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2660" firstSheet="11" activeTab="23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</sheets>
  <externalReferences>
    <externalReference r:id="rId27"/>
    <externalReference r:id="rId28"/>
  </externalReferences>
  <definedNames>
    <definedName name="_xlnm.Print_Area" localSheetId="1">'1.tab.'!$A$1:$F$92</definedName>
    <definedName name="_xlnm.Print_Area" localSheetId="10">'10.tab.'!$A$1:$D$42</definedName>
    <definedName name="_xlnm.Print_Area" localSheetId="11">'11.tab.'!$A$1:$E$80</definedName>
    <definedName name="_xlnm.Print_Area" localSheetId="12">'12.tab.'!$A$1:$F$115</definedName>
    <definedName name="_xlnm.Print_Area" localSheetId="13">'13.tab.'!$A$1:$F$47</definedName>
    <definedName name="_xlnm.Print_Area" localSheetId="14">'14.tab.'!$A$1:$F$87</definedName>
    <definedName name="_xlnm.Print_Area" localSheetId="15">'15.tab.'!$A$1:$F$69</definedName>
    <definedName name="_xlnm.Print_Area" localSheetId="16">'16.tab.'!$A$1:$F$60</definedName>
    <definedName name="_xlnm.Print_Area" localSheetId="17">'17.tab.'!$A$1:$F$86</definedName>
    <definedName name="_xlnm.Print_Area" localSheetId="18">'18.tab.'!$A$1:$F$71</definedName>
    <definedName name="_xlnm.Print_Area" localSheetId="19">'19.tab.'!$A$1:$F$42</definedName>
    <definedName name="_xlnm.Print_Area" localSheetId="2">'2.tab.'!$A$1:$F$68</definedName>
    <definedName name="_xlnm.Print_Area" localSheetId="20">'20.tab.'!$A$1:$D$552</definedName>
    <definedName name="_xlnm.Print_Area" localSheetId="21">'21.tab.'!$A$1:$D$46</definedName>
    <definedName name="_xlnm.Print_Area" localSheetId="22">'22.tab.'!$A$1:$F$1307</definedName>
    <definedName name="_xlnm.Print_Area" localSheetId="3">'3.tab.'!$A$1:$F$94</definedName>
    <definedName name="_xlnm.Print_Area" localSheetId="4">'4.tab.'!$A$1:$H$555</definedName>
    <definedName name="_xlnm.Print_Area" localSheetId="5">'5.tab.'!$A$1:$I$80</definedName>
    <definedName name="_xlnm.Print_Area" localSheetId="6">'6.tab.'!$A$1:$F$40</definedName>
    <definedName name="_xlnm.Print_Area" localSheetId="7">'7.tab.'!$A$1:$I$264</definedName>
    <definedName name="_xlnm.Print_Area" localSheetId="8">'8.tab.'!$A$1:$C$600</definedName>
    <definedName name="_xlnm.Print_Area" localSheetId="9">'9.tab.'!$A$1:$D$50</definedName>
    <definedName name="_xlnm.Print_Area" localSheetId="0">'kopb.'!$A:$E</definedName>
    <definedName name="_xlnm.Print_Titles" localSheetId="1">'1.tab.'!$12:$14</definedName>
    <definedName name="_xlnm.Print_Titles" localSheetId="11">'11.tab.'!$12:$14</definedName>
    <definedName name="_xlnm.Print_Titles" localSheetId="12">'12.tab.'!$13:$14</definedName>
    <definedName name="_xlnm.Print_Titles" localSheetId="14">'14.tab.'!$12:$14</definedName>
    <definedName name="_xlnm.Print_Titles" localSheetId="15">'15.tab.'!$13:$15</definedName>
    <definedName name="_xlnm.Print_Titles" localSheetId="17">'17.tab.'!$13:$15</definedName>
    <definedName name="_xlnm.Print_Titles" localSheetId="18">'18.tab.'!$12:$14</definedName>
    <definedName name="_xlnm.Print_Titles" localSheetId="2">'2.tab.'!$12:$14</definedName>
    <definedName name="_xlnm.Print_Titles" localSheetId="20">'20.tab.'!$12:$14</definedName>
    <definedName name="_xlnm.Print_Titles" localSheetId="22">'22.tab.'!$12:$14</definedName>
    <definedName name="_xlnm.Print_Titles" localSheetId="3">'3.tab.'!$12:$14</definedName>
    <definedName name="_xlnm.Print_Titles" localSheetId="4">'4.tab.'!$13:$15</definedName>
    <definedName name="_xlnm.Print_Titles" localSheetId="5">'5.tab.'!$12:$14</definedName>
    <definedName name="_xlnm.Print_Titles" localSheetId="6">'6.tab.'!$9:$11</definedName>
    <definedName name="_xlnm.Print_Titles" localSheetId="7">'7.tab.'!$13:$15</definedName>
    <definedName name="_xlnm.Print_Titles" localSheetId="8">'8.tab.'!$13:$15</definedName>
    <definedName name="Z_09517292_B97C_4555_8797_8F0E6F84F555_.wvu.FilterData" localSheetId="22" hidden="1">'22.tab.'!$A$11:$F$1309</definedName>
    <definedName name="Z_09517292_B97C_4555_8797_8F0E6F84F555_.wvu.PrintArea" localSheetId="22" hidden="1">'22.tab.'!$A$11:$F$1302</definedName>
    <definedName name="Z_09517292_B97C_4555_8797_8F0E6F84F555_.wvu.PrintTitles" localSheetId="22" hidden="1">'22.tab.'!$12:$14</definedName>
    <definedName name="Z_09517292_B97C_4555_8797_8F0E6F84F555_.wvu.Rows" localSheetId="22" hidden="1">'22.tab.'!$16:$246,'22.tab.'!$137:$311,'22.tab.'!$315:$330,'22.tab.'!$351:$378,'22.tab.'!$380:$393,'22.tab.'!$435:$451,'22.tab.'!$453:$461,'22.tab.'!$462:$517,'22.tab.'!$519:$528,'22.tab.'!$552:$592,'22.tab.'!$594:$604,'22.tab.'!$633:$686,'22.tab.'!$688:$702,'22.tab.'!$732:$770,'22.tab.'!$772:$787,'22.tab.'!$798:$828,'22.tab.'!$830:$869,'22.tab.'!$871:$902,'22.tab.'!$945:$967,'22.tab.'!#REF!,'22.tab.'!$992:$1004,'22.tab.'!$1006:$1018,'22.tab.'!$1020:$1026,'22.tab.'!$1028:$1047,'22.tab.'!$1056:$1095,'22.tab.'!$1096:$1103,'22.tab.'!$1114:$1120,'22.tab.'!$1138:$1146,'22.tab.'!$1182:$1191,'22.tab.'!$1209:$1230</definedName>
    <definedName name="Z_0F575CE8_BE2F_43AA_B614_525803FA95EE_.wvu.FilterData" localSheetId="22" hidden="1">'22.tab.'!$A$11:$F$1309</definedName>
    <definedName name="Z_19A7897A_3D49_48BF_BD4E_E4DF0ACCCC4B_.wvu.FilterData" localSheetId="22" hidden="1">'22.tab.'!$A$11:$F$1309</definedName>
    <definedName name="Z_19A7897A_3D49_48BF_BD4E_E4DF0ACCCC4B_.wvu.PrintArea" localSheetId="22" hidden="1">'22.tab.'!$A$11:$F$1302</definedName>
    <definedName name="Z_19A7897A_3D49_48BF_BD4E_E4DF0ACCCC4B_.wvu.PrintTitles" localSheetId="22" hidden="1">'22.tab.'!$12:$14</definedName>
    <definedName name="Z_640C99E1_FCCB_11D4_856D_00105A71C5B5_.wvu.PrintArea" localSheetId="18" hidden="1">'18.tab.'!$B$7:$E$67</definedName>
    <definedName name="Z_640C99E1_FCCB_11D4_856D_00105A71C5B5_.wvu.PrintArea" localSheetId="19" hidden="1">'19.tab.'!$B$3:$F$37</definedName>
    <definedName name="Z_640C99E1_FCCB_11D4_856D_00105A71C5B5_.wvu.PrintTitles" localSheetId="22" hidden="1">'22.tab.'!$12:$14</definedName>
    <definedName name="Z_640C99E1_FCCB_11D4_856D_00105A71C5B5_.wvu.Rows" localSheetId="18" hidden="1">'18.tab.'!#REF!</definedName>
    <definedName name="Z_696A4F8A_27AC_11D7_B288_00105A71C5B5_.wvu.PrintArea" localSheetId="17" hidden="1">'17.tab.'!$A$13:$D$86</definedName>
    <definedName name="Z_696A4F8A_27AC_11D7_B288_00105A71C5B5_.wvu.PrintTitles" localSheetId="17" hidden="1">'17.tab.'!$14:$15</definedName>
    <definedName name="Z_696A4F8A_27AC_11D7_B288_00105A71C5B5_.wvu.Rows" localSheetId="17" hidden="1">'17.tab.'!#REF!</definedName>
    <definedName name="Z_BC5FEA1E_5696_4CF4_B8B2_A5CF94385785_.wvu.PrintArea" localSheetId="18" hidden="1">'18.tab.'!$B$7:$E$68</definedName>
    <definedName name="Z_BC5FEA1E_5696_4CF4_B8B2_A5CF94385785_.wvu.PrintArea" localSheetId="19" hidden="1">'19.tab.'!$B$3:$F$37</definedName>
    <definedName name="Z_BC5FEA1E_5696_4CF4_B8B2_A5CF94385785_.wvu.PrintTitles" localSheetId="22" hidden="1">'22.tab.'!$12:$14</definedName>
  </definedNames>
  <calcPr fullCalcOnLoad="1"/>
</workbook>
</file>

<file path=xl/sharedStrings.xml><?xml version="1.0" encoding="utf-8"?>
<sst xmlns="http://schemas.openxmlformats.org/spreadsheetml/2006/main" count="6267" uniqueCount="1793">
  <si>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</si>
  <si>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</si>
  <si>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</si>
  <si>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</si>
  <si>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</si>
  <si>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</si>
  <si>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</si>
  <si>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</si>
  <si>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Pašvaldību  budžeta ziedojumu un dāvinājumu ieņēmumi un izdevumi atbilstoši ekonomiskajām kategorijām un finansēšana</t>
  </si>
  <si>
    <t xml:space="preserve">18.tabula 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</si>
  <si>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</si>
  <si>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</si>
  <si>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</si>
  <si>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</si>
  <si>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</si>
  <si>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</si>
  <si>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</si>
  <si>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</si>
  <si>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</si>
  <si>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t xml:space="preserve">Pārvaldnieka v.i.  - 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</si>
  <si>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</si>
  <si>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</si>
  <si>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</si>
  <si>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</si>
  <si>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</si>
  <si>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</si>
  <si>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Pašvaldību budžeta ziedojumu un dāvinājumu izdevumi atbilstoši ekonomiskajām kategorijām</t>
  </si>
  <si>
    <t xml:space="preserve">19.tabula 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</si>
  <si>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</si>
  <si>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</si>
  <si>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</si>
  <si>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</si>
  <si>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 xml:space="preserve">Pārvaldnieka v.i. -  </t>
  </si>
  <si>
    <t xml:space="preserve">Valsts budžeta aizdevumi un aizdevumu atmaksas </t>
  </si>
  <si>
    <t>20.tabula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</si>
  <si>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</si>
  <si>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</si>
  <si>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</si>
  <si>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</si>
  <si>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</si>
  <si>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</si>
  <si>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</si>
  <si>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</si>
  <si>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</si>
  <si>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</si>
  <si>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</si>
  <si>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 xml:space="preserve">       -Pārējie aizdevumi pašvaldībām</t>
  </si>
  <si>
    <t>Ābeļu pagasts</t>
  </si>
  <si>
    <t>Ādažu pagasts</t>
  </si>
  <si>
    <t>Aknīstes pilsēta ar lauku teritoriju</t>
  </si>
  <si>
    <t>Balvu pilsēta</t>
  </si>
  <si>
    <t>Balvu pagasts</t>
  </si>
  <si>
    <t>Bauskas pilsēta</t>
  </si>
  <si>
    <t>Beļavas pagasts</t>
  </si>
  <si>
    <t>Braslavas pagasts</t>
  </si>
  <si>
    <t>Cēsu pilsēta</t>
  </si>
  <si>
    <t>Dikļu pagasts</t>
  </si>
  <si>
    <t>Dunalkas pagasts</t>
  </si>
  <si>
    <t>Dvietes pagasts</t>
  </si>
  <si>
    <t>Galgauskas pagasts</t>
  </si>
  <si>
    <t>Jaunsvirlaukas pagasts</t>
  </si>
  <si>
    <t>Jelgavas pilsēta</t>
  </si>
  <si>
    <t>Jēkabpils pilsēta</t>
  </si>
  <si>
    <t>Lapmežciema pagasts</t>
  </si>
  <si>
    <t>Lestenes pagasts</t>
  </si>
  <si>
    <t>Liepājas pilsēta</t>
  </si>
  <si>
    <t>Limbažu pilsēta</t>
  </si>
  <si>
    <t>Līgatnes pilsēta</t>
  </si>
  <si>
    <t>Mētrienas pagasts</t>
  </si>
  <si>
    <t>Preiļu novads</t>
  </si>
  <si>
    <t>Rundāles pagasts</t>
  </si>
  <si>
    <t xml:space="preserve">Siguldas novads </t>
  </si>
  <si>
    <t>Snēpeles pagasts</t>
  </si>
  <si>
    <t>Sokolku pagasts</t>
  </si>
  <si>
    <t>Trapenes pagasts</t>
  </si>
  <si>
    <t>Tukuma pilsēta</t>
  </si>
  <si>
    <t>Valkas pilsēta</t>
  </si>
  <si>
    <t>Valkas rajona padome</t>
  </si>
  <si>
    <t>Vectilžas pagasts</t>
  </si>
  <si>
    <t>Vidrižu pagasts</t>
  </si>
  <si>
    <t>Vilces pagasts</t>
  </si>
  <si>
    <t>Viļānu pilsēta</t>
  </si>
  <si>
    <t>3.2. Pašvaldību uzņēmumiem</t>
  </si>
  <si>
    <t>SIA "Preiļu saimnieks"</t>
  </si>
  <si>
    <t>4.Pārējie</t>
  </si>
  <si>
    <t>SIA "Liepājas RAS"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</si>
  <si>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</si>
  <si>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</si>
  <si>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</si>
  <si>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</si>
  <si>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</si>
  <si>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</si>
  <si>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</si>
  <si>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</si>
  <si>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</si>
  <si>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</si>
  <si>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</si>
  <si>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Tieslietu ministrija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</si>
  <si>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</si>
  <si>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</si>
  <si>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</si>
  <si>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</si>
  <si>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</t>
  </si>
  <si>
    <t xml:space="preserve">       -Invaliditātes, maternitātes un slimības speciālais budžets</t>
  </si>
  <si>
    <t xml:space="preserve">       -Darba negadījumu speciālais budžets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</si>
  <si>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</si>
  <si>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</si>
  <si>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</si>
  <si>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</si>
  <si>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Kalncempju pagasts</t>
  </si>
  <si>
    <t>Mazozolu pagasts</t>
  </si>
  <si>
    <t>Maļinovas pagasts</t>
  </si>
  <si>
    <t>Ozolnieku novads</t>
  </si>
  <si>
    <t>Naujenes pagasts</t>
  </si>
  <si>
    <t>Rendas pagasts</t>
  </si>
  <si>
    <t>Salas pagasts (Jēkabpils rajons)</t>
  </si>
  <si>
    <t>Sedas pilsētas</t>
  </si>
  <si>
    <t>Slampes pagasts</t>
  </si>
  <si>
    <t>Staicele ar lauku teritoriju</t>
  </si>
  <si>
    <t>Stradu pagasts</t>
  </si>
  <si>
    <t>Tumes pagasts</t>
  </si>
  <si>
    <t>Ugāles pagasts</t>
  </si>
  <si>
    <t>Valdemārpils pilsēta</t>
  </si>
  <si>
    <t>Vērēmu pagasts</t>
  </si>
  <si>
    <t xml:space="preserve">     - EV41 Cieto sadzīves atkritumu projekts (Rīga, Getliņi) (Pasaules Banka)</t>
  </si>
  <si>
    <t xml:space="preserve">     -VAS "Latvijas gāze" debitoru parādu atmaksa</t>
  </si>
  <si>
    <t xml:space="preserve">     -Enerģētikas projekts pašvaldībām ( Dānijas bezprocentu aizdevums) </t>
  </si>
  <si>
    <t>Bauskas pilsētas dome</t>
  </si>
  <si>
    <t>Gulbenes pilsētas dome</t>
  </si>
  <si>
    <t>Kokneses pagasta padome</t>
  </si>
  <si>
    <t>Kuldīgas pilsētas dome</t>
  </si>
  <si>
    <t>Ogres novada dome</t>
  </si>
  <si>
    <t>Rūjienas pilsētas dome</t>
  </si>
  <si>
    <t>Saldus pilsētas dome</t>
  </si>
  <si>
    <t>Valkas pilsētas dome</t>
  </si>
  <si>
    <t>Valmieras pilsētas dome</t>
  </si>
  <si>
    <t xml:space="preserve">     - Komunālās saimniecības projekts Līgatnei (Dānijas Unibanka)</t>
  </si>
  <si>
    <t xml:space="preserve">     - Siltumapgādes sistēmas rekonstrukcijas programma </t>
  </si>
  <si>
    <t>Auces pilsēta</t>
  </si>
  <si>
    <t>Ezeres pagasts</t>
  </si>
  <si>
    <t>Iecavas novada dome</t>
  </si>
  <si>
    <t>Iecavas novads</t>
  </si>
  <si>
    <t>Jumpravas pagasts</t>
  </si>
  <si>
    <t>Kalupes pagasts</t>
  </si>
  <si>
    <t>Kārķu pagasts</t>
  </si>
  <si>
    <t>Litenes pagasts</t>
  </si>
  <si>
    <t>Līvānu novads</t>
  </si>
  <si>
    <t>Lubānas pilsēta</t>
  </si>
  <si>
    <t>Nīcas pagasta padome</t>
  </si>
  <si>
    <t>Olaines pagasts</t>
  </si>
  <si>
    <t>Piltenes pilsēta</t>
  </si>
  <si>
    <t>Pļaviņu novads</t>
  </si>
  <si>
    <t>Puzes pagasts</t>
  </si>
  <si>
    <r>
      <t xml:space="preserve">2. Izdevumi kapitālieguldījumiem 
</t>
    </r>
    <r>
      <rPr>
        <sz val="10"/>
        <rFont val="Times New Roman"/>
        <family val="1"/>
      </rPr>
      <t>(4000+6000+7000)</t>
    </r>
  </si>
  <si>
    <t>Valsts pamatbudžeta izdevumi un tīrie aizdevumi  atbilstoši funkcionālajām kategorijām</t>
  </si>
  <si>
    <t>6.tabula</t>
  </si>
  <si>
    <t>Izpilde % pret gada plānu          (4/3)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</si>
  <si>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</si>
  <si>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</si>
  <si>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</si>
  <si>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</si>
  <si>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</si>
  <si>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</si>
  <si>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</si>
  <si>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</si>
  <si>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</si>
  <si>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</si>
  <si>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</si>
  <si>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</si>
  <si>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</si>
  <si>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 radiācijas drošība un bīstamo atkritumu apsaimniekošana,dzīvokļu saimniecība un komunālie pakalpojumi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</si>
  <si>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</si>
  <si>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</si>
  <si>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</si>
  <si>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</si>
  <si>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</si>
  <si>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</si>
  <si>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</si>
  <si>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</si>
  <si>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</si>
  <si>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</si>
  <si>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</si>
  <si>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</si>
  <si>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</si>
  <si>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</si>
  <si>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</si>
  <si>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Pārvaldnieka v.i.                                                                         </t>
  </si>
  <si>
    <t>Valsts speciālā budžeta ieņēmumu un izdevumu atšifrējums pa programmām un apakšprogrammām</t>
  </si>
  <si>
    <t>7.tabula</t>
  </si>
  <si>
    <t xml:space="preserve"> (latos)</t>
  </si>
  <si>
    <t>Klasifi- kācijas kods</t>
  </si>
  <si>
    <t>Izpilde % pret gada plānu 
   (5/3)</t>
  </si>
  <si>
    <t>Izpilde % pret finansē-šanas plānu pārskata periodam           (5/4)</t>
  </si>
  <si>
    <t>Finansēšanas plāns mēnesim</t>
  </si>
  <si>
    <t xml:space="preserve">     tai skaitā dotācijas no valsts pamatbudžeta 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</si>
  <si>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</si>
  <si>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</si>
  <si>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</si>
  <si>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
       energoresursu, ūdens un inventāra 
       vērtībā līdz Ls 50 par vienu vienību
       iegāde</t>
  </si>
  <si>
    <t>1300, 1600, 1900</t>
  </si>
  <si>
    <t xml:space="preserve">  tai skaitā pārējie kārtējie izdevumi</t>
  </si>
  <si>
    <t xml:space="preserve">  tai skaitā aizņēmuma atmaksa pamatbudžetā</t>
  </si>
  <si>
    <t>Maksājumi par aizņēmumiem
 un kredītiem</t>
  </si>
  <si>
    <t>tai skaitā dotācijas iestādēm, organizācijām un 
    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</si>
  <si>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</si>
  <si>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</si>
  <si>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</si>
  <si>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</si>
  <si>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</si>
  <si>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4000,
6000</t>
  </si>
  <si>
    <t>Fiskālā bilance (1.-2.)</t>
  </si>
  <si>
    <t>Valsts speciālā budžeta naudas līdzekļu atlikumu izmaiņas palielinājums (-) vai samazinājums (+)</t>
  </si>
  <si>
    <t>No valsts pensiju speciālajam budžetam nodoto kapitāla daļu pārdošanas iegūto naudas līdzekļu palielinājums (-) vai samazinājums (+)</t>
  </si>
  <si>
    <t>18. Labklājības ministrija</t>
  </si>
  <si>
    <t>04.00.00. Sociālā apdrošināšana</t>
  </si>
  <si>
    <t>Īpašā (likumu un Ministru kabineta noteikumu)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</si>
  <si>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</si>
  <si>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</si>
  <si>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</si>
  <si>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</si>
  <si>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</si>
  <si>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</si>
  <si>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</si>
  <si>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</si>
  <si>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</si>
  <si>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</si>
  <si>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 xml:space="preserve">  Īpašiem (likumu un Ministru kabineta 
  noteikumu) mērķiem noteiktie atskaitījumu 
  ieņēmumi</t>
  </si>
  <si>
    <t>Regresa prasības</t>
  </si>
  <si>
    <t>Dividendes no valsts pensiju speciālajam budžetam nodotajām kapitāla daļām</t>
  </si>
  <si>
    <t xml:space="preserve"> Citi īpašiem (likumu un Ministru kabineta 
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</si>
  <si>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</si>
  <si>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</si>
  <si>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</si>
  <si>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</si>
  <si>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</si>
  <si>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</si>
  <si>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</si>
  <si>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</si>
  <si>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</si>
  <si>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</si>
  <si>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</si>
  <si>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</si>
  <si>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transferts</t>
  </si>
  <si>
    <t>04.01.00. Valsts pensiju speciālais budžets</t>
  </si>
  <si>
    <t xml:space="preserve">  Īpašiem mērķiem iezīmēti ieņēmumi </t>
  </si>
  <si>
    <t xml:space="preserve">Īpašā (likumu un Ministru kabineta noteikumu) kārtībā noteiktie speciālā budžeta un iestāžu ieņēmumi </t>
  </si>
  <si>
    <t xml:space="preserve">  Sociālās apdrošināšanas iemaksas </t>
  </si>
  <si>
    <t>Talsu pilsētas dome</t>
  </si>
  <si>
    <t>Talsu rajona padome</t>
  </si>
  <si>
    <t xml:space="preserve">Tērvetes novads </t>
  </si>
  <si>
    <t>Tilžas pagasts</t>
  </si>
  <si>
    <t>Tirzas pagasts</t>
  </si>
  <si>
    <t>Trikatas pagasts</t>
  </si>
  <si>
    <t>Tukuma pilsētas dome</t>
  </si>
  <si>
    <t>Tukuma rajona padome</t>
  </si>
  <si>
    <t>Turlavas pagasts</t>
  </si>
  <si>
    <t>Ūdrīšu pagasts</t>
  </si>
  <si>
    <t>Ukru pagasts</t>
  </si>
  <si>
    <t>Umurgas pagasts</t>
  </si>
  <si>
    <t>Užavas pagasts</t>
  </si>
  <si>
    <t>Vadakstes pagasts</t>
  </si>
  <si>
    <t>Vaidavas pagasts</t>
  </si>
  <si>
    <t>Vaives pagasts</t>
  </si>
  <si>
    <t>Valgundes pagasts</t>
  </si>
  <si>
    <t>Valles pagasts</t>
  </si>
  <si>
    <t>Valmieras pilsēta</t>
  </si>
  <si>
    <t>Vandzenes pagasts</t>
  </si>
  <si>
    <t>Vānes pagasts</t>
  </si>
  <si>
    <t>Vangažu pilsēta</t>
  </si>
  <si>
    <t>Varakļānu pilsēta</t>
  </si>
  <si>
    <t>Variņu pagasts</t>
  </si>
  <si>
    <t>Vārkavas novads</t>
  </si>
  <si>
    <t>Vārkavas pagasts</t>
  </si>
  <si>
    <t>Vārmes pagasts</t>
  </si>
  <si>
    <t>Vārves pagasts</t>
  </si>
  <si>
    <t>Vecumnieku pagasts</t>
  </si>
  <si>
    <t>Ventspils rajona padome</t>
  </si>
  <si>
    <t>Vestienas pagasts</t>
  </si>
  <si>
    <t>Viesatu pagasts</t>
  </si>
  <si>
    <t>Viesītes pilsētas ar lauku teritoriju</t>
  </si>
  <si>
    <t>Viesturu pagasts</t>
  </si>
  <si>
    <t>Vijciema pagasts</t>
  </si>
  <si>
    <t>Vīksnas pagasts</t>
  </si>
  <si>
    <t>Viļakas pilsēta</t>
  </si>
  <si>
    <t>Viļķenes pagasts</t>
  </si>
  <si>
    <t>Virbu pagasts</t>
  </si>
  <si>
    <t>Vircavas pagasts</t>
  </si>
  <si>
    <t>Virgas pagasts</t>
  </si>
  <si>
    <t>Višķu pagasts</t>
  </si>
  <si>
    <t>Vītiņu pagasts</t>
  </si>
  <si>
    <t>Zaļenieku pagasts</t>
  </si>
  <si>
    <t>Zantes pagasts</t>
  </si>
  <si>
    <t>Zaņas pagasts</t>
  </si>
  <si>
    <t>Zasas pagasts</t>
  </si>
  <si>
    <t>Zaubes pagasts</t>
  </si>
  <si>
    <t>Zentenes pagasts</t>
  </si>
  <si>
    <t>Ziemeru pagasta padome</t>
  </si>
  <si>
    <t>Ziemeru pagasts</t>
  </si>
  <si>
    <t>Zilupes novads</t>
  </si>
  <si>
    <t>Zirņu pagasts</t>
  </si>
  <si>
    <t>Ziru pagasts</t>
  </si>
  <si>
    <t>Zlēku pagasts</t>
  </si>
  <si>
    <t>Zosēnu pagasts</t>
  </si>
  <si>
    <t>Zvirgzdenes pagasts</t>
  </si>
  <si>
    <t>Žiguru pagasts</t>
  </si>
  <si>
    <t>3.2. No pašvaldību uzņēmumiem</t>
  </si>
  <si>
    <t xml:space="preserve">     - VAS "Latvijas gāze" debitoru parādu atmaksa</t>
  </si>
  <si>
    <t>Jūrmalas pilsētas Siltumtīkli</t>
  </si>
  <si>
    <t>SIA "Wesemann"</t>
  </si>
  <si>
    <t xml:space="preserve">Rīgas pilsētas SIA "Avotas nami" </t>
  </si>
  <si>
    <t xml:space="preserve">Ropažu pagasta SIA "Ciemats" </t>
  </si>
  <si>
    <t xml:space="preserve">     - EV04 Daugavpils ūdensapgāde un kanalizācija</t>
  </si>
  <si>
    <t xml:space="preserve">     - Vides projekts Liepājai (Pasaules Banka)</t>
  </si>
  <si>
    <t xml:space="preserve">   -Brocēnu siltums SIA</t>
  </si>
  <si>
    <t xml:space="preserve">   -Iecavas siltums SIA</t>
  </si>
  <si>
    <t xml:space="preserve">   -Salaspils siltums SIA</t>
  </si>
  <si>
    <t xml:space="preserve">   -Tukuma ūdens SIA</t>
  </si>
  <si>
    <t xml:space="preserve">   -Ūdeka SIA</t>
  </si>
  <si>
    <t xml:space="preserve">   -Tukuma siltums SIA</t>
  </si>
  <si>
    <t>4. No pārējiem</t>
  </si>
  <si>
    <t xml:space="preserve">     -TRt08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</si>
  <si>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</si>
  <si>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</si>
  <si>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</si>
  <si>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</si>
  <si>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</si>
  <si>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Doma SIA</t>
  </si>
  <si>
    <t xml:space="preserve">     Grindeks A/S</t>
  </si>
  <si>
    <t xml:space="preserve">     Latvijas Nafta</t>
  </si>
  <si>
    <t xml:space="preserve">     Pārtikas un veterinārais dienests</t>
  </si>
  <si>
    <t xml:space="preserve">     - Lauku attīstības projekts (Pasaules Banka)</t>
  </si>
  <si>
    <t xml:space="preserve">       -VAS "Privatizācijas Aģentūra"</t>
  </si>
  <si>
    <t xml:space="preserve">      -Unibankas sliktie kredīti</t>
  </si>
  <si>
    <t xml:space="preserve">      -</t>
  </si>
  <si>
    <t xml:space="preserve">Pārvaldnieka v.i.-  </t>
  </si>
  <si>
    <t xml:space="preserve">Valsts kases kontu atlikumi kredītiestādēs </t>
  </si>
  <si>
    <t>(2006.gada marts)</t>
  </si>
  <si>
    <t xml:space="preserve">       Nr.1.8-12.10.2/3</t>
  </si>
  <si>
    <t>21.tabula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</si>
  <si>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</si>
  <si>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</si>
  <si>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</si>
  <si>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</si>
  <si>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</si>
  <si>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</si>
  <si>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</si>
  <si>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</si>
  <si>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Banka</t>
  </si>
  <si>
    <t>A/s ''Parex banka''</t>
  </si>
  <si>
    <t>A/s ''Parekss Banka''</t>
  </si>
  <si>
    <t>Nordea bank Finland Plc Latvijas filiāle</t>
  </si>
  <si>
    <t>A/s ''Baltic Trust Bank''</t>
  </si>
  <si>
    <t>A/s ''Baltijas Tranzītu Banka''</t>
  </si>
  <si>
    <t>A/s ''SEB Unibanka''</t>
  </si>
  <si>
    <t>A/s ''Latvijas Unibanka''</t>
  </si>
  <si>
    <t>VA/s "Latvijas Hipotēku un zemes banka"</t>
  </si>
  <si>
    <t>VA/s "Latvijas hipotēku banka"</t>
  </si>
  <si>
    <t>1.2. Depozītu konti</t>
  </si>
  <si>
    <t>A/s ''Nord/LB Latvija''</t>
  </si>
  <si>
    <t>HVB Bank Latvia</t>
  </si>
  <si>
    <t>A/s "Hansabanka"</t>
  </si>
  <si>
    <t>2. Ārvalstīs (2.1.)</t>
  </si>
  <si>
    <t>2.1. Norēķinu konti</t>
  </si>
  <si>
    <t xml:space="preserve">Pārvaldnieka v.i.                                                                                       </t>
  </si>
  <si>
    <t>Valsts kases pārvaldnieks</t>
  </si>
  <si>
    <t>A.Veiss</t>
  </si>
  <si>
    <t>Bērziņa,  7094334</t>
  </si>
  <si>
    <t xml:space="preserve">Ārvalstu finanšu palīdzības un valsts budžeta investīciju projekti </t>
  </si>
  <si>
    <t>22.tabula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</si>
  <si>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</si>
  <si>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</si>
  <si>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</si>
  <si>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</si>
  <si>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>Dotācijas no vispārējiem ieņēmumiem</t>
  </si>
  <si>
    <t>Transferti no dotācijas no vispārējiem ieņēmumiem</t>
  </si>
  <si>
    <t>Transferti ārvalstu finanšu palīdzībai</t>
  </si>
  <si>
    <t xml:space="preserve">     Izdevumi - kopā*</t>
  </si>
  <si>
    <t xml:space="preserve">            Iemaksas starptautiskajās organizācijās</t>
  </si>
  <si>
    <t xml:space="preserve">Ārvalstu finanšu palīdzības transferts uz valsts pamatbudžetu </t>
  </si>
  <si>
    <t xml:space="preserve">            Pārējās subsīdijas un dotācijas </t>
  </si>
  <si>
    <t xml:space="preserve">         Kapitālie izdevumi</t>
  </si>
  <si>
    <t xml:space="preserve"> Investīcijas</t>
  </si>
  <si>
    <t xml:space="preserve">Ārvalstu finanšu palīdzības naudas līdzekļu atlikumu izmaiņas palielinājums (-) vai samazinājums (+) </t>
  </si>
  <si>
    <t>Maksas pakalpojumi un citu pašu ieņēmumu naudas līdzekļu atlikumu izmaiņas palielinājums (-) vai samazinājums (+)</t>
  </si>
  <si>
    <t>Phare programma kopā</t>
  </si>
  <si>
    <t xml:space="preserve">Transferti no ārvalstu finanšu palīdzības </t>
  </si>
  <si>
    <t xml:space="preserve">Transferti no dotācijas no vispārējiem ieņēmumiem </t>
  </si>
  <si>
    <t xml:space="preserve">Pārējās subsīdijas un dotācijas </t>
  </si>
  <si>
    <t>Pārejas perioda palīdzība - kopā</t>
  </si>
  <si>
    <t>SAPARD programma - kopā</t>
  </si>
  <si>
    <t xml:space="preserve">     Izdevumi - kopā</t>
  </si>
  <si>
    <t>Kohēzijas fonds - kopā</t>
  </si>
  <si>
    <t xml:space="preserve"> Kapitālie izdevumi</t>
  </si>
  <si>
    <t>Attiecināmās izmaksas</t>
  </si>
  <si>
    <t>Neattiecināmās izmaksas</t>
  </si>
  <si>
    <t>Eiropas Reģionālās attīstības fonds (ERAF) - kopā</t>
  </si>
  <si>
    <t xml:space="preserve">        Kapitālie izdevumi</t>
  </si>
  <si>
    <t>Eiropas Sociālais fonds (ESF) - kopā</t>
  </si>
  <si>
    <t>Eiropas Lauksaimniecības virzības un garantiju fonda (ELVGF) virzības daļa - kopā</t>
  </si>
  <si>
    <t xml:space="preserve">Dotācijas iestādēm, organizācijām un komersantiem 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</si>
  <si>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</si>
  <si>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</si>
  <si>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</si>
  <si>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Iemaksas starptautiskajās organizācijās</t>
  </si>
  <si>
    <t>Citas Eiropas Kopienas programmas - kopā</t>
  </si>
  <si>
    <t>Eiropas Kopienas atbalsts transporta, telekomunikāciju un enerģijas infrastruktūras tīkliem (TEN-T budžets) - kopā</t>
  </si>
  <si>
    <t xml:space="preserve">Dotācijas no vispārējiem ieņēmumiem </t>
  </si>
  <si>
    <t>Eiropas Ekonomiskās zonas un Norvēģijas finanšu instrumenti - kopā</t>
  </si>
  <si>
    <t xml:space="preserve">Investīcijas (izņemot ārvalstu finanšu palīdzības programmu projektus) - kopā </t>
  </si>
  <si>
    <t>Pārējās saistības - kopā</t>
  </si>
  <si>
    <t>02 Saeima</t>
  </si>
  <si>
    <t>03 Ministru kabinets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</si>
  <si>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</si>
  <si>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</si>
  <si>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</si>
  <si>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</si>
  <si>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13 Finanšu ministrija</t>
  </si>
  <si>
    <t>Dotācijas no vispārējiem ieņēmumiem transferts uz valsts pamatbudžetu</t>
  </si>
  <si>
    <t>14 Iekšlietu ministrija</t>
  </si>
  <si>
    <t>15 Izglītības un zinātnes ministrija</t>
  </si>
  <si>
    <t>Āvalstu finanšu palīdzības naudas līdzekļu atlikumu izmaiņas palielinājums (-) vai samazinājums (+)</t>
  </si>
  <si>
    <t>Dotācija no vispārējiem ieņēmumiem</t>
  </si>
  <si>
    <t xml:space="preserve">        Subsīdijas un dotācijas</t>
  </si>
  <si>
    <t>16 Zemkopības ministrija</t>
  </si>
  <si>
    <t xml:space="preserve">         Ārvalstu finanšu palīdzība</t>
  </si>
  <si>
    <t>17 Satiksmes ministrija</t>
  </si>
  <si>
    <t>18 Labklājības ministrija</t>
  </si>
  <si>
    <t>19 Tieslietu ministrija</t>
  </si>
  <si>
    <t>21 Vides ministrija</t>
  </si>
  <si>
    <t>Resursi izdevumu segšanai - kopā**</t>
  </si>
  <si>
    <t>22 Kultūras ministrija</t>
  </si>
  <si>
    <t>24 Valsts kontrole</t>
  </si>
  <si>
    <t>28 Augstākā tiesa</t>
  </si>
  <si>
    <t>29 Veselības ministrija</t>
  </si>
  <si>
    <t>35 Centrālā vēlēšanu komisija</t>
  </si>
  <si>
    <t>36 Bērnu un ģimenes lietu ministrija</t>
  </si>
  <si>
    <t>45 Īpašu uzdevumu ministra sabiedrības
     integrācijas lietās sekretariāts</t>
  </si>
  <si>
    <t>48 Valsts cilvēktiesību birojs</t>
  </si>
  <si>
    <t>57 Īpašu uzdevumu ministra elektroniskās pārvaldes lietās sekretariāts</t>
  </si>
  <si>
    <t>Izdevumi-kopā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</si>
  <si>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</si>
  <si>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</si>
  <si>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</si>
  <si>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</si>
  <si>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Maksas pakalpojumi un citi pašu ieņēmumi </t>
  </si>
  <si>
    <t xml:space="preserve">         Īpašiem mērķiem iezīmētie ieņēmumi</t>
  </si>
  <si>
    <t xml:space="preserve">*- ailē "Izpilde no gada sākuma" t.sk. valūtas kursa svārstības - 4524 lati </t>
  </si>
  <si>
    <t xml:space="preserve">Pārvaldnieka v.i. -              </t>
  </si>
  <si>
    <t>Gerbaševska,  7094257</t>
  </si>
  <si>
    <t>Programmas “Valsts aizsardzība, drošība un integrācija NATO” izpilde</t>
  </si>
  <si>
    <t>23.tabula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</si>
  <si>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</si>
  <si>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</si>
  <si>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</si>
  <si>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</si>
  <si>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</si>
  <si>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>Latvijas dalības NATO nodrošināšanai</t>
  </si>
  <si>
    <t>Iekšlietu ministrija</t>
  </si>
  <si>
    <t>Mobilizācijas gatavības sistēmas darbības izdevumi</t>
  </si>
  <si>
    <t>Robežsardze</t>
  </si>
  <si>
    <t>Satversmes aizsardzības birojs</t>
  </si>
  <si>
    <t>Latvijas Bankas apsardze</t>
  </si>
  <si>
    <t>Katastrofu medicīnas centrs</t>
  </si>
  <si>
    <t>KOPĀ</t>
  </si>
  <si>
    <t xml:space="preserve">Pārvaldnieka v.i.                         </t>
  </si>
  <si>
    <t xml:space="preserve">No ārvalstu juridiskajām un fiziskajām personām  </t>
  </si>
  <si>
    <t>2.Izdevumi - kopā (2.1.+2.2.) *</t>
  </si>
  <si>
    <t>2.1.Uzturēšanas izdevumi</t>
  </si>
  <si>
    <t>Kārtējie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</si>
  <si>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</si>
  <si>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</si>
  <si>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</si>
  <si>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pakalpojumu apmaksa un materiālu, energoresursu, ūdens un inventāra vērtībā līdz Ls 50 par vienu vienību iegāde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</si>
  <si>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</si>
  <si>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</si>
  <si>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</si>
  <si>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</si>
  <si>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</si>
  <si>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</si>
  <si>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>4000, 6000</t>
  </si>
  <si>
    <t xml:space="preserve">   Kapitālie izdevumi </t>
  </si>
  <si>
    <t>Naudas līdzekļu atlikumu izmaiņas palielinājums (-) vai samazinājums (+)</t>
  </si>
  <si>
    <t xml:space="preserve">   izdevumi - par Ls 119 949.</t>
  </si>
  <si>
    <t xml:space="preserve"> 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</si>
  <si>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56 181; </t>
    </r>
  </si>
  <si>
    <t>Valsts budžeta ziedojumu un dāvinājumu izdevumi (ieskaitot tīros aizdevumus) atbilstoši funkcionālajām kategorijām</t>
  </si>
  <si>
    <t>10.tabula</t>
  </si>
  <si>
    <t>Vides aizsardzība, radiācijas drošība un bīstamo atkritumu apsaimniekošana, dzīvokļu saimniecība un komunālie pakalpojumi</t>
  </si>
  <si>
    <t xml:space="preserve">  reliģija - Ls 117 276.</t>
  </si>
  <si>
    <r>
      <t xml:space="preserve">Izglītība </t>
    </r>
    <r>
      <rPr>
        <vertAlign val="superscript"/>
        <sz val="10"/>
        <rFont val="Times New Roman"/>
        <family val="1"/>
      </rPr>
      <t>2</t>
    </r>
  </si>
  <si>
    <r>
      <t xml:space="preserve">Brīvais laiks, sports, kultūra un reliģija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</si>
  <si>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Aile "Izpilde no gada sākuma" konsolidēta par Kultūrkapitāla fonda līdzekļiem: Brīvais laiks, sports, kultūra un </t>
    </r>
  </si>
  <si>
    <r>
      <t>2</t>
    </r>
    <r>
      <rPr>
        <sz val="10"/>
        <rFont val="Times New Roman"/>
        <family val="1"/>
      </rPr>
      <t xml:space="preserve"> Aile "Izpilde no gada sākuma" konsolidēta par Kultūrkapitāla fonda līdzekļiem: Izglītība - Ls 2 673. </t>
    </r>
  </si>
  <si>
    <t>Pašvaldību konsolidētā budžeta izpilde  (neieskaitot ziedojumus un dāvinājumus)</t>
  </si>
  <si>
    <t>11. tabula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</si>
  <si>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</si>
  <si>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</si>
  <si>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</si>
  <si>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</si>
  <si>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</si>
  <si>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</si>
  <si>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</si>
  <si>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</si>
  <si>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</si>
  <si>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</si>
  <si>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</si>
  <si>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</si>
  <si>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</si>
  <si>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</si>
  <si>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</si>
  <si>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</si>
  <si>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</si>
  <si>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</si>
  <si>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</si>
  <si>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</si>
  <si>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</si>
  <si>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</si>
  <si>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</si>
  <si>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</si>
  <si>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</si>
  <si>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</si>
  <si>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</si>
  <si>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</si>
  <si>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</si>
  <si>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</si>
  <si>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</si>
  <si>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</si>
  <si>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</si>
  <si>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</si>
  <si>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</si>
  <si>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</si>
  <si>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</si>
  <si>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</si>
  <si>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</si>
  <si>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</si>
  <si>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</si>
  <si>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</si>
  <si>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</si>
  <si>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</si>
  <si>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</si>
  <si>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</si>
  <si>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</si>
  <si>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</si>
  <si>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</si>
  <si>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</si>
  <si>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</si>
  <si>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</si>
  <si>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</si>
  <si>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</si>
  <si>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</si>
  <si>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</si>
  <si>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</si>
  <si>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 xml:space="preserve">Pārvaldnieka v.i.-                                                                      </t>
  </si>
  <si>
    <t>Parfenkova, 7094248</t>
  </si>
  <si>
    <t>Pašvaldību pamatbudžeta ieņēmumi</t>
  </si>
  <si>
    <t>Nr.1.8.-12.10.2/3</t>
  </si>
  <si>
    <t xml:space="preserve">12.tabula 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</si>
  <si>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</si>
  <si>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</si>
  <si>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</si>
  <si>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</si>
  <si>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</si>
  <si>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</si>
  <si>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</si>
  <si>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</si>
  <si>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</si>
  <si>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</si>
  <si>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</si>
  <si>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</si>
  <si>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</si>
  <si>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</si>
  <si>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</si>
  <si>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</si>
  <si>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</si>
  <si>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</si>
  <si>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</si>
  <si>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</si>
  <si>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</si>
  <si>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</si>
  <si>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</si>
  <si>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</si>
  <si>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</si>
  <si>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</si>
  <si>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</si>
  <si>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</si>
  <si>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</si>
  <si>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</si>
  <si>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</si>
  <si>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</si>
  <si>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</si>
  <si>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</si>
  <si>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</si>
  <si>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</si>
  <si>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</si>
  <si>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</si>
  <si>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</si>
  <si>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</si>
  <si>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</si>
  <si>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</si>
  <si>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</si>
  <si>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</si>
  <si>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</si>
  <si>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</si>
  <si>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</si>
  <si>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</si>
  <si>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</si>
  <si>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</si>
  <si>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</si>
  <si>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</si>
  <si>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</si>
  <si>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</si>
  <si>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</si>
  <si>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</si>
  <si>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</si>
  <si>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</si>
  <si>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</si>
  <si>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</si>
  <si>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</si>
  <si>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</si>
  <si>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</si>
  <si>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</si>
  <si>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</si>
  <si>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</si>
  <si>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</si>
  <si>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</si>
  <si>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</si>
  <si>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</si>
  <si>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</si>
  <si>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</si>
  <si>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</si>
  <si>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</si>
  <si>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</si>
  <si>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</si>
  <si>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</si>
  <si>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</si>
  <si>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</si>
  <si>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</si>
  <si>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</si>
  <si>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</si>
  <si>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</si>
  <si>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</si>
  <si>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</si>
  <si>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</si>
  <si>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</si>
  <si>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</si>
  <si>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</si>
  <si>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</si>
  <si>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</si>
  <si>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</si>
  <si>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</si>
  <si>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</si>
  <si>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</si>
  <si>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</si>
  <si>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</si>
  <si>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</si>
  <si>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</si>
  <si>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</si>
  <si>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</si>
  <si>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</si>
  <si>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</si>
  <si>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</si>
  <si>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</si>
  <si>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</si>
  <si>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</si>
  <si>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</si>
  <si>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</si>
  <si>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</si>
  <si>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</si>
  <si>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</si>
  <si>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</si>
  <si>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</si>
  <si>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</si>
  <si>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</si>
  <si>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</si>
  <si>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</si>
  <si>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</si>
  <si>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</si>
  <si>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</si>
  <si>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</si>
  <si>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</si>
  <si>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</si>
  <si>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</si>
  <si>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</si>
  <si>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</si>
  <si>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</si>
  <si>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</si>
  <si>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</si>
  <si>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</si>
  <si>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</si>
  <si>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</si>
  <si>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</si>
  <si>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</si>
  <si>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</si>
  <si>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</si>
  <si>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</si>
  <si>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</si>
  <si>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</si>
  <si>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</si>
  <si>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</si>
  <si>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</si>
  <si>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</si>
  <si>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</si>
  <si>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</si>
  <si>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</si>
  <si>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</si>
  <si>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</si>
  <si>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</si>
  <si>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</si>
  <si>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</si>
  <si>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</si>
  <si>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</si>
  <si>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</si>
  <si>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</si>
  <si>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</si>
  <si>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t xml:space="preserve">Pārvaldnieka v.i. </t>
  </si>
  <si>
    <t>Musakova, 7094247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</si>
  <si>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</si>
  <si>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Pašvaldību pamatbudžeta izdevumi un tīrie aizdevumi atbilstoši funkcionālajām kategorijām</t>
  </si>
  <si>
    <t xml:space="preserve">13.tabula </t>
  </si>
  <si>
    <t xml:space="preserve"> Izdevumi kopā atbilstoši funkcionālajām kategorijām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</si>
  <si>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</si>
  <si>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</si>
  <si>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</si>
  <si>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</si>
  <si>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</si>
  <si>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</si>
  <si>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</si>
  <si>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</si>
  <si>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</si>
  <si>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</si>
  <si>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</si>
  <si>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</si>
  <si>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</si>
  <si>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</si>
  <si>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</si>
  <si>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</si>
  <si>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</si>
  <si>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</si>
  <si>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</si>
  <si>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</si>
  <si>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</si>
  <si>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 xml:space="preserve">Pārvaldnieka v.i.                               </t>
  </si>
  <si>
    <r>
      <t xml:space="preserve"> Norēķini</t>
    </r>
  </si>
  <si>
    <t>Pašvaldību pamatbudžeta izdevumi atbilstoši ekonomiskajām kategorijām un finansēšana</t>
  </si>
  <si>
    <t>14.tabula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</si>
  <si>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</si>
  <si>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</si>
  <si>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</si>
  <si>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</si>
  <si>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</si>
  <si>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</si>
  <si>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</si>
  <si>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</si>
  <si>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</si>
  <si>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</si>
  <si>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</si>
  <si>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</si>
  <si>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</si>
  <si>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</si>
  <si>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</si>
  <si>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</si>
  <si>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</si>
  <si>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</si>
  <si>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</si>
  <si>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</si>
  <si>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</si>
  <si>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</si>
  <si>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</si>
  <si>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</si>
  <si>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</si>
  <si>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</si>
  <si>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</si>
  <si>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</si>
  <si>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</si>
  <si>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</si>
  <si>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</si>
  <si>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</si>
  <si>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</si>
  <si>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</si>
  <si>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</si>
  <si>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</si>
  <si>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</si>
  <si>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</si>
  <si>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</si>
  <si>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</si>
  <si>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</si>
  <si>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</si>
  <si>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</si>
  <si>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</si>
  <si>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</si>
  <si>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</si>
  <si>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</si>
  <si>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</si>
  <si>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</si>
  <si>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</si>
  <si>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</si>
  <si>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</si>
  <si>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</si>
  <si>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</si>
  <si>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</si>
  <si>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</si>
  <si>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</si>
  <si>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</si>
  <si>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</si>
  <si>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</si>
  <si>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</si>
  <si>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</si>
  <si>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</si>
  <si>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</si>
  <si>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</si>
  <si>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</si>
  <si>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</si>
  <si>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</si>
  <si>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</si>
  <si>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</si>
  <si>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</si>
  <si>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</si>
  <si>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</si>
  <si>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</si>
  <si>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t xml:space="preserve">Pārvaldnieka v.i.                    </t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</si>
  <si>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</si>
  <si>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</si>
  <si>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</si>
  <si>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</si>
  <si>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</si>
  <si>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 xml:space="preserve">Pašvaldību speciālā budžeta ieņēmumi </t>
  </si>
  <si>
    <t>15.tabula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</si>
  <si>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</si>
  <si>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</si>
  <si>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</si>
  <si>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</si>
  <si>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</si>
  <si>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</si>
  <si>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</si>
  <si>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</si>
  <si>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</si>
  <si>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</si>
  <si>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</si>
  <si>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</si>
  <si>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</si>
  <si>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</si>
  <si>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</si>
  <si>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</si>
  <si>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</si>
  <si>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</si>
  <si>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</si>
  <si>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</si>
  <si>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</si>
  <si>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</si>
  <si>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</si>
  <si>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</si>
  <si>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</si>
  <si>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</si>
  <si>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</si>
  <si>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</si>
  <si>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</si>
  <si>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</si>
  <si>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</si>
  <si>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</si>
  <si>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>Pārskatā nav uzrādīts plāns šādām pašvaldībām: Kursīšu pagasts, Irlavas pagasts, Strenči, Saldus.</t>
  </si>
  <si>
    <t>Pārvaldnieka v.i.</t>
  </si>
  <si>
    <t>Gerbaševska, 7094257</t>
  </si>
  <si>
    <r>
      <t>Ārvalstu finanšu palīdzība - kopā</t>
    </r>
  </si>
  <si>
    <t>Pašvaldību speciālā budžeta izdevumi un tīrie aizdevumi atbilstoši funkcionālajām kategorijām</t>
  </si>
  <si>
    <t>16.tabula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</si>
  <si>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</si>
  <si>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</si>
  <si>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</si>
  <si>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</si>
  <si>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</si>
  <si>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</si>
  <si>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</si>
  <si>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</si>
  <si>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</si>
  <si>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</si>
  <si>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</si>
  <si>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</si>
  <si>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</si>
  <si>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</si>
  <si>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</si>
  <si>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</si>
  <si>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</si>
  <si>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Pašvaldību speciālā budžeta izdevumi atbilstoši ekonomiskajām kategorijām un finansēšana</t>
  </si>
  <si>
    <t>(2006.gada janvāris - marts )</t>
  </si>
  <si>
    <t>17.tabula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</si>
  <si>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</si>
  <si>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</si>
  <si>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</si>
  <si>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</si>
  <si>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</si>
  <si>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</si>
  <si>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</si>
  <si>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</si>
  <si>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</si>
  <si>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</si>
  <si>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</si>
  <si>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</si>
  <si>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</si>
  <si>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</si>
  <si>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</si>
  <si>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</si>
  <si>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</si>
  <si>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</si>
  <si>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</si>
  <si>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</si>
  <si>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</si>
  <si>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</si>
  <si>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</si>
  <si>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</si>
  <si>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</si>
  <si>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</si>
  <si>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</si>
  <si>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</si>
  <si>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</si>
  <si>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</si>
  <si>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Brīvprātīgās iemaksas  valsts pensiju apdrošināšanai</t>
  </si>
  <si>
    <t xml:space="preserve">  Citi īpašiem (likumu un Ministru kabineta 
  noteikumu) mērķiem noteiktie ieņēmumi</t>
  </si>
  <si>
    <t xml:space="preserve">Pārējie iepriekš neklasificētie īpašiem mērķiem noteiktie ieņēmumi </t>
  </si>
  <si>
    <t xml:space="preserve">  Valsts sociālās apdrošināšanas speciālā budžeta 
 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</si>
  <si>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</si>
  <si>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</si>
  <si>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</si>
  <si>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</si>
  <si>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>04.02.00. Nodarbinātības speciālais budžets</t>
  </si>
  <si>
    <t xml:space="preserve">  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</si>
  <si>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</si>
  <si>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</si>
  <si>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</si>
  <si>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</si>
  <si>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Maksas pakalpojumi un citi pašu ieņēmumi </t>
  </si>
  <si>
    <t xml:space="preserve">       tai skaitā atalgojumi</t>
  </si>
  <si>
    <t>04.03.00. Darba negadījumu speciālais budžets</t>
  </si>
  <si>
    <t>04.04.00. Invaliditātes, maternitātes un slimības speciālais  budžets</t>
  </si>
  <si>
    <t>Ieņēmumi – kopā</t>
  </si>
  <si>
    <t>Īpašiem mērķiem iezīmēti ieņēmumi</t>
  </si>
  <si>
    <t>tai skaitā aizņēmuma atmaksa pamatbudžetā</t>
  </si>
  <si>
    <t>04.05.00. Valsts sociālās apdrošināšanas aģentūras speciālais budžets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</si>
  <si>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</si>
  <si>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</si>
  <si>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</si>
  <si>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</si>
  <si>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</si>
  <si>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</si>
  <si>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 xml:space="preserve">  Maksas pakalpojumi un citi pašu ieņēmumi</t>
  </si>
  <si>
    <t>kods 0720 =</t>
  </si>
  <si>
    <t xml:space="preserve">Pārvaldnieka v.i.                                    </t>
  </si>
  <si>
    <r>
      <t xml:space="preserve">  Īpašiem mērķiem iezīmēti ieņēmumi </t>
    </r>
    <r>
      <rPr>
        <vertAlign val="superscript"/>
        <sz val="10"/>
        <rFont val="Times New Roman"/>
        <family val="1"/>
      </rPr>
      <t>1</t>
    </r>
  </si>
  <si>
    <r>
      <t xml:space="preserve">  Maksas pakalpojumi un citi pašu ieņēmumi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</si>
  <si>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 xml:space="preserve">1. Uzturēšanas izdevumi
 </t>
    </r>
    <r>
      <rPr>
        <sz val="10"/>
        <rFont val="Times New Roman"/>
        <family val="1"/>
      </rPr>
      <t>(1000+2000+3000)</t>
    </r>
  </si>
  <si>
    <r>
      <t>Subsīdijas un dotācijas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</t>
    </r>
  </si>
  <si>
    <r>
      <t xml:space="preserve">  Maksas pakalpojumi un citi pašu ieņēmumi </t>
    </r>
    <r>
      <rPr>
        <vertAlign val="superscript"/>
        <sz val="10"/>
        <rFont val="Times New Roman"/>
        <family val="1"/>
      </rPr>
      <t>2</t>
    </r>
  </si>
  <si>
    <r>
      <t>Ieņēmumi - kopā</t>
    </r>
    <r>
      <rPr>
        <b/>
        <vertAlign val="superscript"/>
        <sz val="10"/>
        <rFont val="Times New Roman"/>
        <family val="1"/>
      </rPr>
      <t>2</t>
    </r>
  </si>
  <si>
    <r>
      <t>Subsīdijas un dotācijas</t>
    </r>
    <r>
      <rPr>
        <sz val="10"/>
        <rFont val="Times New Roman"/>
        <family val="1"/>
      </rPr>
      <t xml:space="preserve"> </t>
    </r>
  </si>
  <si>
    <r>
      <t>Pārējie iepriekš neklasificētie īpašiem mērķiem noteiktie ieņēmumi</t>
    </r>
    <r>
      <rPr>
        <i/>
        <vertAlign val="superscript"/>
        <sz val="10"/>
        <rFont val="Times New Roman"/>
        <family val="1"/>
      </rPr>
      <t>2</t>
    </r>
  </si>
  <si>
    <r>
      <t>1</t>
    </r>
    <r>
      <rPr>
        <sz val="9"/>
        <rFont val="Times New Roman"/>
        <family val="1"/>
      </rPr>
      <t xml:space="preserve"> - Aile "Izpilde no gada sākuma" konsolidēta par valsts sociālās apdrošināšanas iekšējiem transfertiem - Ls</t>
    </r>
  </si>
  <si>
    <r>
      <t>2</t>
    </r>
    <r>
      <rPr>
        <sz val="9"/>
        <rFont val="Times New Roman"/>
        <family val="1"/>
      </rPr>
      <t xml:space="preserve"> - Ieņēmumos "Pārējie iepriekš neklasificētie īpašiem mērķiem noteiktie ieņēmumi" pieskaitīti pašu ieņēmumi 72Ls (04.04.00 apakšprogrammā - Ls 72).</t>
    </r>
  </si>
  <si>
    <t>Valsts budžeta ziedojumu un dāvinājumu ieņēmumi un izdevumi pa ministrijām
un citām centrālajām valsts iestādēm</t>
  </si>
  <si>
    <t>8.tabula</t>
  </si>
  <si>
    <t>Ieņēmumi - kopā *</t>
  </si>
  <si>
    <t>Izdevumi - kopā *</t>
  </si>
  <si>
    <t xml:space="preserve">   Kārtējie izdevumi</t>
  </si>
  <si>
    <t xml:space="preserve">                      pārējie kārtējie</t>
  </si>
  <si>
    <t xml:space="preserve">     Maksājumi par aizņēmumiem un kredītiem</t>
  </si>
  <si>
    <t xml:space="preserve">   Subsīdijas un dotācijas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</si>
  <si>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</si>
  <si>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</si>
  <si>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</si>
  <si>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</si>
  <si>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</si>
  <si>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</si>
  <si>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</si>
  <si>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</si>
  <si>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 xml:space="preserve">   Maksājumi par aizņēmumiem un kredītiem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</si>
  <si>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</si>
  <si>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</si>
  <si>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</si>
  <si>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</si>
  <si>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</si>
  <si>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</si>
  <si>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              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</si>
  <si>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</si>
  <si>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</si>
  <si>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</si>
  <si>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</si>
  <si>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</si>
  <si>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 xml:space="preserve">     tai skaitā pārējie kārtējie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</si>
  <si>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</si>
  <si>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</si>
  <si>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</si>
  <si>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</si>
  <si>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</si>
  <si>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</si>
  <si>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</si>
  <si>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</si>
  <si>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</si>
  <si>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</si>
  <si>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</si>
  <si>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</si>
  <si>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45. Īpašu uzdevumu ministra sabiedrības integrācijas lietās sekretariāts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</si>
  <si>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</si>
  <si>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</si>
  <si>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</si>
  <si>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</si>
  <si>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</si>
  <si>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</si>
  <si>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</si>
  <si>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 xml:space="preserve">    * Aile "Izpilde no gada sākuma" konsolidēta par Kultūrkapitāla fonda līdzekļiem: ieņēmumi - Kultūras ministrija Ls 56 181;</t>
  </si>
  <si>
    <t xml:space="preserve">      izdevumi - Kultūras ministrijai Ls 119 949.</t>
  </si>
  <si>
    <t xml:space="preserve">Pārvaldnieka v.i.                                 </t>
  </si>
  <si>
    <t xml:space="preserve">                     Valsts budžeta ziedojumu un dāvinājumu ieņēmumi un izdevumi 
atbilstoši ekonomiskajām kategorijām</t>
  </si>
  <si>
    <t>9.tabula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</si>
  <si>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</si>
  <si>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</si>
  <si>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</si>
  <si>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</si>
  <si>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>Sesavas pagasts</t>
  </si>
  <si>
    <t>Taurupes pagasts</t>
  </si>
  <si>
    <t>Usmas pagasts</t>
  </si>
  <si>
    <t>Vecpiebalgas pagasts</t>
  </si>
  <si>
    <t>Vērgales pagasts</t>
  </si>
  <si>
    <t>Veselavas pagasts</t>
  </si>
  <si>
    <t xml:space="preserve">    - Enerģētikas projekts Talsu pilsētas domei (NUTEK)</t>
  </si>
  <si>
    <t xml:space="preserve">    - Enerģētikas projekts Liepas pagastam (NUTEK)</t>
  </si>
  <si>
    <t xml:space="preserve">     - Pārējās pašvaldību aizdevumu atmaksas</t>
  </si>
  <si>
    <t xml:space="preserve">    Ādažu pagasts</t>
  </si>
  <si>
    <t xml:space="preserve">    Aglonas pagasts</t>
  </si>
  <si>
    <t xml:space="preserve">    Ainažu pilsēta</t>
  </si>
  <si>
    <t>Aizkraukles rajona padome</t>
  </si>
  <si>
    <t>Aizputes pilsēta</t>
  </si>
  <si>
    <t>Allažu pagasts</t>
  </si>
  <si>
    <t>Alojas pilsēta ar lauku teritoriju</t>
  </si>
  <si>
    <t>Alsungas pagasts</t>
  </si>
  <si>
    <t>Alūksnes pilsēta</t>
  </si>
  <si>
    <t>Amatas novads</t>
  </si>
  <si>
    <t>Ambeļu pagasts</t>
  </si>
  <si>
    <t>Ances pagasts</t>
  </si>
  <si>
    <t>Andrupenes pagasts</t>
  </si>
  <si>
    <t>Annas pagasts</t>
  </si>
  <si>
    <t>Annenieku pagasts</t>
  </si>
  <si>
    <t>Apes pilsēta</t>
  </si>
  <si>
    <t>Aronas pagasts</t>
  </si>
  <si>
    <t>Asares pagasts</t>
  </si>
  <si>
    <t>Aulejas pagasts</t>
  </si>
  <si>
    <t>Babītes pagasta padome</t>
  </si>
  <si>
    <t>Baldones pilsēta</t>
  </si>
  <si>
    <t>Balgales pagasts</t>
  </si>
  <si>
    <t>Baltinavas pagasts</t>
  </si>
  <si>
    <t>Balvu pilsētas dome</t>
  </si>
  <si>
    <t>Balvu rajona padome</t>
  </si>
  <si>
    <t>Bārbeles pagasts</t>
  </si>
  <si>
    <t>Bārtas pagasts</t>
  </si>
  <si>
    <t>Bebru pagasts</t>
  </si>
  <si>
    <t>Bēnes pagasts</t>
  </si>
  <si>
    <t>Bērzaines pagasts</t>
  </si>
  <si>
    <t>Bērzgales pagasts</t>
  </si>
  <si>
    <t>Bērzpils pagasts</t>
  </si>
  <si>
    <t>Bikstu pagasts</t>
  </si>
  <si>
    <t>Biķernieku pagasts</t>
  </si>
  <si>
    <t>Bilskas pagasts</t>
  </si>
  <si>
    <t>Birzgales pagasta padome</t>
  </si>
  <si>
    <t>Birzgales pagasts</t>
  </si>
  <si>
    <t>Blomes pagasts</t>
  </si>
  <si>
    <t>Blontu pagasts</t>
  </si>
  <si>
    <t>Briežuciema pagasts</t>
  </si>
  <si>
    <t>Brīvzemnieku pagasts</t>
  </si>
  <si>
    <t>Brocēnu novads</t>
  </si>
  <si>
    <t>Brunavas pagasts</t>
  </si>
  <si>
    <t>Bunkas pagasts</t>
  </si>
  <si>
    <t>Carnikavas pagasts</t>
  </si>
  <si>
    <t>Cesvaines pilsēta</t>
  </si>
  <si>
    <t>Ciblas novads</t>
  </si>
  <si>
    <t>Cīravas pagasts</t>
  </si>
  <si>
    <t>Codes pagasts</t>
  </si>
  <si>
    <t>Dagdas pagasts</t>
  </si>
  <si>
    <t>Dagdas pilsēta</t>
  </si>
  <si>
    <t>Daudzeses pagasts</t>
  </si>
  <si>
    <t>Daugavpils pilsēta</t>
  </si>
  <si>
    <t>Daugavpils rajons padome</t>
  </si>
  <si>
    <t>Daugmales pagasts</t>
  </si>
  <si>
    <t>Daukstu pagasts</t>
  </si>
  <si>
    <t>Degoles pagasts</t>
  </si>
  <si>
    <t>Demenes pagasts</t>
  </si>
  <si>
    <t>Dobeles rajona padome</t>
  </si>
  <si>
    <t>Dricānu pagasts</t>
  </si>
  <si>
    <t>Drustu pagasts</t>
  </si>
  <si>
    <t>Dunavas pagasts</t>
  </si>
  <si>
    <t>Dundagas pagasts</t>
  </si>
  <si>
    <t>Durbes novads</t>
  </si>
  <si>
    <t>Dzelzavas pagasta padome</t>
  </si>
  <si>
    <t>Dzelzavas pagasts</t>
  </si>
  <si>
    <t>Eglaines pagasts</t>
  </si>
  <si>
    <t>Elejas pagasts</t>
  </si>
  <si>
    <t>Elkšņu pagasts</t>
  </si>
  <si>
    <t>Embūtes pagasts</t>
  </si>
  <si>
    <t>Engures pagasta padome</t>
  </si>
  <si>
    <t>Engures pagasts</t>
  </si>
  <si>
    <t>Ērgļu pagasts</t>
  </si>
  <si>
    <t>Ezernieku pagasts</t>
  </si>
  <si>
    <t>Gaiķu pagasts</t>
  </si>
  <si>
    <t>Gailīšu pagasts</t>
  </si>
  <si>
    <t>Garkalnes pagasts</t>
  </si>
  <si>
    <t>Gaujienas pagasts</t>
  </si>
  <si>
    <t>Gaviezes pagasts</t>
  </si>
  <si>
    <t>Glūdas pagasta padome</t>
  </si>
  <si>
    <t>Glūdas pagasts</t>
  </si>
  <si>
    <t>Grobiņas pagasts</t>
  </si>
  <si>
    <t>Grobiņas pilsēta</t>
  </si>
  <si>
    <t>Grundzāles pagasts</t>
  </si>
  <si>
    <t>Gudenieku pagasts</t>
  </si>
  <si>
    <t>Gulbenes pilsēta</t>
  </si>
  <si>
    <t>Gulbenes rajona padome</t>
  </si>
  <si>
    <t>Ģibuļu pagasta padome</t>
  </si>
  <si>
    <t>Ģibuļu pagasts</t>
  </si>
  <si>
    <t>Īles pagasts</t>
  </si>
  <si>
    <t>Ilūkstes novads</t>
  </si>
  <si>
    <t>Ilzenes pagasts</t>
  </si>
  <si>
    <t>Ilzeskalna pagasts</t>
  </si>
  <si>
    <t>Inčukalna pagasts</t>
  </si>
  <si>
    <t>Indrānu pagasts</t>
  </si>
  <si>
    <t>Irlavas pagasts</t>
  </si>
  <si>
    <t>Īslīces pagasts</t>
  </si>
  <si>
    <t>Isnaudas pagasts</t>
  </si>
  <si>
    <t>Istras pagasts</t>
  </si>
  <si>
    <t>Īvandes pagasts</t>
  </si>
  <si>
    <t>Jaunalūksnes pagasts</t>
  </si>
  <si>
    <t>Jaunannas pagasts</t>
  </si>
  <si>
    <t>Jaunauces pagasts</t>
  </si>
  <si>
    <t>Jaunbērzes pagasts</t>
  </si>
  <si>
    <t>Jaungulbenes pagasts</t>
  </si>
  <si>
    <t>Jaunjelgavas pils. ar lauku terit. dome</t>
  </si>
  <si>
    <t>Jaunpiebalgas pagasts</t>
  </si>
  <si>
    <t>Jaunpils pagasts</t>
  </si>
  <si>
    <t>Jaunsātu pagasts</t>
  </si>
  <si>
    <t>Jēkabpils rajona padome</t>
  </si>
  <si>
    <t>Jelgavas rajona padome</t>
  </si>
  <si>
    <t>Jersikas pagasts</t>
  </si>
  <si>
    <t>Jeru pagasts</t>
  </si>
  <si>
    <t>Jūrkalnes pagasts</t>
  </si>
  <si>
    <t>Jūrmalas pilsēta</t>
  </si>
  <si>
    <t>Kabiles pagasts</t>
  </si>
  <si>
    <t>Kalētu pagasts</t>
  </si>
  <si>
    <t>Kalsnavas pagasts</t>
  </si>
  <si>
    <t>Kalvenes pagasts</t>
  </si>
  <si>
    <t>Kandavas novads</t>
  </si>
  <si>
    <t>Kantinieku pagasts</t>
  </si>
  <si>
    <t>Kastuļinas pagasts</t>
  </si>
  <si>
    <t>Kauguru pagasts</t>
  </si>
  <si>
    <t>Klintaines pagasts</t>
  </si>
  <si>
    <t>Kocēnu pagasts</t>
  </si>
  <si>
    <t>Kokneses pagasts</t>
  </si>
  <si>
    <t>Krāslavas novads</t>
  </si>
  <si>
    <t>Krimuldas pagasts</t>
  </si>
  <si>
    <t>Kubuļu pagasts</t>
  </si>
  <si>
    <t>Kuldīgas pilsēta</t>
  </si>
  <si>
    <t>Kurmāles pagasts</t>
  </si>
  <si>
    <t>Kurmenes pagasts</t>
  </si>
  <si>
    <t>Ķeguma novads</t>
  </si>
  <si>
    <t>Ķeipenes pagasts</t>
  </si>
  <si>
    <t>Ķoņu pagasts</t>
  </si>
  <si>
    <t>Laidzes pagasts</t>
  </si>
  <si>
    <t>Laucienes pagasts</t>
  </si>
  <si>
    <t>Lauderu pagasts</t>
  </si>
  <si>
    <t>Lazdonas pagasts</t>
  </si>
  <si>
    <t>Lazdukalna pagasts</t>
  </si>
  <si>
    <t>Lēdmanes pagasts</t>
  </si>
  <si>
    <t>Lēdurgas pagasts</t>
  </si>
  <si>
    <t>Lejasciema pagasts</t>
  </si>
  <si>
    <t>Lendžu pagasts</t>
  </si>
  <si>
    <t>Lībagu pagasts</t>
  </si>
  <si>
    <t>Lielplatones pagasts</t>
  </si>
  <si>
    <t xml:space="preserve">Lielvārdes novads </t>
  </si>
  <si>
    <t>Liepājas rajona padome</t>
  </si>
  <si>
    <t>Liepnas pagasts</t>
  </si>
  <si>
    <t>Liepupes pagasts</t>
  </si>
  <si>
    <t>Līksnas pagasts</t>
  </si>
  <si>
    <t>Limbažu pagasts</t>
  </si>
  <si>
    <t>Limbažu rajona padome</t>
  </si>
  <si>
    <t>Lizuma pagasta padome</t>
  </si>
  <si>
    <t>Lizuma pagasts</t>
  </si>
  <si>
    <t>Ludzas pilsēta</t>
  </si>
  <si>
    <t>Ludzas rajona padome</t>
  </si>
  <si>
    <t>Lutriņu pagasts</t>
  </si>
  <si>
    <t>Lūznavas pagasts</t>
  </si>
  <si>
    <t>Ļaudonas pagasts</t>
  </si>
  <si>
    <t>Madlienas pagasts</t>
  </si>
  <si>
    <t>Madonas pilsēta</t>
  </si>
  <si>
    <t>Madonas rajona padome</t>
  </si>
  <si>
    <t>Makoņkalna pagasts</t>
  </si>
  <si>
    <t>Malienas pagasts</t>
  </si>
  <si>
    <t>Malnavas pagasts</t>
  </si>
  <si>
    <t>Mālpils pagasts</t>
  </si>
  <si>
    <t>Maltas pagasts</t>
  </si>
  <si>
    <t>Mālupes pagasts</t>
  </si>
  <si>
    <t>Mārcienas pagasts</t>
  </si>
  <si>
    <t>Mārsnēnu pagasts</t>
  </si>
  <si>
    <t>Mārupes pagasta padome</t>
  </si>
  <si>
    <t>Mārupes pagasts</t>
  </si>
  <si>
    <t>Matīšu pagasts</t>
  </si>
  <si>
    <t>Mazsalacas pilsēta</t>
  </si>
  <si>
    <t>Mazzalves pagasts</t>
  </si>
  <si>
    <t>Medņevas pagasts</t>
  </si>
  <si>
    <t>Medumu pagasts</t>
  </si>
  <si>
    <t>Medzes pagasts</t>
  </si>
  <si>
    <t>Mērsraga pagasts</t>
  </si>
  <si>
    <t>Mežāres pagasts</t>
  </si>
  <si>
    <t>Mežotnes pagasts</t>
  </si>
  <si>
    <t>Mežvidu pagasts</t>
  </si>
  <si>
    <t>Murmastienes pagasts</t>
  </si>
  <si>
    <t>Nagļu pagasts</t>
  </si>
  <si>
    <t>Naudītes pagasts</t>
  </si>
  <si>
    <t>Naukšēnu pagasts</t>
  </si>
  <si>
    <t>Nautrēnu pagasts</t>
  </si>
  <si>
    <t>Neretas pagasts</t>
  </si>
  <si>
    <t>Nīkrāces pagasts</t>
  </si>
  <si>
    <t>Nirzas pagasts</t>
  </si>
  <si>
    <t>Novadnieku pagasts</t>
  </si>
  <si>
    <t>Ņukšu pagasts</t>
  </si>
  <si>
    <t xml:space="preserve">Ogres novads </t>
  </si>
  <si>
    <t>Ošupes pagasts</t>
  </si>
  <si>
    <t>Otaņķu pagasts</t>
  </si>
  <si>
    <t>Ozolmuižas pagasts</t>
  </si>
  <si>
    <t>Padures pagasts</t>
  </si>
  <si>
    <t>Pāles pagasts</t>
  </si>
  <si>
    <t>Pampāļu pagasts</t>
  </si>
  <si>
    <t>Pededzes pagasts</t>
  </si>
  <si>
    <t>Pelēču pagasts</t>
  </si>
  <si>
    <t>Penkules pagasts</t>
  </si>
  <si>
    <t>Pilskalnes pagasts</t>
  </si>
  <si>
    <t>Plāņu pagasts</t>
  </si>
  <si>
    <t>Pļaviņu pilsēta</t>
  </si>
  <si>
    <t>Popes pagasts</t>
  </si>
  <si>
    <t>Preiļu rajons padome</t>
  </si>
  <si>
    <t>Priekules pilsēta</t>
  </si>
  <si>
    <t>Priekuļu pagasts</t>
  </si>
  <si>
    <t>Pureņu pagasts</t>
  </si>
  <si>
    <t>Pušas pagasts</t>
  </si>
  <si>
    <t>Rankas pagasts</t>
  </si>
  <si>
    <t>Raunas pagasts</t>
  </si>
  <si>
    <t>Rēzeknes pilsēta</t>
  </si>
  <si>
    <t>Rēzeknes rajona padome</t>
  </si>
  <si>
    <t xml:space="preserve">Riebiņu novads </t>
  </si>
  <si>
    <t>Rīgas rajona padome</t>
  </si>
  <si>
    <t>Rikavas pagasts</t>
  </si>
  <si>
    <t>Robežnieku pagasts</t>
  </si>
  <si>
    <t>Rojas pagasts</t>
  </si>
  <si>
    <t>Ropažu novads</t>
  </si>
  <si>
    <t>Rubas pagasts</t>
  </si>
  <si>
    <t>Rubenes pagasts</t>
  </si>
  <si>
    <t>Rucavas pagasts</t>
  </si>
  <si>
    <t>Rugāju pagasts</t>
  </si>
  <si>
    <t>Rūjienas pilsēta</t>
  </si>
  <si>
    <t>Sabiles novads</t>
  </si>
  <si>
    <t>Sakstagala pagasts</t>
  </si>
  <si>
    <t>Salacgrīvas pilsēta</t>
  </si>
  <si>
    <t>Salas pagasts (Jēkabpils raj.)</t>
  </si>
  <si>
    <t>Salas pagasts (Rīgas raj.)</t>
  </si>
  <si>
    <t>Salaspils novads</t>
  </si>
  <si>
    <t>Saldus pagasts</t>
  </si>
  <si>
    <t>Saldus pilsēta</t>
  </si>
  <si>
    <t>Saldus rajona padome</t>
  </si>
  <si>
    <t>Salienas pagasts</t>
  </si>
  <si>
    <t>Sarkaņu pagasts</t>
  </si>
  <si>
    <t>Saulkrastu pilsēta</t>
  </si>
  <si>
    <t>Seces pagasts</t>
  </si>
  <si>
    <t>Sējas pagasts</t>
  </si>
  <si>
    <t>Sidrabenes pagasts</t>
  </si>
  <si>
    <t>Skaistas pagasts</t>
  </si>
  <si>
    <t>Skaistkalnes pagasts</t>
  </si>
  <si>
    <t>Skrīveru pagasts</t>
  </si>
  <si>
    <t>Skrudalienes pagasts</t>
  </si>
  <si>
    <t>Skrundas pilsēta</t>
  </si>
  <si>
    <t>Skujenes pagasts</t>
  </si>
  <si>
    <t>Skultes pagasts</t>
  </si>
  <si>
    <t>Smārdes pagasts</t>
  </si>
  <si>
    <t>Smiltenes pilsēta</t>
  </si>
  <si>
    <t>Stalbes pagasts</t>
  </si>
  <si>
    <t>Stelpes pagasts</t>
  </si>
  <si>
    <t>Stendes pilsēta</t>
  </si>
  <si>
    <t>Stopiņu novads</t>
  </si>
  <si>
    <t>Straupes pagasts</t>
  </si>
  <si>
    <t>Stružānu pagasts</t>
  </si>
  <si>
    <t>Suntažu pagasts</t>
  </si>
  <si>
    <t>Susāju pagasts</t>
  </si>
  <si>
    <t>Sutru pagasts</t>
  </si>
  <si>
    <t>Svariņu pagasts</t>
  </si>
  <si>
    <t>Sventes pagasts</t>
  </si>
  <si>
    <t>Svētes pagasts</t>
  </si>
  <si>
    <t>Šķaunes pagasts</t>
  </si>
  <si>
    <t>Šķēdes pagasts</t>
  </si>
  <si>
    <t>Šķeltovas pagasts</t>
  </si>
  <si>
    <t>Šķilbēnu pagasts</t>
  </si>
  <si>
    <t>Talsu pilsēta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</si>
  <si>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</si>
  <si>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</si>
  <si>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</si>
  <si>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</si>
  <si>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</si>
  <si>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(2006.gada janvāris- marts)</t>
  </si>
  <si>
    <t>Rīgā</t>
  </si>
  <si>
    <t>2006.gada 18.aprīlis</t>
  </si>
  <si>
    <t>Nr.1.8-12.10.2/3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</si>
  <si>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</si>
  <si>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</si>
  <si>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</si>
  <si>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</si>
  <si>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</si>
  <si>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</si>
  <si>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</si>
  <si>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</si>
  <si>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</si>
  <si>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</si>
  <si>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</si>
  <si>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</si>
  <si>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</si>
  <si>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</si>
  <si>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</si>
  <si>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</si>
  <si>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</si>
  <si>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</si>
  <si>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</si>
  <si>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</si>
  <si>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</si>
  <si>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</si>
  <si>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</si>
  <si>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</si>
  <si>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</si>
  <si>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</si>
  <si>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</si>
  <si>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</si>
  <si>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</si>
  <si>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</si>
  <si>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</si>
  <si>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</si>
  <si>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</si>
  <si>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</si>
  <si>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</si>
  <si>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</t>
  </si>
  <si>
    <t>mīnus savstarpējie maksājumi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</si>
  <si>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</si>
  <si>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</si>
  <si>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</si>
  <si>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</si>
  <si>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</si>
  <si>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</si>
  <si>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</si>
  <si>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</si>
  <si>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Pārvaldnieka v.i.                                                                          </t>
  </si>
  <si>
    <t>G.Medne</t>
  </si>
  <si>
    <t>Lansmane,7094239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</si>
  <si>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</si>
  <si>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</si>
  <si>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</si>
  <si>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</si>
  <si>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</si>
  <si>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</si>
  <si>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</si>
  <si>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</si>
  <si>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A.1.</t>
  </si>
  <si>
    <t>Valsts budžeta ieņēmumi (B.1.+C.1.)</t>
  </si>
  <si>
    <t>Valsts pamatbudžeta ieņēmumi (bruto)</t>
  </si>
  <si>
    <t xml:space="preserve">   Nodokļu ieņēmumi</t>
  </si>
  <si>
    <t xml:space="preserve">      - Tiešie nodokļi</t>
  </si>
  <si>
    <t xml:space="preserve">          Iedzīvotāju ienākuma nodoklis</t>
  </si>
  <si>
    <t xml:space="preserve">          Uzņēmumu ienākuma nodoklis</t>
  </si>
  <si>
    <t xml:space="preserve">      - Netiešie nodokļi</t>
  </si>
  <si>
    <t xml:space="preserve">           Pievienotās vērtības nodoklis</t>
  </si>
  <si>
    <t xml:space="preserve">           Akcīzes nodoklis</t>
  </si>
  <si>
    <t xml:space="preserve">           Vieglo automobiļu un motociklu nodoklis </t>
  </si>
  <si>
    <t xml:space="preserve">           Muitas nodoklis</t>
  </si>
  <si>
    <t xml:space="preserve">      - Pārējie nodokļi</t>
  </si>
  <si>
    <t xml:space="preserve">           Azartspēļu nodoklis</t>
  </si>
  <si>
    <t xml:space="preserve">           Izložu nodoklis</t>
  </si>
  <si>
    <t xml:space="preserve">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</si>
  <si>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</si>
  <si>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</si>
  <si>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</si>
  <si>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</si>
  <si>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 xml:space="preserve">B.1. </t>
  </si>
  <si>
    <t>Valsts pamatbudžeta ieņēmumi (neto)</t>
  </si>
  <si>
    <t>Valsts speciālā budžeta ieņēmumi (bruto)</t>
  </si>
  <si>
    <t xml:space="preserve">     Nodokļu ieņēmumi</t>
  </si>
  <si>
    <t xml:space="preserve">             - Sociālās apdrošināšanas iemaksas</t>
  </si>
  <si>
    <t xml:space="preserve">                  mīnus transferts no valsts pamatbudžeta</t>
  </si>
  <si>
    <t xml:space="preserve">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</si>
  <si>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</si>
  <si>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</si>
  <si>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</si>
  <si>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</si>
  <si>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</si>
  <si>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</si>
  <si>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</si>
  <si>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</si>
  <si>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</si>
  <si>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</si>
  <si>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</si>
  <si>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</si>
  <si>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</si>
  <si>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</si>
  <si>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</si>
  <si>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 (A.3.-A.4.)</t>
  </si>
  <si>
    <t>Finansēšana:</t>
  </si>
  <si>
    <t xml:space="preserve">   aizņēmumi</t>
  </si>
  <si>
    <t xml:space="preserve">   valsts pamatbudžeta maksas pakalpojumu un citu pašu ieņēmumu naudas līdzekļu atlikumu izmaiņas palielinājums (-) vai samazinājums (+)</t>
  </si>
  <si>
    <t xml:space="preserve">   valsts speciālā budžeta naudas līdzekļu atlikumu izmaiņas palielinājums (-) vai samazinājums (+)</t>
  </si>
  <si>
    <t xml:space="preserve">   valsts pamatbudžeta ārvalstu finanšu palīdzības naudas līdzekļu atlikumu izmaiņas palielinājums (-) vai samazinājums (+)</t>
  </si>
  <si>
    <t>Valsts pamatbudžeta izdevumi (bruto)</t>
  </si>
  <si>
    <t xml:space="preserve">              mīnus transferts valsts speciālajam  budžetam</t>
  </si>
  <si>
    <t xml:space="preserve">B.2. 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</si>
  <si>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</si>
  <si>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</si>
  <si>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</si>
  <si>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B.2.1.</t>
  </si>
  <si>
    <t>Valsts pamatbudžeta uzturēšanas izdevumi (neto)</t>
  </si>
  <si>
    <t>Valsts pamatbudžeta kapitālie izdevumi (bruto)</t>
  </si>
  <si>
    <t xml:space="preserve">B.2.2. </t>
  </si>
  <si>
    <t>Valsts pamatbudžeta kapitālie izdevumi (neto)</t>
  </si>
  <si>
    <t>Valsts pamatbudžeta investīcijas (bruto)</t>
  </si>
  <si>
    <t>B.2.3.</t>
  </si>
  <si>
    <t>Valsts pamatbudžeta investīcijas (neto)</t>
  </si>
  <si>
    <t>B.3.</t>
  </si>
  <si>
    <t>Valsts pamatbudžeta finansiālais deficīts (-), pārpalikums (+)</t>
  </si>
  <si>
    <t xml:space="preserve">B.4. </t>
  </si>
  <si>
    <t xml:space="preserve">Valsts pamatbudžeta tīrie aizdevumi </t>
  </si>
  <si>
    <t xml:space="preserve">   Valsts pamatbudžeta tīrie aizdevumi (bruto)</t>
  </si>
  <si>
    <t xml:space="preserve">   Valsts pamatbudžeta tīrie aizdevumi (neto)</t>
  </si>
  <si>
    <t xml:space="preserve">B.5. </t>
  </si>
  <si>
    <t>Valsts pamatbudžeta fiskālais deficīts (-), pārpalikums (+)</t>
  </si>
  <si>
    <t xml:space="preserve"> Valsts speciālā budžeta izdevumi (bruto)</t>
  </si>
  <si>
    <t>C.2.</t>
  </si>
  <si>
    <t xml:space="preserve"> Valsts speciālā budžeta izdevumi (neto)</t>
  </si>
  <si>
    <t>Valsts speciālā budžeta uzturēšanas izdevumi (bruto)</t>
  </si>
  <si>
    <t>C.2.1.</t>
  </si>
  <si>
    <t>Valsts speciālā budžeta uzturēšanas izdevumi (neto)</t>
  </si>
  <si>
    <t>Valsts speciālā budžeta kapitālie izdevumi (bruto)</t>
  </si>
  <si>
    <t>C.2.2.</t>
  </si>
  <si>
    <t>Valsts speciālā budžeta kapitālie izdevumi (neto)</t>
  </si>
  <si>
    <t>Valsts speciālā budžeta investīcijas (bruto)</t>
  </si>
  <si>
    <t>C.2.3.</t>
  </si>
  <si>
    <t>Valsts speciālā budžeta investīcijas (neto)</t>
  </si>
  <si>
    <t>C.3.</t>
  </si>
  <si>
    <t>Valsts speciālā budžeta finansiālais deficīts
 (-), pārpalikums (+)</t>
  </si>
  <si>
    <t>C.5.</t>
  </si>
  <si>
    <t xml:space="preserve"> Valsts speciālā budžeta fiskālais deficīts
(-), pārpalikums (+)</t>
  </si>
  <si>
    <t xml:space="preserve">Valsts pamatbudžeta ieņēmumi </t>
  </si>
  <si>
    <t>(2006.gada janvāris-marts)</t>
  </si>
  <si>
    <t>2.tabula</t>
  </si>
  <si>
    <t>Klasifikācijas kods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</si>
  <si>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</si>
  <si>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</si>
  <si>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</si>
  <si>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</si>
  <si>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</si>
  <si>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</si>
  <si>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</si>
  <si>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</si>
  <si>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</si>
  <si>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</si>
  <si>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5.2.0.0.,5.3.0.0.
5.6.0.0.</t>
  </si>
  <si>
    <t xml:space="preserve">   Akcīzes nodoklis</t>
  </si>
  <si>
    <t>5.4.3.0</t>
  </si>
  <si>
    <t xml:space="preserve">   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</si>
  <si>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</si>
  <si>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</si>
  <si>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</si>
  <si>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</si>
  <si>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</si>
  <si>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</si>
  <si>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</si>
  <si>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</si>
  <si>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</si>
  <si>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 Īpašuma  nodokļi </t>
  </si>
  <si>
    <t>4.0.0.0.</t>
  </si>
  <si>
    <t xml:space="preserve">   Īpašuma nodokļi</t>
  </si>
  <si>
    <t>1.3. Nenodokļu ieņēmumi</t>
  </si>
  <si>
    <t>8.2.0.0.</t>
  </si>
  <si>
    <t xml:space="preserve">   Latvijas Bankas maksājums</t>
  </si>
  <si>
    <t>8.3.0.0.</t>
  </si>
  <si>
    <t xml:space="preserve">   Dividendes (maksājumi par valsts (pašvaldību) kapitāla izmantošanu)</t>
  </si>
  <si>
    <t xml:space="preserve">       Valsts a/s "Latvijas meži" maksājums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</si>
  <si>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</si>
  <si>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</si>
  <si>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</si>
  <si>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</si>
  <si>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</si>
  <si>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un maksājumi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</si>
  <si>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</si>
  <si>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</si>
  <si>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9.2.1.8.</t>
  </si>
  <si>
    <t xml:space="preserve">       Preču un pakalpojumu loterijas organizēšana</t>
  </si>
  <si>
    <t>9.3.0.0.</t>
  </si>
  <si>
    <t>9.3.1.0.</t>
  </si>
  <si>
    <t xml:space="preserve">       Transportlīdzekļu ikgadējā nodeva</t>
  </si>
  <si>
    <t>9.3.4.0.</t>
  </si>
  <si>
    <t xml:space="preserve">       Izložu un azartspēļu valsts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</si>
  <si>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</si>
  <si>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</si>
  <si>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</si>
  <si>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</si>
  <si>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</si>
  <si>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</si>
  <si>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</si>
  <si>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</si>
  <si>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</si>
  <si>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</si>
  <si>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</si>
  <si>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Nodeva par azartspēļu iekārtu marķēšanu</t>
  </si>
  <si>
    <t>9.9.4.0.</t>
  </si>
  <si>
    <t xml:space="preserve">       Nodeva par muitas pakalpojumiem</t>
  </si>
  <si>
    <t>9.9.5.0.</t>
  </si>
  <si>
    <t xml:space="preserve">       Nodeva par personas datu apstrādes sistēmas reģistrēšanu un Fizisko personu datu aizsardzības likumā noteikto reģistrējamo izmaiņu reģistrēšanu</t>
  </si>
  <si>
    <t>9.9.9.0.</t>
  </si>
  <si>
    <t xml:space="preserve">       Citas valsts nodevas</t>
  </si>
  <si>
    <t>10.0.0.0.</t>
  </si>
  <si>
    <t xml:space="preserve">   Sodi un sankcijas</t>
  </si>
  <si>
    <t>12.0.0.0.,13.0.0.0. 19.3.0.0.</t>
  </si>
  <si>
    <t xml:space="preserve">   Pārējie nenodokļu ieņēmumi</t>
  </si>
  <si>
    <t>19.3.0.0.</t>
  </si>
  <si>
    <t xml:space="preserve">       Eiropas Kopienas vienreizējās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</si>
  <si>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</si>
  <si>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</si>
  <si>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</si>
  <si>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</si>
  <si>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</si>
  <si>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</si>
  <si>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</si>
  <si>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</si>
  <si>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</si>
  <si>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</si>
  <si>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</si>
  <si>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(2006.gada janvāris - marts)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</si>
  <si>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</si>
  <si>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</si>
  <si>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</si>
  <si>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</si>
  <si>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</si>
  <si>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9.2.4.0.</t>
  </si>
  <si>
    <t>Nodeva par speciālu atļauju (licenču) izsniegšanu stratēģiskas
nozīmes preču darījumiem</t>
  </si>
  <si>
    <t>Ekonomikas ministrija - kopā</t>
  </si>
  <si>
    <t>Ieņēmumi no EIROSTAT par statistisko programmu īstenošanu</t>
  </si>
  <si>
    <t>Eiropas Komisijas atmaksa par piedalīšanos Eiropas Patērētāju
informācijas centra darbībā</t>
  </si>
  <si>
    <t>Finanšu ministrija - kopā</t>
  </si>
  <si>
    <t>Preču un pakalpojumu loteriju organizēšanas nodeva</t>
  </si>
  <si>
    <t>9.1.6.0.</t>
  </si>
  <si>
    <t>Nodeva par valsts proves uzraudzības īstenošanu</t>
  </si>
  <si>
    <t>Nodeva par azartspēļu iekārtu marķēšanu</t>
  </si>
  <si>
    <t>10.2.0.0.</t>
  </si>
  <si>
    <t xml:space="preserve">Iemaksas no pārbaudēs atklātām slēpto un samazināto ienākuma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</si>
  <si>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</si>
  <si>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</si>
  <si>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</si>
  <si>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</si>
  <si>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</si>
  <si>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</si>
  <si>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darbību veikšanu Pilsonības un migrācijas lietu pārvaldē</t>
  </si>
  <si>
    <t>9.1.9.8.</t>
  </si>
  <si>
    <t>Valsts nodeva par informācijas sniegšanu no Sodu reģistra</t>
  </si>
  <si>
    <t>9.2.2.0.</t>
  </si>
  <si>
    <t>Nodeva par apsardzes darbības kvalifikācijas pārbaudījumu kārtošanu un apsardzes sertifikātu izsniegšanu **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</si>
  <si>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</si>
  <si>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</si>
  <si>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</si>
  <si>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</si>
  <si>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</si>
  <si>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</si>
  <si>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</si>
  <si>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</si>
  <si>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</si>
  <si>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</si>
  <si>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</si>
  <si>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</si>
  <si>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</si>
  <si>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nodarītiem kaitējumiem</t>
  </si>
  <si>
    <t>10.1.1.7.</t>
  </si>
  <si>
    <t>Naudas sodi par zivju resursiem nodarītajiem kaitējumiem</t>
  </si>
  <si>
    <t>12.0.8.7.</t>
  </si>
  <si>
    <t>Ieņēmumi no konfiscēto zvejas rīku, zvejas līdzekļu un zivju realizācijas</t>
  </si>
  <si>
    <t>12.1.0.3.</t>
  </si>
  <si>
    <t>Zaudējumu atlīdzība par meža resursiem nodarītiem kaitējumiem</t>
  </si>
  <si>
    <t>12.1.1.9.</t>
  </si>
  <si>
    <t>Kompensācija par zivju resursiem nodarītajiem zaudējumiem</t>
  </si>
  <si>
    <t>12.1.1.8.</t>
  </si>
  <si>
    <t>Maksājums par ūdenstilpju un zvejas tiesību normu un zvejas tiesību izmantošanu (licenci, makšķerēšanas karti)</t>
  </si>
  <si>
    <t>12.1.0.9.</t>
  </si>
  <si>
    <t>Citi ieņēmumi- Zaudējumu atlīdzība, ko fiziskās vai juridiskās personas nodarījušas, pārkāpjot Medību likumā vai citos medības reglamentējošos normatīvajos aktos noteiktās prasības, kā arī nelikumīgi iegūtās medību produkcijas vērtības atlīdzība</t>
  </si>
  <si>
    <t>12.3.0.0</t>
  </si>
  <si>
    <t>Ārvalstu finanšu palīdzība - Ieņēmumi no Eiropas Komisijas par Latvijas 2003.-2004.gada valsts programmas "Forest Focus" īstenošanu *</t>
  </si>
  <si>
    <t>Ārvalstu finanšu palīdzība - Ieņēmumi no Eiropas Savienības Latvijas Nacionālās zivsaimniecības datu vākšanas programmas īstenošanai *</t>
  </si>
  <si>
    <t>Satiksmes ministrija - kopā</t>
  </si>
  <si>
    <t>12.1.1.4.</t>
  </si>
  <si>
    <t>Ostu pārvalžu iemaksas</t>
  </si>
  <si>
    <t>12.1.0.2.</t>
  </si>
  <si>
    <t>Iemaksas no Dzelzceļa infrastruktūras fonda</t>
  </si>
  <si>
    <t>12.1.1.6.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</si>
  <si>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</si>
  <si>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</si>
  <si>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</si>
  <si>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</si>
  <si>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</si>
  <si>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</si>
  <si>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</si>
  <si>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</si>
  <si>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darbības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</si>
  <si>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</si>
  <si>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</si>
  <si>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</si>
  <si>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</si>
  <si>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</si>
  <si>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</si>
  <si>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</si>
  <si>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</si>
  <si>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</si>
  <si>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</si>
  <si>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</si>
  <si>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</si>
  <si>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</si>
  <si>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</si>
  <si>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</si>
  <si>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</si>
  <si>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</si>
  <si>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</si>
  <si>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</si>
  <si>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</si>
  <si>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</si>
  <si>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</si>
  <si>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</si>
  <si>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</si>
  <si>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</si>
  <si>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plašsaziņas līdzekļu jomā</t>
  </si>
  <si>
    <t>Reģionālās attīstības un pašvaldību lietu ministrija - kopā</t>
  </si>
  <si>
    <t>12.1.1.5.</t>
  </si>
  <si>
    <t>Ieņēmumi no dzīvojamo māju privatizācijas</t>
  </si>
  <si>
    <t>* - Ārvalstu finanšu palīdzības līdzekļi noteiktu programmu īstenošanai.</t>
  </si>
  <si>
    <t>** - Ieņēmumi samazināti par 2005.g. kļūdaini ieskaitīto summu, Ls 11 426,75.</t>
  </si>
  <si>
    <t xml:space="preserve">Pārvaldnieka v.i.                                  </t>
  </si>
  <si>
    <t>Reinfelde, 7094286</t>
  </si>
  <si>
    <t xml:space="preserve">Oficiālais mēneša pārskats </t>
  </si>
  <si>
    <t xml:space="preserve">     Valsts pamatbudžeta ieņēmumi un  izdevumi pa ministrijām un citām centrālām valsts iestādēm </t>
  </si>
  <si>
    <t xml:space="preserve"> kopā ar ārvalstu  finanšu palīdzību</t>
  </si>
  <si>
    <t xml:space="preserve"> (2006.gada janvāris-marts)</t>
  </si>
  <si>
    <t xml:space="preserve"> Rīgā</t>
  </si>
  <si>
    <t>Nr. 1.8-12.10.2/3</t>
  </si>
  <si>
    <t>4.tabula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</si>
  <si>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</si>
  <si>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</si>
  <si>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</si>
  <si>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</si>
  <si>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</si>
  <si>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</si>
  <si>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</si>
  <si>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</si>
  <si>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</si>
  <si>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</si>
  <si>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</si>
  <si>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</si>
  <si>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</si>
  <si>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</si>
  <si>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</si>
  <si>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tai skaitā transferts uz valsts speciālo budžetu</t>
  </si>
  <si>
    <t xml:space="preserve">    no tiem -pašvaldību budžetiem</t>
  </si>
  <si>
    <t xml:space="preserve">    tai skaitā dotācijas iestādēm, organizācijām un uzņēmumiem</t>
  </si>
  <si>
    <t xml:space="preserve">    no tiem- pašvaldību budžetiem</t>
  </si>
  <si>
    <t xml:space="preserve">    tai skaitā dotācijas iedzīvotājiem</t>
  </si>
  <si>
    <t xml:space="preserve">    tai skaitā biedru naudas,dalības maksas</t>
  </si>
  <si>
    <t>Izdevumi kapitālieguldījumiem</t>
  </si>
  <si>
    <t xml:space="preserve">   kapitālie izdevumi</t>
  </si>
  <si>
    <t xml:space="preserve">   investīcijas</t>
  </si>
  <si>
    <t xml:space="preserve">    no tiem - pašvaldību budžetiem</t>
  </si>
  <si>
    <t xml:space="preserve">Tīrie aizdevumi </t>
  </si>
  <si>
    <t>Fiskālā bilance</t>
  </si>
  <si>
    <t xml:space="preserve">Finansēšana : </t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</si>
  <si>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</si>
  <si>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</si>
  <si>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</si>
  <si>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</si>
  <si>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- kopā</t>
  </si>
  <si>
    <t xml:space="preserve">Uzturēšanas izdevumi </t>
  </si>
  <si>
    <t xml:space="preserve"> Kārtējie izdevumi</t>
  </si>
  <si>
    <t>02.  Saeima</t>
  </si>
  <si>
    <t xml:space="preserve">Izdevumi - kopā </t>
  </si>
  <si>
    <t>03.  Ministru Kabinets</t>
  </si>
  <si>
    <t>Uzturēšanas izdevumi</t>
  </si>
  <si>
    <t>10.  Aizsardzības ministrija</t>
  </si>
  <si>
    <t>11.  Ārlietu ministrija</t>
  </si>
  <si>
    <t>12.  Ekonomikas ministrija</t>
  </si>
  <si>
    <t>Transferts no dotācijas no vispārējiem ieņēmumiem</t>
  </si>
  <si>
    <t xml:space="preserve">Transferts no ārvalstu finanšu palīdzības </t>
  </si>
  <si>
    <t>13.  Finanšu ministrija</t>
  </si>
  <si>
    <t xml:space="preserve"> Maksājumi par aizņēmumiem un kredītiem</t>
  </si>
  <si>
    <t>tai skaitā dotācijas no vispārējiem ieņēmumiem transferts uz valsts pamatbudžetu</t>
  </si>
  <si>
    <t>tai skaitā ārvalstu finanšu palīdzības transferts uz valsts pamatbudžetu</t>
  </si>
  <si>
    <t>Tīrie aizdevumi</t>
  </si>
  <si>
    <t>14.  Iekšlietu ministrija</t>
  </si>
  <si>
    <t>15.  Izglītības un zinātnes ministrija</t>
  </si>
  <si>
    <t>Transferts no ārvalstu finanšu palīdzības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</si>
  <si>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</si>
  <si>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</si>
  <si>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</si>
  <si>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</si>
  <si>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</si>
  <si>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</si>
  <si>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</si>
  <si>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</si>
  <si>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</si>
  <si>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</si>
  <si>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</si>
  <si>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</si>
  <si>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</si>
  <si>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</si>
  <si>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</si>
  <si>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</si>
  <si>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</si>
  <si>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</si>
  <si>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</si>
  <si>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 xml:space="preserve">
45. Īpašu uzdevumu ministra sabiedrības integrācijas lietās sekretariāts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</si>
  <si>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</si>
  <si>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</si>
  <si>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</si>
  <si>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</si>
  <si>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</si>
  <si>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</si>
  <si>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>68. NATO valstu valdību vadītāju sanāksmes un ar to saistīto  drošības pasākumu nodrošināšana</t>
  </si>
  <si>
    <t>70. Valsts un pašvaldību institūcijām jauno klasifikāciju, pārskatu un grāmatvedības noteikumu  ieviešanai</t>
  </si>
  <si>
    <t>72. Programmatūras licenču pirkšana, noma un regulāra atjaunošana</t>
  </si>
  <si>
    <t xml:space="preserve">Pārvaldnieka v.i.                                                                      </t>
  </si>
  <si>
    <t>Muceniece, 7094321</t>
  </si>
  <si>
    <r>
      <t xml:space="preserve">Finansēšana </t>
    </r>
    <r>
      <rPr>
        <sz val="10"/>
        <rFont val="Times New Roman"/>
        <family val="1"/>
      </rPr>
      <t xml:space="preserve">: </t>
    </r>
  </si>
  <si>
    <t>Valsts pamatbudžeta ieņēmumi un izdevumi atbilstoši ekonomiskajām kategorijām</t>
  </si>
  <si>
    <t>Nr._1.8-12.10.2/3</t>
  </si>
  <si>
    <t>5.tabula</t>
  </si>
  <si>
    <t>Klasifikā-cijas kods</t>
  </si>
  <si>
    <t>Izpilde % pret gada plānu      (5/3)</t>
  </si>
  <si>
    <t>Izpilde % pret finansē-šanas plānu pārskata periodam       (5/4)</t>
  </si>
  <si>
    <t>I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</si>
  <si>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</si>
  <si>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</si>
  <si>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</si>
  <si>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</si>
  <si>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>II</t>
  </si>
  <si>
    <t>KOPĀ IZDEVUMI</t>
  </si>
  <si>
    <t xml:space="preserve">Kārtējie izdevumi 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</si>
  <si>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</si>
  <si>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</si>
  <si>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</si>
  <si>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</si>
  <si>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1486,1487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</si>
  <si>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kārtējie</t>
  </si>
  <si>
    <t>1300, 1600,1900</t>
  </si>
  <si>
    <t xml:space="preserve">        pārēji kārtējie izdevumi</t>
  </si>
  <si>
    <t xml:space="preserve">        aizņēmumu atmaksa pamatbudžetā</t>
  </si>
  <si>
    <t>Maksājumi par aizņēmumiem un kredītiem</t>
  </si>
  <si>
    <t xml:space="preserve">      Kredītu procentu samaksa</t>
  </si>
  <si>
    <t xml:space="preserve">       Procentu samaksa ārvalstu institūcijām</t>
  </si>
  <si>
    <t>Subsīdijas un dotācijas</t>
  </si>
  <si>
    <t>Subsīdijas</t>
  </si>
  <si>
    <t xml:space="preserve"> tai skaitā valsts budžeta līdzfinansējums  SAPARD projektiem pašvaldībām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</si>
  <si>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</si>
  <si>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</si>
  <si>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</si>
  <si>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no tiem: pašvaldībām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</si>
  <si>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</si>
  <si>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</si>
  <si>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</si>
  <si>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</si>
  <si>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</si>
  <si>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</si>
  <si>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</si>
  <si>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</si>
  <si>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</si>
  <si>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naudas, dalības maksa</t>
  </si>
  <si>
    <t xml:space="preserve">    tai skaitā biedru naudas 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</si>
  <si>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</si>
  <si>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</si>
  <si>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tai skaitā valsts budžeta transferti uzturēšanas izdevumiem no valsts pamatbudžeta uz valsts  pamatbudžetu</t>
  </si>
  <si>
    <t>Pārējās subsīdijas un dotācijas</t>
  </si>
  <si>
    <t xml:space="preserve">  tai skaitā izdevumi no ES  pirmsstrukturālā fonda palīdzības programmas SAPARD līdzekļiem</t>
  </si>
  <si>
    <t>tai skaitā Eiropas komisijai atmaksājamie līdzekļi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</si>
  <si>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subsīdijā</t>
  </si>
  <si>
    <t>4000,6000</t>
  </si>
  <si>
    <t xml:space="preserve">Kapitālie izdevumi </t>
  </si>
  <si>
    <t>4920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</si>
  <si>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 kapitāl</t>
  </si>
  <si>
    <t xml:space="preserve">Investīcijas 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</si>
  <si>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investīci</t>
  </si>
  <si>
    <t xml:space="preserve">     tai skaitā valsts budžeta transferti investīcijām no valsts pamatbudžeta uz pašvaldību pamatbudžetu</t>
  </si>
  <si>
    <t>3. Valsts budžeta aizdevumi un atmaksas (8100-8200)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</si>
  <si>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</si>
  <si>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</si>
  <si>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</si>
  <si>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</si>
  <si>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</si>
  <si>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</si>
  <si>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</si>
  <si>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r>
      <t xml:space="preserve">1. Uzturēšanas izdevumi </t>
    </r>
    <r>
      <rPr>
        <sz val="10"/>
        <rFont val="Times New Roman"/>
        <family val="1"/>
      </rPr>
      <t>(1000+2000+3000)</t>
    </r>
  </si>
</sst>
</file>

<file path=xl/styles.xml><?xml version="1.0" encoding="utf-8"?>
<styleSheet xmlns="http://schemas.openxmlformats.org/spreadsheetml/2006/main">
  <numFmts count="2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0&quot;.&quot;0"/>
    <numFmt numFmtId="167" formatCode="###,###,###"/>
    <numFmt numFmtId="168" formatCode="#\ ##0"/>
    <numFmt numFmtId="169" formatCode="##,#0&quot;.&quot;0"/>
    <numFmt numFmtId="170" formatCode="00000"/>
    <numFmt numFmtId="171" formatCode="#,##0.0"/>
    <numFmt numFmtId="172" formatCode="0.000"/>
    <numFmt numFmtId="173" formatCode="0.0"/>
    <numFmt numFmtId="174" formatCode="00&quot;.&quot;000"/>
    <numFmt numFmtId="175" formatCode="0&quot;.&quot;00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9"/>
      <name val="Arial"/>
      <family val="0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color indexed="5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sz val="14"/>
      <name val="Times New Roman"/>
      <family val="1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sz val="10"/>
      <name val="RimTimes"/>
      <family val="0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4" borderId="1" applyNumberFormat="0" applyProtection="0">
      <alignment horizontal="left" vertical="center" indent="1"/>
    </xf>
    <xf numFmtId="0" fontId="0" fillId="5" borderId="2" applyNumberFormat="0" applyProtection="0">
      <alignment horizontal="left" vertical="center" indent="1"/>
    </xf>
    <xf numFmtId="166" fontId="7" fillId="6" borderId="0" applyBorder="0" applyProtection="0">
      <alignment/>
    </xf>
  </cellStyleXfs>
  <cellXfs count="106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3" xfId="0" applyFont="1" applyBorder="1" applyAlignment="1">
      <alignment/>
    </xf>
    <xf numFmtId="0" fontId="8" fillId="0" borderId="3" xfId="25" applyFont="1" applyFill="1" applyBorder="1">
      <alignment/>
      <protection/>
    </xf>
    <xf numFmtId="0" fontId="8" fillId="0" borderId="3" xfId="25" applyFont="1" applyBorder="1">
      <alignment/>
      <protection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8" fillId="0" borderId="0" xfId="25" applyFont="1" applyAlignment="1">
      <alignment horizontal="centerContinuous"/>
      <protection/>
    </xf>
    <xf numFmtId="0" fontId="8" fillId="0" borderId="0" xfId="25" applyFont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25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wrapText="1"/>
    </xf>
    <xf numFmtId="3" fontId="16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73" fontId="15" fillId="0" borderId="0" xfId="27" applyNumberFormat="1" applyFont="1" applyFill="1" applyBorder="1" applyAlignment="1">
      <alignment horizontal="right"/>
    </xf>
    <xf numFmtId="0" fontId="8" fillId="0" borderId="0" xfId="25" applyFont="1" applyFill="1" applyAlignment="1">
      <alignment horizontal="left"/>
      <protection/>
    </xf>
    <xf numFmtId="0" fontId="8" fillId="0" borderId="0" xfId="24" applyFont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3" fontId="8" fillId="0" borderId="0" xfId="24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/>
    </xf>
    <xf numFmtId="173" fontId="9" fillId="0" borderId="4" xfId="27" applyNumberFormat="1" applyFont="1" applyFill="1" applyBorder="1" applyAlignment="1">
      <alignment/>
    </xf>
    <xf numFmtId="0" fontId="9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173" fontId="8" fillId="0" borderId="4" xfId="27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173" fontId="8" fillId="0" borderId="4" xfId="27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0" fontId="9" fillId="0" borderId="4" xfId="0" applyFont="1" applyBorder="1" applyAlignment="1">
      <alignment horizontal="left" vertical="top" wrapText="1"/>
    </xf>
    <xf numFmtId="173" fontId="9" fillId="0" borderId="4" xfId="27" applyNumberFormat="1" applyFont="1" applyFill="1" applyBorder="1" applyAlignment="1">
      <alignment horizontal="right"/>
    </xf>
    <xf numFmtId="173" fontId="15" fillId="0" borderId="4" xfId="27" applyNumberFormat="1" applyFont="1" applyFill="1" applyBorder="1" applyAlignment="1">
      <alignment horizontal="right"/>
    </xf>
    <xf numFmtId="173" fontId="15" fillId="0" borderId="4" xfId="27" applyNumberFormat="1" applyFont="1" applyFill="1" applyBorder="1" applyAlignment="1">
      <alignment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3" fontId="16" fillId="0" borderId="4" xfId="0" applyNumberFormat="1" applyFont="1" applyBorder="1" applyAlignment="1">
      <alignment/>
    </xf>
    <xf numFmtId="171" fontId="16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171" fontId="10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center" wrapText="1"/>
    </xf>
    <xf numFmtId="0" fontId="9" fillId="7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/>
    </xf>
    <xf numFmtId="3" fontId="16" fillId="0" borderId="4" xfId="0" applyNumberFormat="1" applyFont="1" applyBorder="1" applyAlignment="1">
      <alignment horizontal="right"/>
    </xf>
    <xf numFmtId="0" fontId="8" fillId="7" borderId="4" xfId="0" applyFont="1" applyFill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169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3" fontId="14" fillId="0" borderId="4" xfId="0" applyNumberFormat="1" applyFont="1" applyBorder="1" applyAlignment="1">
      <alignment/>
    </xf>
    <xf numFmtId="171" fontId="14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3" fontId="14" fillId="0" borderId="4" xfId="0" applyNumberFormat="1" applyFont="1" applyBorder="1" applyAlignment="1">
      <alignment horizontal="right"/>
    </xf>
    <xf numFmtId="0" fontId="15" fillId="0" borderId="6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14" fillId="7" borderId="4" xfId="0" applyNumberFormat="1" applyFont="1" applyFill="1" applyBorder="1" applyAlignment="1">
      <alignment/>
    </xf>
    <xf numFmtId="3" fontId="14" fillId="7" borderId="4" xfId="0" applyNumberFormat="1" applyFont="1" applyFill="1" applyBorder="1" applyAlignment="1">
      <alignment horizontal="right"/>
    </xf>
    <xf numFmtId="169" fontId="14" fillId="0" borderId="4" xfId="0" applyNumberFormat="1" applyFont="1" applyBorder="1" applyAlignment="1">
      <alignment horizontal="right"/>
    </xf>
    <xf numFmtId="17" fontId="8" fillId="0" borderId="6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3" fontId="18" fillId="7" borderId="4" xfId="21" applyNumberFormat="1" applyFont="1" applyFill="1" applyBorder="1" applyAlignment="1">
      <alignment/>
    </xf>
    <xf numFmtId="3" fontId="16" fillId="0" borderId="4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3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25" applyFont="1" applyFill="1" applyBorder="1">
      <alignment/>
      <protection/>
    </xf>
    <xf numFmtId="0" fontId="8" fillId="0" borderId="0" xfId="25" applyFont="1" applyBorder="1">
      <alignment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25" applyFont="1" applyBorder="1">
      <alignment/>
      <protection/>
    </xf>
    <xf numFmtId="0" fontId="8" fillId="0" borderId="0" xfId="25" applyFont="1" applyFill="1" applyAlignment="1">
      <alignment horizontal="centerContinuous"/>
      <protection/>
    </xf>
    <xf numFmtId="3" fontId="8" fillId="0" borderId="0" xfId="0" applyNumberFormat="1" applyFont="1" applyFill="1" applyAlignment="1">
      <alignment horizontal="right"/>
    </xf>
    <xf numFmtId="0" fontId="8" fillId="0" borderId="0" xfId="25" applyFont="1">
      <alignment/>
      <protection/>
    </xf>
    <xf numFmtId="0" fontId="11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173" fontId="8" fillId="0" borderId="4" xfId="27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wrapText="1"/>
    </xf>
    <xf numFmtId="14" fontId="8" fillId="0" borderId="4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0" fillId="0" borderId="0" xfId="25" applyFont="1" applyFill="1">
      <alignment/>
      <protection/>
    </xf>
    <xf numFmtId="0" fontId="8" fillId="0" borderId="0" xfId="25" applyFont="1" applyFill="1" applyAlignment="1">
      <alignment horizontal="right"/>
      <protection/>
    </xf>
    <xf numFmtId="0" fontId="0" fillId="0" borderId="0" xfId="25" applyFont="1" applyFill="1" applyBorder="1">
      <alignment/>
      <protection/>
    </xf>
    <xf numFmtId="0" fontId="11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17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71" fontId="9" fillId="0" borderId="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73" fontId="8" fillId="0" borderId="4" xfId="0" applyNumberFormat="1" applyFont="1" applyFill="1" applyBorder="1" applyAlignment="1">
      <alignment/>
    </xf>
    <xf numFmtId="171" fontId="8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right" vertical="center" wrapText="1"/>
    </xf>
    <xf numFmtId="173" fontId="9" fillId="0" borderId="4" xfId="0" applyNumberFormat="1" applyFont="1" applyFill="1" applyBorder="1" applyAlignment="1">
      <alignment/>
    </xf>
    <xf numFmtId="171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8" fillId="0" borderId="4" xfId="0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right"/>
    </xf>
    <xf numFmtId="173" fontId="15" fillId="0" borderId="4" xfId="0" applyNumberFormat="1" applyFont="1" applyFill="1" applyBorder="1" applyAlignment="1">
      <alignment/>
    </xf>
    <xf numFmtId="171" fontId="15" fillId="0" borderId="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5" fillId="0" borderId="4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3" fontId="15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171" fontId="15" fillId="0" borderId="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73" fontId="8" fillId="0" borderId="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 wrapText="1"/>
    </xf>
    <xf numFmtId="3" fontId="23" fillId="0" borderId="4" xfId="0" applyNumberFormat="1" applyFont="1" applyFill="1" applyBorder="1" applyAlignment="1">
      <alignment horizontal="center"/>
    </xf>
    <xf numFmtId="173" fontId="9" fillId="0" borderId="4" xfId="0" applyNumberFormat="1" applyFont="1" applyFill="1" applyBorder="1" applyAlignment="1">
      <alignment horizontal="center"/>
    </xf>
    <xf numFmtId="173" fontId="8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3" fontId="15" fillId="0" borderId="4" xfId="0" applyNumberFormat="1" applyFont="1" applyFill="1" applyBorder="1" applyAlignment="1">
      <alignment horizontal="right"/>
    </xf>
    <xf numFmtId="173" fontId="15" fillId="0" borderId="4" xfId="0" applyNumberFormat="1" applyFont="1" applyFill="1" applyBorder="1" applyAlignment="1">
      <alignment/>
    </xf>
    <xf numFmtId="171" fontId="15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171" fontId="9" fillId="0" borderId="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173" fontId="8" fillId="0" borderId="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9" fillId="0" borderId="4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173" fontId="9" fillId="0" borderId="4" xfId="27" applyNumberFormat="1" applyFont="1" applyFill="1" applyBorder="1" applyAlignment="1">
      <alignment/>
    </xf>
    <xf numFmtId="169" fontId="9" fillId="0" borderId="4" xfId="27" applyNumberFormat="1" applyFont="1" applyFill="1" applyBorder="1" applyAlignment="1">
      <alignment horizontal="right"/>
    </xf>
    <xf numFmtId="3" fontId="9" fillId="0" borderId="4" xfId="27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24" fillId="0" borderId="0" xfId="0" applyFont="1" applyFill="1" applyAlignment="1">
      <alignment/>
    </xf>
    <xf numFmtId="169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vertical="top"/>
    </xf>
    <xf numFmtId="49" fontId="8" fillId="0" borderId="0" xfId="0" applyNumberFormat="1" applyFont="1" applyAlignment="1">
      <alignment horizontal="center"/>
    </xf>
    <xf numFmtId="0" fontId="15" fillId="0" borderId="4" xfId="0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wrapText="1"/>
    </xf>
    <xf numFmtId="169" fontId="8" fillId="0" borderId="4" xfId="27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 wrapText="1"/>
    </xf>
    <xf numFmtId="0" fontId="8" fillId="0" borderId="9" xfId="0" applyFont="1" applyFill="1" applyBorder="1" applyAlignment="1">
      <alignment wrapText="1"/>
    </xf>
    <xf numFmtId="3" fontId="8" fillId="0" borderId="9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168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173" fontId="9" fillId="0" borderId="4" xfId="27" applyNumberFormat="1" applyFont="1" applyBorder="1" applyAlignment="1">
      <alignment/>
    </xf>
    <xf numFmtId="174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173" fontId="8" fillId="0" borderId="4" xfId="27" applyNumberFormat="1" applyFont="1" applyBorder="1" applyAlignment="1">
      <alignment/>
    </xf>
    <xf numFmtId="0" fontId="8" fillId="0" borderId="4" xfId="0" applyFont="1" applyBorder="1" applyAlignment="1">
      <alignment/>
    </xf>
    <xf numFmtId="0" fontId="16" fillId="0" borderId="4" xfId="0" applyFont="1" applyFill="1" applyBorder="1" applyAlignment="1">
      <alignment/>
    </xf>
    <xf numFmtId="174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wrapText="1"/>
    </xf>
    <xf numFmtId="3" fontId="15" fillId="0" borderId="4" xfId="0" applyNumberFormat="1" applyFont="1" applyBorder="1" applyAlignment="1">
      <alignment/>
    </xf>
    <xf numFmtId="10" fontId="15" fillId="0" borderId="4" xfId="27" applyNumberFormat="1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8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6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171" fontId="9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vertical="top"/>
    </xf>
    <xf numFmtId="0" fontId="8" fillId="0" borderId="4" xfId="0" applyFont="1" applyFill="1" applyBorder="1" applyAlignment="1">
      <alignment wrapText="1"/>
    </xf>
    <xf numFmtId="171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 indent="2"/>
    </xf>
    <xf numFmtId="0" fontId="15" fillId="0" borderId="4" xfId="0" applyFont="1" applyFill="1" applyBorder="1" applyAlignment="1">
      <alignment vertical="top"/>
    </xf>
    <xf numFmtId="0" fontId="15" fillId="0" borderId="7" xfId="0" applyFont="1" applyFill="1" applyBorder="1" applyAlignment="1">
      <alignment horizontal="left" wrapText="1" indent="2"/>
    </xf>
    <xf numFmtId="0" fontId="9" fillId="0" borderId="7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/>
    </xf>
    <xf numFmtId="0" fontId="9" fillId="0" borderId="4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left" wrapText="1" indent="2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wrapText="1" indent="2"/>
    </xf>
    <xf numFmtId="0" fontId="29" fillId="0" borderId="0" xfId="0" applyFont="1" applyFill="1" applyAlignment="1">
      <alignment/>
    </xf>
    <xf numFmtId="3" fontId="23" fillId="0" borderId="4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left" wrapText="1" indent="1"/>
    </xf>
    <xf numFmtId="0" fontId="10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right" vertical="top"/>
    </xf>
    <xf numFmtId="0" fontId="8" fillId="0" borderId="4" xfId="0" applyFont="1" applyFill="1" applyBorder="1" applyAlignment="1">
      <alignment/>
    </xf>
    <xf numFmtId="3" fontId="9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3" fontId="8" fillId="0" borderId="9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 wrapText="1"/>
    </xf>
    <xf numFmtId="17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horizontal="right"/>
    </xf>
    <xf numFmtId="0" fontId="32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3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2" fontId="20" fillId="0" borderId="0" xfId="0" applyNumberFormat="1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wrapText="1"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8" fillId="8" borderId="12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173" fontId="8" fillId="0" borderId="0" xfId="0" applyNumberFormat="1" applyFont="1" applyFill="1" applyAlignment="1">
      <alignment horizontal="right"/>
    </xf>
    <xf numFmtId="3" fontId="11" fillId="0" borderId="4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horizontal="justify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3" fontId="8" fillId="0" borderId="0" xfId="0" applyNumberFormat="1" applyFont="1" applyFill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166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top" wrapText="1"/>
    </xf>
    <xf numFmtId="3" fontId="8" fillId="7" borderId="4" xfId="0" applyNumberFormat="1" applyFont="1" applyFill="1" applyBorder="1" applyAlignment="1">
      <alignment horizontal="right"/>
    </xf>
    <xf numFmtId="0" fontId="8" fillId="9" borderId="4" xfId="0" applyFont="1" applyFill="1" applyBorder="1" applyAlignment="1">
      <alignment wrapText="1"/>
    </xf>
    <xf numFmtId="3" fontId="8" fillId="9" borderId="4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1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21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170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vertical="top" wrapText="1"/>
    </xf>
    <xf numFmtId="171" fontId="8" fillId="0" borderId="14" xfId="27" applyNumberFormat="1" applyFont="1" applyFill="1" applyBorder="1" applyAlignment="1">
      <alignment/>
    </xf>
    <xf numFmtId="168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73" fontId="12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3" fontId="8" fillId="0" borderId="3" xfId="25" applyNumberFormat="1" applyFont="1" applyFill="1" applyBorder="1">
      <alignment/>
      <protection/>
    </xf>
    <xf numFmtId="3" fontId="8" fillId="0" borderId="3" xfId="25" applyNumberFormat="1" applyFont="1" applyBorder="1">
      <alignment/>
      <protection/>
    </xf>
    <xf numFmtId="175" fontId="8" fillId="0" borderId="3" xfId="25" applyNumberFormat="1" applyFont="1" applyBorder="1">
      <alignment/>
      <protection/>
    </xf>
    <xf numFmtId="3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75" fontId="11" fillId="0" borderId="0" xfId="0" applyNumberFormat="1" applyFont="1" applyBorder="1" applyAlignment="1">
      <alignment horizontal="center"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centerContinuous"/>
      <protection/>
    </xf>
    <xf numFmtId="0" fontId="34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175" fontId="8" fillId="0" borderId="0" xfId="0" applyNumberFormat="1" applyFont="1" applyAlignment="1">
      <alignment horizontal="centerContinuous"/>
    </xf>
    <xf numFmtId="0" fontId="9" fillId="0" borderId="4" xfId="0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Continuous"/>
    </xf>
    <xf numFmtId="3" fontId="36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175" fontId="1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 wrapText="1"/>
    </xf>
    <xf numFmtId="175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169" fontId="16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indent="1"/>
    </xf>
    <xf numFmtId="169" fontId="10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left" wrapText="1" indent="2"/>
    </xf>
    <xf numFmtId="169" fontId="14" fillId="0" borderId="4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169" fontId="14" fillId="0" borderId="4" xfId="0" applyNumberFormat="1" applyFont="1" applyFill="1" applyBorder="1" applyAlignment="1">
      <alignment/>
    </xf>
    <xf numFmtId="0" fontId="8" fillId="0" borderId="4" xfId="0" applyFont="1" applyBorder="1" applyAlignment="1">
      <alignment horizontal="left" wrapText="1" indent="1"/>
    </xf>
    <xf numFmtId="0" fontId="37" fillId="0" borderId="0" xfId="0" applyFont="1" applyAlignment="1">
      <alignment/>
    </xf>
    <xf numFmtId="0" fontId="37" fillId="0" borderId="4" xfId="0" applyFont="1" applyBorder="1" applyAlignment="1">
      <alignment/>
    </xf>
    <xf numFmtId="0" fontId="15" fillId="0" borderId="4" xfId="0" applyFont="1" applyBorder="1" applyAlignment="1">
      <alignment horizontal="left" wrapText="1"/>
    </xf>
    <xf numFmtId="0" fontId="37" fillId="0" borderId="0" xfId="0" applyFont="1" applyBorder="1" applyAlignment="1">
      <alignment/>
    </xf>
    <xf numFmtId="0" fontId="15" fillId="0" borderId="4" xfId="0" applyFont="1" applyBorder="1" applyAlignment="1">
      <alignment horizontal="right" wrapText="1"/>
    </xf>
    <xf numFmtId="0" fontId="29" fillId="0" borderId="15" xfId="0" applyFont="1" applyBorder="1" applyAlignment="1">
      <alignment wrapText="1"/>
    </xf>
    <xf numFmtId="168" fontId="8" fillId="0" borderId="4" xfId="0" applyNumberFormat="1" applyFont="1" applyBorder="1" applyAlignment="1">
      <alignment/>
    </xf>
    <xf numFmtId="168" fontId="9" fillId="0" borderId="4" xfId="0" applyNumberFormat="1" applyFont="1" applyBorder="1" applyAlignment="1">
      <alignment/>
    </xf>
    <xf numFmtId="0" fontId="35" fillId="0" borderId="4" xfId="0" applyFont="1" applyBorder="1" applyAlignment="1">
      <alignment/>
    </xf>
    <xf numFmtId="0" fontId="35" fillId="0" borderId="16" xfId="0" applyFont="1" applyBorder="1" applyAlignment="1">
      <alignment/>
    </xf>
    <xf numFmtId="0" fontId="29" fillId="0" borderId="0" xfId="0" applyFont="1" applyBorder="1" applyAlignment="1">
      <alignment wrapText="1"/>
    </xf>
    <xf numFmtId="0" fontId="38" fillId="0" borderId="0" xfId="0" applyFont="1" applyAlignment="1">
      <alignment wrapText="1"/>
    </xf>
    <xf numFmtId="168" fontId="9" fillId="0" borderId="4" xfId="0" applyNumberFormat="1" applyFont="1" applyBorder="1" applyAlignment="1">
      <alignment wrapText="1"/>
    </xf>
    <xf numFmtId="0" fontId="35" fillId="0" borderId="0" xfId="0" applyFont="1" applyBorder="1" applyAlignment="1">
      <alignment/>
    </xf>
    <xf numFmtId="0" fontId="34" fillId="0" borderId="9" xfId="0" applyFont="1" applyBorder="1" applyAlignment="1">
      <alignment/>
    </xf>
    <xf numFmtId="3" fontId="10" fillId="0" borderId="9" xfId="0" applyNumberFormat="1" applyFont="1" applyBorder="1" applyAlignment="1">
      <alignment/>
    </xf>
    <xf numFmtId="175" fontId="10" fillId="0" borderId="9" xfId="0" applyNumberFormat="1" applyFont="1" applyBorder="1" applyAlignment="1">
      <alignment/>
    </xf>
    <xf numFmtId="0" fontId="35" fillId="0" borderId="9" xfId="0" applyFont="1" applyBorder="1" applyAlignment="1">
      <alignment/>
    </xf>
    <xf numFmtId="3" fontId="10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0" xfId="0" applyFont="1" applyBorder="1" applyAlignment="1">
      <alignment/>
    </xf>
    <xf numFmtId="3" fontId="8" fillId="0" borderId="0" xfId="0" applyNumberFormat="1" applyFont="1" applyAlignment="1">
      <alignment horizontal="center"/>
    </xf>
    <xf numFmtId="175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8" fillId="0" borderId="0" xfId="0" applyNumberFormat="1" applyFont="1" applyAlignment="1">
      <alignment horizontal="center"/>
    </xf>
    <xf numFmtId="175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10" fillId="0" borderId="0" xfId="0" applyNumberFormat="1" applyFont="1" applyBorder="1" applyAlignment="1">
      <alignment horizontal="center"/>
    </xf>
    <xf numFmtId="3" fontId="34" fillId="0" borderId="0" xfId="0" applyNumberFormat="1" applyFont="1" applyAlignment="1">
      <alignment/>
    </xf>
    <xf numFmtId="175" fontId="34" fillId="0" borderId="0" xfId="0" applyNumberFormat="1" applyFont="1" applyAlignment="1">
      <alignment/>
    </xf>
    <xf numFmtId="0" fontId="34" fillId="0" borderId="0" xfId="0" applyFont="1" applyAlignment="1">
      <alignment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left" vertical="center"/>
    </xf>
    <xf numFmtId="0" fontId="39" fillId="0" borderId="4" xfId="0" applyNumberFormat="1" applyFont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left" vertical="center" wrapText="1" indent="1"/>
    </xf>
    <xf numFmtId="3" fontId="15" fillId="0" borderId="4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 indent="3"/>
    </xf>
    <xf numFmtId="4" fontId="9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horizontal="right" vertical="center"/>
    </xf>
    <xf numFmtId="171" fontId="8" fillId="0" borderId="4" xfId="0" applyNumberFormat="1" applyFont="1" applyBorder="1" applyAlignment="1">
      <alignment horizontal="right" vertical="center"/>
    </xf>
    <xf numFmtId="0" fontId="22" fillId="0" borderId="4" xfId="0" applyNumberFormat="1" applyFont="1" applyBorder="1" applyAlignment="1">
      <alignment horizontal="right" vertical="center"/>
    </xf>
    <xf numFmtId="0" fontId="22" fillId="0" borderId="4" xfId="0" applyNumberFormat="1" applyFont="1" applyBorder="1" applyAlignment="1">
      <alignment horizontal="left" vertical="center" wrapText="1" indent="2"/>
    </xf>
    <xf numFmtId="4" fontId="8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0" fontId="22" fillId="0" borderId="4" xfId="0" applyNumberFormat="1" applyFont="1" applyBorder="1" applyAlignment="1">
      <alignment horizontal="left" vertical="center" wrapText="1" indent="1"/>
    </xf>
    <xf numFmtId="171" fontId="15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2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3" fontId="9" fillId="0" borderId="4" xfId="0" applyNumberFormat="1" applyFont="1" applyBorder="1" applyAlignment="1">
      <alignment horizontal="right"/>
    </xf>
    <xf numFmtId="0" fontId="22" fillId="0" borderId="4" xfId="0" applyNumberFormat="1" applyFont="1" applyFill="1" applyBorder="1" applyAlignment="1">
      <alignment horizontal="right" vertical="center" wrapText="1"/>
    </xf>
    <xf numFmtId="0" fontId="22" fillId="0" borderId="4" xfId="0" applyNumberFormat="1" applyFont="1" applyFill="1" applyBorder="1" applyAlignment="1">
      <alignment horizontal="left" vertical="center" wrapText="1" indent="2"/>
    </xf>
    <xf numFmtId="0" fontId="22" fillId="0" borderId="4" xfId="0" applyNumberFormat="1" applyFont="1" applyFill="1" applyBorder="1" applyAlignment="1">
      <alignment horizontal="left" vertical="justify" wrapText="1" indent="2"/>
    </xf>
    <xf numFmtId="0" fontId="13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2" fillId="0" borderId="4" xfId="0" applyNumberFormat="1" applyFont="1" applyFill="1" applyBorder="1" applyAlignment="1">
      <alignment horizontal="left" vertical="center" wrapText="1"/>
    </xf>
    <xf numFmtId="3" fontId="23" fillId="0" borderId="4" xfId="0" applyNumberFormat="1" applyFont="1" applyBorder="1" applyAlignment="1">
      <alignment horizontal="right" vertical="center"/>
    </xf>
    <xf numFmtId="0" fontId="22" fillId="0" borderId="4" xfId="0" applyNumberFormat="1" applyFont="1" applyFill="1" applyBorder="1" applyAlignment="1">
      <alignment horizontal="left" vertical="justify" wrapText="1" inden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wrapText="1"/>
    </xf>
    <xf numFmtId="171" fontId="9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>
      <alignment wrapText="1"/>
    </xf>
    <xf numFmtId="171" fontId="8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vertical="top" wrapText="1"/>
    </xf>
    <xf numFmtId="3" fontId="15" fillId="0" borderId="4" xfId="0" applyNumberFormat="1" applyFont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171" fontId="15" fillId="0" borderId="4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/>
    </xf>
    <xf numFmtId="2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4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3" fontId="9" fillId="0" borderId="16" xfId="0" applyNumberFormat="1" applyFont="1" applyBorder="1" applyAlignment="1">
      <alignment horizontal="right"/>
    </xf>
    <xf numFmtId="166" fontId="8" fillId="0" borderId="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/>
    </xf>
    <xf numFmtId="2" fontId="15" fillId="0" borderId="4" xfId="0" applyNumberFormat="1" applyFont="1" applyBorder="1" applyAlignment="1">
      <alignment horizontal="right"/>
    </xf>
    <xf numFmtId="3" fontId="15" fillId="0" borderId="16" xfId="0" applyNumberFormat="1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left" inden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wrapText="1" indent="3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left" vertical="top" wrapText="1" indent="2"/>
    </xf>
    <xf numFmtId="0" fontId="15" fillId="0" borderId="4" xfId="0" applyFont="1" applyBorder="1" applyAlignment="1">
      <alignment vertical="center"/>
    </xf>
    <xf numFmtId="49" fontId="15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right" vertical="center" wrapText="1"/>
    </xf>
    <xf numFmtId="49" fontId="15" fillId="0" borderId="4" xfId="0" applyNumberFormat="1" applyFont="1" applyFill="1" applyBorder="1" applyAlignment="1">
      <alignment horizontal="left" vertical="center" wrapText="1" indent="2"/>
    </xf>
    <xf numFmtId="49" fontId="15" fillId="0" borderId="4" xfId="0" applyNumberFormat="1" applyFont="1" applyFill="1" applyBorder="1" applyAlignment="1">
      <alignment horizontal="left" vertical="top" wrapText="1" indent="3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3" fontId="9" fillId="0" borderId="16" xfId="0" applyNumberFormat="1" applyFont="1" applyBorder="1" applyAlignment="1">
      <alignment horizontal="right" vertical="center" wrapText="1"/>
    </xf>
    <xf numFmtId="2" fontId="15" fillId="0" borderId="4" xfId="0" applyNumberFormat="1" applyFont="1" applyBorder="1" applyAlignment="1">
      <alignment horizontal="right" wrapText="1"/>
    </xf>
    <xf numFmtId="1" fontId="15" fillId="0" borderId="4" xfId="0" applyNumberFormat="1" applyFont="1" applyBorder="1" applyAlignment="1">
      <alignment horizontal="right" wrapText="1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left" indent="2"/>
    </xf>
    <xf numFmtId="0" fontId="15" fillId="0" borderId="4" xfId="0" applyFont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 vertical="center"/>
    </xf>
    <xf numFmtId="49" fontId="8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4" fontId="12" fillId="0" borderId="3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top" wrapText="1"/>
    </xf>
    <xf numFmtId="4" fontId="8" fillId="0" borderId="18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23" fillId="0" borderId="4" xfId="0" applyFont="1" applyBorder="1" applyAlignment="1">
      <alignment horizontal="left" vertical="top" wrapText="1"/>
    </xf>
    <xf numFmtId="3" fontId="23" fillId="0" borderId="4" xfId="0" applyNumberFormat="1" applyFont="1" applyBorder="1" applyAlignment="1">
      <alignment horizontal="right"/>
    </xf>
    <xf numFmtId="49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172" fontId="8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2" fontId="12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right"/>
    </xf>
    <xf numFmtId="4" fontId="15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vertical="top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49" fontId="15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indent="2"/>
    </xf>
    <xf numFmtId="3" fontId="8" fillId="0" borderId="4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8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vertical="top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49" fontId="8" fillId="0" borderId="18" xfId="0" applyNumberFormat="1" applyFont="1" applyFill="1" applyBorder="1" applyAlignment="1">
      <alignment horizontal="right" vertical="top" wrapText="1"/>
    </xf>
    <xf numFmtId="171" fontId="9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 vertical="top" wrapText="1" indent="1"/>
    </xf>
    <xf numFmtId="49" fontId="9" fillId="0" borderId="4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/>
    </xf>
    <xf numFmtId="171" fontId="15" fillId="0" borderId="4" xfId="0" applyNumberFormat="1" applyFont="1" applyFill="1" applyBorder="1" applyAlignment="1">
      <alignment horizontal="right"/>
    </xf>
    <xf numFmtId="49" fontId="8" fillId="0" borderId="4" xfId="0" applyNumberFormat="1" applyFont="1" applyBorder="1" applyAlignment="1">
      <alignment horizontal="center" vertical="center"/>
    </xf>
    <xf numFmtId="171" fontId="8" fillId="0" borderId="4" xfId="0" applyNumberFormat="1" applyFont="1" applyBorder="1" applyAlignment="1">
      <alignment/>
    </xf>
    <xf numFmtId="49" fontId="8" fillId="0" borderId="4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 indent="2"/>
    </xf>
    <xf numFmtId="1" fontId="15" fillId="0" borderId="4" xfId="0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vertical="top"/>
    </xf>
    <xf numFmtId="171" fontId="9" fillId="0" borderId="4" xfId="0" applyNumberFormat="1" applyFont="1" applyBorder="1" applyAlignment="1">
      <alignment vertical="top"/>
    </xf>
    <xf numFmtId="49" fontId="15" fillId="0" borderId="4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171" fontId="9" fillId="0" borderId="4" xfId="0" applyNumberFormat="1" applyFont="1" applyBorder="1" applyAlignment="1">
      <alignment/>
    </xf>
    <xf numFmtId="49" fontId="9" fillId="0" borderId="4" xfId="0" applyNumberFormat="1" applyFont="1" applyFill="1" applyBorder="1" applyAlignment="1">
      <alignment horizontal="left" vertical="top" wrapText="1"/>
    </xf>
    <xf numFmtId="171" fontId="8" fillId="0" borderId="4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top" wrapText="1"/>
    </xf>
    <xf numFmtId="3" fontId="12" fillId="0" borderId="0" xfId="23" applyNumberFormat="1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3" fontId="9" fillId="0" borderId="19" xfId="23" applyNumberFormat="1" applyFont="1" applyFill="1" applyBorder="1" applyAlignment="1">
      <alignment horizontal="left"/>
      <protection/>
    </xf>
    <xf numFmtId="3" fontId="9" fillId="0" borderId="20" xfId="23" applyNumberFormat="1" applyFont="1" applyFill="1" applyBorder="1">
      <alignment/>
      <protection/>
    </xf>
    <xf numFmtId="3" fontId="9" fillId="0" borderId="19" xfId="23" applyNumberFormat="1" applyFont="1" applyFill="1" applyBorder="1">
      <alignment/>
      <protection/>
    </xf>
    <xf numFmtId="3" fontId="23" fillId="0" borderId="19" xfId="23" applyNumberFormat="1" applyFont="1" applyFill="1" applyBorder="1">
      <alignment/>
      <protection/>
    </xf>
    <xf numFmtId="3" fontId="23" fillId="0" borderId="20" xfId="23" applyNumberFormat="1" applyFont="1" applyFill="1" applyBorder="1">
      <alignment/>
      <protection/>
    </xf>
    <xf numFmtId="3" fontId="9" fillId="0" borderId="10" xfId="23" applyNumberFormat="1" applyFont="1" applyFill="1" applyBorder="1" applyAlignment="1">
      <alignment wrapText="1"/>
      <protection/>
    </xf>
    <xf numFmtId="3" fontId="8" fillId="0" borderId="17" xfId="23" applyNumberFormat="1" applyFont="1" applyFill="1" applyBorder="1">
      <alignment/>
      <protection/>
    </xf>
    <xf numFmtId="3" fontId="8" fillId="0" borderId="21" xfId="23" applyNumberFormat="1" applyFont="1" applyFill="1" applyBorder="1">
      <alignment/>
      <protection/>
    </xf>
    <xf numFmtId="3" fontId="8" fillId="0" borderId="10" xfId="23" applyNumberFormat="1" applyFont="1" applyFill="1" applyBorder="1">
      <alignment/>
      <protection/>
    </xf>
    <xf numFmtId="3" fontId="8" fillId="0" borderId="18" xfId="23" applyNumberFormat="1" applyFont="1" applyFill="1" applyBorder="1" applyAlignment="1">
      <alignment/>
      <protection/>
    </xf>
    <xf numFmtId="3" fontId="8" fillId="0" borderId="16" xfId="23" applyNumberFormat="1" applyFont="1" applyFill="1" applyBorder="1" applyAlignment="1">
      <alignment/>
      <protection/>
    </xf>
    <xf numFmtId="3" fontId="8" fillId="0" borderId="22" xfId="23" applyNumberFormat="1" applyFont="1" applyFill="1" applyBorder="1" applyAlignment="1">
      <alignment/>
      <protection/>
    </xf>
    <xf numFmtId="3" fontId="8" fillId="0" borderId="18" xfId="23" applyNumberFormat="1" applyFont="1" applyFill="1" applyBorder="1">
      <alignment/>
      <protection/>
    </xf>
    <xf numFmtId="3" fontId="9" fillId="0" borderId="19" xfId="23" applyNumberFormat="1" applyFont="1" applyFill="1" applyBorder="1" applyAlignment="1">
      <alignment/>
      <protection/>
    </xf>
    <xf numFmtId="3" fontId="9" fillId="0" borderId="20" xfId="23" applyNumberFormat="1" applyFont="1" applyFill="1" applyBorder="1" applyAlignment="1">
      <alignment/>
      <protection/>
    </xf>
    <xf numFmtId="3" fontId="8" fillId="0" borderId="19" xfId="23" applyNumberFormat="1" applyFont="1" applyFill="1" applyBorder="1">
      <alignment/>
      <protection/>
    </xf>
    <xf numFmtId="3" fontId="9" fillId="0" borderId="19" xfId="23" applyNumberFormat="1" applyFont="1" applyFill="1" applyBorder="1" applyAlignment="1">
      <alignment horizontal="justify" wrapText="1"/>
      <protection/>
    </xf>
    <xf numFmtId="3" fontId="8" fillId="0" borderId="10" xfId="23" applyNumberFormat="1" applyFont="1" applyFill="1" applyBorder="1" applyAlignment="1">
      <alignment/>
      <protection/>
    </xf>
    <xf numFmtId="3" fontId="15" fillId="0" borderId="23" xfId="23" applyNumberFormat="1" applyFont="1" applyFill="1" applyBorder="1" applyAlignment="1">
      <alignment/>
      <protection/>
    </xf>
    <xf numFmtId="3" fontId="15" fillId="0" borderId="21" xfId="23" applyNumberFormat="1" applyFont="1" applyFill="1" applyBorder="1" applyAlignment="1">
      <alignment/>
      <protection/>
    </xf>
    <xf numFmtId="3" fontId="8" fillId="0" borderId="4" xfId="23" applyNumberFormat="1" applyFont="1" applyFill="1" applyBorder="1" applyAlignment="1">
      <alignment/>
      <protection/>
    </xf>
    <xf numFmtId="3" fontId="15" fillId="0" borderId="16" xfId="23" applyNumberFormat="1" applyFont="1" applyFill="1" applyBorder="1" applyAlignment="1">
      <alignment horizontal="right"/>
      <protection/>
    </xf>
    <xf numFmtId="3" fontId="15" fillId="0" borderId="7" xfId="23" applyNumberFormat="1" applyFont="1" applyFill="1" applyBorder="1">
      <alignment/>
      <protection/>
    </xf>
    <xf numFmtId="3" fontId="8" fillId="0" borderId="4" xfId="23" applyNumberFormat="1" applyFont="1" applyFill="1" applyBorder="1">
      <alignment/>
      <protection/>
    </xf>
    <xf numFmtId="3" fontId="8" fillId="0" borderId="16" xfId="23" applyNumberFormat="1" applyFont="1" applyFill="1" applyBorder="1" applyAlignment="1">
      <alignment horizontal="center"/>
      <protection/>
    </xf>
    <xf numFmtId="3" fontId="8" fillId="0" borderId="7" xfId="23" applyNumberFormat="1" applyFont="1" applyFill="1" applyBorder="1">
      <alignment/>
      <protection/>
    </xf>
    <xf numFmtId="0" fontId="0" fillId="0" borderId="0" xfId="0" applyAlignment="1">
      <alignment horizontal="center"/>
    </xf>
    <xf numFmtId="3" fontId="8" fillId="0" borderId="22" xfId="23" applyNumberFormat="1" applyFont="1" applyFill="1" applyBorder="1">
      <alignment/>
      <protection/>
    </xf>
    <xf numFmtId="3" fontId="8" fillId="0" borderId="24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 applyAlignment="1">
      <alignment horizontal="center"/>
      <protection/>
    </xf>
    <xf numFmtId="3" fontId="8" fillId="0" borderId="25" xfId="23" applyNumberFormat="1" applyFont="1" applyFill="1" applyBorder="1" applyAlignment="1">
      <alignment/>
      <protection/>
    </xf>
    <xf numFmtId="3" fontId="8" fillId="0" borderId="25" xfId="23" applyNumberFormat="1" applyFont="1" applyFill="1" applyBorder="1" applyAlignment="1">
      <alignment horizontal="center"/>
      <protection/>
    </xf>
    <xf numFmtId="3" fontId="8" fillId="0" borderId="25" xfId="23" applyNumberFormat="1" applyFont="1" applyFill="1" applyBorder="1">
      <alignment/>
      <protection/>
    </xf>
    <xf numFmtId="3" fontId="9" fillId="0" borderId="19" xfId="22" applyNumberFormat="1" applyFont="1" applyFill="1" applyBorder="1">
      <alignment/>
      <protection/>
    </xf>
    <xf numFmtId="3" fontId="16" fillId="0" borderId="19" xfId="23" applyNumberFormat="1" applyFont="1" applyFill="1" applyBorder="1">
      <alignment/>
      <protection/>
    </xf>
    <xf numFmtId="3" fontId="8" fillId="0" borderId="26" xfId="22" applyNumberFormat="1" applyFont="1" applyFill="1" applyBorder="1">
      <alignment/>
      <protection/>
    </xf>
    <xf numFmtId="3" fontId="8" fillId="0" borderId="26" xfId="23" applyNumberFormat="1" applyFont="1" applyFill="1" applyBorder="1" applyAlignment="1">
      <alignment horizontal="center"/>
      <protection/>
    </xf>
    <xf numFmtId="3" fontId="10" fillId="0" borderId="10" xfId="23" applyNumberFormat="1" applyFont="1" applyFill="1" applyBorder="1">
      <alignment/>
      <protection/>
    </xf>
    <xf numFmtId="3" fontId="9" fillId="0" borderId="19" xfId="23" applyNumberFormat="1" applyFont="1" applyFill="1" applyBorder="1" applyAlignment="1">
      <alignment horizontal="left" wrapText="1"/>
      <protection/>
    </xf>
    <xf numFmtId="3" fontId="23" fillId="0" borderId="20" xfId="23" applyNumberFormat="1" applyFont="1" applyFill="1" applyBorder="1" applyAlignment="1">
      <alignment horizontal="right"/>
      <protection/>
    </xf>
    <xf numFmtId="3" fontId="8" fillId="0" borderId="27" xfId="23" applyNumberFormat="1" applyFont="1" applyFill="1" applyBorder="1" applyAlignment="1">
      <alignment horizontal="left" wrapText="1"/>
      <protection/>
    </xf>
    <xf numFmtId="3" fontId="8" fillId="0" borderId="27" xfId="23" applyNumberFormat="1" applyFont="1" applyFill="1" applyBorder="1" applyAlignment="1">
      <alignment horizontal="center"/>
      <protection/>
    </xf>
    <xf numFmtId="3" fontId="8" fillId="0" borderId="27" xfId="23" applyNumberFormat="1" applyFont="1" applyFill="1" applyBorder="1">
      <alignment/>
      <protection/>
    </xf>
    <xf numFmtId="3" fontId="9" fillId="0" borderId="19" xfId="23" applyNumberFormat="1" applyFont="1" applyFill="1" applyBorder="1" applyAlignment="1">
      <alignment wrapText="1"/>
      <protection/>
    </xf>
    <xf numFmtId="3" fontId="10" fillId="0" borderId="21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right" wrapText="1"/>
      <protection/>
    </xf>
    <xf numFmtId="3" fontId="8" fillId="0" borderId="16" xfId="23" applyNumberFormat="1" applyFont="1" applyFill="1" applyBorder="1">
      <alignment/>
      <protection/>
    </xf>
    <xf numFmtId="3" fontId="10" fillId="0" borderId="7" xfId="23" applyNumberFormat="1" applyFont="1" applyFill="1" applyBorder="1">
      <alignment/>
      <protection/>
    </xf>
    <xf numFmtId="3" fontId="8" fillId="0" borderId="18" xfId="23" applyNumberFormat="1" applyFont="1" applyFill="1" applyBorder="1" applyAlignment="1">
      <alignment horizontal="right" wrapText="1"/>
      <protection/>
    </xf>
    <xf numFmtId="3" fontId="10" fillId="0" borderId="22" xfId="23" applyNumberFormat="1" applyFont="1" applyFill="1" applyBorder="1">
      <alignment/>
      <protection/>
    </xf>
    <xf numFmtId="3" fontId="8" fillId="0" borderId="17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wrapText="1"/>
      <protection/>
    </xf>
    <xf numFmtId="3" fontId="8" fillId="0" borderId="16" xfId="23" applyNumberFormat="1" applyFont="1" applyFill="1" applyBorder="1" applyAlignment="1">
      <alignment horizontal="right"/>
      <protection/>
    </xf>
    <xf numFmtId="3" fontId="9" fillId="0" borderId="4" xfId="23" applyNumberFormat="1" applyFont="1" applyFill="1" applyBorder="1" applyAlignment="1">
      <alignment wrapText="1"/>
      <protection/>
    </xf>
    <xf numFmtId="3" fontId="9" fillId="0" borderId="16" xfId="23" applyNumberFormat="1" applyFont="1" applyFill="1" applyBorder="1" applyAlignment="1">
      <alignment horizontal="right"/>
      <protection/>
    </xf>
    <xf numFmtId="3" fontId="9" fillId="0" borderId="7" xfId="23" applyNumberFormat="1" applyFont="1" applyFill="1" applyBorder="1" applyAlignment="1">
      <alignment horizontal="right"/>
      <protection/>
    </xf>
    <xf numFmtId="3" fontId="8" fillId="0" borderId="7" xfId="23" applyNumberFormat="1" applyFont="1" applyFill="1" applyBorder="1" applyAlignment="1">
      <alignment horizontal="right"/>
      <protection/>
    </xf>
    <xf numFmtId="3" fontId="8" fillId="0" borderId="24" xfId="23" applyNumberFormat="1" applyFont="1" applyFill="1" applyBorder="1" applyAlignment="1">
      <alignment horizontal="right"/>
      <protection/>
    </xf>
    <xf numFmtId="3" fontId="8" fillId="0" borderId="18" xfId="23" applyNumberFormat="1" applyFont="1" applyFill="1" applyBorder="1" applyAlignment="1">
      <alignment wrapText="1"/>
      <protection/>
    </xf>
    <xf numFmtId="3" fontId="16" fillId="0" borderId="20" xfId="23" applyNumberFormat="1" applyFont="1" applyFill="1" applyBorder="1">
      <alignment/>
      <protection/>
    </xf>
    <xf numFmtId="3" fontId="8" fillId="0" borderId="26" xfId="23" applyNumberFormat="1" applyFont="1" applyFill="1" applyBorder="1" applyAlignment="1">
      <alignment wrapText="1"/>
      <protection/>
    </xf>
    <xf numFmtId="3" fontId="8" fillId="0" borderId="26" xfId="23" applyNumberFormat="1" applyFont="1" applyFill="1" applyBorder="1">
      <alignment/>
      <protection/>
    </xf>
    <xf numFmtId="3" fontId="8" fillId="0" borderId="17" xfId="23" applyNumberFormat="1" applyFont="1" applyFill="1" applyBorder="1" applyAlignment="1">
      <alignment horizontal="center"/>
      <protection/>
    </xf>
    <xf numFmtId="3" fontId="15" fillId="0" borderId="16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 applyAlignment="1">
      <alignment horizontal="left" wrapText="1"/>
      <protection/>
    </xf>
    <xf numFmtId="3" fontId="8" fillId="0" borderId="24" xfId="23" applyNumberFormat="1" applyFont="1" applyFill="1" applyBorder="1">
      <alignment/>
      <protection/>
    </xf>
    <xf numFmtId="0" fontId="8" fillId="0" borderId="4" xfId="31" applyFont="1" applyFill="1" applyBorder="1" quotePrefix="1">
      <alignment horizontal="left" vertical="center" indent="1"/>
    </xf>
    <xf numFmtId="3" fontId="41" fillId="0" borderId="4" xfId="29" applyNumberFormat="1" applyFont="1" applyFill="1" applyBorder="1">
      <alignment horizontal="right" vertical="center"/>
    </xf>
    <xf numFmtId="0" fontId="8" fillId="0" borderId="4" xfId="31" applyFont="1" applyFill="1" applyBorder="1">
      <alignment horizontal="left" vertical="center" indent="1"/>
    </xf>
    <xf numFmtId="3" fontId="8" fillId="0" borderId="28" xfId="23" applyNumberFormat="1" applyFont="1" applyFill="1" applyBorder="1" applyAlignment="1">
      <alignment horizontal="center"/>
      <protection/>
    </xf>
    <xf numFmtId="3" fontId="41" fillId="0" borderId="29" xfId="29" applyNumberFormat="1" applyFont="1" applyFill="1" applyBorder="1">
      <alignment horizontal="right" vertical="center"/>
    </xf>
    <xf numFmtId="3" fontId="8" fillId="0" borderId="30" xfId="23" applyNumberFormat="1" applyFont="1" applyFill="1" applyBorder="1" applyAlignment="1">
      <alignment horizontal="center"/>
      <protection/>
    </xf>
    <xf numFmtId="3" fontId="41" fillId="0" borderId="31" xfId="29" applyNumberFormat="1" applyFont="1" applyFill="1" applyBorder="1">
      <alignment horizontal="right" vertical="center"/>
    </xf>
    <xf numFmtId="0" fontId="8" fillId="0" borderId="18" xfId="31" applyFont="1" applyFill="1" applyBorder="1">
      <alignment horizontal="left" vertical="center" indent="1"/>
    </xf>
    <xf numFmtId="3" fontId="41" fillId="0" borderId="32" xfId="29" applyNumberFormat="1" applyFont="1" applyFill="1" applyBorder="1">
      <alignment horizontal="right" vertical="center"/>
    </xf>
    <xf numFmtId="3" fontId="8" fillId="0" borderId="10" xfId="23" applyNumberFormat="1" applyFont="1" applyFill="1" applyBorder="1" applyAlignment="1">
      <alignment wrapText="1"/>
      <protection/>
    </xf>
    <xf numFmtId="49" fontId="8" fillId="0" borderId="4" xfId="23" applyNumberFormat="1" applyFont="1" applyFill="1" applyBorder="1" applyAlignment="1">
      <alignment wrapText="1"/>
      <protection/>
    </xf>
    <xf numFmtId="49" fontId="8" fillId="0" borderId="18" xfId="23" applyNumberFormat="1" applyFont="1" applyFill="1" applyBorder="1" applyAlignment="1">
      <alignment wrapText="1"/>
      <protection/>
    </xf>
    <xf numFmtId="0" fontId="8" fillId="0" borderId="4" xfId="23" applyNumberFormat="1" applyFont="1" applyFill="1" applyBorder="1" applyAlignment="1">
      <alignment wrapText="1"/>
      <protection/>
    </xf>
    <xf numFmtId="3" fontId="10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3" fontId="8" fillId="0" borderId="0" xfId="23" applyNumberFormat="1" applyFont="1" applyFill="1" applyBorder="1">
      <alignment/>
      <protection/>
    </xf>
    <xf numFmtId="0" fontId="8" fillId="0" borderId="0" xfId="23" applyFont="1" applyFill="1" applyBorder="1">
      <alignment/>
      <protection/>
    </xf>
    <xf numFmtId="167" fontId="8" fillId="0" borderId="0" xfId="0" applyNumberFormat="1" applyFont="1" applyFill="1" applyAlignment="1">
      <alignment/>
    </xf>
    <xf numFmtId="14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2" fillId="0" borderId="33" xfId="0" applyFont="1" applyFill="1" applyBorder="1" applyAlignment="1">
      <alignment horizontal="center"/>
    </xf>
    <xf numFmtId="3" fontId="42" fillId="0" borderId="33" xfId="0" applyNumberFormat="1" applyFont="1" applyFill="1" applyBorder="1" applyAlignment="1">
      <alignment horizontal="right"/>
    </xf>
    <xf numFmtId="4" fontId="42" fillId="0" borderId="33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 inden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3"/>
    </xf>
    <xf numFmtId="0" fontId="9" fillId="0" borderId="4" xfId="0" applyFont="1" applyFill="1" applyBorder="1" applyAlignment="1">
      <alignment horizontal="left" indent="4"/>
    </xf>
    <xf numFmtId="0" fontId="9" fillId="0" borderId="4" xfId="0" applyFont="1" applyFill="1" applyBorder="1" applyAlignment="1">
      <alignment horizontal="left" indent="1"/>
    </xf>
    <xf numFmtId="171" fontId="9" fillId="0" borderId="10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wrapText="1" indent="1"/>
    </xf>
    <xf numFmtId="171" fontId="9" fillId="0" borderId="4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3" fontId="16" fillId="0" borderId="4" xfId="0" applyNumberFormat="1" applyFont="1" applyFill="1" applyBorder="1" applyAlignment="1">
      <alignment horizontal="right"/>
    </xf>
    <xf numFmtId="171" fontId="16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3"/>
    </xf>
    <xf numFmtId="0" fontId="1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3" fillId="0" borderId="4" xfId="0" applyFont="1" applyFill="1" applyBorder="1" applyAlignment="1">
      <alignment horizontal="left" indent="1"/>
    </xf>
    <xf numFmtId="0" fontId="23" fillId="0" borderId="4" xfId="0" applyFont="1" applyFill="1" applyBorder="1" applyAlignment="1">
      <alignment horizontal="left" wrapText="1" indent="2"/>
    </xf>
    <xf numFmtId="0" fontId="23" fillId="0" borderId="4" xfId="0" applyFont="1" applyFill="1" applyBorder="1" applyAlignment="1">
      <alignment horizontal="left" indent="3"/>
    </xf>
    <xf numFmtId="0" fontId="23" fillId="0" borderId="4" xfId="0" applyFont="1" applyFill="1" applyBorder="1" applyAlignment="1">
      <alignment horizontal="left" indent="2"/>
    </xf>
    <xf numFmtId="0" fontId="23" fillId="0" borderId="4" xfId="0" applyFont="1" applyFill="1" applyBorder="1" applyAlignment="1">
      <alignment horizontal="left" indent="4"/>
    </xf>
    <xf numFmtId="0" fontId="23" fillId="0" borderId="4" xfId="0" applyFont="1" applyFill="1" applyBorder="1" applyAlignment="1">
      <alignment horizontal="left" indent="5"/>
    </xf>
    <xf numFmtId="3" fontId="16" fillId="0" borderId="4" xfId="0" applyNumberFormat="1" applyFont="1" applyFill="1" applyBorder="1" applyAlignment="1">
      <alignment horizontal="right"/>
    </xf>
    <xf numFmtId="171" fontId="16" fillId="0" borderId="4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indent="4"/>
    </xf>
    <xf numFmtId="3" fontId="10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 indent="2"/>
    </xf>
    <xf numFmtId="0" fontId="9" fillId="0" borderId="4" xfId="0" applyFont="1" applyFill="1" applyBorder="1" applyAlignment="1">
      <alignment horizontal="left" wrapText="1" indent="3"/>
    </xf>
    <xf numFmtId="0" fontId="23" fillId="0" borderId="4" xfId="0" applyFont="1" applyFill="1" applyBorder="1" applyAlignment="1">
      <alignment horizontal="left" wrapText="1" indent="1"/>
    </xf>
    <xf numFmtId="0" fontId="23" fillId="0" borderId="4" xfId="0" applyFont="1" applyFill="1" applyBorder="1" applyAlignment="1">
      <alignment horizontal="left" wrapText="1" indent="3"/>
    </xf>
    <xf numFmtId="0" fontId="23" fillId="0" borderId="4" xfId="0" applyFont="1" applyFill="1" applyBorder="1" applyAlignment="1">
      <alignment horizontal="left" wrapText="1" indent="4"/>
    </xf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 indent="2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8" fillId="0" borderId="6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0" fontId="8" fillId="0" borderId="0" xfId="0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wrapText="1" indent="4"/>
    </xf>
    <xf numFmtId="0" fontId="15" fillId="0" borderId="4" xfId="0" applyFont="1" applyFill="1" applyBorder="1" applyAlignment="1">
      <alignment horizontal="left" indent="3"/>
    </xf>
    <xf numFmtId="0" fontId="15" fillId="0" borderId="4" xfId="0" applyFont="1" applyFill="1" applyBorder="1" applyAlignment="1">
      <alignment horizontal="left" indent="4"/>
    </xf>
    <xf numFmtId="0" fontId="15" fillId="0" borderId="4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wrapText="1" indent="3"/>
    </xf>
    <xf numFmtId="3" fontId="9" fillId="0" borderId="4" xfId="0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 indent="1"/>
    </xf>
    <xf numFmtId="4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 indent="4"/>
    </xf>
    <xf numFmtId="0" fontId="43" fillId="0" borderId="14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171" fontId="9" fillId="0" borderId="4" xfId="0" applyNumberFormat="1" applyFont="1" applyFill="1" applyBorder="1" applyAlignment="1">
      <alignment/>
    </xf>
    <xf numFmtId="171" fontId="8" fillId="0" borderId="4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166" fontId="8" fillId="0" borderId="0" xfId="0" applyNumberFormat="1" applyFont="1" applyFill="1" applyAlignment="1">
      <alignment/>
    </xf>
    <xf numFmtId="49" fontId="13" fillId="0" borderId="0" xfId="0" applyNumberFormat="1" applyFont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3" fontId="8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29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1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Normal_Diena!" xfId="24"/>
    <cellStyle name="Normal_Soc-m" xfId="25"/>
    <cellStyle name="Parastais_FMzino_D_120505" xfId="26"/>
    <cellStyle name="Percent" xfId="27"/>
    <cellStyle name="SAPBEXstdData" xfId="28"/>
    <cellStyle name="SAPBEXstdData_20.tab.aizdevumi-atmaksas" xfId="29"/>
    <cellStyle name="SAPBEXstdItem" xfId="30"/>
    <cellStyle name="SAPBEXstdItem_20.tab.aizdevumi-atmaksas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7.tab.-specb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8.tab-ziedoj%20pa%20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Marts (2)"/>
      <sheetName val="Palīgtab (2006)"/>
    </sheetNames>
    <sheetDataSet>
      <sheetData sheetId="1">
        <row r="248">
          <cell r="D248">
            <v>7129645</v>
          </cell>
          <cell r="E248">
            <v>6587622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  <sheetDataSet>
      <sheetData sheetId="1"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6">
          <cell r="B546">
            <v>0</v>
          </cell>
        </row>
        <row r="551">
          <cell r="B551">
            <v>0</v>
          </cell>
        </row>
        <row r="554">
          <cell r="B554">
            <v>0</v>
          </cell>
        </row>
        <row r="555">
          <cell r="B555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4">
          <cell r="B564">
            <v>0</v>
          </cell>
        </row>
        <row r="569">
          <cell r="B569">
            <v>0</v>
          </cell>
        </row>
        <row r="572">
          <cell r="B572">
            <v>0</v>
          </cell>
        </row>
        <row r="573">
          <cell r="B573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82">
          <cell r="B582">
            <v>0</v>
          </cell>
        </row>
        <row r="587">
          <cell r="B587">
            <v>0</v>
          </cell>
        </row>
        <row r="590">
          <cell r="B590">
            <v>0</v>
          </cell>
        </row>
        <row r="591">
          <cell r="B5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workbookViewId="0" topLeftCell="A22">
      <selection activeCell="C59" sqref="C59"/>
    </sheetView>
  </sheetViews>
  <sheetFormatPr defaultColWidth="9.140625" defaultRowHeight="12.75"/>
  <cols>
    <col min="1" max="1" width="45.57421875" style="23" customWidth="1"/>
    <col min="2" max="5" width="14.7109375" style="23" customWidth="1"/>
    <col min="6" max="16384" width="9.140625" style="23" customWidth="1"/>
  </cols>
  <sheetData>
    <row r="1" spans="1:5" ht="12.75">
      <c r="A1" s="1039" t="s">
        <v>1292</v>
      </c>
      <c r="B1" s="1039"/>
      <c r="C1" s="1039"/>
      <c r="D1" s="1039"/>
      <c r="E1" s="1039"/>
    </row>
    <row r="2" spans="1:5" ht="15" customHeight="1">
      <c r="A2" s="1040" t="s">
        <v>1293</v>
      </c>
      <c r="B2" s="1040"/>
      <c r="C2" s="1040"/>
      <c r="D2" s="1040"/>
      <c r="E2" s="1040"/>
    </row>
    <row r="3" spans="1:5" ht="3.75" customHeight="1">
      <c r="A3" s="3"/>
      <c r="B3" s="4"/>
      <c r="C3" s="5"/>
      <c r="D3" s="5"/>
      <c r="E3" s="3"/>
    </row>
    <row r="4" spans="1:5" s="2" customFormat="1" ht="12.75">
      <c r="A4" s="1041" t="s">
        <v>1294</v>
      </c>
      <c r="B4" s="1041"/>
      <c r="C4" s="1041"/>
      <c r="D4" s="1041"/>
      <c r="E4" s="1041"/>
    </row>
    <row r="5" spans="1:5" s="2" customFormat="1" ht="12.75">
      <c r="A5" s="7"/>
      <c r="B5" s="6"/>
      <c r="C5" s="6"/>
      <c r="D5" s="6"/>
      <c r="E5" s="6"/>
    </row>
    <row r="6" spans="1:5" s="9" customFormat="1" ht="17.25" customHeight="1">
      <c r="A6" s="1042" t="s">
        <v>1295</v>
      </c>
      <c r="B6" s="1042"/>
      <c r="C6" s="1042"/>
      <c r="D6" s="1042"/>
      <c r="E6" s="1042"/>
    </row>
    <row r="7" spans="1:5" s="9" customFormat="1" ht="17.25" customHeight="1">
      <c r="A7" s="1035" t="s">
        <v>1296</v>
      </c>
      <c r="B7" s="1035"/>
      <c r="C7" s="1035"/>
      <c r="D7" s="1035"/>
      <c r="E7" s="1035"/>
    </row>
    <row r="8" spans="1:5" s="9" customFormat="1" ht="17.25" customHeight="1">
      <c r="A8" s="1036" t="s">
        <v>1297</v>
      </c>
      <c r="B8" s="1036"/>
      <c r="C8" s="1036"/>
      <c r="D8" s="1036"/>
      <c r="E8" s="1036"/>
    </row>
    <row r="9" spans="1:5" s="13" customFormat="1" ht="12.75">
      <c r="A9" s="1037" t="s">
        <v>1298</v>
      </c>
      <c r="B9" s="1037"/>
      <c r="C9" s="1037"/>
      <c r="D9" s="1037"/>
      <c r="E9" s="1037"/>
    </row>
    <row r="10" spans="1:5" s="13" customFormat="1" ht="12.75">
      <c r="A10" s="16" t="s">
        <v>1299</v>
      </c>
      <c r="B10" s="17"/>
      <c r="C10" s="14"/>
      <c r="D10" s="12"/>
      <c r="E10" s="15" t="s">
        <v>1300</v>
      </c>
    </row>
    <row r="11" spans="1:5" s="18" customFormat="1" ht="17.25" customHeight="1">
      <c r="A11" s="20"/>
      <c r="E11" s="19" t="s">
        <v>1301</v>
      </c>
    </row>
    <row r="12" spans="1:5" ht="38.25">
      <c r="A12" s="21" t="s">
        <v>1302</v>
      </c>
      <c r="B12" s="22" t="s">
        <v>1303</v>
      </c>
      <c r="C12" s="22" t="s">
        <v>1304</v>
      </c>
      <c r="D12" s="22" t="s">
        <v>1305</v>
      </c>
      <c r="E12" s="22" t="s">
        <v>1306</v>
      </c>
    </row>
    <row r="13" spans="1:5" ht="12.75">
      <c r="A13" s="24" t="s">
        <v>1307</v>
      </c>
      <c r="B13" s="25">
        <v>754839</v>
      </c>
      <c r="C13" s="25">
        <v>218673</v>
      </c>
      <c r="D13" s="25">
        <v>973512</v>
      </c>
      <c r="E13" s="25">
        <v>369050</v>
      </c>
    </row>
    <row r="14" spans="1:5" ht="13.5" customHeight="1">
      <c r="A14" s="27" t="s">
        <v>1308</v>
      </c>
      <c r="B14" s="28" t="s">
        <v>1309</v>
      </c>
      <c r="C14" s="28" t="s">
        <v>1309</v>
      </c>
      <c r="D14" s="26">
        <v>64828</v>
      </c>
      <c r="E14" s="26">
        <v>24483</v>
      </c>
    </row>
    <row r="15" spans="1:5" ht="16.5" customHeight="1">
      <c r="A15" s="29" t="s">
        <v>1310</v>
      </c>
      <c r="B15" s="25">
        <v>754839</v>
      </c>
      <c r="C15" s="25">
        <v>218673</v>
      </c>
      <c r="D15" s="25">
        <v>908684</v>
      </c>
      <c r="E15" s="25">
        <v>344567</v>
      </c>
    </row>
    <row r="16" spans="1:5" ht="12.75">
      <c r="A16" s="24" t="s">
        <v>1311</v>
      </c>
      <c r="B16" s="25">
        <v>666355</v>
      </c>
      <c r="C16" s="25">
        <v>182863</v>
      </c>
      <c r="D16" s="25">
        <v>849218</v>
      </c>
      <c r="E16" s="25">
        <v>307003</v>
      </c>
    </row>
    <row r="17" spans="1:5" ht="12.75" customHeight="1">
      <c r="A17" s="27" t="s">
        <v>1308</v>
      </c>
      <c r="B17" s="28" t="s">
        <v>1309</v>
      </c>
      <c r="C17" s="28" t="s">
        <v>1309</v>
      </c>
      <c r="D17" s="26">
        <v>64877</v>
      </c>
      <c r="E17" s="26">
        <v>24526</v>
      </c>
    </row>
    <row r="18" spans="1:5" ht="12.75">
      <c r="A18" s="29" t="s">
        <v>1312</v>
      </c>
      <c r="B18" s="25">
        <v>666355</v>
      </c>
      <c r="C18" s="25">
        <v>182863</v>
      </c>
      <c r="D18" s="25">
        <v>784341</v>
      </c>
      <c r="E18" s="25">
        <v>282477</v>
      </c>
    </row>
    <row r="19" spans="1:5" ht="24.75" customHeight="1">
      <c r="A19" s="29" t="s">
        <v>1313</v>
      </c>
      <c r="B19" s="30">
        <v>88484</v>
      </c>
      <c r="C19" s="30">
        <v>35810</v>
      </c>
      <c r="D19" s="31">
        <v>124343</v>
      </c>
      <c r="E19" s="31">
        <v>62089</v>
      </c>
    </row>
    <row r="20" spans="1:5" ht="12.75" customHeight="1">
      <c r="A20" s="29" t="s">
        <v>1314</v>
      </c>
      <c r="B20" s="32">
        <v>-7559</v>
      </c>
      <c r="C20" s="32">
        <v>-168</v>
      </c>
      <c r="D20" s="32">
        <v>-12599</v>
      </c>
      <c r="E20" s="32">
        <v>-1906</v>
      </c>
    </row>
    <row r="21" spans="1:5" ht="12.75">
      <c r="A21" s="33" t="s">
        <v>1315</v>
      </c>
      <c r="B21" s="24">
        <v>7872</v>
      </c>
      <c r="C21" s="24">
        <v>130</v>
      </c>
      <c r="D21" s="24">
        <v>8002</v>
      </c>
      <c r="E21" s="24">
        <v>3142</v>
      </c>
    </row>
    <row r="22" spans="1:5" ht="24.75" customHeight="1">
      <c r="A22" s="27" t="s">
        <v>1316</v>
      </c>
      <c r="B22" s="28" t="s">
        <v>1309</v>
      </c>
      <c r="C22" s="28" t="s">
        <v>1309</v>
      </c>
      <c r="D22" s="26">
        <v>7799</v>
      </c>
      <c r="E22" s="26">
        <v>3065</v>
      </c>
    </row>
    <row r="23" spans="1:5" ht="12.75">
      <c r="A23" s="29" t="s">
        <v>1317</v>
      </c>
      <c r="B23" s="32">
        <v>7872</v>
      </c>
      <c r="C23" s="32">
        <v>130</v>
      </c>
      <c r="D23" s="32">
        <v>204</v>
      </c>
      <c r="E23" s="32">
        <v>77</v>
      </c>
    </row>
    <row r="24" spans="1:5" ht="12.75" customHeight="1">
      <c r="A24" s="33" t="s">
        <v>1318</v>
      </c>
      <c r="B24" s="24">
        <v>15431</v>
      </c>
      <c r="C24" s="24">
        <v>298</v>
      </c>
      <c r="D24" s="24">
        <v>15729</v>
      </c>
      <c r="E24" s="24">
        <v>3579</v>
      </c>
    </row>
    <row r="25" spans="1:5" ht="24.75" customHeight="1">
      <c r="A25" s="27" t="s">
        <v>1319</v>
      </c>
      <c r="B25" s="28" t="s">
        <v>1309</v>
      </c>
      <c r="C25" s="28" t="s">
        <v>1309</v>
      </c>
      <c r="D25" s="26">
        <v>2927</v>
      </c>
      <c r="E25" s="26">
        <v>1595</v>
      </c>
    </row>
    <row r="26" spans="1:5" ht="12.75" customHeight="1">
      <c r="A26" s="29" t="s">
        <v>1320</v>
      </c>
      <c r="B26" s="34">
        <v>15431</v>
      </c>
      <c r="C26" s="34">
        <v>298</v>
      </c>
      <c r="D26" s="32">
        <v>12802</v>
      </c>
      <c r="E26" s="32">
        <v>1983</v>
      </c>
    </row>
    <row r="27" spans="1:5" ht="12.75" customHeight="1">
      <c r="A27" s="29" t="s">
        <v>1321</v>
      </c>
      <c r="B27" s="34">
        <v>96043</v>
      </c>
      <c r="C27" s="34">
        <v>35977</v>
      </c>
      <c r="D27" s="34">
        <v>136942</v>
      </c>
      <c r="E27" s="34">
        <v>63996</v>
      </c>
    </row>
    <row r="28" spans="1:5" ht="12.75">
      <c r="A28" s="25" t="s">
        <v>1322</v>
      </c>
      <c r="B28" s="32">
        <v>-96043</v>
      </c>
      <c r="C28" s="32">
        <v>-35977</v>
      </c>
      <c r="D28" s="32">
        <v>-136942</v>
      </c>
      <c r="E28" s="32">
        <v>-63996</v>
      </c>
    </row>
    <row r="29" spans="1:5" ht="12.75">
      <c r="A29" s="25" t="s">
        <v>1323</v>
      </c>
      <c r="B29" s="32">
        <v>-149191</v>
      </c>
      <c r="C29" s="32">
        <v>-35900</v>
      </c>
      <c r="D29" s="32">
        <v>-190013</v>
      </c>
      <c r="E29" s="32">
        <v>-62245</v>
      </c>
    </row>
    <row r="30" spans="1:5" ht="12.75">
      <c r="A30" s="35" t="s">
        <v>1324</v>
      </c>
      <c r="B30" s="37">
        <v>0</v>
      </c>
      <c r="C30" s="24">
        <v>4987</v>
      </c>
      <c r="D30" s="36">
        <v>4987</v>
      </c>
      <c r="E30" s="36">
        <v>1596</v>
      </c>
    </row>
    <row r="31" spans="1:5" ht="24.75" customHeight="1">
      <c r="A31" s="27" t="s">
        <v>1325</v>
      </c>
      <c r="B31" s="28" t="s">
        <v>1309</v>
      </c>
      <c r="C31" s="28" t="s">
        <v>1309</v>
      </c>
      <c r="D31" s="36">
        <v>4872</v>
      </c>
      <c r="E31" s="36">
        <v>1469</v>
      </c>
    </row>
    <row r="32" spans="1:5" ht="12.75" customHeight="1">
      <c r="A32" s="38" t="s">
        <v>1326</v>
      </c>
      <c r="B32" s="37">
        <v>0</v>
      </c>
      <c r="C32" s="37">
        <v>4987</v>
      </c>
      <c r="D32" s="37">
        <v>115</v>
      </c>
      <c r="E32" s="37">
        <v>126</v>
      </c>
    </row>
    <row r="33" spans="1:5" ht="12" customHeight="1">
      <c r="A33" s="39" t="s">
        <v>1327</v>
      </c>
      <c r="B33" s="24">
        <v>-77649</v>
      </c>
      <c r="C33" s="24">
        <v>0</v>
      </c>
      <c r="D33" s="24">
        <v>-77649</v>
      </c>
      <c r="E33" s="24">
        <v>-68484</v>
      </c>
    </row>
    <row r="34" spans="1:5" ht="12.75">
      <c r="A34" s="38" t="s">
        <v>1328</v>
      </c>
      <c r="B34" s="36">
        <v>-68111</v>
      </c>
      <c r="C34" s="36">
        <v>0</v>
      </c>
      <c r="D34" s="36">
        <v>-68111</v>
      </c>
      <c r="E34" s="36">
        <v>-54596</v>
      </c>
    </row>
    <row r="35" spans="1:5" ht="24.75" customHeight="1">
      <c r="A35" s="38" t="s">
        <v>1329</v>
      </c>
      <c r="B35" s="36">
        <v>2565</v>
      </c>
      <c r="C35" s="36">
        <v>0</v>
      </c>
      <c r="D35" s="36">
        <v>2565</v>
      </c>
      <c r="E35" s="36">
        <v>2038</v>
      </c>
    </row>
    <row r="36" spans="1:5" ht="12.75" customHeight="1">
      <c r="A36" s="38" t="s">
        <v>1330</v>
      </c>
      <c r="B36" s="36">
        <v>24892</v>
      </c>
      <c r="C36" s="36">
        <v>0</v>
      </c>
      <c r="D36" s="36">
        <v>24892</v>
      </c>
      <c r="E36" s="36">
        <v>-12160</v>
      </c>
    </row>
    <row r="37" spans="1:5" ht="24.75" customHeight="1">
      <c r="A37" s="38" t="s">
        <v>1331</v>
      </c>
      <c r="B37" s="36">
        <v>-2352</v>
      </c>
      <c r="C37" s="36">
        <v>0</v>
      </c>
      <c r="D37" s="36">
        <v>-2352</v>
      </c>
      <c r="E37" s="36">
        <v>-3767</v>
      </c>
    </row>
    <row r="38" spans="1:5" ht="12.75" customHeight="1">
      <c r="A38" s="38" t="s">
        <v>1332</v>
      </c>
      <c r="B38" s="36">
        <v>-34644</v>
      </c>
      <c r="C38" s="36">
        <v>0</v>
      </c>
      <c r="D38" s="36">
        <v>-34644</v>
      </c>
      <c r="E38" s="36">
        <v>0</v>
      </c>
    </row>
    <row r="39" spans="1:5" ht="12.75">
      <c r="A39" s="40" t="s">
        <v>1333</v>
      </c>
      <c r="B39" s="37">
        <v>-81261</v>
      </c>
      <c r="C39" s="37">
        <v>-42492</v>
      </c>
      <c r="D39" s="37">
        <v>-123803</v>
      </c>
      <c r="E39" s="37">
        <v>-1784</v>
      </c>
    </row>
    <row r="40" spans="1:5" ht="12.75">
      <c r="A40" s="40" t="s">
        <v>1334</v>
      </c>
      <c r="B40" s="36">
        <v>0</v>
      </c>
      <c r="C40" s="36">
        <v>-389</v>
      </c>
      <c r="D40" s="36">
        <v>-389</v>
      </c>
      <c r="E40" s="36">
        <v>-142</v>
      </c>
    </row>
    <row r="41" spans="1:5" ht="12.75">
      <c r="A41" s="38" t="s">
        <v>1335</v>
      </c>
      <c r="B41" s="36">
        <v>-88713</v>
      </c>
      <c r="C41" s="36">
        <v>0</v>
      </c>
      <c r="D41" s="36">
        <v>-88713</v>
      </c>
      <c r="E41" s="36">
        <v>14931</v>
      </c>
    </row>
    <row r="42" spans="1:5" ht="12.75" customHeight="1">
      <c r="A42" s="38" t="s">
        <v>1336</v>
      </c>
      <c r="B42" s="36">
        <v>192</v>
      </c>
      <c r="C42" s="36">
        <v>-42104</v>
      </c>
      <c r="D42" s="36">
        <v>-41962</v>
      </c>
      <c r="E42" s="36">
        <v>-12943</v>
      </c>
    </row>
    <row r="43" spans="1:5" ht="12.75" customHeight="1">
      <c r="A43" s="41" t="s">
        <v>1337</v>
      </c>
      <c r="B43" s="42" t="s">
        <v>1309</v>
      </c>
      <c r="C43" s="42" t="s">
        <v>1309</v>
      </c>
      <c r="D43" s="36">
        <v>-50</v>
      </c>
      <c r="E43" s="36">
        <v>-43</v>
      </c>
    </row>
    <row r="44" spans="1:5" ht="24.75" customHeight="1">
      <c r="A44" s="38" t="s">
        <v>1338</v>
      </c>
      <c r="B44" s="36">
        <v>0</v>
      </c>
      <c r="C44" s="36">
        <v>0</v>
      </c>
      <c r="D44" s="36">
        <v>0</v>
      </c>
      <c r="E44" s="36">
        <v>0</v>
      </c>
    </row>
    <row r="45" spans="1:5" ht="12.75" customHeight="1">
      <c r="A45" s="38" t="s">
        <v>1332</v>
      </c>
      <c r="B45" s="36">
        <v>7260</v>
      </c>
      <c r="C45" s="36">
        <v>0</v>
      </c>
      <c r="D45" s="36">
        <v>7260</v>
      </c>
      <c r="E45" s="36">
        <v>-3631</v>
      </c>
    </row>
    <row r="46" spans="1:5" ht="12.75">
      <c r="A46" s="40" t="s">
        <v>1339</v>
      </c>
      <c r="B46" s="37">
        <v>9719</v>
      </c>
      <c r="C46" s="37">
        <v>1605</v>
      </c>
      <c r="D46" s="37">
        <v>11324</v>
      </c>
      <c r="E46" s="37">
        <v>7897</v>
      </c>
    </row>
    <row r="47" spans="1:5" ht="24.75" customHeight="1">
      <c r="A47" s="38" t="s">
        <v>1340</v>
      </c>
      <c r="B47" s="37">
        <v>0</v>
      </c>
      <c r="C47" s="37">
        <v>1707</v>
      </c>
      <c r="D47" s="37">
        <v>1707</v>
      </c>
      <c r="E47" s="37">
        <v>462</v>
      </c>
    </row>
    <row r="48" spans="1:5" ht="24.75" customHeight="1">
      <c r="A48" s="38" t="s">
        <v>1341</v>
      </c>
      <c r="B48" s="37">
        <v>5054</v>
      </c>
      <c r="C48" s="37">
        <v>0</v>
      </c>
      <c r="D48" s="37">
        <v>5054</v>
      </c>
      <c r="E48" s="37">
        <v>939</v>
      </c>
    </row>
    <row r="49" spans="1:5" ht="12.75">
      <c r="A49" s="38" t="s">
        <v>1342</v>
      </c>
      <c r="B49" s="37">
        <v>4665</v>
      </c>
      <c r="C49" s="37">
        <v>-102</v>
      </c>
      <c r="D49" s="37">
        <v>4564</v>
      </c>
      <c r="E49" s="37">
        <v>6496</v>
      </c>
    </row>
    <row r="50" spans="1:5" ht="12.75">
      <c r="A50" s="25" t="s">
        <v>1343</v>
      </c>
      <c r="B50" s="32">
        <v>53148</v>
      </c>
      <c r="C50" s="32">
        <v>-77</v>
      </c>
      <c r="D50" s="32">
        <v>53071</v>
      </c>
      <c r="E50" s="32">
        <v>-1751</v>
      </c>
    </row>
    <row r="51" spans="1:5" ht="12.75">
      <c r="A51" s="40" t="s">
        <v>1344</v>
      </c>
      <c r="B51" s="37">
        <v>53148</v>
      </c>
      <c r="C51" s="37">
        <v>-77</v>
      </c>
      <c r="D51" s="37">
        <v>53071</v>
      </c>
      <c r="E51" s="37">
        <v>-1751</v>
      </c>
    </row>
    <row r="52" spans="1:5" ht="12.75">
      <c r="A52" s="40" t="s">
        <v>1345</v>
      </c>
      <c r="B52" s="37">
        <v>0</v>
      </c>
      <c r="C52" s="37">
        <v>0</v>
      </c>
      <c r="D52" s="37">
        <v>0</v>
      </c>
      <c r="E52" s="37">
        <v>0</v>
      </c>
    </row>
    <row r="53" spans="1:5" s="43" customFormat="1" ht="12.75">
      <c r="A53" s="7"/>
      <c r="B53" s="44"/>
      <c r="C53" s="45"/>
      <c r="D53" s="45"/>
      <c r="E53" s="46"/>
    </row>
    <row r="54" spans="1:5" s="43" customFormat="1" ht="12.75">
      <c r="A54" s="7"/>
      <c r="B54" s="44"/>
      <c r="C54" s="45"/>
      <c r="D54" s="45"/>
      <c r="E54" s="46"/>
    </row>
    <row r="55" spans="1:2" s="43" customFormat="1" ht="12.75">
      <c r="A55" s="18"/>
      <c r="B55" s="20"/>
    </row>
    <row r="56" spans="1:5" s="43" customFormat="1" ht="12.75">
      <c r="A56" s="1038" t="s">
        <v>1346</v>
      </c>
      <c r="B56" s="1038"/>
      <c r="E56" s="20" t="s">
        <v>1347</v>
      </c>
    </row>
    <row r="57" spans="1:5" s="43" customFormat="1" ht="12.75">
      <c r="A57" s="18"/>
      <c r="B57" s="20"/>
      <c r="E57" s="20"/>
    </row>
    <row r="58" spans="1:2" s="43" customFormat="1" ht="12.75">
      <c r="A58" s="18"/>
      <c r="B58" s="20"/>
    </row>
    <row r="59" spans="1:50" s="50" customFormat="1" ht="12.75">
      <c r="A59" s="47" t="s">
        <v>1348</v>
      </c>
      <c r="B59" s="17"/>
      <c r="C59" s="43"/>
      <c r="D59" s="43"/>
      <c r="E59" s="43"/>
      <c r="F59" s="48"/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</row>
    <row r="60" spans="1:5" s="53" customFormat="1" ht="15.75">
      <c r="A60" s="23"/>
      <c r="B60" s="51"/>
      <c r="C60" s="51"/>
      <c r="D60" s="51"/>
      <c r="E60" s="52"/>
    </row>
    <row r="61" ht="12.75">
      <c r="C61" s="52"/>
    </row>
    <row r="62" ht="12.75">
      <c r="C62" s="52"/>
    </row>
  </sheetData>
  <mergeCells count="8">
    <mergeCell ref="A1:E1"/>
    <mergeCell ref="A2:E2"/>
    <mergeCell ref="A4:E4"/>
    <mergeCell ref="A6:E6"/>
    <mergeCell ref="A7:E7"/>
    <mergeCell ref="A8:E8"/>
    <mergeCell ref="A9:E9"/>
    <mergeCell ref="A56:B56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3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4"/>
  <sheetViews>
    <sheetView zoomScaleSheetLayoutView="120" workbookViewId="0" topLeftCell="A1">
      <selection activeCell="C15" sqref="C15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43" customWidth="1"/>
    <col min="4" max="4" width="16.7109375" style="0" customWidth="1"/>
  </cols>
  <sheetData>
    <row r="1" spans="1:55" ht="12.75">
      <c r="A1" s="1039" t="s">
        <v>1292</v>
      </c>
      <c r="B1" s="1039"/>
      <c r="C1" s="1039"/>
      <c r="D1" s="1039"/>
      <c r="E1" s="1"/>
      <c r="F1" s="1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1040" t="s">
        <v>1293</v>
      </c>
      <c r="B2" s="1040"/>
      <c r="C2" s="1040"/>
      <c r="D2" s="1040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3"/>
      <c r="B3" s="4"/>
      <c r="C3" s="5"/>
      <c r="D3" s="5"/>
      <c r="E3" s="7"/>
      <c r="F3" s="7"/>
      <c r="G3" s="155"/>
      <c r="H3" s="156"/>
      <c r="I3" s="156"/>
      <c r="J3" s="156"/>
      <c r="K3" s="155"/>
      <c r="L3" s="156"/>
      <c r="M3" s="156"/>
      <c r="N3" s="155"/>
      <c r="O3" s="156"/>
      <c r="P3" s="15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1041" t="s">
        <v>1294</v>
      </c>
      <c r="B4" s="1041"/>
      <c r="C4" s="1041"/>
      <c r="D4" s="1041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6" s="2" customFormat="1" ht="12.75">
      <c r="A5" s="7"/>
      <c r="B5" s="6"/>
      <c r="C5" s="6"/>
      <c r="D5" s="6"/>
      <c r="E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9" customFormat="1" ht="17.25" customHeight="1">
      <c r="A6" s="1042" t="s">
        <v>1295</v>
      </c>
      <c r="B6" s="1042"/>
      <c r="C6" s="1042"/>
      <c r="D6" s="1042"/>
      <c r="E6" s="8"/>
      <c r="F6" s="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7" s="9" customFormat="1" ht="35.25" customHeight="1">
      <c r="A7" s="1044" t="s">
        <v>1009</v>
      </c>
      <c r="B7" s="1044"/>
      <c r="C7" s="1044"/>
      <c r="D7" s="1044"/>
      <c r="E7" s="10"/>
      <c r="F7" s="10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s="9" customFormat="1" ht="17.25" customHeight="1">
      <c r="A8" s="1036" t="s">
        <v>1529</v>
      </c>
      <c r="B8" s="1036"/>
      <c r="C8" s="1036"/>
      <c r="D8" s="1036"/>
      <c r="E8" s="11"/>
      <c r="F8" s="11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</row>
    <row r="9" spans="1:15" s="13" customFormat="1" ht="12.75">
      <c r="A9" s="1037" t="s">
        <v>1298</v>
      </c>
      <c r="B9" s="1037"/>
      <c r="C9" s="1037"/>
      <c r="D9" s="1037"/>
      <c r="E9" s="12"/>
      <c r="F9" s="12"/>
      <c r="G9" s="12"/>
      <c r="H9" s="12"/>
      <c r="I9" s="12"/>
      <c r="J9" s="12"/>
      <c r="K9" s="12"/>
      <c r="L9" s="12"/>
      <c r="M9" s="12"/>
      <c r="N9" s="156"/>
      <c r="O9" s="159"/>
    </row>
    <row r="10" spans="1:15" s="13" customFormat="1" ht="12.75">
      <c r="A10" s="16" t="s">
        <v>1299</v>
      </c>
      <c r="B10" s="17"/>
      <c r="D10" s="15" t="s">
        <v>1300</v>
      </c>
      <c r="G10" s="14"/>
      <c r="H10" s="15"/>
      <c r="I10" s="15"/>
      <c r="J10" s="162"/>
      <c r="K10" s="14"/>
      <c r="N10" s="156"/>
      <c r="O10" s="159"/>
    </row>
    <row r="11" spans="1:22" s="285" customFormat="1" ht="14.25" customHeight="1">
      <c r="A11" s="461"/>
      <c r="B11" s="462"/>
      <c r="C11" s="463"/>
      <c r="D11" s="435" t="s">
        <v>1010</v>
      </c>
      <c r="E11" s="423"/>
      <c r="F11" s="423"/>
      <c r="H11" s="284"/>
      <c r="I11" s="284"/>
      <c r="J11" s="284"/>
      <c r="K11" s="284"/>
      <c r="L11" s="284"/>
      <c r="M11" s="284"/>
      <c r="N11" s="284"/>
      <c r="O11" s="262"/>
      <c r="P11" s="464"/>
      <c r="Q11" s="464"/>
      <c r="R11" s="465"/>
      <c r="S11" s="450"/>
      <c r="T11" s="466"/>
      <c r="U11" s="284"/>
      <c r="V11" s="284"/>
    </row>
    <row r="12" spans="1:5" ht="12.75">
      <c r="A12" s="467"/>
      <c r="B12" s="201"/>
      <c r="C12" s="201"/>
      <c r="D12" s="161" t="s">
        <v>1351</v>
      </c>
      <c r="E12" s="177"/>
    </row>
    <row r="13" spans="1:5" ht="38.25">
      <c r="A13" s="468" t="s">
        <v>1011</v>
      </c>
      <c r="B13" s="366" t="s">
        <v>1302</v>
      </c>
      <c r="C13" s="367" t="s">
        <v>1012</v>
      </c>
      <c r="D13" s="366" t="s">
        <v>1356</v>
      </c>
      <c r="E13" s="177"/>
    </row>
    <row r="14" spans="1:5" ht="12.75">
      <c r="A14" s="469">
        <v>1</v>
      </c>
      <c r="B14" s="470">
        <v>2</v>
      </c>
      <c r="C14" s="373">
        <v>3</v>
      </c>
      <c r="D14" s="373">
        <v>4</v>
      </c>
      <c r="E14" s="471"/>
    </row>
    <row r="15" spans="1:5" ht="18" customHeight="1">
      <c r="A15" s="472"/>
      <c r="B15" s="381" t="s">
        <v>1013</v>
      </c>
      <c r="C15" s="404">
        <v>763764</v>
      </c>
      <c r="D15" s="404">
        <v>214772</v>
      </c>
      <c r="E15" s="177"/>
    </row>
    <row r="16" spans="1:5" ht="15" customHeight="1">
      <c r="A16" s="472"/>
      <c r="B16" s="377" t="s">
        <v>1014</v>
      </c>
      <c r="C16" s="405">
        <v>748583</v>
      </c>
      <c r="D16" s="405">
        <v>215209</v>
      </c>
      <c r="E16" s="177"/>
    </row>
    <row r="17" spans="1:5" ht="15" customHeight="1">
      <c r="A17" s="472"/>
      <c r="B17" s="377" t="s">
        <v>465</v>
      </c>
      <c r="C17" s="405">
        <v>15181</v>
      </c>
      <c r="D17" s="405">
        <v>-437</v>
      </c>
      <c r="E17" s="177"/>
    </row>
    <row r="18" spans="1:5" ht="15" customHeight="1">
      <c r="A18" s="472"/>
      <c r="B18" s="381" t="s">
        <v>466</v>
      </c>
      <c r="C18" s="212">
        <v>1221325</v>
      </c>
      <c r="D18" s="404">
        <v>367068</v>
      </c>
      <c r="E18" s="177"/>
    </row>
    <row r="19" spans="1:5" ht="15" customHeight="1">
      <c r="A19" s="472"/>
      <c r="B19" s="260" t="s">
        <v>467</v>
      </c>
      <c r="C19" s="212">
        <v>1120356</v>
      </c>
      <c r="D19" s="404">
        <v>316499</v>
      </c>
      <c r="E19" s="177"/>
    </row>
    <row r="20" spans="1:5" ht="15" customHeight="1">
      <c r="A20" s="473">
        <v>1000</v>
      </c>
      <c r="B20" s="260" t="s">
        <v>468</v>
      </c>
      <c r="C20" s="404">
        <v>1108369</v>
      </c>
      <c r="D20" s="404">
        <v>313781</v>
      </c>
      <c r="E20" s="177"/>
    </row>
    <row r="21" spans="1:5" ht="15" customHeight="1">
      <c r="A21" s="473">
        <v>1100</v>
      </c>
      <c r="B21" s="403" t="s">
        <v>469</v>
      </c>
      <c r="C21" s="405">
        <v>123899</v>
      </c>
      <c r="D21" s="405">
        <v>49915</v>
      </c>
      <c r="E21" s="177"/>
    </row>
    <row r="22" spans="1:5" ht="15" customHeight="1">
      <c r="A22" s="473">
        <v>1200</v>
      </c>
      <c r="B22" s="110" t="s">
        <v>470</v>
      </c>
      <c r="C22" s="474">
        <v>20038</v>
      </c>
      <c r="D22" s="405">
        <v>9730</v>
      </c>
      <c r="E22" s="177"/>
    </row>
    <row r="23" spans="1:5" ht="15" customHeight="1" hidden="1">
      <c r="A23" s="473"/>
      <c r="B23" s="475" t="s">
        <v>471</v>
      </c>
      <c r="C23" s="476"/>
      <c r="D23" s="404">
        <v>0</v>
      </c>
      <c r="E23" s="177"/>
    </row>
    <row r="24" spans="1:5" ht="38.25">
      <c r="A24" s="473" t="s">
        <v>197</v>
      </c>
      <c r="B24" s="477" t="s">
        <v>472</v>
      </c>
      <c r="C24" s="474">
        <v>847054</v>
      </c>
      <c r="D24" s="405">
        <v>203729</v>
      </c>
      <c r="E24" s="177"/>
    </row>
    <row r="25" spans="1:5" ht="36">
      <c r="A25" s="473" t="s">
        <v>199</v>
      </c>
      <c r="B25" s="478" t="s">
        <v>1747</v>
      </c>
      <c r="C25" s="474">
        <v>117378</v>
      </c>
      <c r="D25" s="405">
        <v>50407</v>
      </c>
      <c r="E25" s="177"/>
    </row>
    <row r="26" spans="1:5" ht="15" customHeight="1">
      <c r="A26" s="473">
        <v>3000</v>
      </c>
      <c r="B26" s="289" t="s">
        <v>1752</v>
      </c>
      <c r="C26" s="404">
        <v>11987</v>
      </c>
      <c r="D26" s="404">
        <v>2718</v>
      </c>
      <c r="E26" s="177"/>
    </row>
    <row r="27" spans="1:5" ht="15" customHeight="1" hidden="1">
      <c r="A27" s="473">
        <v>3100</v>
      </c>
      <c r="B27" s="403" t="s">
        <v>473</v>
      </c>
      <c r="C27" s="230">
        <v>0</v>
      </c>
      <c r="D27" s="404">
        <v>0</v>
      </c>
      <c r="E27" s="177"/>
    </row>
    <row r="28" spans="1:5" ht="15" customHeight="1">
      <c r="A28" s="473">
        <v>3400</v>
      </c>
      <c r="B28" s="377" t="s">
        <v>474</v>
      </c>
      <c r="C28" s="230">
        <v>1725</v>
      </c>
      <c r="D28" s="405">
        <v>1287</v>
      </c>
      <c r="E28" s="177"/>
    </row>
    <row r="29" spans="1:5" ht="15" customHeight="1">
      <c r="A29" s="473">
        <v>3500</v>
      </c>
      <c r="B29" s="377" t="s">
        <v>475</v>
      </c>
      <c r="C29" s="230">
        <v>10262</v>
      </c>
      <c r="D29" s="405">
        <v>1431</v>
      </c>
      <c r="E29" s="177"/>
    </row>
    <row r="30" spans="1:5" ht="15" customHeight="1">
      <c r="A30" s="473">
        <v>3600</v>
      </c>
      <c r="B30" s="377" t="s">
        <v>476</v>
      </c>
      <c r="C30" s="230">
        <v>0</v>
      </c>
      <c r="D30" s="405">
        <v>0</v>
      </c>
      <c r="E30" s="177"/>
    </row>
    <row r="31" spans="1:5" ht="15" customHeight="1" hidden="1">
      <c r="A31" s="473">
        <v>3900</v>
      </c>
      <c r="B31" s="377" t="s">
        <v>477</v>
      </c>
      <c r="C31" s="230">
        <v>0</v>
      </c>
      <c r="D31" s="404">
        <v>0</v>
      </c>
      <c r="E31" s="177"/>
    </row>
    <row r="32" spans="1:5" ht="15" customHeight="1">
      <c r="A32" s="473"/>
      <c r="B32" s="381" t="s">
        <v>478</v>
      </c>
      <c r="C32" s="212">
        <v>100969</v>
      </c>
      <c r="D32" s="404">
        <v>50569</v>
      </c>
      <c r="E32" s="177"/>
    </row>
    <row r="33" spans="1:5" ht="24">
      <c r="A33" s="473" t="s">
        <v>479</v>
      </c>
      <c r="B33" s="377" t="s">
        <v>480</v>
      </c>
      <c r="C33" s="405">
        <v>100969</v>
      </c>
      <c r="D33" s="405">
        <v>50569</v>
      </c>
      <c r="E33" s="177"/>
    </row>
    <row r="34" spans="1:5" ht="15" customHeight="1">
      <c r="A34" s="472"/>
      <c r="B34" s="381" t="s">
        <v>210</v>
      </c>
      <c r="C34" s="212">
        <v>-457561</v>
      </c>
      <c r="D34" s="404">
        <v>-152296</v>
      </c>
      <c r="E34" s="177"/>
    </row>
    <row r="35" spans="1:5" ht="15" customHeight="1" hidden="1">
      <c r="A35" s="472"/>
      <c r="B35" s="381" t="s">
        <v>1788</v>
      </c>
      <c r="C35" s="212"/>
      <c r="D35" s="404">
        <v>0</v>
      </c>
      <c r="E35" s="177"/>
    </row>
    <row r="36" spans="1:5" ht="25.5">
      <c r="A36" s="472"/>
      <c r="B36" s="173" t="s">
        <v>481</v>
      </c>
      <c r="C36" s="230">
        <v>457561</v>
      </c>
      <c r="D36" s="405">
        <v>152296</v>
      </c>
      <c r="E36" s="177"/>
    </row>
    <row r="37" spans="1:5" ht="12.75">
      <c r="A37" s="479"/>
      <c r="B37" s="480"/>
      <c r="C37" s="358"/>
      <c r="D37" s="481"/>
      <c r="E37" s="177"/>
    </row>
    <row r="38" spans="2:5" ht="12.75">
      <c r="B38" s="482" t="s">
        <v>484</v>
      </c>
      <c r="C38" s="483"/>
      <c r="D38" s="484"/>
      <c r="E38" s="177"/>
    </row>
    <row r="39" spans="1:5" ht="12.75">
      <c r="A39" s="485"/>
      <c r="B39" s="486" t="s">
        <v>482</v>
      </c>
      <c r="C39" s="487"/>
      <c r="D39" s="487"/>
      <c r="E39" s="177"/>
    </row>
    <row r="40" spans="1:5" ht="12.75">
      <c r="A40" s="485"/>
      <c r="B40" s="483"/>
      <c r="C40" s="487"/>
      <c r="D40" s="487"/>
      <c r="E40" s="177"/>
    </row>
    <row r="41" spans="1:5" ht="12.75">
      <c r="A41" s="485"/>
      <c r="B41" s="483"/>
      <c r="C41" s="487"/>
      <c r="D41" s="487"/>
      <c r="E41" s="177"/>
    </row>
    <row r="42" spans="1:5" ht="12.75">
      <c r="A42" s="485"/>
      <c r="B42" s="483"/>
      <c r="C42" s="487"/>
      <c r="D42" s="487"/>
      <c r="E42" s="177"/>
    </row>
    <row r="43" spans="1:9" s="146" customFormat="1" ht="12.75">
      <c r="A43" s="176" t="s">
        <v>945</v>
      </c>
      <c r="B43" s="177"/>
      <c r="C43" s="161"/>
      <c r="D43" s="161" t="s">
        <v>1347</v>
      </c>
      <c r="E43" s="178"/>
      <c r="F43" s="161"/>
      <c r="G43" s="161"/>
      <c r="I43" s="179"/>
    </row>
    <row r="44" spans="1:8" s="146" customFormat="1" ht="12.75">
      <c r="A44" s="176" t="s">
        <v>483</v>
      </c>
      <c r="B44" s="180"/>
      <c r="C44" s="161"/>
      <c r="D44" s="91"/>
      <c r="E44" s="178"/>
      <c r="F44" s="161"/>
      <c r="G44" s="161"/>
      <c r="H44" s="91"/>
    </row>
    <row r="45" spans="1:5" ht="15.75">
      <c r="A45" s="201"/>
      <c r="B45" s="177"/>
      <c r="C45" s="235"/>
      <c r="D45" s="161"/>
      <c r="E45" s="9"/>
    </row>
    <row r="46" spans="1:5" ht="15.75">
      <c r="A46" s="201"/>
      <c r="B46" s="177"/>
      <c r="C46" s="235"/>
      <c r="D46" s="161"/>
      <c r="E46" s="9"/>
    </row>
    <row r="47" spans="1:5" ht="12.75">
      <c r="A47" s="201"/>
      <c r="B47" s="177"/>
      <c r="C47" s="235"/>
      <c r="D47" s="161"/>
      <c r="E47" s="177"/>
    </row>
    <row r="48" spans="1:5" ht="12.75">
      <c r="A48" s="201"/>
      <c r="B48" s="177"/>
      <c r="C48" s="235"/>
      <c r="D48" s="161"/>
      <c r="E48" s="177"/>
    </row>
    <row r="49" spans="1:5" ht="12.75" customHeight="1">
      <c r="A49" s="1056"/>
      <c r="B49" s="1057"/>
      <c r="C49" s="488"/>
      <c r="D49" s="488"/>
      <c r="E49" s="177"/>
    </row>
    <row r="50" spans="1:5" ht="12.75" customHeight="1">
      <c r="A50" s="1058" t="s">
        <v>1634</v>
      </c>
      <c r="B50" s="1059"/>
      <c r="C50" s="488"/>
      <c r="D50" s="488"/>
      <c r="E50" s="489"/>
    </row>
    <row r="51" spans="1:5" ht="12.75">
      <c r="A51" s="461"/>
      <c r="B51" s="490"/>
      <c r="C51" s="491"/>
      <c r="D51" s="437"/>
      <c r="E51" s="488"/>
    </row>
    <row r="52" spans="1:5" ht="12.75">
      <c r="A52" s="461"/>
      <c r="B52" s="490"/>
      <c r="C52" s="491"/>
      <c r="D52" s="437"/>
      <c r="E52" s="177"/>
    </row>
    <row r="53" spans="1:5" ht="12.75">
      <c r="A53" s="461"/>
      <c r="B53" s="201"/>
      <c r="C53" s="492"/>
      <c r="D53" s="434"/>
      <c r="E53" s="177"/>
    </row>
    <row r="54" spans="1:5" ht="12.75">
      <c r="A54" s="461"/>
      <c r="B54" s="201"/>
      <c r="C54" s="493"/>
      <c r="D54" s="493"/>
      <c r="E54" s="177"/>
    </row>
  </sheetData>
  <mergeCells count="9">
    <mergeCell ref="A1:D1"/>
    <mergeCell ref="A2:D2"/>
    <mergeCell ref="A4:D4"/>
    <mergeCell ref="A6:D6"/>
    <mergeCell ref="A49:B49"/>
    <mergeCell ref="A50:B50"/>
    <mergeCell ref="A7:D7"/>
    <mergeCell ref="A8:D8"/>
    <mergeCell ref="A9:D9"/>
  </mergeCells>
  <printOptions/>
  <pageMargins left="0.9448818897637796" right="0.7480314960629921" top="0.984251968503937" bottom="0.984251968503937" header="0.5118110236220472" footer="0.5118110236220472"/>
  <pageSetup firstPageNumber="33" useFirstPageNumber="1" horizontalDpi="600" verticalDpi="600" orientation="portrait" paperSize="9" scale="90" r:id="rId1"/>
  <headerFooter alignWithMargins="0">
    <oddFooter>&amp;C&amp;8&amp;P&amp;R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56"/>
  <sheetViews>
    <sheetView zoomScaleSheetLayoutView="120" workbookViewId="0" topLeftCell="A1">
      <selection activeCell="C16" sqref="C16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0" customWidth="1"/>
    <col min="4" max="4" width="15.00390625" style="0" customWidth="1"/>
    <col min="5" max="5" width="2.28125" style="0" customWidth="1"/>
  </cols>
  <sheetData>
    <row r="1" spans="1:55" ht="12.75">
      <c r="A1" s="1039" t="s">
        <v>1292</v>
      </c>
      <c r="B1" s="1039"/>
      <c r="C1" s="1039"/>
      <c r="D1" s="1039"/>
      <c r="E1" s="157"/>
      <c r="F1" s="1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1040" t="s">
        <v>1293</v>
      </c>
      <c r="B2" s="1040"/>
      <c r="C2" s="1040"/>
      <c r="D2" s="1040"/>
      <c r="E2" s="6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3"/>
      <c r="B3" s="4"/>
      <c r="C3" s="5"/>
      <c r="D3" s="5"/>
      <c r="E3" s="494"/>
      <c r="F3" s="7"/>
      <c r="G3" s="155"/>
      <c r="H3" s="156"/>
      <c r="I3" s="156"/>
      <c r="J3" s="156"/>
      <c r="K3" s="155"/>
      <c r="L3" s="156"/>
      <c r="M3" s="156"/>
      <c r="N3" s="155"/>
      <c r="O3" s="156"/>
      <c r="P3" s="15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5.75">
      <c r="A4" s="1041" t="s">
        <v>1294</v>
      </c>
      <c r="B4" s="1041"/>
      <c r="C4" s="1041"/>
      <c r="D4" s="1041"/>
      <c r="E4" s="495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6" s="2" customFormat="1" ht="15.75">
      <c r="A5" s="7"/>
      <c r="B5" s="6"/>
      <c r="C5" s="6"/>
      <c r="D5" s="6"/>
      <c r="E5" s="11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9" customFormat="1" ht="17.25" customHeight="1">
      <c r="A6" s="1042" t="s">
        <v>1295</v>
      </c>
      <c r="B6" s="1042"/>
      <c r="C6" s="1042"/>
      <c r="D6" s="1042"/>
      <c r="E6" s="12"/>
      <c r="F6" s="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7" s="9" customFormat="1" ht="35.25" customHeight="1">
      <c r="A7" s="1044" t="s">
        <v>485</v>
      </c>
      <c r="B7" s="1044"/>
      <c r="C7" s="1044"/>
      <c r="D7" s="1044"/>
      <c r="E7" s="13"/>
      <c r="F7" s="10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s="9" customFormat="1" ht="17.25" customHeight="1">
      <c r="A8" s="1062" t="s">
        <v>1529</v>
      </c>
      <c r="B8" s="1062"/>
      <c r="C8" s="1062"/>
      <c r="D8" s="1062"/>
      <c r="E8" s="423"/>
      <c r="F8" s="11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</row>
    <row r="9" spans="1:15" s="13" customFormat="1" ht="12.75">
      <c r="A9" s="1037" t="s">
        <v>1298</v>
      </c>
      <c r="B9" s="1037"/>
      <c r="C9" s="1037"/>
      <c r="D9" s="1037"/>
      <c r="E9" s="180"/>
      <c r="F9" s="12"/>
      <c r="G9" s="12"/>
      <c r="H9" s="12"/>
      <c r="I9" s="12"/>
      <c r="J9" s="12"/>
      <c r="K9" s="12"/>
      <c r="L9" s="12"/>
      <c r="M9" s="12"/>
      <c r="N9" s="156"/>
      <c r="O9" s="159"/>
    </row>
    <row r="10" spans="1:15" s="13" customFormat="1" ht="12.75">
      <c r="A10" s="16" t="s">
        <v>1299</v>
      </c>
      <c r="B10" s="17"/>
      <c r="D10" s="15" t="s">
        <v>1300</v>
      </c>
      <c r="G10" s="14"/>
      <c r="H10" s="15"/>
      <c r="I10" s="15"/>
      <c r="J10" s="162"/>
      <c r="K10" s="14"/>
      <c r="N10" s="156"/>
      <c r="O10" s="159"/>
    </row>
    <row r="11" spans="1:22" s="285" customFormat="1" ht="14.25" customHeight="1">
      <c r="A11" s="461"/>
      <c r="B11" s="462"/>
      <c r="C11" s="463"/>
      <c r="D11" s="435" t="s">
        <v>486</v>
      </c>
      <c r="E11"/>
      <c r="F11" s="423"/>
      <c r="H11" s="284"/>
      <c r="I11" s="284"/>
      <c r="J11" s="284"/>
      <c r="K11" s="284"/>
      <c r="L11" s="284"/>
      <c r="M11" s="284"/>
      <c r="N11" s="284"/>
      <c r="O11" s="262"/>
      <c r="P11" s="464"/>
      <c r="Q11" s="464"/>
      <c r="R11" s="465"/>
      <c r="S11" s="450"/>
      <c r="T11" s="466"/>
      <c r="U11" s="284"/>
      <c r="V11" s="284"/>
    </row>
    <row r="12" spans="1:5" ht="7.5" customHeight="1">
      <c r="A12" s="177"/>
      <c r="B12" s="177"/>
      <c r="C12" s="177"/>
      <c r="D12" s="177"/>
      <c r="E12" s="177"/>
    </row>
    <row r="13" spans="1:5" ht="12.75">
      <c r="A13" s="177"/>
      <c r="B13" s="177"/>
      <c r="C13" s="177"/>
      <c r="D13" s="91" t="s">
        <v>1351</v>
      </c>
      <c r="E13" s="177"/>
    </row>
    <row r="14" spans="1:4" ht="37.5" customHeight="1">
      <c r="A14" s="366" t="s">
        <v>190</v>
      </c>
      <c r="B14" s="496" t="s">
        <v>1302</v>
      </c>
      <c r="C14" s="366" t="s">
        <v>1354</v>
      </c>
      <c r="D14" s="366" t="s">
        <v>1356</v>
      </c>
    </row>
    <row r="15" spans="1:4" ht="10.5" customHeight="1">
      <c r="A15" s="497">
        <v>1</v>
      </c>
      <c r="B15" s="497">
        <v>2</v>
      </c>
      <c r="C15" s="371">
        <v>3</v>
      </c>
      <c r="D15" s="371">
        <v>4</v>
      </c>
    </row>
    <row r="16" spans="1:4" ht="18.75" customHeight="1">
      <c r="A16" s="294"/>
      <c r="B16" s="381" t="s">
        <v>1674</v>
      </c>
      <c r="C16" s="224">
        <v>1221325</v>
      </c>
      <c r="D16" s="224">
        <v>367068</v>
      </c>
    </row>
    <row r="17" spans="1:4" ht="18" customHeight="1">
      <c r="A17" s="498" t="s">
        <v>157</v>
      </c>
      <c r="B17" s="377" t="s">
        <v>158</v>
      </c>
      <c r="C17" s="172">
        <v>175555</v>
      </c>
      <c r="D17" s="172">
        <v>81821</v>
      </c>
    </row>
    <row r="18" spans="1:4" ht="18" customHeight="1">
      <c r="A18" s="499" t="s">
        <v>159</v>
      </c>
      <c r="B18" s="377" t="s">
        <v>160</v>
      </c>
      <c r="C18" s="172">
        <v>0</v>
      </c>
      <c r="D18" s="172">
        <v>0</v>
      </c>
    </row>
    <row r="19" spans="1:4" ht="18" customHeight="1">
      <c r="A19" s="498" t="s">
        <v>161</v>
      </c>
      <c r="B19" s="377" t="s">
        <v>162</v>
      </c>
      <c r="C19" s="172">
        <v>20441</v>
      </c>
      <c r="D19" s="172">
        <v>6030</v>
      </c>
    </row>
    <row r="20" spans="1:4" ht="18" customHeight="1">
      <c r="A20" s="498" t="s">
        <v>163</v>
      </c>
      <c r="B20" s="377" t="s">
        <v>489</v>
      </c>
      <c r="C20" s="172">
        <v>613030</v>
      </c>
      <c r="D20" s="172">
        <v>140430</v>
      </c>
    </row>
    <row r="21" spans="1:4" ht="18" customHeight="1">
      <c r="A21" s="498" t="s">
        <v>165</v>
      </c>
      <c r="B21" s="377" t="s">
        <v>166</v>
      </c>
      <c r="C21" s="172">
        <v>28021</v>
      </c>
      <c r="D21" s="172">
        <v>17055</v>
      </c>
    </row>
    <row r="22" spans="1:4" ht="18" customHeight="1">
      <c r="A22" s="498" t="s">
        <v>167</v>
      </c>
      <c r="B22" s="377" t="s">
        <v>168</v>
      </c>
      <c r="C22" s="172">
        <v>17216</v>
      </c>
      <c r="D22" s="172">
        <v>3735</v>
      </c>
    </row>
    <row r="23" spans="1:4" ht="38.25">
      <c r="A23" s="498" t="s">
        <v>169</v>
      </c>
      <c r="B23" s="500" t="s">
        <v>487</v>
      </c>
      <c r="C23" s="172">
        <v>54452</v>
      </c>
      <c r="D23" s="172">
        <v>7075</v>
      </c>
    </row>
    <row r="24" spans="1:4" ht="18" customHeight="1">
      <c r="A24" s="498" t="s">
        <v>171</v>
      </c>
      <c r="B24" s="377" t="s">
        <v>490</v>
      </c>
      <c r="C24" s="172">
        <v>197545</v>
      </c>
      <c r="D24" s="172">
        <v>60070</v>
      </c>
    </row>
    <row r="25" spans="1:4" ht="18" customHeight="1">
      <c r="A25" s="498" t="s">
        <v>173</v>
      </c>
      <c r="B25" s="377" t="s">
        <v>174</v>
      </c>
      <c r="C25" s="172">
        <v>0</v>
      </c>
      <c r="D25" s="172">
        <v>0</v>
      </c>
    </row>
    <row r="26" spans="1:4" ht="29.25" customHeight="1">
      <c r="A26" s="498" t="s">
        <v>175</v>
      </c>
      <c r="B26" s="377" t="s">
        <v>176</v>
      </c>
      <c r="C26" s="172">
        <v>23334</v>
      </c>
      <c r="D26" s="172">
        <v>11107</v>
      </c>
    </row>
    <row r="27" spans="1:4" ht="26.25" customHeight="1">
      <c r="A27" s="498" t="s">
        <v>177</v>
      </c>
      <c r="B27" s="500" t="s">
        <v>178</v>
      </c>
      <c r="C27" s="172">
        <v>0</v>
      </c>
      <c r="D27" s="172">
        <v>0</v>
      </c>
    </row>
    <row r="28" spans="1:4" ht="18" customHeight="1">
      <c r="A28" s="498" t="s">
        <v>179</v>
      </c>
      <c r="B28" s="377" t="s">
        <v>180</v>
      </c>
      <c r="C28" s="172">
        <v>0</v>
      </c>
      <c r="D28" s="172">
        <v>0</v>
      </c>
    </row>
    <row r="29" spans="1:4" ht="18" customHeight="1">
      <c r="A29" s="498" t="s">
        <v>181</v>
      </c>
      <c r="B29" s="377" t="s">
        <v>182</v>
      </c>
      <c r="C29" s="172">
        <v>91731</v>
      </c>
      <c r="D29" s="172">
        <v>39745</v>
      </c>
    </row>
    <row r="30" spans="1:5" ht="27" customHeight="1">
      <c r="A30" s="498" t="s">
        <v>183</v>
      </c>
      <c r="B30" s="377" t="s">
        <v>184</v>
      </c>
      <c r="C30" s="172">
        <v>0</v>
      </c>
      <c r="D30" s="172">
        <v>0</v>
      </c>
      <c r="E30" s="501"/>
    </row>
    <row r="31" spans="1:5" ht="12.75">
      <c r="A31" s="177"/>
      <c r="B31" s="177"/>
      <c r="C31" s="502"/>
      <c r="D31" s="502"/>
      <c r="E31" s="503"/>
    </row>
    <row r="32" spans="1:5" ht="12.75">
      <c r="A32" s="1060" t="s">
        <v>491</v>
      </c>
      <c r="B32" s="1061"/>
      <c r="C32" s="1061"/>
      <c r="D32" s="1061"/>
      <c r="E32" s="504"/>
    </row>
    <row r="33" spans="1:5" ht="12.75">
      <c r="A33" s="505" t="s">
        <v>488</v>
      </c>
      <c r="B33" s="506"/>
      <c r="C33" s="506"/>
      <c r="D33" s="507"/>
      <c r="E33" s="502"/>
    </row>
    <row r="34" spans="1:5" ht="12.75">
      <c r="A34" s="1060" t="s">
        <v>492</v>
      </c>
      <c r="B34" s="1061"/>
      <c r="C34" s="1061"/>
      <c r="D34" s="1061"/>
      <c r="E34" s="504"/>
    </row>
    <row r="35" spans="1:5" ht="12.75">
      <c r="A35" s="177"/>
      <c r="B35" s="177"/>
      <c r="C35" s="177"/>
      <c r="D35" s="502"/>
      <c r="E35" s="502"/>
    </row>
    <row r="36" spans="1:5" ht="12.75">
      <c r="A36" s="508"/>
      <c r="B36" s="177"/>
      <c r="C36" s="177"/>
      <c r="D36" s="502"/>
      <c r="E36" s="502"/>
    </row>
    <row r="37" spans="1:9" s="146" customFormat="1" ht="12.75">
      <c r="A37" s="176" t="s">
        <v>945</v>
      </c>
      <c r="B37" s="177"/>
      <c r="C37" s="161"/>
      <c r="D37" s="161" t="s">
        <v>1347</v>
      </c>
      <c r="E37" s="178"/>
      <c r="F37" s="161"/>
      <c r="G37" s="161"/>
      <c r="I37" s="179"/>
    </row>
    <row r="38" spans="1:8" s="146" customFormat="1" ht="12.75">
      <c r="A38" s="176"/>
      <c r="B38" s="180"/>
      <c r="C38" s="161"/>
      <c r="D38" s="91"/>
      <c r="E38" s="178"/>
      <c r="F38" s="161"/>
      <c r="G38" s="161"/>
      <c r="H38" s="91"/>
    </row>
    <row r="39" spans="1:5" ht="12.75">
      <c r="A39" s="201"/>
      <c r="B39" s="177"/>
      <c r="C39" s="235"/>
      <c r="D39" s="161"/>
      <c r="E39" s="177"/>
    </row>
    <row r="40" spans="1:5" ht="12.75">
      <c r="A40" s="201"/>
      <c r="B40" s="177"/>
      <c r="C40" s="235"/>
      <c r="D40" s="161"/>
      <c r="E40" s="177"/>
    </row>
    <row r="41" spans="1:5" ht="12.75">
      <c r="A41" s="177"/>
      <c r="B41" s="177"/>
      <c r="C41" s="502"/>
      <c r="D41" s="502"/>
      <c r="E41" s="503"/>
    </row>
    <row r="42" spans="1:5" ht="12.75">
      <c r="A42" s="424" t="s">
        <v>1634</v>
      </c>
      <c r="B42" s="502"/>
      <c r="C42" s="502"/>
      <c r="D42" s="503"/>
      <c r="E42" s="177"/>
    </row>
    <row r="43" spans="1:5" ht="12.75">
      <c r="A43" s="424"/>
      <c r="B43" s="502"/>
      <c r="C43" s="502"/>
      <c r="D43" s="503"/>
      <c r="E43" s="177"/>
    </row>
    <row r="44" spans="1:5" ht="12.75">
      <c r="A44" s="201"/>
      <c r="B44" s="177"/>
      <c r="C44" s="235"/>
      <c r="D44" s="235"/>
      <c r="E44" s="235"/>
    </row>
    <row r="45" spans="1:5" ht="12.75">
      <c r="A45" s="425"/>
      <c r="B45" s="425"/>
      <c r="C45" s="235"/>
      <c r="D45" s="235"/>
      <c r="E45" s="177"/>
    </row>
    <row r="46" spans="1:5" ht="12.75">
      <c r="A46" s="425"/>
      <c r="B46" s="425"/>
      <c r="C46" s="235"/>
      <c r="D46" s="235"/>
      <c r="E46" s="177"/>
    </row>
    <row r="47" spans="1:5" ht="12.75">
      <c r="A47" s="201"/>
      <c r="B47" s="177"/>
      <c r="C47" s="235"/>
      <c r="D47" s="235"/>
      <c r="E47" s="177"/>
    </row>
    <row r="48" spans="1:5" ht="15.75">
      <c r="A48" s="177"/>
      <c r="B48" s="180"/>
      <c r="C48" s="235"/>
      <c r="D48" s="509"/>
      <c r="E48" s="177"/>
    </row>
    <row r="49" spans="1:5" ht="12.75">
      <c r="A49" s="177"/>
      <c r="B49" s="177"/>
      <c r="C49" s="235"/>
      <c r="D49" s="235"/>
      <c r="E49" s="510"/>
    </row>
    <row r="50" spans="1:5" ht="12.75">
      <c r="A50" s="177"/>
      <c r="B50" s="177"/>
      <c r="C50" s="235"/>
      <c r="D50" s="235"/>
      <c r="E50" s="510"/>
    </row>
    <row r="51" spans="1:5" ht="12.75">
      <c r="A51" s="177"/>
      <c r="B51" s="177"/>
      <c r="C51" s="235"/>
      <c r="D51" s="235"/>
      <c r="E51" s="510"/>
    </row>
    <row r="52" spans="1:5" ht="12.75">
      <c r="A52" s="177"/>
      <c r="B52" s="177"/>
      <c r="C52" s="235"/>
      <c r="D52" s="235"/>
      <c r="E52" s="510"/>
    </row>
    <row r="53" spans="1:5" ht="12.75">
      <c r="A53" s="425"/>
      <c r="B53" s="425"/>
      <c r="C53" s="235"/>
      <c r="D53" s="235"/>
      <c r="E53" s="510"/>
    </row>
    <row r="54" spans="1:5" ht="12.75">
      <c r="A54" s="425"/>
      <c r="B54" s="425"/>
      <c r="C54" s="425"/>
      <c r="D54" s="425"/>
      <c r="E54" s="425"/>
    </row>
    <row r="55" spans="1:5" ht="12.75">
      <c r="A55" s="425"/>
      <c r="B55" s="425"/>
      <c r="C55" s="425"/>
      <c r="D55" s="425"/>
      <c r="E55" s="425"/>
    </row>
    <row r="56" spans="1:5" ht="12.75">
      <c r="A56" s="177"/>
      <c r="B56" s="177"/>
      <c r="C56" s="235"/>
      <c r="D56" s="235"/>
      <c r="E56" s="510"/>
    </row>
  </sheetData>
  <mergeCells count="9">
    <mergeCell ref="A34:D34"/>
    <mergeCell ref="A32:D32"/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5511811023622047" top="0.98425196850393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Footer>&amp;C&amp;8&amp;P&amp;R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52"/>
  <sheetViews>
    <sheetView workbookViewId="0" topLeftCell="A1">
      <selection activeCell="B16" sqref="B16"/>
    </sheetView>
  </sheetViews>
  <sheetFormatPr defaultColWidth="9.140625" defaultRowHeight="17.25" customHeight="1"/>
  <cols>
    <col min="1" max="1" width="48.28125" style="519" customWidth="1"/>
    <col min="2" max="3" width="10.57421875" style="574" bestFit="1" customWidth="1"/>
    <col min="4" max="4" width="10.7109375" style="575" customWidth="1"/>
    <col min="5" max="5" width="10.7109375" style="574" bestFit="1" customWidth="1"/>
    <col min="6" max="16384" width="9.140625" style="524" customWidth="1"/>
  </cols>
  <sheetData>
    <row r="1" spans="1:38" ht="12.75">
      <c r="A1" s="1039" t="s">
        <v>1292</v>
      </c>
      <c r="B1" s="1039"/>
      <c r="C1" s="1039"/>
      <c r="D1" s="1039"/>
      <c r="E1" s="103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" customHeight="1">
      <c r="A2" s="1040" t="s">
        <v>1293</v>
      </c>
      <c r="B2" s="1040"/>
      <c r="C2" s="1040"/>
      <c r="D2" s="1040"/>
      <c r="E2" s="104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.75" customHeight="1">
      <c r="A3" s="3"/>
      <c r="B3" s="511"/>
      <c r="C3" s="512"/>
      <c r="D3" s="513"/>
      <c r="E3" s="5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" s="2" customFormat="1" ht="12.75">
      <c r="A4" s="1041" t="s">
        <v>1294</v>
      </c>
      <c r="B4" s="1041"/>
      <c r="C4" s="1041"/>
      <c r="D4" s="1041"/>
      <c r="E4" s="1041"/>
    </row>
    <row r="5" spans="1:5" s="2" customFormat="1" ht="12.75">
      <c r="A5" s="7"/>
      <c r="B5" s="515"/>
      <c r="C5" s="515"/>
      <c r="D5" s="516"/>
      <c r="E5" s="515"/>
    </row>
    <row r="6" spans="1:5" s="9" customFormat="1" ht="17.25" customHeight="1">
      <c r="A6" s="1042" t="s">
        <v>1295</v>
      </c>
      <c r="B6" s="1042"/>
      <c r="C6" s="1042"/>
      <c r="D6" s="1042"/>
      <c r="E6" s="1042"/>
    </row>
    <row r="7" spans="1:5" s="9" customFormat="1" ht="17.25" customHeight="1">
      <c r="A7" s="1035" t="s">
        <v>493</v>
      </c>
      <c r="B7" s="1035"/>
      <c r="C7" s="1035"/>
      <c r="D7" s="1035"/>
      <c r="E7" s="1035"/>
    </row>
    <row r="8" spans="1:5" s="9" customFormat="1" ht="17.25" customHeight="1">
      <c r="A8" s="1036" t="s">
        <v>1444</v>
      </c>
      <c r="B8" s="1036"/>
      <c r="C8" s="1036"/>
      <c r="D8" s="1036"/>
      <c r="E8" s="1036"/>
    </row>
    <row r="9" spans="1:5" s="13" customFormat="1" ht="12.75">
      <c r="A9" s="1037" t="s">
        <v>1298</v>
      </c>
      <c r="B9" s="1037"/>
      <c r="C9" s="1037"/>
      <c r="D9" s="1037"/>
      <c r="E9" s="1037"/>
    </row>
    <row r="10" spans="1:5" s="13" customFormat="1" ht="12.75">
      <c r="A10" s="16" t="s">
        <v>1299</v>
      </c>
      <c r="B10" s="517"/>
      <c r="C10" s="518"/>
      <c r="E10" s="15" t="s">
        <v>1300</v>
      </c>
    </row>
    <row r="11" spans="2:5" ht="17.25" customHeight="1">
      <c r="B11" s="520"/>
      <c r="C11" s="520"/>
      <c r="D11" s="521"/>
      <c r="E11" s="523" t="s">
        <v>494</v>
      </c>
    </row>
    <row r="12" spans="1:5" ht="17.25" customHeight="1">
      <c r="A12" s="525"/>
      <c r="B12" s="526"/>
      <c r="C12" s="527"/>
      <c r="D12" s="528"/>
      <c r="E12" s="529" t="s">
        <v>1351</v>
      </c>
    </row>
    <row r="13" spans="1:5" ht="48">
      <c r="A13" s="58" t="s">
        <v>1302</v>
      </c>
      <c r="B13" s="530" t="s">
        <v>495</v>
      </c>
      <c r="C13" s="530" t="s">
        <v>1354</v>
      </c>
      <c r="D13" s="531" t="s">
        <v>496</v>
      </c>
      <c r="E13" s="530" t="s">
        <v>1356</v>
      </c>
    </row>
    <row r="14" spans="1:5" s="534" customFormat="1" ht="11.25">
      <c r="A14" s="532">
        <v>1</v>
      </c>
      <c r="B14" s="533">
        <v>2</v>
      </c>
      <c r="C14" s="533">
        <v>3</v>
      </c>
      <c r="D14" s="533">
        <v>4</v>
      </c>
      <c r="E14" s="533">
        <v>5</v>
      </c>
    </row>
    <row r="15" spans="1:5" ht="17.25" customHeight="1">
      <c r="A15" s="85" t="s">
        <v>497</v>
      </c>
      <c r="B15" s="96">
        <v>830147884</v>
      </c>
      <c r="C15" s="96">
        <v>218078738</v>
      </c>
      <c r="D15" s="535">
        <v>26.269866153149167</v>
      </c>
      <c r="E15" s="96">
        <v>83071920</v>
      </c>
    </row>
    <row r="16" spans="1:5" ht="17.25" customHeight="1">
      <c r="A16" s="536" t="s">
        <v>498</v>
      </c>
      <c r="B16" s="96">
        <v>912932027</v>
      </c>
      <c r="C16" s="96">
        <v>236597437</v>
      </c>
      <c r="D16" s="535">
        <v>25.916216104005734</v>
      </c>
      <c r="E16" s="96">
        <v>90268506</v>
      </c>
    </row>
    <row r="17" spans="1:5" ht="12.75">
      <c r="A17" s="537" t="s">
        <v>499</v>
      </c>
      <c r="B17" s="102">
        <v>479124662</v>
      </c>
      <c r="C17" s="102">
        <v>126920947</v>
      </c>
      <c r="D17" s="538">
        <v>26.49017198784896</v>
      </c>
      <c r="E17" s="102">
        <v>48557067</v>
      </c>
    </row>
    <row r="18" spans="1:5" ht="12.75">
      <c r="A18" s="537" t="s">
        <v>500</v>
      </c>
      <c r="B18" s="102">
        <v>35761471</v>
      </c>
      <c r="C18" s="102">
        <v>9446203</v>
      </c>
      <c r="D18" s="538">
        <v>26.414469919316236</v>
      </c>
      <c r="E18" s="102">
        <v>3506288</v>
      </c>
    </row>
    <row r="19" spans="1:5" ht="12.75">
      <c r="A19" s="537" t="s">
        <v>501</v>
      </c>
      <c r="B19" s="102">
        <v>43151133</v>
      </c>
      <c r="C19" s="102">
        <v>12087803</v>
      </c>
      <c r="D19" s="538">
        <v>28.012712899102787</v>
      </c>
      <c r="E19" s="102">
        <v>4734943</v>
      </c>
    </row>
    <row r="20" spans="1:5" ht="12.75">
      <c r="A20" s="537" t="s">
        <v>502</v>
      </c>
      <c r="B20" s="102">
        <v>4776702</v>
      </c>
      <c r="C20" s="102">
        <v>555924</v>
      </c>
      <c r="D20" s="538">
        <v>11.638239103046413</v>
      </c>
      <c r="E20" s="102">
        <v>128277</v>
      </c>
    </row>
    <row r="21" spans="1:5" ht="12.75">
      <c r="A21" s="537" t="s">
        <v>503</v>
      </c>
      <c r="B21" s="102">
        <v>350118059</v>
      </c>
      <c r="C21" s="102">
        <v>87586560</v>
      </c>
      <c r="D21" s="538">
        <v>25.016293146992457</v>
      </c>
      <c r="E21" s="102">
        <v>33341931</v>
      </c>
    </row>
    <row r="22" spans="1:5" ht="25.5">
      <c r="A22" s="539" t="s">
        <v>504</v>
      </c>
      <c r="B22" s="114">
        <v>81964536</v>
      </c>
      <c r="C22" s="114">
        <v>20092792</v>
      </c>
      <c r="D22" s="540">
        <v>24.514006887076135</v>
      </c>
      <c r="E22" s="102">
        <v>7310395</v>
      </c>
    </row>
    <row r="23" spans="1:5" ht="25.5" customHeight="1">
      <c r="A23" s="539" t="s">
        <v>505</v>
      </c>
      <c r="B23" s="541">
        <v>48892422</v>
      </c>
      <c r="C23" s="541">
        <v>11897446</v>
      </c>
      <c r="D23" s="542">
        <v>24.333926431380306</v>
      </c>
      <c r="E23" s="102">
        <v>4011867</v>
      </c>
    </row>
    <row r="24" spans="1:5" ht="12.75">
      <c r="A24" s="85" t="s">
        <v>506</v>
      </c>
      <c r="B24" s="96">
        <v>782075069</v>
      </c>
      <c r="C24" s="96">
        <v>204607199</v>
      </c>
      <c r="D24" s="535">
        <v>26.162091992220248</v>
      </c>
      <c r="E24" s="96">
        <v>78946244</v>
      </c>
    </row>
    <row r="25" spans="1:5" ht="14.25" customHeight="1">
      <c r="A25" s="74" t="s">
        <v>507</v>
      </c>
      <c r="B25" s="96">
        <v>66615918</v>
      </c>
      <c r="C25" s="96">
        <v>18103974</v>
      </c>
      <c r="D25" s="535">
        <v>27.176648680274884</v>
      </c>
      <c r="E25" s="96">
        <v>5765270</v>
      </c>
    </row>
    <row r="26" spans="1:5" ht="12.75">
      <c r="A26" s="543" t="s">
        <v>508</v>
      </c>
      <c r="B26" s="102">
        <v>62295002</v>
      </c>
      <c r="C26" s="102">
        <v>17136491</v>
      </c>
      <c r="D26" s="538">
        <v>27.50861297026686</v>
      </c>
      <c r="E26" s="102">
        <v>5384223</v>
      </c>
    </row>
    <row r="27" spans="1:5" ht="12.75">
      <c r="A27" s="537" t="s">
        <v>501</v>
      </c>
      <c r="B27" s="102">
        <v>3987529</v>
      </c>
      <c r="C27" s="102">
        <v>915627</v>
      </c>
      <c r="D27" s="538">
        <v>22.96226560358558</v>
      </c>
      <c r="E27" s="102">
        <v>377620</v>
      </c>
    </row>
    <row r="28" spans="1:5" ht="12.75">
      <c r="A28" s="537" t="s">
        <v>502</v>
      </c>
      <c r="B28" s="102">
        <v>333387</v>
      </c>
      <c r="C28" s="102">
        <v>51856</v>
      </c>
      <c r="D28" s="538">
        <v>15.5542957583829</v>
      </c>
      <c r="E28" s="102">
        <v>3427</v>
      </c>
    </row>
    <row r="29" spans="1:5" ht="17.25" customHeight="1">
      <c r="A29" s="539" t="s">
        <v>509</v>
      </c>
      <c r="B29" s="114">
        <v>8429502</v>
      </c>
      <c r="C29" s="114">
        <v>1706632</v>
      </c>
      <c r="D29" s="540">
        <v>20.245940982041407</v>
      </c>
      <c r="E29" s="102">
        <v>461619</v>
      </c>
    </row>
    <row r="30" spans="1:5" ht="25.5">
      <c r="A30" s="539" t="s">
        <v>510</v>
      </c>
      <c r="B30" s="114">
        <v>10113601</v>
      </c>
      <c r="C30" s="114">
        <v>2925803</v>
      </c>
      <c r="D30" s="540">
        <v>28.929389245235203</v>
      </c>
      <c r="E30" s="102">
        <v>1177975</v>
      </c>
    </row>
    <row r="31" spans="1:5" ht="17.25" customHeight="1">
      <c r="A31" s="85" t="s">
        <v>511</v>
      </c>
      <c r="B31" s="96">
        <v>48072815</v>
      </c>
      <c r="C31" s="96">
        <v>13471539</v>
      </c>
      <c r="D31" s="535">
        <v>28.02319564602156</v>
      </c>
      <c r="E31" s="96">
        <v>4125676</v>
      </c>
    </row>
    <row r="32" spans="1:5" ht="32.25" customHeight="1">
      <c r="A32" s="85" t="s">
        <v>512</v>
      </c>
      <c r="B32" s="96">
        <v>923155041</v>
      </c>
      <c r="C32" s="96">
        <v>182456567</v>
      </c>
      <c r="D32" s="535">
        <v>19.764455470270242</v>
      </c>
      <c r="E32" s="96">
        <v>70894435</v>
      </c>
    </row>
    <row r="33" spans="1:5" ht="25.5">
      <c r="A33" s="86" t="s">
        <v>513</v>
      </c>
      <c r="B33" s="102">
        <v>769523394</v>
      </c>
      <c r="C33" s="102">
        <v>165711251</v>
      </c>
      <c r="D33" s="538">
        <v>21.53427073069594</v>
      </c>
      <c r="E33" s="102">
        <v>63788808</v>
      </c>
    </row>
    <row r="34" spans="1:5" ht="23.25" customHeight="1">
      <c r="A34" s="86" t="s">
        <v>514</v>
      </c>
      <c r="B34" s="102">
        <v>105631330</v>
      </c>
      <c r="C34" s="102">
        <v>13485587</v>
      </c>
      <c r="D34" s="538">
        <v>12.766654552205297</v>
      </c>
      <c r="E34" s="102">
        <v>5828108</v>
      </c>
    </row>
    <row r="35" spans="1:5" ht="32.25" customHeight="1">
      <c r="A35" s="86" t="s">
        <v>515</v>
      </c>
      <c r="B35" s="102">
        <v>48000317</v>
      </c>
      <c r="C35" s="102">
        <v>3259729</v>
      </c>
      <c r="D35" s="538">
        <v>6.791057234059517</v>
      </c>
      <c r="E35" s="102">
        <v>1277519</v>
      </c>
    </row>
    <row r="36" spans="1:5" ht="25.5">
      <c r="A36" s="85" t="s">
        <v>516</v>
      </c>
      <c r="B36" s="96">
        <v>-93007157</v>
      </c>
      <c r="C36" s="96">
        <v>35622171</v>
      </c>
      <c r="D36" s="535">
        <v>38.3004621891625</v>
      </c>
      <c r="E36" s="96">
        <v>12177485</v>
      </c>
    </row>
    <row r="37" spans="1:5" ht="25.5">
      <c r="A37" s="85" t="s">
        <v>517</v>
      </c>
      <c r="B37" s="96">
        <v>-279754</v>
      </c>
      <c r="C37" s="96">
        <v>-167527</v>
      </c>
      <c r="D37" s="535">
        <v>59.883683521951426</v>
      </c>
      <c r="E37" s="96">
        <v>-164536</v>
      </c>
    </row>
    <row r="38" spans="1:5" ht="25.5">
      <c r="A38" s="85" t="s">
        <v>518</v>
      </c>
      <c r="B38" s="96">
        <v>922875287</v>
      </c>
      <c r="C38" s="96">
        <v>182289040</v>
      </c>
      <c r="D38" s="535">
        <v>19.752294006329805</v>
      </c>
      <c r="E38" s="96">
        <v>70729899</v>
      </c>
    </row>
    <row r="39" spans="1:5" ht="25.5">
      <c r="A39" s="85" t="s">
        <v>519</v>
      </c>
      <c r="B39" s="96">
        <v>-92727403</v>
      </c>
      <c r="C39" s="96">
        <v>35789698</v>
      </c>
      <c r="D39" s="535">
        <v>38.596678912705016</v>
      </c>
      <c r="E39" s="96">
        <v>12342021</v>
      </c>
    </row>
    <row r="40" spans="1:30" s="545" customFormat="1" ht="12.75">
      <c r="A40" s="339" t="s">
        <v>520</v>
      </c>
      <c r="B40" s="114">
        <v>92617403</v>
      </c>
      <c r="C40" s="114">
        <v>-35789698</v>
      </c>
      <c r="D40" s="540">
        <v>38.64251948416217</v>
      </c>
      <c r="E40" s="114">
        <v>-12342021</v>
      </c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  <c r="Y40" s="544"/>
      <c r="Z40" s="544"/>
      <c r="AA40" s="544"/>
      <c r="AB40" s="544"/>
      <c r="AC40" s="544"/>
      <c r="AD40" s="544"/>
    </row>
    <row r="41" spans="1:30" s="545" customFormat="1" ht="12.75">
      <c r="A41" s="546" t="s">
        <v>521</v>
      </c>
      <c r="B41" s="114">
        <v>8429502</v>
      </c>
      <c r="C41" s="114">
        <v>1706632</v>
      </c>
      <c r="D41" s="540">
        <v>20.245940982041407</v>
      </c>
      <c r="E41" s="102">
        <v>461619</v>
      </c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44"/>
      <c r="AD41" s="544"/>
    </row>
    <row r="42" spans="1:30" s="545" customFormat="1" ht="12.75">
      <c r="A42" s="339" t="s">
        <v>522</v>
      </c>
      <c r="B42" s="114">
        <v>23071944</v>
      </c>
      <c r="C42" s="114">
        <v>4979177</v>
      </c>
      <c r="D42" s="540">
        <v>21.581090002645638</v>
      </c>
      <c r="E42" s="102">
        <v>1590578</v>
      </c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544"/>
      <c r="AA42" s="544"/>
      <c r="AB42" s="544"/>
      <c r="AC42" s="544"/>
      <c r="AD42" s="544"/>
    </row>
    <row r="43" spans="1:30" s="547" customFormat="1" ht="12.75">
      <c r="A43" s="339" t="s">
        <v>523</v>
      </c>
      <c r="B43" s="121">
        <v>41054026</v>
      </c>
      <c r="C43" s="121">
        <v>-41916080</v>
      </c>
      <c r="D43" s="128">
        <v>102.09980380486923</v>
      </c>
      <c r="E43" s="102">
        <v>-14193752</v>
      </c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</row>
    <row r="44" spans="1:30" s="547" customFormat="1" ht="12.75">
      <c r="A44" s="339" t="s">
        <v>524</v>
      </c>
      <c r="B44" s="121">
        <v>20061931</v>
      </c>
      <c r="C44" s="121">
        <v>-559427</v>
      </c>
      <c r="D44" s="128">
        <v>2.788500269490509</v>
      </c>
      <c r="E44" s="102">
        <v>-200466</v>
      </c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4"/>
    </row>
    <row r="45" spans="1:5" ht="17.25" customHeight="1">
      <c r="A45" s="85" t="s">
        <v>525</v>
      </c>
      <c r="B45" s="96">
        <v>987730330</v>
      </c>
      <c r="C45" s="96">
        <v>204975486</v>
      </c>
      <c r="D45" s="535">
        <v>20.752170888586562</v>
      </c>
      <c r="E45" s="96">
        <v>78258667</v>
      </c>
    </row>
    <row r="46" spans="1:5" ht="12.75">
      <c r="A46" s="548" t="s">
        <v>526</v>
      </c>
      <c r="B46" s="114">
        <v>130856958</v>
      </c>
      <c r="C46" s="114">
        <v>31990238</v>
      </c>
      <c r="D46" s="540">
        <v>24.446722962947067</v>
      </c>
      <c r="E46" s="114">
        <v>11322262</v>
      </c>
    </row>
    <row r="47" spans="1:30" s="549" customFormat="1" ht="17.25" customHeight="1">
      <c r="A47" s="85" t="s">
        <v>527</v>
      </c>
      <c r="B47" s="96">
        <v>856873372</v>
      </c>
      <c r="C47" s="96">
        <v>172985248</v>
      </c>
      <c r="D47" s="535">
        <v>20.187959347626922</v>
      </c>
      <c r="E47" s="96">
        <v>66936405</v>
      </c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</row>
    <row r="48" spans="1:5" ht="12.75">
      <c r="A48" s="86" t="s">
        <v>528</v>
      </c>
      <c r="B48" s="102">
        <v>856869610</v>
      </c>
      <c r="C48" s="102">
        <v>190756223</v>
      </c>
      <c r="D48" s="538">
        <v>22.26198954587735</v>
      </c>
      <c r="E48" s="102">
        <v>72396964</v>
      </c>
    </row>
    <row r="49" spans="1:5" ht="12.75">
      <c r="A49" s="548" t="s">
        <v>529</v>
      </c>
      <c r="B49" s="114">
        <v>130746958</v>
      </c>
      <c r="C49" s="114">
        <v>31990238</v>
      </c>
      <c r="D49" s="540">
        <v>24.467290474169197</v>
      </c>
      <c r="E49" s="114">
        <v>11322262</v>
      </c>
    </row>
    <row r="50" spans="1:5" ht="25.5">
      <c r="A50" s="74" t="s">
        <v>530</v>
      </c>
      <c r="B50" s="102">
        <v>726122652</v>
      </c>
      <c r="C50" s="102">
        <v>158765985</v>
      </c>
      <c r="D50" s="538">
        <v>21.864899072174932</v>
      </c>
      <c r="E50" s="102">
        <v>61074702</v>
      </c>
    </row>
    <row r="51" spans="1:5" ht="19.5" customHeight="1">
      <c r="A51" s="86" t="s">
        <v>531</v>
      </c>
      <c r="B51" s="102">
        <v>84716384</v>
      </c>
      <c r="C51" s="102">
        <v>11139833</v>
      </c>
      <c r="D51" s="538">
        <v>13.149561482699735</v>
      </c>
      <c r="E51" s="102">
        <v>4639864</v>
      </c>
    </row>
    <row r="52" spans="1:5" ht="17.25" customHeight="1">
      <c r="A52" s="548" t="s">
        <v>532</v>
      </c>
      <c r="B52" s="114">
        <v>110000</v>
      </c>
      <c r="C52" s="114">
        <v>0</v>
      </c>
      <c r="D52" s="540">
        <v>0</v>
      </c>
      <c r="E52" s="102">
        <v>0</v>
      </c>
    </row>
    <row r="53" spans="1:5" ht="18" customHeight="1">
      <c r="A53" s="85" t="s">
        <v>533</v>
      </c>
      <c r="B53" s="96">
        <v>84606384</v>
      </c>
      <c r="C53" s="96">
        <v>11139833</v>
      </c>
      <c r="D53" s="535">
        <v>13.166657731170735</v>
      </c>
      <c r="E53" s="96">
        <v>4639864</v>
      </c>
    </row>
    <row r="54" spans="1:30" s="549" customFormat="1" ht="17.25" customHeight="1">
      <c r="A54" s="550" t="s">
        <v>534</v>
      </c>
      <c r="B54" s="102">
        <v>46144336</v>
      </c>
      <c r="C54" s="102">
        <v>3079430</v>
      </c>
      <c r="D54" s="538">
        <v>6.673473424777421</v>
      </c>
      <c r="E54" s="102">
        <v>1221839</v>
      </c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24"/>
      <c r="AA54" s="524"/>
      <c r="AB54" s="524"/>
      <c r="AC54" s="524"/>
      <c r="AD54" s="524"/>
    </row>
    <row r="55" spans="1:30" s="549" customFormat="1" ht="17.25" customHeight="1">
      <c r="A55" s="548" t="s">
        <v>535</v>
      </c>
      <c r="B55" s="114">
        <v>0</v>
      </c>
      <c r="C55" s="114">
        <v>0</v>
      </c>
      <c r="D55" s="540">
        <v>0</v>
      </c>
      <c r="E55" s="102">
        <v>0</v>
      </c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</row>
    <row r="56" spans="1:30" s="549" customFormat="1" ht="17.25" customHeight="1">
      <c r="A56" s="551" t="s">
        <v>536</v>
      </c>
      <c r="B56" s="96">
        <v>46144336</v>
      </c>
      <c r="C56" s="96">
        <v>3079430</v>
      </c>
      <c r="D56" s="535">
        <v>6.673473424777421</v>
      </c>
      <c r="E56" s="96">
        <v>1221839</v>
      </c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</row>
    <row r="57" spans="1:30" s="549" customFormat="1" ht="28.5" customHeight="1">
      <c r="A57" s="85" t="s">
        <v>537</v>
      </c>
      <c r="B57" s="96">
        <v>-74798303</v>
      </c>
      <c r="C57" s="96">
        <v>31621951</v>
      </c>
      <c r="D57" s="535">
        <v>42.27629469080335</v>
      </c>
      <c r="E57" s="96">
        <v>12009839</v>
      </c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</row>
    <row r="58" spans="1:30" s="549" customFormat="1" ht="12.75">
      <c r="A58" s="85" t="s">
        <v>538</v>
      </c>
      <c r="B58" s="102">
        <v>-32848</v>
      </c>
      <c r="C58" s="102">
        <v>-16526</v>
      </c>
      <c r="D58" s="538">
        <v>50.31052118850463</v>
      </c>
      <c r="E58" s="102">
        <v>-5352</v>
      </c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</row>
    <row r="59" spans="1:30" s="552" customFormat="1" ht="25.5">
      <c r="A59" s="85" t="s">
        <v>539</v>
      </c>
      <c r="B59" s="96">
        <v>-74765455</v>
      </c>
      <c r="C59" s="96">
        <v>31638477</v>
      </c>
      <c r="D59" s="535">
        <v>42.31697245740028</v>
      </c>
      <c r="E59" s="96">
        <v>12015191</v>
      </c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</row>
    <row r="60" spans="1:30" s="552" customFormat="1" ht="19.5" customHeight="1">
      <c r="A60" s="86" t="s">
        <v>540</v>
      </c>
      <c r="B60" s="102">
        <v>76285270</v>
      </c>
      <c r="C60" s="102">
        <v>12397122</v>
      </c>
      <c r="D60" s="538">
        <v>16.251003634122288</v>
      </c>
      <c r="E60" s="102">
        <v>5136005</v>
      </c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</row>
    <row r="61" spans="1:30" s="553" customFormat="1" ht="15" customHeight="1">
      <c r="A61" s="548" t="s">
        <v>541</v>
      </c>
      <c r="B61" s="114">
        <v>10003601</v>
      </c>
      <c r="C61" s="114">
        <v>2925803</v>
      </c>
      <c r="D61" s="540">
        <v>29.24749797597885</v>
      </c>
      <c r="E61" s="114">
        <v>1177975</v>
      </c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</row>
    <row r="62" spans="1:30" s="549" customFormat="1" ht="15.75" customHeight="1">
      <c r="A62" s="85" t="s">
        <v>542</v>
      </c>
      <c r="B62" s="102">
        <v>66281669</v>
      </c>
      <c r="C62" s="102">
        <v>9471319</v>
      </c>
      <c r="D62" s="538">
        <v>14.28949986156806</v>
      </c>
      <c r="E62" s="102">
        <v>3958030</v>
      </c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</row>
    <row r="63" spans="1:30" s="554" customFormat="1" ht="19.5" customHeight="1">
      <c r="A63" s="86" t="s">
        <v>543</v>
      </c>
      <c r="B63" s="102">
        <v>53404343</v>
      </c>
      <c r="C63" s="102">
        <v>9871069</v>
      </c>
      <c r="D63" s="538">
        <v>18.483644672868646</v>
      </c>
      <c r="E63" s="102">
        <v>3892081</v>
      </c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  <c r="AB63" s="524"/>
      <c r="AC63" s="524"/>
      <c r="AD63" s="524"/>
    </row>
    <row r="64" spans="1:30" s="555" customFormat="1" ht="12.75">
      <c r="A64" s="548" t="s">
        <v>529</v>
      </c>
      <c r="B64" s="114">
        <v>10003601</v>
      </c>
      <c r="C64" s="114">
        <v>2925803</v>
      </c>
      <c r="D64" s="540">
        <v>29.24749797597885</v>
      </c>
      <c r="E64" s="102">
        <v>1177975</v>
      </c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</row>
    <row r="65" spans="1:30" s="555" customFormat="1" ht="27" customHeight="1">
      <c r="A65" s="85" t="s">
        <v>544</v>
      </c>
      <c r="B65" s="96">
        <v>43400742</v>
      </c>
      <c r="C65" s="96">
        <v>6945266</v>
      </c>
      <c r="D65" s="535">
        <v>16.00264345710956</v>
      </c>
      <c r="E65" s="96">
        <v>2714106</v>
      </c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</row>
    <row r="66" spans="1:30" s="555" customFormat="1" ht="18" customHeight="1">
      <c r="A66" s="86" t="s">
        <v>545</v>
      </c>
      <c r="B66" s="102">
        <v>21024946</v>
      </c>
      <c r="C66" s="102">
        <v>2345754</v>
      </c>
      <c r="D66" s="538">
        <v>11.15700368505108</v>
      </c>
      <c r="E66" s="102">
        <v>1188244</v>
      </c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  <c r="AA66" s="524"/>
      <c r="AB66" s="524"/>
      <c r="AC66" s="524"/>
      <c r="AD66" s="524"/>
    </row>
    <row r="67" spans="1:30" s="555" customFormat="1" ht="12.75">
      <c r="A67" s="548" t="s">
        <v>532</v>
      </c>
      <c r="B67" s="114">
        <v>0</v>
      </c>
      <c r="C67" s="114">
        <v>0</v>
      </c>
      <c r="D67" s="540">
        <v>0</v>
      </c>
      <c r="E67" s="102">
        <v>0</v>
      </c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</row>
    <row r="68" spans="1:5" ht="15.75" customHeight="1">
      <c r="A68" s="85" t="s">
        <v>546</v>
      </c>
      <c r="B68" s="96">
        <v>21024946</v>
      </c>
      <c r="C68" s="96">
        <v>2345754</v>
      </c>
      <c r="D68" s="535">
        <v>11.15700368505108</v>
      </c>
      <c r="E68" s="96">
        <v>1188244</v>
      </c>
    </row>
    <row r="69" spans="1:5" ht="12.75">
      <c r="A69" s="86" t="s">
        <v>547</v>
      </c>
      <c r="B69" s="102">
        <v>1855981</v>
      </c>
      <c r="C69" s="102">
        <v>180299</v>
      </c>
      <c r="D69" s="538">
        <v>9.714485223717269</v>
      </c>
      <c r="E69" s="102">
        <v>55680</v>
      </c>
    </row>
    <row r="70" spans="1:5" ht="12.75">
      <c r="A70" s="548" t="s">
        <v>535</v>
      </c>
      <c r="B70" s="114">
        <v>0</v>
      </c>
      <c r="C70" s="114">
        <v>0</v>
      </c>
      <c r="D70" s="540">
        <v>0</v>
      </c>
      <c r="E70" s="102">
        <v>0</v>
      </c>
    </row>
    <row r="71" spans="1:30" s="549" customFormat="1" ht="13.5" customHeight="1">
      <c r="A71" s="556" t="s">
        <v>548</v>
      </c>
      <c r="B71" s="96">
        <v>1855981</v>
      </c>
      <c r="C71" s="96">
        <v>180299</v>
      </c>
      <c r="D71" s="535">
        <v>9.714485223717269</v>
      </c>
      <c r="E71" s="96">
        <v>55680</v>
      </c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4"/>
      <c r="AC71" s="524"/>
      <c r="AD71" s="524"/>
    </row>
    <row r="72" spans="1:30" s="549" customFormat="1" ht="25.5">
      <c r="A72" s="85" t="s">
        <v>549</v>
      </c>
      <c r="B72" s="96">
        <v>-9669352</v>
      </c>
      <c r="C72" s="96">
        <v>5706852</v>
      </c>
      <c r="D72" s="535">
        <v>59.020004649742816</v>
      </c>
      <c r="E72" s="96">
        <v>629265</v>
      </c>
      <c r="F72" s="524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</row>
    <row r="73" spans="1:30" s="549" customFormat="1" ht="17.25" customHeight="1">
      <c r="A73" s="85" t="s">
        <v>550</v>
      </c>
      <c r="B73" s="96">
        <v>-246906</v>
      </c>
      <c r="C73" s="96">
        <v>-151001</v>
      </c>
      <c r="D73" s="535">
        <v>61.15728252857363</v>
      </c>
      <c r="E73" s="102">
        <v>-159184</v>
      </c>
      <c r="F73" s="524"/>
      <c r="G73" s="524"/>
      <c r="H73" s="524"/>
      <c r="I73" s="524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4"/>
      <c r="Y73" s="524"/>
      <c r="Z73" s="524"/>
      <c r="AA73" s="524"/>
      <c r="AB73" s="524"/>
      <c r="AC73" s="524"/>
      <c r="AD73" s="524"/>
    </row>
    <row r="74" spans="1:23" s="552" customFormat="1" ht="25.5">
      <c r="A74" s="85" t="s">
        <v>551</v>
      </c>
      <c r="B74" s="96">
        <v>-9422446</v>
      </c>
      <c r="C74" s="96">
        <v>5857853</v>
      </c>
      <c r="D74" s="535">
        <v>62.16913315289894</v>
      </c>
      <c r="E74" s="96">
        <v>788449</v>
      </c>
      <c r="F74" s="557"/>
      <c r="G74" s="557"/>
      <c r="H74" s="557"/>
      <c r="I74" s="557"/>
      <c r="J74" s="557"/>
      <c r="K74" s="557"/>
      <c r="L74" s="557"/>
      <c r="M74" s="557"/>
      <c r="N74" s="557"/>
      <c r="O74" s="557"/>
      <c r="P74" s="557"/>
      <c r="Q74" s="557"/>
      <c r="R74" s="557"/>
      <c r="S74" s="557"/>
      <c r="T74" s="557"/>
      <c r="U74" s="557"/>
      <c r="V74" s="557"/>
      <c r="W74" s="553"/>
    </row>
    <row r="75" spans="1:22" s="561" customFormat="1" ht="17.25" customHeight="1">
      <c r="A75" s="558"/>
      <c r="B75" s="559"/>
      <c r="C75" s="559"/>
      <c r="D75" s="560"/>
      <c r="E75" s="559"/>
      <c r="F75" s="557"/>
      <c r="G75" s="557"/>
      <c r="H75" s="557"/>
      <c r="I75" s="557"/>
      <c r="J75" s="557"/>
      <c r="K75" s="557"/>
      <c r="L75" s="557"/>
      <c r="M75" s="557"/>
      <c r="N75" s="557"/>
      <c r="O75" s="557"/>
      <c r="P75" s="557"/>
      <c r="Q75" s="557"/>
      <c r="R75" s="557"/>
      <c r="S75" s="557"/>
      <c r="T75" s="557"/>
      <c r="U75" s="557"/>
      <c r="V75" s="557"/>
    </row>
    <row r="76" spans="1:23" s="565" customFormat="1" ht="17.25" customHeight="1">
      <c r="A76" s="20"/>
      <c r="B76" s="562"/>
      <c r="C76" s="562"/>
      <c r="D76" s="563"/>
      <c r="E76" s="562"/>
      <c r="F76" s="557"/>
      <c r="G76" s="557"/>
      <c r="H76" s="557"/>
      <c r="I76" s="557"/>
      <c r="J76" s="557"/>
      <c r="K76" s="557"/>
      <c r="L76" s="557"/>
      <c r="M76" s="557"/>
      <c r="N76" s="557"/>
      <c r="O76" s="557"/>
      <c r="P76" s="557"/>
      <c r="Q76" s="557"/>
      <c r="R76" s="557"/>
      <c r="S76" s="557"/>
      <c r="T76" s="557"/>
      <c r="U76" s="557"/>
      <c r="V76" s="557"/>
      <c r="W76" s="564"/>
    </row>
    <row r="77" spans="1:5" s="569" customFormat="1" ht="17.25" customHeight="1">
      <c r="A77" s="351" t="s">
        <v>552</v>
      </c>
      <c r="B77" s="566"/>
      <c r="C77" s="566"/>
      <c r="D77" s="567"/>
      <c r="E77" s="568" t="s">
        <v>1347</v>
      </c>
    </row>
    <row r="78" spans="1:5" s="569" customFormat="1" ht="17.25" customHeight="1">
      <c r="A78" s="351"/>
      <c r="B78" s="566"/>
      <c r="C78" s="566"/>
      <c r="D78" s="570"/>
      <c r="E78" s="568"/>
    </row>
    <row r="79" spans="1:5" s="569" customFormat="1" ht="17.25" customHeight="1">
      <c r="A79" s="351"/>
      <c r="B79" s="566"/>
      <c r="C79" s="566"/>
      <c r="D79" s="570"/>
      <c r="E79" s="568"/>
    </row>
    <row r="80" spans="1:5" s="569" customFormat="1" ht="17.25" customHeight="1">
      <c r="A80" s="47" t="s">
        <v>553</v>
      </c>
      <c r="B80" s="460"/>
      <c r="C80" s="460"/>
      <c r="D80" s="571"/>
      <c r="E80" s="460"/>
    </row>
    <row r="81" spans="1:5" s="569" customFormat="1" ht="17.25" customHeight="1">
      <c r="A81" s="20"/>
      <c r="B81" s="460"/>
      <c r="C81" s="460"/>
      <c r="D81" s="571"/>
      <c r="E81" s="460"/>
    </row>
    <row r="82" spans="1:5" s="569" customFormat="1" ht="17.25" customHeight="1">
      <c r="A82" s="20"/>
      <c r="B82" s="460"/>
      <c r="C82" s="460"/>
      <c r="D82" s="571"/>
      <c r="E82" s="460"/>
    </row>
    <row r="83" spans="1:5" s="569" customFormat="1" ht="17.25" customHeight="1">
      <c r="A83" s="20"/>
      <c r="B83" s="460"/>
      <c r="C83" s="460"/>
      <c r="D83" s="571"/>
      <c r="E83" s="460"/>
    </row>
    <row r="84" spans="1:5" s="569" customFormat="1" ht="17.25" customHeight="1">
      <c r="A84" s="572"/>
      <c r="B84" s="460"/>
      <c r="C84" s="460"/>
      <c r="D84" s="571"/>
      <c r="E84" s="460"/>
    </row>
    <row r="85" spans="1:5" s="569" customFormat="1" ht="17.25" customHeight="1">
      <c r="A85" s="572"/>
      <c r="B85" s="449"/>
      <c r="C85" s="573"/>
      <c r="D85" s="571"/>
      <c r="E85" s="460"/>
    </row>
    <row r="86" spans="1:5" s="569" customFormat="1" ht="17.25" customHeight="1">
      <c r="A86" s="20"/>
      <c r="B86" s="460"/>
      <c r="C86" s="460"/>
      <c r="D86" s="571"/>
      <c r="E86" s="460"/>
    </row>
    <row r="87" spans="1:5" s="569" customFormat="1" ht="17.25" customHeight="1">
      <c r="A87" s="20"/>
      <c r="B87" s="460"/>
      <c r="C87" s="460"/>
      <c r="D87" s="571"/>
      <c r="E87" s="460"/>
    </row>
    <row r="88" spans="1:5" s="569" customFormat="1" ht="17.25" customHeight="1">
      <c r="A88" s="20"/>
      <c r="B88" s="460"/>
      <c r="C88" s="460"/>
      <c r="D88" s="571"/>
      <c r="E88" s="460"/>
    </row>
    <row r="89" spans="1:5" s="569" customFormat="1" ht="17.25" customHeight="1">
      <c r="A89" s="20"/>
      <c r="B89" s="460"/>
      <c r="C89" s="460"/>
      <c r="D89" s="571"/>
      <c r="E89" s="460"/>
    </row>
    <row r="90" spans="1:5" s="569" customFormat="1" ht="17.25" customHeight="1">
      <c r="A90" s="20"/>
      <c r="B90" s="460"/>
      <c r="C90" s="460"/>
      <c r="D90" s="571"/>
      <c r="E90" s="460"/>
    </row>
    <row r="91" spans="1:5" s="569" customFormat="1" ht="17.25" customHeight="1">
      <c r="A91" s="20"/>
      <c r="B91" s="460"/>
      <c r="C91" s="460"/>
      <c r="D91" s="571"/>
      <c r="E91" s="460"/>
    </row>
    <row r="92" spans="1:5" s="569" customFormat="1" ht="17.25" customHeight="1">
      <c r="A92" s="18"/>
      <c r="B92" s="460"/>
      <c r="C92" s="460"/>
      <c r="D92" s="571"/>
      <c r="E92" s="460"/>
    </row>
    <row r="93" spans="1:5" s="569" customFormat="1" ht="17.25" customHeight="1">
      <c r="A93" s="18"/>
      <c r="B93" s="460"/>
      <c r="C93" s="460"/>
      <c r="D93" s="571"/>
      <c r="E93" s="460"/>
    </row>
    <row r="94" spans="1:5" s="569" customFormat="1" ht="17.25" customHeight="1">
      <c r="A94" s="20"/>
      <c r="B94" s="460"/>
      <c r="C94" s="460"/>
      <c r="D94" s="571"/>
      <c r="E94" s="460"/>
    </row>
    <row r="95" spans="1:5" s="569" customFormat="1" ht="17.25" customHeight="1">
      <c r="A95" s="20"/>
      <c r="B95" s="460"/>
      <c r="C95" s="460"/>
      <c r="D95" s="571"/>
      <c r="E95" s="460"/>
    </row>
    <row r="96" spans="1:5" s="569" customFormat="1" ht="17.25" customHeight="1">
      <c r="A96" s="572"/>
      <c r="B96" s="460"/>
      <c r="C96" s="460"/>
      <c r="D96" s="571"/>
      <c r="E96" s="460"/>
    </row>
    <row r="97" spans="1:5" s="569" customFormat="1" ht="17.25" customHeight="1">
      <c r="A97" s="519"/>
      <c r="B97" s="460"/>
      <c r="C97" s="460"/>
      <c r="D97" s="571"/>
      <c r="E97" s="460"/>
    </row>
    <row r="99" ht="17.25" customHeight="1">
      <c r="A99" s="20"/>
    </row>
    <row r="100" spans="1:5" s="569" customFormat="1" ht="17.25" customHeight="1">
      <c r="A100" s="20"/>
      <c r="B100" s="460"/>
      <c r="C100" s="460"/>
      <c r="D100" s="571"/>
      <c r="E100" s="460"/>
    </row>
    <row r="101" spans="1:5" s="569" customFormat="1" ht="17.25" customHeight="1">
      <c r="A101" s="20"/>
      <c r="B101" s="460"/>
      <c r="C101" s="460"/>
      <c r="D101" s="571"/>
      <c r="E101" s="460"/>
    </row>
    <row r="102" spans="1:5" s="569" customFormat="1" ht="17.25" customHeight="1">
      <c r="A102" s="18"/>
      <c r="B102" s="460"/>
      <c r="C102" s="460"/>
      <c r="D102" s="571"/>
      <c r="E102" s="460"/>
    </row>
    <row r="103" spans="1:5" s="569" customFormat="1" ht="17.25" customHeight="1">
      <c r="A103" s="18"/>
      <c r="B103" s="460"/>
      <c r="C103" s="460"/>
      <c r="D103" s="571"/>
      <c r="E103" s="460"/>
    </row>
    <row r="104" spans="1:5" s="569" customFormat="1" ht="17.25" customHeight="1">
      <c r="A104" s="20"/>
      <c r="B104" s="460"/>
      <c r="C104" s="460"/>
      <c r="D104" s="571"/>
      <c r="E104" s="460"/>
    </row>
    <row r="105" spans="1:5" s="569" customFormat="1" ht="17.25" customHeight="1">
      <c r="A105" s="20"/>
      <c r="B105" s="460"/>
      <c r="C105" s="460"/>
      <c r="D105" s="571"/>
      <c r="E105" s="460"/>
    </row>
    <row r="106" spans="1:5" s="569" customFormat="1" ht="17.25" customHeight="1">
      <c r="A106" s="576"/>
      <c r="B106" s="460"/>
      <c r="C106" s="460"/>
      <c r="D106" s="571"/>
      <c r="E106" s="460"/>
    </row>
    <row r="107" ht="17.25" customHeight="1">
      <c r="A107" s="576"/>
    </row>
    <row r="108" ht="17.25" customHeight="1">
      <c r="A108" s="576"/>
    </row>
    <row r="109" ht="17.25" customHeight="1">
      <c r="A109" s="576"/>
    </row>
    <row r="110" ht="17.25" customHeight="1">
      <c r="A110" s="576"/>
    </row>
    <row r="111" ht="17.25" customHeight="1">
      <c r="A111" s="576"/>
    </row>
    <row r="112" ht="17.25" customHeight="1">
      <c r="A112" s="576"/>
    </row>
    <row r="118" ht="17.25" customHeight="1">
      <c r="A118" s="576"/>
    </row>
    <row r="119" ht="17.25" customHeight="1">
      <c r="A119" s="576"/>
    </row>
    <row r="120" ht="17.25" customHeight="1">
      <c r="A120" s="576"/>
    </row>
    <row r="121" ht="17.25" customHeight="1">
      <c r="A121" s="576"/>
    </row>
    <row r="124" ht="17.25" customHeight="1">
      <c r="A124" s="576"/>
    </row>
    <row r="125" ht="17.25" customHeight="1">
      <c r="A125" s="576"/>
    </row>
    <row r="128" ht="17.25" customHeight="1">
      <c r="A128" s="576"/>
    </row>
    <row r="129" ht="17.25" customHeight="1">
      <c r="A129" s="576"/>
    </row>
    <row r="130" ht="17.25" customHeight="1">
      <c r="A130" s="576"/>
    </row>
    <row r="131" ht="17.25" customHeight="1">
      <c r="A131" s="576"/>
    </row>
    <row r="132" ht="17.25" customHeight="1">
      <c r="A132" s="576"/>
    </row>
    <row r="133" ht="17.25" customHeight="1">
      <c r="A133" s="576"/>
    </row>
    <row r="134" ht="17.25" customHeight="1">
      <c r="A134" s="576"/>
    </row>
    <row r="135" ht="17.25" customHeight="1">
      <c r="A135" s="576"/>
    </row>
    <row r="136" ht="17.25" customHeight="1">
      <c r="A136" s="576"/>
    </row>
    <row r="137" ht="17.25" customHeight="1">
      <c r="A137" s="576"/>
    </row>
    <row r="138" ht="17.25" customHeight="1">
      <c r="A138" s="576"/>
    </row>
    <row r="139" ht="17.25" customHeight="1">
      <c r="A139" s="576"/>
    </row>
    <row r="140" ht="17.25" customHeight="1">
      <c r="A140" s="576"/>
    </row>
    <row r="141" ht="17.25" customHeight="1">
      <c r="A141" s="576"/>
    </row>
    <row r="142" ht="17.25" customHeight="1">
      <c r="A142" s="576"/>
    </row>
    <row r="143" ht="17.25" customHeight="1">
      <c r="A143" s="576"/>
    </row>
    <row r="144" ht="17.25" customHeight="1">
      <c r="A144" s="576"/>
    </row>
    <row r="145" ht="17.25" customHeight="1">
      <c r="A145" s="576"/>
    </row>
    <row r="146" ht="17.25" customHeight="1">
      <c r="A146" s="576"/>
    </row>
    <row r="147" ht="17.25" customHeight="1">
      <c r="A147" s="576"/>
    </row>
    <row r="148" ht="17.25" customHeight="1">
      <c r="A148" s="576"/>
    </row>
    <row r="149" ht="17.25" customHeight="1">
      <c r="A149" s="576"/>
    </row>
    <row r="150" ht="17.25" customHeight="1">
      <c r="A150" s="576"/>
    </row>
    <row r="151" ht="17.25" customHeight="1">
      <c r="A151" s="576"/>
    </row>
    <row r="152" ht="17.25" customHeight="1">
      <c r="A152" s="576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5" right="0.75" top="1" bottom="1" header="0.5" footer="0.5"/>
  <pageSetup firstPageNumber="35" useFirstPageNumber="1" horizontalDpi="600" verticalDpi="600" orientation="portrait" paperSize="9" scale="92" r:id="rId1"/>
  <headerFooter alignWithMargins="0">
    <oddFooter>&amp;C&amp;"times,Regular"&amp;P</oddFooter>
  </headerFooter>
  <rowBreaks count="1" manualBreakCount="1">
    <brk id="39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1"/>
  <sheetViews>
    <sheetView workbookViewId="0" topLeftCell="A1">
      <selection activeCell="C16" sqref="C16"/>
    </sheetView>
  </sheetViews>
  <sheetFormatPr defaultColWidth="9.140625" defaultRowHeight="12.75"/>
  <cols>
    <col min="1" max="1" width="9.57421875" style="581" customWidth="1"/>
    <col min="2" max="2" width="46.8515625" style="582" customWidth="1"/>
    <col min="3" max="3" width="11.421875" style="643" customWidth="1"/>
    <col min="4" max="4" width="11.140625" style="643" customWidth="1"/>
    <col min="5" max="5" width="11.421875" style="584" customWidth="1"/>
    <col min="6" max="6" width="12.00390625" style="643" bestFit="1" customWidth="1"/>
    <col min="7" max="16384" width="9.140625" style="9" customWidth="1"/>
  </cols>
  <sheetData>
    <row r="1" spans="1:6" ht="12.75">
      <c r="A1" s="1039" t="s">
        <v>1292</v>
      </c>
      <c r="B1" s="1039"/>
      <c r="C1" s="1039"/>
      <c r="D1" s="1039"/>
      <c r="E1" s="1039"/>
      <c r="F1" s="1039"/>
    </row>
    <row r="2" spans="1:6" ht="15" customHeight="1">
      <c r="A2" s="1040" t="s">
        <v>1293</v>
      </c>
      <c r="B2" s="1040"/>
      <c r="C2" s="1040"/>
      <c r="D2" s="1040"/>
      <c r="E2" s="1040"/>
      <c r="F2" s="1040"/>
    </row>
    <row r="3" spans="1:6" ht="3.75" customHeight="1">
      <c r="A3" s="3"/>
      <c r="B3" s="4"/>
      <c r="C3" s="5"/>
      <c r="D3" s="5"/>
      <c r="E3" s="3"/>
      <c r="F3" s="3"/>
    </row>
    <row r="4" spans="1:6" s="2" customFormat="1" ht="12.75">
      <c r="A4" s="1041" t="s">
        <v>1294</v>
      </c>
      <c r="B4" s="1041"/>
      <c r="C4" s="1041"/>
      <c r="D4" s="1041"/>
      <c r="E4" s="1041"/>
      <c r="F4" s="1041"/>
    </row>
    <row r="5" spans="1:6" s="2" customFormat="1" ht="12.75">
      <c r="A5" s="7"/>
      <c r="B5" s="6"/>
      <c r="C5" s="6"/>
      <c r="D5" s="6"/>
      <c r="E5" s="6"/>
      <c r="F5" s="6"/>
    </row>
    <row r="6" spans="1:6" ht="17.25" customHeight="1">
      <c r="A6" s="1042" t="s">
        <v>1295</v>
      </c>
      <c r="B6" s="1042"/>
      <c r="C6" s="1042"/>
      <c r="D6" s="1042"/>
      <c r="E6" s="1042"/>
      <c r="F6" s="1042"/>
    </row>
    <row r="7" spans="1:6" ht="17.25" customHeight="1">
      <c r="A7" s="1024" t="s">
        <v>554</v>
      </c>
      <c r="B7" s="1024"/>
      <c r="C7" s="1024"/>
      <c r="D7" s="1024"/>
      <c r="E7" s="1024"/>
      <c r="F7" s="1024"/>
    </row>
    <row r="8" spans="1:6" ht="17.25" customHeight="1">
      <c r="A8" s="1036" t="s">
        <v>1444</v>
      </c>
      <c r="B8" s="1036"/>
      <c r="C8" s="1036"/>
      <c r="D8" s="1036"/>
      <c r="E8" s="1036"/>
      <c r="F8" s="1036"/>
    </row>
    <row r="9" spans="1:6" s="13" customFormat="1" ht="12.75">
      <c r="A9" s="1037" t="s">
        <v>1298</v>
      </c>
      <c r="B9" s="1037"/>
      <c r="C9" s="1037"/>
      <c r="D9" s="1037"/>
      <c r="E9" s="1037"/>
      <c r="F9" s="1037"/>
    </row>
    <row r="10" spans="1:6" s="13" customFormat="1" ht="12.75">
      <c r="A10" s="201" t="s">
        <v>1299</v>
      </c>
      <c r="B10" s="47"/>
      <c r="C10" s="14"/>
      <c r="D10" s="12"/>
      <c r="F10" s="15" t="s">
        <v>555</v>
      </c>
    </row>
    <row r="11" spans="1:6" ht="15.75">
      <c r="A11" s="577"/>
      <c r="B11" s="578"/>
      <c r="C11" s="9"/>
      <c r="D11" s="579"/>
      <c r="E11" s="9"/>
      <c r="F11" s="580" t="s">
        <v>556</v>
      </c>
    </row>
    <row r="12" spans="3:6" ht="12.75" customHeight="1">
      <c r="C12" s="583"/>
      <c r="D12" s="583"/>
      <c r="F12" s="585" t="s">
        <v>1351</v>
      </c>
    </row>
    <row r="13" spans="1:6" s="18" customFormat="1" ht="46.5" customHeight="1">
      <c r="A13" s="586" t="s">
        <v>557</v>
      </c>
      <c r="B13" s="586" t="s">
        <v>558</v>
      </c>
      <c r="C13" s="587" t="s">
        <v>495</v>
      </c>
      <c r="D13" s="587" t="s">
        <v>1354</v>
      </c>
      <c r="E13" s="588" t="s">
        <v>559</v>
      </c>
      <c r="F13" s="587" t="s">
        <v>1306</v>
      </c>
    </row>
    <row r="14" spans="1:6" s="18" customFormat="1" ht="12.75">
      <c r="A14" s="589">
        <v>1</v>
      </c>
      <c r="B14" s="586">
        <v>2</v>
      </c>
      <c r="C14" s="590">
        <v>3</v>
      </c>
      <c r="D14" s="587">
        <v>4</v>
      </c>
      <c r="E14" s="586">
        <v>5</v>
      </c>
      <c r="F14" s="587">
        <v>6</v>
      </c>
    </row>
    <row r="15" spans="1:6" s="18" customFormat="1" ht="15.75">
      <c r="A15" s="591" t="s">
        <v>560</v>
      </c>
      <c r="B15" s="592" t="s">
        <v>561</v>
      </c>
      <c r="C15" s="593">
        <v>912932027</v>
      </c>
      <c r="D15" s="593">
        <v>236597437</v>
      </c>
      <c r="E15" s="594">
        <v>25.916216104005734</v>
      </c>
      <c r="F15" s="593">
        <v>90268506</v>
      </c>
    </row>
    <row r="16" spans="1:6" s="18" customFormat="1" ht="15.75">
      <c r="A16" s="591" t="s">
        <v>560</v>
      </c>
      <c r="B16" s="592" t="s">
        <v>562</v>
      </c>
      <c r="C16" s="593">
        <v>562813968</v>
      </c>
      <c r="D16" s="593">
        <v>149010877</v>
      </c>
      <c r="E16" s="594">
        <v>26.476044567536388</v>
      </c>
      <c r="F16" s="593">
        <v>56926575</v>
      </c>
    </row>
    <row r="17" spans="1:6" s="18" customFormat="1" ht="15.75">
      <c r="A17" s="591" t="s">
        <v>560</v>
      </c>
      <c r="B17" s="592" t="s">
        <v>563</v>
      </c>
      <c r="C17" s="593">
        <v>479124662</v>
      </c>
      <c r="D17" s="593">
        <v>126920947</v>
      </c>
      <c r="E17" s="594">
        <v>26.49017198784896</v>
      </c>
      <c r="F17" s="593">
        <v>48557067</v>
      </c>
    </row>
    <row r="18" spans="1:6" s="18" customFormat="1" ht="15.75">
      <c r="A18" s="591" t="s">
        <v>560</v>
      </c>
      <c r="B18" s="592" t="s">
        <v>564</v>
      </c>
      <c r="C18" s="593">
        <v>476089516</v>
      </c>
      <c r="D18" s="593">
        <v>125825257</v>
      </c>
      <c r="E18" s="594">
        <v>26.42890733178842</v>
      </c>
      <c r="F18" s="593">
        <v>48156460</v>
      </c>
    </row>
    <row r="19" spans="1:6" s="18" customFormat="1" ht="15.75">
      <c r="A19" s="595" t="s">
        <v>1450</v>
      </c>
      <c r="B19" s="592" t="s">
        <v>716</v>
      </c>
      <c r="C19" s="593">
        <v>416140634</v>
      </c>
      <c r="D19" s="593">
        <v>106061542</v>
      </c>
      <c r="E19" s="594">
        <v>25.486946799816717</v>
      </c>
      <c r="F19" s="593">
        <v>37174125</v>
      </c>
    </row>
    <row r="20" spans="1:6" s="18" customFormat="1" ht="37.5" customHeight="1">
      <c r="A20" s="596"/>
      <c r="B20" s="597" t="s">
        <v>565</v>
      </c>
      <c r="C20" s="598" t="s">
        <v>1309</v>
      </c>
      <c r="D20" s="598">
        <v>3813894</v>
      </c>
      <c r="E20" s="599" t="s">
        <v>1309</v>
      </c>
      <c r="F20" s="598">
        <v>1198961</v>
      </c>
    </row>
    <row r="21" spans="1:6" s="18" customFormat="1" ht="31.5">
      <c r="A21" s="600"/>
      <c r="B21" s="597" t="s">
        <v>566</v>
      </c>
      <c r="C21" s="598" t="s">
        <v>1309</v>
      </c>
      <c r="D21" s="598">
        <v>54923185</v>
      </c>
      <c r="E21" s="599" t="s">
        <v>1309</v>
      </c>
      <c r="F21" s="598">
        <v>19025877</v>
      </c>
    </row>
    <row r="22" spans="1:6" s="18" customFormat="1" ht="15.75">
      <c r="A22" s="601"/>
      <c r="B22" s="597" t="s">
        <v>567</v>
      </c>
      <c r="C22" s="598" t="s">
        <v>1309</v>
      </c>
      <c r="D22" s="598">
        <v>34334</v>
      </c>
      <c r="E22" s="599" t="s">
        <v>1309</v>
      </c>
      <c r="F22" s="598">
        <v>9055</v>
      </c>
    </row>
    <row r="23" spans="1:6" s="18" customFormat="1" ht="15.75">
      <c r="A23" s="601"/>
      <c r="B23" s="597" t="s">
        <v>568</v>
      </c>
      <c r="C23" s="598" t="s">
        <v>1309</v>
      </c>
      <c r="D23" s="598">
        <v>63691978</v>
      </c>
      <c r="E23" s="599" t="s">
        <v>1309</v>
      </c>
      <c r="F23" s="598">
        <v>22834565</v>
      </c>
    </row>
    <row r="24" spans="1:6" s="18" customFormat="1" ht="15.75">
      <c r="A24" s="601"/>
      <c r="B24" s="597" t="s">
        <v>569</v>
      </c>
      <c r="C24" s="598" t="s">
        <v>1309</v>
      </c>
      <c r="D24" s="598">
        <v>240916</v>
      </c>
      <c r="E24" s="599" t="s">
        <v>1309</v>
      </c>
      <c r="F24" s="598">
        <v>63115</v>
      </c>
    </row>
    <row r="25" spans="1:6" s="18" customFormat="1" ht="30" customHeight="1">
      <c r="A25" s="601"/>
      <c r="B25" s="597" t="s">
        <v>570</v>
      </c>
      <c r="C25" s="598" t="s">
        <v>1309</v>
      </c>
      <c r="D25" s="598">
        <v>16160933</v>
      </c>
      <c r="E25" s="599" t="s">
        <v>1309</v>
      </c>
      <c r="F25" s="598">
        <v>5831218</v>
      </c>
    </row>
    <row r="26" spans="1:6" s="18" customFormat="1" ht="27.75" customHeight="1" hidden="1">
      <c r="A26" s="601"/>
      <c r="B26" s="602" t="s">
        <v>571</v>
      </c>
      <c r="C26" s="598">
        <v>18322</v>
      </c>
      <c r="D26" s="598">
        <v>18082</v>
      </c>
      <c r="E26" s="603">
        <v>98.69009933413383</v>
      </c>
      <c r="F26" s="598">
        <v>18082</v>
      </c>
    </row>
    <row r="27" spans="1:6" s="18" customFormat="1" ht="18" customHeight="1">
      <c r="A27" s="595" t="s">
        <v>1471</v>
      </c>
      <c r="B27" s="592" t="s">
        <v>572</v>
      </c>
      <c r="C27" s="593">
        <v>59948882</v>
      </c>
      <c r="D27" s="593">
        <v>19763715</v>
      </c>
      <c r="E27" s="594">
        <v>32.967612306764956</v>
      </c>
      <c r="F27" s="593">
        <v>10982335</v>
      </c>
    </row>
    <row r="28" spans="1:6" s="18" customFormat="1" ht="15.75">
      <c r="A28" s="591" t="s">
        <v>573</v>
      </c>
      <c r="B28" s="604" t="s">
        <v>574</v>
      </c>
      <c r="C28" s="605">
        <v>59844590</v>
      </c>
      <c r="D28" s="605">
        <v>19745674</v>
      </c>
      <c r="E28" s="606">
        <v>32.99491900604549</v>
      </c>
      <c r="F28" s="605">
        <v>11009645</v>
      </c>
    </row>
    <row r="29" spans="1:6" s="18" customFormat="1" ht="15.75">
      <c r="A29" s="591" t="s">
        <v>575</v>
      </c>
      <c r="B29" s="604" t="s">
        <v>576</v>
      </c>
      <c r="C29" s="605">
        <v>28946295</v>
      </c>
      <c r="D29" s="605">
        <v>10888394</v>
      </c>
      <c r="E29" s="606">
        <v>37.615846863994165</v>
      </c>
      <c r="F29" s="605">
        <v>6954936</v>
      </c>
    </row>
    <row r="30" spans="1:6" s="18" customFormat="1" ht="31.5">
      <c r="A30" s="607" t="s">
        <v>577</v>
      </c>
      <c r="B30" s="608" t="s">
        <v>578</v>
      </c>
      <c r="C30" s="598" t="s">
        <v>1309</v>
      </c>
      <c r="D30" s="598">
        <v>10216700</v>
      </c>
      <c r="E30" s="599" t="s">
        <v>1309</v>
      </c>
      <c r="F30" s="598">
        <v>6926066</v>
      </c>
    </row>
    <row r="31" spans="1:6" s="18" customFormat="1" ht="31.5">
      <c r="A31" s="607" t="s">
        <v>579</v>
      </c>
      <c r="B31" s="608" t="s">
        <v>580</v>
      </c>
      <c r="C31" s="598" t="s">
        <v>1309</v>
      </c>
      <c r="D31" s="598">
        <v>671694</v>
      </c>
      <c r="E31" s="599" t="s">
        <v>1309</v>
      </c>
      <c r="F31" s="598">
        <v>28870</v>
      </c>
    </row>
    <row r="32" spans="1:6" s="18" customFormat="1" ht="31.5" customHeight="1">
      <c r="A32" s="591" t="s">
        <v>581</v>
      </c>
      <c r="B32" s="604" t="s">
        <v>582</v>
      </c>
      <c r="C32" s="605">
        <v>30898295</v>
      </c>
      <c r="D32" s="605">
        <v>8857280</v>
      </c>
      <c r="E32" s="606">
        <v>28.665918297433564</v>
      </c>
      <c r="F32" s="605">
        <v>4054709</v>
      </c>
    </row>
    <row r="33" spans="1:6" s="18" customFormat="1" ht="31.5">
      <c r="A33" s="607" t="s">
        <v>583</v>
      </c>
      <c r="B33" s="608" t="s">
        <v>584</v>
      </c>
      <c r="C33" s="598" t="s">
        <v>1309</v>
      </c>
      <c r="D33" s="598">
        <v>8579650</v>
      </c>
      <c r="E33" s="599" t="s">
        <v>1309</v>
      </c>
      <c r="F33" s="598">
        <v>4250432</v>
      </c>
    </row>
    <row r="34" spans="1:6" s="18" customFormat="1" ht="31.5">
      <c r="A34" s="607" t="s">
        <v>585</v>
      </c>
      <c r="B34" s="608" t="s">
        <v>586</v>
      </c>
      <c r="C34" s="598" t="s">
        <v>1309</v>
      </c>
      <c r="D34" s="598">
        <v>277630</v>
      </c>
      <c r="E34" s="599" t="s">
        <v>1309</v>
      </c>
      <c r="F34" s="598">
        <v>-195723</v>
      </c>
    </row>
    <row r="35" spans="1:6" s="18" customFormat="1" ht="15.75">
      <c r="A35" s="591" t="s">
        <v>587</v>
      </c>
      <c r="B35" s="604" t="s">
        <v>588</v>
      </c>
      <c r="C35" s="605">
        <v>34136</v>
      </c>
      <c r="D35" s="605">
        <v>13394</v>
      </c>
      <c r="E35" s="606">
        <v>39.23716897117412</v>
      </c>
      <c r="F35" s="605">
        <v>-5930</v>
      </c>
    </row>
    <row r="36" spans="1:6" s="18" customFormat="1" ht="15.75">
      <c r="A36" s="591" t="s">
        <v>589</v>
      </c>
      <c r="B36" s="604" t="s">
        <v>590</v>
      </c>
      <c r="C36" s="605" t="s">
        <v>1309</v>
      </c>
      <c r="D36" s="605">
        <v>4647</v>
      </c>
      <c r="E36" s="609" t="s">
        <v>1309</v>
      </c>
      <c r="F36" s="605">
        <v>-21380</v>
      </c>
    </row>
    <row r="37" spans="1:6" s="18" customFormat="1" ht="15.75">
      <c r="A37" s="610" t="s">
        <v>591</v>
      </c>
      <c r="B37" s="592" t="s">
        <v>592</v>
      </c>
      <c r="C37" s="593">
        <v>3035146</v>
      </c>
      <c r="D37" s="593">
        <v>1095690</v>
      </c>
      <c r="E37" s="594">
        <v>36.100075581207626</v>
      </c>
      <c r="F37" s="593">
        <v>400607</v>
      </c>
    </row>
    <row r="38" spans="1:6" s="18" customFormat="1" ht="15.75">
      <c r="A38" s="591" t="s">
        <v>593</v>
      </c>
      <c r="B38" s="604" t="s">
        <v>594</v>
      </c>
      <c r="C38" s="605">
        <v>3035146</v>
      </c>
      <c r="D38" s="605">
        <v>1095690</v>
      </c>
      <c r="E38" s="606">
        <v>36.100075581207626</v>
      </c>
      <c r="F38" s="605">
        <v>400607</v>
      </c>
    </row>
    <row r="39" spans="1:6" s="18" customFormat="1" ht="15.75">
      <c r="A39" s="591" t="s">
        <v>595</v>
      </c>
      <c r="B39" s="604" t="s">
        <v>596</v>
      </c>
      <c r="C39" s="605">
        <v>0</v>
      </c>
      <c r="D39" s="605">
        <v>0</v>
      </c>
      <c r="E39" s="606">
        <v>0</v>
      </c>
      <c r="F39" s="605">
        <v>0</v>
      </c>
    </row>
    <row r="40" spans="1:6" s="18" customFormat="1" ht="15.75">
      <c r="A40" s="591" t="s">
        <v>560</v>
      </c>
      <c r="B40" s="592" t="s">
        <v>597</v>
      </c>
      <c r="C40" s="593">
        <v>83689306</v>
      </c>
      <c r="D40" s="593">
        <v>22089930</v>
      </c>
      <c r="E40" s="594">
        <v>26.39516451480671</v>
      </c>
      <c r="F40" s="593">
        <v>8369508</v>
      </c>
    </row>
    <row r="41" spans="1:6" s="18" customFormat="1" ht="15.75">
      <c r="A41" s="595" t="s">
        <v>598</v>
      </c>
      <c r="B41" s="592" t="s">
        <v>599</v>
      </c>
      <c r="C41" s="593">
        <v>987627</v>
      </c>
      <c r="D41" s="593">
        <v>176019</v>
      </c>
      <c r="E41" s="594">
        <v>17.822416762603694</v>
      </c>
      <c r="F41" s="605">
        <v>21187</v>
      </c>
    </row>
    <row r="42" spans="1:6" s="18" customFormat="1" ht="31.5" customHeight="1">
      <c r="A42" s="591" t="s">
        <v>600</v>
      </c>
      <c r="B42" s="604" t="s">
        <v>601</v>
      </c>
      <c r="C42" s="605">
        <v>987627</v>
      </c>
      <c r="D42" s="605">
        <v>176019</v>
      </c>
      <c r="E42" s="606">
        <v>17.822416762603694</v>
      </c>
      <c r="F42" s="605">
        <v>21187</v>
      </c>
    </row>
    <row r="43" spans="1:6" s="18" customFormat="1" ht="15.75">
      <c r="A43" s="595" t="s">
        <v>602</v>
      </c>
      <c r="B43" s="592" t="s">
        <v>603</v>
      </c>
      <c r="C43" s="611">
        <v>48483553</v>
      </c>
      <c r="D43" s="611">
        <v>13426574</v>
      </c>
      <c r="E43" s="594">
        <v>27.693048815956207</v>
      </c>
      <c r="F43" s="611">
        <v>5200418</v>
      </c>
    </row>
    <row r="44" spans="1:6" s="18" customFormat="1" ht="63">
      <c r="A44" s="610" t="s">
        <v>1485</v>
      </c>
      <c r="B44" s="592" t="s">
        <v>604</v>
      </c>
      <c r="C44" s="593">
        <v>21922</v>
      </c>
      <c r="D44" s="593">
        <v>8458</v>
      </c>
      <c r="E44" s="594">
        <v>38.58224614542468</v>
      </c>
      <c r="F44" s="593">
        <v>3079</v>
      </c>
    </row>
    <row r="45" spans="1:6" s="18" customFormat="1" ht="33.75" customHeight="1">
      <c r="A45" s="610" t="s">
        <v>605</v>
      </c>
      <c r="B45" s="592" t="s">
        <v>606</v>
      </c>
      <c r="C45" s="593">
        <v>3475155</v>
      </c>
      <c r="D45" s="593">
        <v>841539</v>
      </c>
      <c r="E45" s="594">
        <v>24.21586950797878</v>
      </c>
      <c r="F45" s="593">
        <v>257675</v>
      </c>
    </row>
    <row r="46" spans="1:6" s="18" customFormat="1" ht="31.5">
      <c r="A46" s="591" t="s">
        <v>607</v>
      </c>
      <c r="B46" s="604" t="s">
        <v>608</v>
      </c>
      <c r="C46" s="605">
        <v>1312616</v>
      </c>
      <c r="D46" s="605">
        <v>144095</v>
      </c>
      <c r="E46" s="606">
        <v>10.977696447399698</v>
      </c>
      <c r="F46" s="605">
        <v>44165</v>
      </c>
    </row>
    <row r="47" spans="1:6" s="18" customFormat="1" ht="15" customHeight="1">
      <c r="A47" s="591" t="s">
        <v>609</v>
      </c>
      <c r="B47" s="604" t="s">
        <v>610</v>
      </c>
      <c r="C47" s="605">
        <v>2162539</v>
      </c>
      <c r="D47" s="605">
        <v>697444</v>
      </c>
      <c r="E47" s="606">
        <v>32.25116402524995</v>
      </c>
      <c r="F47" s="605">
        <v>213510</v>
      </c>
    </row>
    <row r="48" spans="1:6" s="18" customFormat="1" ht="31.5">
      <c r="A48" s="610" t="s">
        <v>611</v>
      </c>
      <c r="B48" s="592" t="s">
        <v>612</v>
      </c>
      <c r="C48" s="593">
        <v>43151133</v>
      </c>
      <c r="D48" s="593">
        <v>12087803</v>
      </c>
      <c r="E48" s="594">
        <v>28.012712899102787</v>
      </c>
      <c r="F48" s="593">
        <v>4734943</v>
      </c>
    </row>
    <row r="49" spans="1:6" s="18" customFormat="1" ht="15.75">
      <c r="A49" s="607" t="s">
        <v>613</v>
      </c>
      <c r="B49" s="612" t="s">
        <v>614</v>
      </c>
      <c r="C49" s="598">
        <v>7798599</v>
      </c>
      <c r="D49" s="598">
        <v>2081982</v>
      </c>
      <c r="E49" s="613">
        <v>26.696872092025757</v>
      </c>
      <c r="F49" s="598">
        <v>853762</v>
      </c>
    </row>
    <row r="50" spans="1:6" s="18" customFormat="1" ht="31.5">
      <c r="A50" s="607" t="s">
        <v>615</v>
      </c>
      <c r="B50" s="612" t="s">
        <v>616</v>
      </c>
      <c r="C50" s="598">
        <v>359438</v>
      </c>
      <c r="D50" s="598">
        <v>187722</v>
      </c>
      <c r="E50" s="613">
        <v>52.22653141849221</v>
      </c>
      <c r="F50" s="598">
        <v>-22933</v>
      </c>
    </row>
    <row r="51" spans="1:6" s="18" customFormat="1" ht="31.5">
      <c r="A51" s="607" t="s">
        <v>617</v>
      </c>
      <c r="B51" s="612" t="s">
        <v>618</v>
      </c>
      <c r="C51" s="598">
        <v>642559</v>
      </c>
      <c r="D51" s="598">
        <v>209083</v>
      </c>
      <c r="E51" s="613">
        <v>32.53911313980506</v>
      </c>
      <c r="F51" s="598">
        <v>89328</v>
      </c>
    </row>
    <row r="52" spans="1:6" s="18" customFormat="1" ht="14.25" customHeight="1">
      <c r="A52" s="607" t="s">
        <v>619</v>
      </c>
      <c r="B52" s="612" t="s">
        <v>620</v>
      </c>
      <c r="C52" s="598">
        <v>8367616</v>
      </c>
      <c r="D52" s="598">
        <v>2431032</v>
      </c>
      <c r="E52" s="613">
        <v>29.052862846478618</v>
      </c>
      <c r="F52" s="598">
        <v>945549</v>
      </c>
    </row>
    <row r="53" spans="1:6" s="18" customFormat="1" ht="31.5">
      <c r="A53" s="607" t="s">
        <v>621</v>
      </c>
      <c r="B53" s="612" t="s">
        <v>622</v>
      </c>
      <c r="C53" s="598">
        <v>18715171</v>
      </c>
      <c r="D53" s="598">
        <v>5018874</v>
      </c>
      <c r="E53" s="613">
        <v>26.8171420929042</v>
      </c>
      <c r="F53" s="598">
        <v>1993892</v>
      </c>
    </row>
    <row r="54" spans="1:6" s="18" customFormat="1" ht="15.75">
      <c r="A54" s="607" t="s">
        <v>623</v>
      </c>
      <c r="B54" s="612" t="s">
        <v>624</v>
      </c>
      <c r="C54" s="598">
        <v>22141</v>
      </c>
      <c r="D54" s="598">
        <v>5252</v>
      </c>
      <c r="E54" s="613">
        <v>23.720699155413037</v>
      </c>
      <c r="F54" s="598">
        <v>2113</v>
      </c>
    </row>
    <row r="55" spans="1:6" s="18" customFormat="1" ht="31.5">
      <c r="A55" s="607" t="s">
        <v>625</v>
      </c>
      <c r="B55" s="612" t="s">
        <v>626</v>
      </c>
      <c r="C55" s="598">
        <v>7245609</v>
      </c>
      <c r="D55" s="598">
        <v>2153858</v>
      </c>
      <c r="E55" s="613">
        <v>29.726390148847393</v>
      </c>
      <c r="F55" s="598">
        <v>873232</v>
      </c>
    </row>
    <row r="56" spans="1:6" s="18" customFormat="1" ht="31.5">
      <c r="A56" s="610" t="s">
        <v>627</v>
      </c>
      <c r="B56" s="592" t="s">
        <v>628</v>
      </c>
      <c r="C56" s="593">
        <v>1835343</v>
      </c>
      <c r="D56" s="593">
        <v>488774</v>
      </c>
      <c r="E56" s="594">
        <v>26.631207354701548</v>
      </c>
      <c r="F56" s="593">
        <v>204721</v>
      </c>
    </row>
    <row r="57" spans="1:6" s="614" customFormat="1" ht="18" customHeight="1">
      <c r="A57" s="595" t="s">
        <v>1512</v>
      </c>
      <c r="B57" s="592" t="s">
        <v>629</v>
      </c>
      <c r="C57" s="593">
        <v>1014493</v>
      </c>
      <c r="D57" s="593">
        <v>345468</v>
      </c>
      <c r="E57" s="594">
        <v>34.053266015635394</v>
      </c>
      <c r="F57" s="593">
        <v>140208</v>
      </c>
    </row>
    <row r="58" spans="1:6" s="18" customFormat="1" ht="15.75">
      <c r="A58" s="595" t="s">
        <v>630</v>
      </c>
      <c r="B58" s="592" t="s">
        <v>631</v>
      </c>
      <c r="C58" s="593">
        <v>19788602</v>
      </c>
      <c r="D58" s="593">
        <v>5829086</v>
      </c>
      <c r="E58" s="594">
        <v>29.456785274674786</v>
      </c>
      <c r="F58" s="593">
        <v>2152290</v>
      </c>
    </row>
    <row r="59" spans="1:6" s="18" customFormat="1" ht="31.5" customHeight="1">
      <c r="A59" s="615" t="s">
        <v>632</v>
      </c>
      <c r="B59" s="604" t="s">
        <v>633</v>
      </c>
      <c r="C59" s="605" t="s">
        <v>1309</v>
      </c>
      <c r="D59" s="605">
        <v>2871</v>
      </c>
      <c r="E59" s="609" t="s">
        <v>1309</v>
      </c>
      <c r="F59" s="605">
        <v>2750</v>
      </c>
    </row>
    <row r="60" spans="1:6" s="18" customFormat="1" ht="15.75" hidden="1">
      <c r="A60" s="615" t="s">
        <v>634</v>
      </c>
      <c r="B60" s="604" t="s">
        <v>635</v>
      </c>
      <c r="C60" s="605" t="s">
        <v>1309</v>
      </c>
      <c r="D60" s="605">
        <v>0</v>
      </c>
      <c r="E60" s="609" t="s">
        <v>1309</v>
      </c>
      <c r="F60" s="605" t="s">
        <v>1309</v>
      </c>
    </row>
    <row r="61" spans="1:6" s="18" customFormat="1" ht="30.75" customHeight="1">
      <c r="A61" s="615" t="s">
        <v>636</v>
      </c>
      <c r="B61" s="604" t="s">
        <v>637</v>
      </c>
      <c r="C61" s="605" t="s">
        <v>1309</v>
      </c>
      <c r="D61" s="605">
        <v>4143597</v>
      </c>
      <c r="E61" s="609" t="s">
        <v>1309</v>
      </c>
      <c r="F61" s="605">
        <v>1414288</v>
      </c>
    </row>
    <row r="62" spans="1:6" s="18" customFormat="1" ht="27" customHeight="1">
      <c r="A62" s="615" t="s">
        <v>638</v>
      </c>
      <c r="B62" s="604" t="s">
        <v>639</v>
      </c>
      <c r="C62" s="605" t="s">
        <v>1309</v>
      </c>
      <c r="D62" s="605">
        <v>136499</v>
      </c>
      <c r="E62" s="609" t="s">
        <v>1309</v>
      </c>
      <c r="F62" s="605">
        <v>135812</v>
      </c>
    </row>
    <row r="63" spans="1:6" s="18" customFormat="1" ht="15.75">
      <c r="A63" s="615" t="s">
        <v>640</v>
      </c>
      <c r="B63" s="604" t="s">
        <v>641</v>
      </c>
      <c r="C63" s="605" t="s">
        <v>1309</v>
      </c>
      <c r="D63" s="605">
        <v>232462</v>
      </c>
      <c r="E63" s="609" t="s">
        <v>1309</v>
      </c>
      <c r="F63" s="605">
        <v>98778</v>
      </c>
    </row>
    <row r="64" spans="1:6" s="18" customFormat="1" ht="15.75">
      <c r="A64" s="615" t="s">
        <v>642</v>
      </c>
      <c r="B64" s="604" t="s">
        <v>643</v>
      </c>
      <c r="C64" s="605" t="s">
        <v>1309</v>
      </c>
      <c r="D64" s="605">
        <v>1313657</v>
      </c>
      <c r="E64" s="609" t="s">
        <v>1309</v>
      </c>
      <c r="F64" s="605">
        <v>500662</v>
      </c>
    </row>
    <row r="65" spans="1:6" s="18" customFormat="1" ht="15.75">
      <c r="A65" s="595" t="s">
        <v>1522</v>
      </c>
      <c r="B65" s="592" t="s">
        <v>502</v>
      </c>
      <c r="C65" s="593">
        <v>4776702</v>
      </c>
      <c r="D65" s="593">
        <v>555924</v>
      </c>
      <c r="E65" s="594">
        <v>11.638239103046413</v>
      </c>
      <c r="F65" s="593">
        <v>128277</v>
      </c>
    </row>
    <row r="66" spans="1:6" s="18" customFormat="1" ht="31.5">
      <c r="A66" s="595" t="s">
        <v>644</v>
      </c>
      <c r="B66" s="592" t="s">
        <v>645</v>
      </c>
      <c r="C66" s="593">
        <v>8638329</v>
      </c>
      <c r="D66" s="593">
        <v>1756859</v>
      </c>
      <c r="E66" s="594">
        <v>20.33794961965445</v>
      </c>
      <c r="F66" s="593">
        <v>727128</v>
      </c>
    </row>
    <row r="67" spans="1:6" s="18" customFormat="1" ht="15.75">
      <c r="A67" s="615" t="s">
        <v>646</v>
      </c>
      <c r="B67" s="604" t="s">
        <v>647</v>
      </c>
      <c r="C67" s="605">
        <v>2883798</v>
      </c>
      <c r="D67" s="605">
        <v>573454</v>
      </c>
      <c r="E67" s="606">
        <v>19.885373386069343</v>
      </c>
      <c r="F67" s="605">
        <v>172740</v>
      </c>
    </row>
    <row r="68" spans="1:6" s="18" customFormat="1" ht="15.75">
      <c r="A68" s="615" t="s">
        <v>648</v>
      </c>
      <c r="B68" s="604" t="s">
        <v>649</v>
      </c>
      <c r="C68" s="605">
        <v>3483962</v>
      </c>
      <c r="D68" s="605">
        <v>820435</v>
      </c>
      <c r="E68" s="606">
        <v>23.54890782390853</v>
      </c>
      <c r="F68" s="605">
        <v>411977</v>
      </c>
    </row>
    <row r="69" spans="1:6" s="18" customFormat="1" ht="47.25">
      <c r="A69" s="615" t="s">
        <v>650</v>
      </c>
      <c r="B69" s="604" t="s">
        <v>651</v>
      </c>
      <c r="C69" s="605">
        <v>1800</v>
      </c>
      <c r="D69" s="605">
        <v>1817</v>
      </c>
      <c r="E69" s="606">
        <v>100.94444444444444</v>
      </c>
      <c r="F69" s="605">
        <v>-3</v>
      </c>
    </row>
    <row r="70" spans="1:6" s="18" customFormat="1" ht="31.5">
      <c r="A70" s="615" t="s">
        <v>652</v>
      </c>
      <c r="B70" s="604" t="s">
        <v>653</v>
      </c>
      <c r="C70" s="605">
        <v>2268769</v>
      </c>
      <c r="D70" s="605">
        <v>361153</v>
      </c>
      <c r="E70" s="606">
        <v>15.918456220091159</v>
      </c>
      <c r="F70" s="605">
        <v>142414</v>
      </c>
    </row>
    <row r="71" spans="1:6" s="18" customFormat="1" ht="18" customHeight="1">
      <c r="A71" s="591" t="s">
        <v>560</v>
      </c>
      <c r="B71" s="616" t="s">
        <v>654</v>
      </c>
      <c r="C71" s="593">
        <v>350118059</v>
      </c>
      <c r="D71" s="593">
        <v>87586560</v>
      </c>
      <c r="E71" s="594">
        <v>25.016293146992457</v>
      </c>
      <c r="F71" s="593">
        <v>33341931</v>
      </c>
    </row>
    <row r="72" spans="1:6" s="18" customFormat="1" ht="21" customHeight="1">
      <c r="A72" s="595" t="s">
        <v>655</v>
      </c>
      <c r="B72" s="592" t="s">
        <v>656</v>
      </c>
      <c r="C72" s="593">
        <v>14115072</v>
      </c>
      <c r="D72" s="593">
        <v>3033620</v>
      </c>
      <c r="E72" s="594">
        <v>21.492061818742407</v>
      </c>
      <c r="F72" s="593">
        <v>1458088</v>
      </c>
    </row>
    <row r="73" spans="1:6" s="18" customFormat="1" ht="31.5">
      <c r="A73" s="607" t="s">
        <v>657</v>
      </c>
      <c r="B73" s="612" t="s">
        <v>658</v>
      </c>
      <c r="C73" s="598">
        <v>9183766</v>
      </c>
      <c r="D73" s="598">
        <v>1827516</v>
      </c>
      <c r="E73" s="613">
        <v>19.899418168973384</v>
      </c>
      <c r="F73" s="598">
        <v>978602</v>
      </c>
    </row>
    <row r="74" spans="1:6" s="18" customFormat="1" ht="31.5">
      <c r="A74" s="607" t="s">
        <v>659</v>
      </c>
      <c r="B74" s="612" t="s">
        <v>660</v>
      </c>
      <c r="C74" s="598">
        <v>2079838</v>
      </c>
      <c r="D74" s="598">
        <v>484208</v>
      </c>
      <c r="E74" s="613">
        <v>23.281044004388804</v>
      </c>
      <c r="F74" s="598">
        <v>220709</v>
      </c>
    </row>
    <row r="75" spans="1:6" s="18" customFormat="1" ht="15.75">
      <c r="A75" s="607" t="s">
        <v>661</v>
      </c>
      <c r="B75" s="612" t="s">
        <v>662</v>
      </c>
      <c r="C75" s="598">
        <v>2851468</v>
      </c>
      <c r="D75" s="598">
        <v>721896</v>
      </c>
      <c r="E75" s="613">
        <v>25.316643918150227</v>
      </c>
      <c r="F75" s="598">
        <v>258777</v>
      </c>
    </row>
    <row r="76" spans="1:6" s="617" customFormat="1" ht="15.75">
      <c r="A76" s="595" t="s">
        <v>663</v>
      </c>
      <c r="B76" s="616" t="s">
        <v>664</v>
      </c>
      <c r="C76" s="593">
        <v>275244686</v>
      </c>
      <c r="D76" s="593">
        <v>70527542</v>
      </c>
      <c r="E76" s="594">
        <v>25.62357988629797</v>
      </c>
      <c r="F76" s="611">
        <v>27212023</v>
      </c>
    </row>
    <row r="77" spans="1:6" s="617" customFormat="1" ht="15.75">
      <c r="A77" s="610" t="s">
        <v>665</v>
      </c>
      <c r="B77" s="616" t="s">
        <v>666</v>
      </c>
      <c r="C77" s="618">
        <v>542880</v>
      </c>
      <c r="D77" s="618">
        <v>62499</v>
      </c>
      <c r="E77" s="594">
        <v>0</v>
      </c>
      <c r="F77" s="598">
        <v>29166</v>
      </c>
    </row>
    <row r="78" spans="1:6" s="18" customFormat="1" ht="31.5">
      <c r="A78" s="607" t="s">
        <v>667</v>
      </c>
      <c r="B78" s="612" t="s">
        <v>668</v>
      </c>
      <c r="C78" s="598">
        <v>112000</v>
      </c>
      <c r="D78" s="598">
        <v>0</v>
      </c>
      <c r="E78" s="613">
        <v>14.50496658002228</v>
      </c>
      <c r="F78" s="598">
        <v>0</v>
      </c>
    </row>
    <row r="79" spans="1:6" s="18" customFormat="1" ht="15.75">
      <c r="A79" s="607" t="s">
        <v>669</v>
      </c>
      <c r="B79" s="612" t="s">
        <v>670</v>
      </c>
      <c r="C79" s="598">
        <v>430880</v>
      </c>
      <c r="D79" s="598">
        <v>62499</v>
      </c>
      <c r="E79" s="613">
        <v>25.895214064882783</v>
      </c>
      <c r="F79" s="598">
        <v>29166</v>
      </c>
    </row>
    <row r="80" spans="1:6" s="617" customFormat="1" ht="15.75">
      <c r="A80" s="610" t="s">
        <v>671</v>
      </c>
      <c r="B80" s="592" t="s">
        <v>672</v>
      </c>
      <c r="C80" s="593">
        <v>250468920</v>
      </c>
      <c r="D80" s="593">
        <v>64859463</v>
      </c>
      <c r="E80" s="594">
        <v>25.895214064882783</v>
      </c>
      <c r="F80" s="593">
        <v>24880730</v>
      </c>
    </row>
    <row r="81" spans="1:6" s="18" customFormat="1" ht="15.75">
      <c r="A81" s="619" t="s">
        <v>673</v>
      </c>
      <c r="B81" s="597" t="s">
        <v>674</v>
      </c>
      <c r="C81" s="598">
        <v>36602278</v>
      </c>
      <c r="D81" s="598">
        <v>9144602</v>
      </c>
      <c r="E81" s="613">
        <v>24.98369636993632</v>
      </c>
      <c r="F81" s="598">
        <v>3067225</v>
      </c>
    </row>
    <row r="82" spans="1:6" s="18" customFormat="1" ht="15.75">
      <c r="A82" s="619" t="s">
        <v>675</v>
      </c>
      <c r="B82" s="597" t="s">
        <v>676</v>
      </c>
      <c r="C82" s="598">
        <v>501497</v>
      </c>
      <c r="D82" s="598">
        <v>117939</v>
      </c>
      <c r="E82" s="613">
        <v>23.517388937521062</v>
      </c>
      <c r="F82" s="598">
        <v>0</v>
      </c>
    </row>
    <row r="83" spans="1:6" s="18" customFormat="1" ht="47.25">
      <c r="A83" s="619" t="s">
        <v>677</v>
      </c>
      <c r="B83" s="597" t="s">
        <v>678</v>
      </c>
      <c r="C83" s="598">
        <v>658336</v>
      </c>
      <c r="D83" s="598">
        <v>571</v>
      </c>
      <c r="E83" s="613">
        <v>0.0867338258883002</v>
      </c>
      <c r="F83" s="598">
        <v>0</v>
      </c>
    </row>
    <row r="84" spans="1:6" s="18" customFormat="1" ht="15.75">
      <c r="A84" s="619" t="s">
        <v>679</v>
      </c>
      <c r="B84" s="597" t="s">
        <v>680</v>
      </c>
      <c r="C84" s="598">
        <v>7946040</v>
      </c>
      <c r="D84" s="598">
        <v>4566467</v>
      </c>
      <c r="E84" s="613">
        <v>57.46846227806556</v>
      </c>
      <c r="F84" s="598">
        <v>4566467</v>
      </c>
    </row>
    <row r="85" spans="1:6" s="18" customFormat="1" ht="33.75" customHeight="1">
      <c r="A85" s="619" t="s">
        <v>681</v>
      </c>
      <c r="B85" s="597" t="s">
        <v>682</v>
      </c>
      <c r="C85" s="598">
        <v>67849464</v>
      </c>
      <c r="D85" s="598">
        <v>17059172</v>
      </c>
      <c r="E85" s="613">
        <v>25.142677619383996</v>
      </c>
      <c r="F85" s="598">
        <v>5852307</v>
      </c>
    </row>
    <row r="86" spans="1:6" s="18" customFormat="1" ht="94.5">
      <c r="A86" s="619" t="s">
        <v>683</v>
      </c>
      <c r="B86" s="597" t="s">
        <v>684</v>
      </c>
      <c r="C86" s="598">
        <v>127567585</v>
      </c>
      <c r="D86" s="598">
        <v>31845926</v>
      </c>
      <c r="E86" s="613">
        <v>24.963964003865087</v>
      </c>
      <c r="F86" s="598">
        <v>10640163</v>
      </c>
    </row>
    <row r="87" spans="1:6" s="18" customFormat="1" ht="63">
      <c r="A87" s="619" t="s">
        <v>685</v>
      </c>
      <c r="B87" s="597" t="s">
        <v>686</v>
      </c>
      <c r="C87" s="598">
        <v>8142389</v>
      </c>
      <c r="D87" s="598">
        <v>2034786</v>
      </c>
      <c r="E87" s="613">
        <v>24.990036707899858</v>
      </c>
      <c r="F87" s="598">
        <v>679068</v>
      </c>
    </row>
    <row r="88" spans="1:6" s="18" customFormat="1" ht="47.25">
      <c r="A88" s="619" t="s">
        <v>687</v>
      </c>
      <c r="B88" s="597" t="s">
        <v>688</v>
      </c>
      <c r="C88" s="598">
        <v>7500</v>
      </c>
      <c r="D88" s="598">
        <v>0</v>
      </c>
      <c r="E88" s="613">
        <v>0</v>
      </c>
      <c r="F88" s="598">
        <v>0</v>
      </c>
    </row>
    <row r="89" spans="1:6" s="18" customFormat="1" ht="15.75">
      <c r="A89" s="619" t="s">
        <v>689</v>
      </c>
      <c r="B89" s="597" t="s">
        <v>690</v>
      </c>
      <c r="C89" s="598">
        <v>1193831</v>
      </c>
      <c r="D89" s="598">
        <v>90000</v>
      </c>
      <c r="E89" s="613">
        <v>7.538755485491665</v>
      </c>
      <c r="F89" s="598">
        <v>75500</v>
      </c>
    </row>
    <row r="90" spans="1:6" s="18" customFormat="1" ht="15.75">
      <c r="A90" s="619"/>
      <c r="B90" s="620" t="s">
        <v>691</v>
      </c>
      <c r="C90" s="598">
        <v>1193831</v>
      </c>
      <c r="D90" s="598">
        <v>90000</v>
      </c>
      <c r="E90" s="613">
        <v>7.538755485491665</v>
      </c>
      <c r="F90" s="598">
        <v>75500</v>
      </c>
    </row>
    <row r="91" spans="1:6" s="18" customFormat="1" ht="31.5" hidden="1">
      <c r="A91" s="619"/>
      <c r="B91" s="621" t="s">
        <v>692</v>
      </c>
      <c r="C91" s="598">
        <v>0</v>
      </c>
      <c r="D91" s="598">
        <v>0</v>
      </c>
      <c r="E91" s="613">
        <v>0</v>
      </c>
      <c r="F91" s="593">
        <v>0</v>
      </c>
    </row>
    <row r="92" spans="1:6" s="18" customFormat="1" ht="31.5">
      <c r="A92" s="622" t="s">
        <v>693</v>
      </c>
      <c r="B92" s="616" t="s">
        <v>694</v>
      </c>
      <c r="C92" s="623">
        <v>0</v>
      </c>
      <c r="D92" s="623">
        <v>0</v>
      </c>
      <c r="E92" s="594">
        <v>0</v>
      </c>
      <c r="F92" s="593">
        <v>0</v>
      </c>
    </row>
    <row r="93" spans="1:6" s="18" customFormat="1" ht="31.5">
      <c r="A93" s="610" t="s">
        <v>695</v>
      </c>
      <c r="B93" s="616" t="s">
        <v>696</v>
      </c>
      <c r="C93" s="593">
        <v>24232886</v>
      </c>
      <c r="D93" s="593">
        <v>5605580</v>
      </c>
      <c r="E93" s="594">
        <v>23.132118890007572</v>
      </c>
      <c r="F93" s="593">
        <v>2302127</v>
      </c>
    </row>
    <row r="94" spans="1:6" s="18" customFormat="1" ht="31.5">
      <c r="A94" s="619" t="s">
        <v>697</v>
      </c>
      <c r="B94" s="624" t="s">
        <v>698</v>
      </c>
      <c r="C94" s="598">
        <v>12684361</v>
      </c>
      <c r="D94" s="598">
        <v>3415365</v>
      </c>
      <c r="E94" s="606">
        <v>26.925794685282135</v>
      </c>
      <c r="F94" s="598">
        <v>1140937</v>
      </c>
    </row>
    <row r="95" spans="1:6" s="18" customFormat="1" ht="78.75">
      <c r="A95" s="619"/>
      <c r="B95" s="597" t="s">
        <v>699</v>
      </c>
      <c r="C95" s="598">
        <v>3752535</v>
      </c>
      <c r="D95" s="598">
        <v>1100385</v>
      </c>
      <c r="E95" s="613">
        <v>29.323777126662375</v>
      </c>
      <c r="F95" s="598">
        <v>368429</v>
      </c>
    </row>
    <row r="96" spans="1:6" s="18" customFormat="1" ht="94.5">
      <c r="A96" s="619"/>
      <c r="B96" s="597" t="s">
        <v>700</v>
      </c>
      <c r="C96" s="598">
        <v>8931826</v>
      </c>
      <c r="D96" s="598">
        <v>2314980</v>
      </c>
      <c r="E96" s="613">
        <v>25.918328458257022</v>
      </c>
      <c r="F96" s="598">
        <v>772508</v>
      </c>
    </row>
    <row r="97" spans="1:6" s="18" customFormat="1" ht="47.25">
      <c r="A97" s="619" t="s">
        <v>701</v>
      </c>
      <c r="B97" s="624" t="s">
        <v>702</v>
      </c>
      <c r="C97" s="605">
        <v>595352</v>
      </c>
      <c r="D97" s="605">
        <v>84780</v>
      </c>
      <c r="E97" s="606">
        <v>14.240314973326704</v>
      </c>
      <c r="F97" s="598">
        <v>28864</v>
      </c>
    </row>
    <row r="98" spans="1:6" s="18" customFormat="1" ht="31.5">
      <c r="A98" s="619" t="s">
        <v>703</v>
      </c>
      <c r="B98" s="624" t="s">
        <v>704</v>
      </c>
      <c r="C98" s="605">
        <v>10953173</v>
      </c>
      <c r="D98" s="605">
        <v>2105435</v>
      </c>
      <c r="E98" s="606">
        <v>19.22214686100548</v>
      </c>
      <c r="F98" s="598">
        <v>1132326</v>
      </c>
    </row>
    <row r="99" spans="1:6" s="18" customFormat="1" ht="31.5">
      <c r="A99" s="619"/>
      <c r="B99" s="597" t="s">
        <v>705</v>
      </c>
      <c r="C99" s="605">
        <v>309090</v>
      </c>
      <c r="D99" s="605">
        <v>0</v>
      </c>
      <c r="E99" s="613">
        <v>0</v>
      </c>
      <c r="F99" s="625">
        <v>0</v>
      </c>
    </row>
    <row r="100" spans="1:6" s="18" customFormat="1" ht="63">
      <c r="A100" s="619"/>
      <c r="B100" s="597" t="s">
        <v>706</v>
      </c>
      <c r="C100" s="605">
        <v>7200</v>
      </c>
      <c r="D100" s="605">
        <v>58609</v>
      </c>
      <c r="E100" s="613">
        <v>814.0138888888888</v>
      </c>
      <c r="F100" s="598">
        <v>58609</v>
      </c>
    </row>
    <row r="101" spans="1:6" s="614" customFormat="1" ht="18.75" customHeight="1">
      <c r="A101" s="619"/>
      <c r="B101" s="626" t="s">
        <v>707</v>
      </c>
      <c r="C101" s="605">
        <v>1905000</v>
      </c>
      <c r="D101" s="605">
        <v>0</v>
      </c>
      <c r="E101" s="613">
        <v>0</v>
      </c>
      <c r="F101" s="625">
        <v>0</v>
      </c>
    </row>
    <row r="102" spans="1:6" s="614" customFormat="1" ht="31.5">
      <c r="A102" s="595" t="s">
        <v>708</v>
      </c>
      <c r="B102" s="592" t="s">
        <v>709</v>
      </c>
      <c r="C102" s="593">
        <v>56076534</v>
      </c>
      <c r="D102" s="593">
        <v>14011330</v>
      </c>
      <c r="E102" s="594">
        <v>24.98608419700119</v>
      </c>
      <c r="F102" s="593">
        <v>4670443</v>
      </c>
    </row>
    <row r="103" spans="1:6" s="18" customFormat="1" ht="15.75">
      <c r="A103" s="595" t="s">
        <v>710</v>
      </c>
      <c r="B103" s="592" t="s">
        <v>711</v>
      </c>
      <c r="C103" s="593">
        <v>4681767</v>
      </c>
      <c r="D103" s="593">
        <v>14068</v>
      </c>
      <c r="E103" s="594">
        <v>0.30048483830997996</v>
      </c>
      <c r="F103" s="593">
        <v>1377</v>
      </c>
    </row>
    <row r="104" spans="1:6" s="18" customFormat="1" ht="12.75">
      <c r="A104" s="627"/>
      <c r="B104" s="628"/>
      <c r="C104" s="629"/>
      <c r="D104" s="629"/>
      <c r="E104" s="630"/>
      <c r="F104" s="629"/>
    </row>
    <row r="105" spans="1:6" s="18" customFormat="1" ht="12.75">
      <c r="A105" s="627"/>
      <c r="B105" s="631" t="s">
        <v>712</v>
      </c>
      <c r="C105" s="460">
        <v>4525918</v>
      </c>
      <c r="D105" s="629"/>
      <c r="E105" s="630"/>
      <c r="F105" s="629"/>
    </row>
    <row r="106" spans="1:6" s="18" customFormat="1" ht="25.5">
      <c r="A106" s="627"/>
      <c r="B106" s="631" t="s">
        <v>713</v>
      </c>
      <c r="C106" s="460">
        <v>3813894</v>
      </c>
      <c r="D106" s="629"/>
      <c r="E106" s="630"/>
      <c r="F106" s="629"/>
    </row>
    <row r="107" spans="1:6" s="18" customFormat="1" ht="12.75">
      <c r="A107" s="627"/>
      <c r="B107" s="628"/>
      <c r="C107" s="629"/>
      <c r="D107" s="629"/>
      <c r="E107" s="630"/>
      <c r="F107" s="629"/>
    </row>
    <row r="108" spans="1:6" s="569" customFormat="1" ht="21.75" customHeight="1">
      <c r="A108" s="1026"/>
      <c r="B108" s="1027"/>
      <c r="C108" s="1027"/>
      <c r="D108" s="1027"/>
      <c r="E108" s="1027"/>
      <c r="F108" s="1027"/>
    </row>
    <row r="109" spans="1:6" s="569" customFormat="1" ht="17.25" customHeight="1">
      <c r="A109" s="632"/>
      <c r="B109" s="504"/>
      <c r="C109" s="504"/>
      <c r="D109" s="504"/>
      <c r="E109" s="504"/>
      <c r="F109" s="504"/>
    </row>
    <row r="110" spans="1:6" s="569" customFormat="1" ht="17.25" customHeight="1">
      <c r="A110" s="632"/>
      <c r="B110" s="504"/>
      <c r="C110" s="504"/>
      <c r="D110" s="504"/>
      <c r="E110" s="504"/>
      <c r="F110" s="504"/>
    </row>
    <row r="111" spans="1:6" s="569" customFormat="1" ht="17.25" customHeight="1">
      <c r="A111" s="632"/>
      <c r="B111" s="504"/>
      <c r="C111" s="504"/>
      <c r="D111" s="504"/>
      <c r="E111" s="504"/>
      <c r="F111" s="504"/>
    </row>
    <row r="112" spans="1:6" ht="15.75">
      <c r="A112" s="1025" t="s">
        <v>714</v>
      </c>
      <c r="B112" s="1025"/>
      <c r="C112" s="9"/>
      <c r="D112" s="456"/>
      <c r="E112" s="634"/>
      <c r="F112" s="429" t="s">
        <v>1347</v>
      </c>
    </row>
    <row r="113" spans="1:6" ht="15.75">
      <c r="A113" s="635"/>
      <c r="B113" s="633"/>
      <c r="C113" s="9"/>
      <c r="D113" s="456"/>
      <c r="E113" s="634"/>
      <c r="F113" s="636"/>
    </row>
    <row r="114" spans="1:6" ht="15.75">
      <c r="A114" s="633"/>
      <c r="B114" s="633"/>
      <c r="C114" s="9"/>
      <c r="D114" s="456"/>
      <c r="E114" s="634"/>
      <c r="F114" s="636"/>
    </row>
    <row r="115" spans="1:6" s="569" customFormat="1" ht="17.25" customHeight="1">
      <c r="A115" s="47" t="s">
        <v>715</v>
      </c>
      <c r="B115" s="47"/>
      <c r="C115" s="637"/>
      <c r="D115" s="638"/>
      <c r="E115" s="639"/>
      <c r="F115" s="640"/>
    </row>
    <row r="116" spans="1:6" s="569" customFormat="1" ht="17.25" customHeight="1">
      <c r="A116" s="16"/>
      <c r="B116" s="16"/>
      <c r="C116" s="637"/>
      <c r="D116" s="637"/>
      <c r="E116" s="641"/>
      <c r="F116" s="640"/>
    </row>
    <row r="117" spans="1:6" s="569" customFormat="1" ht="17.25" customHeight="1">
      <c r="A117" s="16"/>
      <c r="B117" s="16"/>
      <c r="C117" s="637"/>
      <c r="D117" s="637"/>
      <c r="E117" s="641"/>
      <c r="F117" s="640"/>
    </row>
    <row r="118" spans="1:6" s="569" customFormat="1" ht="17.25" customHeight="1">
      <c r="A118" s="16"/>
      <c r="B118" s="16"/>
      <c r="C118" s="637"/>
      <c r="D118" s="637"/>
      <c r="E118" s="641"/>
      <c r="F118" s="640"/>
    </row>
    <row r="119" spans="1:6" s="569" customFormat="1" ht="17.25" customHeight="1">
      <c r="A119" s="16"/>
      <c r="B119" s="16"/>
      <c r="C119" s="637"/>
      <c r="D119" s="637"/>
      <c r="E119" s="641"/>
      <c r="F119" s="640"/>
    </row>
    <row r="120" spans="1:6" s="18" customFormat="1" ht="12.75">
      <c r="A120" s="642"/>
      <c r="B120" s="16"/>
      <c r="C120" s="629"/>
      <c r="D120" s="629"/>
      <c r="E120" s="630"/>
      <c r="F120" s="629"/>
    </row>
    <row r="121" spans="1:2" ht="15.75">
      <c r="A121" s="627"/>
      <c r="B121" s="627"/>
    </row>
    <row r="128" ht="15.75">
      <c r="B128" s="644"/>
    </row>
    <row r="135" ht="15.75">
      <c r="B135" s="644"/>
    </row>
    <row r="139" ht="15.75">
      <c r="B139" s="644"/>
    </row>
    <row r="146" ht="15.75">
      <c r="B146" s="644"/>
    </row>
    <row r="153" ht="15.75">
      <c r="B153" s="644"/>
    </row>
    <row r="155" ht="15.75">
      <c r="B155" s="644"/>
    </row>
    <row r="157" ht="15.75">
      <c r="B157" s="644"/>
    </row>
    <row r="159" ht="15.75">
      <c r="B159" s="644"/>
    </row>
    <row r="161" ht="15.75">
      <c r="B161" s="644"/>
    </row>
    <row r="163" ht="15.75">
      <c r="B163" s="644"/>
    </row>
    <row r="165" ht="15.75">
      <c r="B165" s="644"/>
    </row>
    <row r="171" ht="15.75">
      <c r="B171" s="644"/>
    </row>
  </sheetData>
  <mergeCells count="9">
    <mergeCell ref="A1:F1"/>
    <mergeCell ref="A2:F2"/>
    <mergeCell ref="A4:F4"/>
    <mergeCell ref="A6:F6"/>
    <mergeCell ref="A7:F7"/>
    <mergeCell ref="A8:F8"/>
    <mergeCell ref="A9:F9"/>
    <mergeCell ref="A112:B112"/>
    <mergeCell ref="A108:F108"/>
  </mergeCells>
  <printOptions/>
  <pageMargins left="0.75" right="0.75" top="1" bottom="1" header="0.5" footer="0.5"/>
  <pageSetup firstPageNumber="37" useFirstPageNumber="1" horizontalDpi="600" verticalDpi="600" orientation="portrait" paperSize="9" scale="85" r:id="rId1"/>
  <headerFooter alignWithMargins="0">
    <oddFooter>&amp;C&amp;"times,Regular"&amp;P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workbookViewId="0" topLeftCell="A1">
      <selection activeCell="D16" sqref="D16"/>
    </sheetView>
  </sheetViews>
  <sheetFormatPr defaultColWidth="9.140625" defaultRowHeight="12.75"/>
  <cols>
    <col min="1" max="1" width="11.140625" style="581" customWidth="1"/>
    <col min="2" max="2" width="46.8515625" style="582" customWidth="1"/>
    <col min="3" max="3" width="11.421875" style="581" customWidth="1"/>
    <col min="4" max="4" width="11.140625" style="581" customWidth="1"/>
    <col min="5" max="5" width="11.140625" style="584" customWidth="1"/>
    <col min="6" max="6" width="11.140625" style="581" customWidth="1"/>
    <col min="7" max="16384" width="9.140625" style="9" customWidth="1"/>
  </cols>
  <sheetData>
    <row r="1" spans="1:6" ht="12.75">
      <c r="A1" s="1039" t="s">
        <v>1292</v>
      </c>
      <c r="B1" s="1039"/>
      <c r="C1" s="1039"/>
      <c r="D1" s="1039"/>
      <c r="E1" s="1039"/>
      <c r="F1" s="1039"/>
    </row>
    <row r="2" spans="1:6" ht="15" customHeight="1">
      <c r="A2" s="1040" t="s">
        <v>1293</v>
      </c>
      <c r="B2" s="1040"/>
      <c r="C2" s="1040"/>
      <c r="D2" s="1040"/>
      <c r="E2" s="1040"/>
      <c r="F2" s="1040"/>
    </row>
    <row r="3" spans="1:6" ht="3.75" customHeight="1">
      <c r="A3" s="3"/>
      <c r="B3" s="4"/>
      <c r="C3" s="5"/>
      <c r="D3" s="5"/>
      <c r="E3" s="3"/>
      <c r="F3" s="3"/>
    </row>
    <row r="4" spans="1:6" s="2" customFormat="1" ht="12.75">
      <c r="A4" s="1041" t="s">
        <v>1294</v>
      </c>
      <c r="B4" s="1041"/>
      <c r="C4" s="1041"/>
      <c r="D4" s="1041"/>
      <c r="E4" s="1041"/>
      <c r="F4" s="1041"/>
    </row>
    <row r="5" spans="1:6" s="2" customFormat="1" ht="12.75">
      <c r="A5" s="7"/>
      <c r="B5" s="6"/>
      <c r="C5" s="6"/>
      <c r="D5" s="6"/>
      <c r="E5" s="6"/>
      <c r="F5" s="6"/>
    </row>
    <row r="6" spans="1:6" ht="17.25" customHeight="1">
      <c r="A6" s="1042" t="s">
        <v>1295</v>
      </c>
      <c r="B6" s="1042"/>
      <c r="C6" s="1042"/>
      <c r="D6" s="1042"/>
      <c r="E6" s="1042"/>
      <c r="F6" s="1042"/>
    </row>
    <row r="7" spans="1:6" ht="17.25" customHeight="1">
      <c r="A7" s="1024" t="s">
        <v>717</v>
      </c>
      <c r="B7" s="1024"/>
      <c r="C7" s="1024"/>
      <c r="D7" s="1024"/>
      <c r="E7" s="1024"/>
      <c r="F7" s="1024"/>
    </row>
    <row r="8" spans="1:6" ht="17.25" customHeight="1">
      <c r="A8" s="1036" t="s">
        <v>1444</v>
      </c>
      <c r="B8" s="1036"/>
      <c r="C8" s="1036"/>
      <c r="D8" s="1036"/>
      <c r="E8" s="1036"/>
      <c r="F8" s="1036"/>
    </row>
    <row r="9" spans="1:6" s="13" customFormat="1" ht="12.75">
      <c r="A9" s="1037" t="s">
        <v>1298</v>
      </c>
      <c r="B9" s="1037"/>
      <c r="C9" s="1037"/>
      <c r="D9" s="1037"/>
      <c r="E9" s="1037"/>
      <c r="F9" s="1037"/>
    </row>
    <row r="10" spans="1:6" s="13" customFormat="1" ht="12.75">
      <c r="A10" s="201" t="s">
        <v>1299</v>
      </c>
      <c r="B10" s="47"/>
      <c r="C10" s="14"/>
      <c r="D10" s="12"/>
      <c r="F10" s="15" t="s">
        <v>555</v>
      </c>
    </row>
    <row r="11" spans="1:6" s="18" customFormat="1" ht="12.75">
      <c r="A11" s="645"/>
      <c r="B11" s="646"/>
      <c r="C11" s="7"/>
      <c r="D11" s="7"/>
      <c r="F11" s="580" t="s">
        <v>718</v>
      </c>
    </row>
    <row r="12" spans="3:6" ht="15.75">
      <c r="C12" s="647"/>
      <c r="D12" s="647"/>
      <c r="F12" s="648" t="s">
        <v>1351</v>
      </c>
    </row>
    <row r="13" spans="1:6" s="18" customFormat="1" ht="57" customHeight="1">
      <c r="A13" s="586" t="s">
        <v>557</v>
      </c>
      <c r="B13" s="586" t="s">
        <v>558</v>
      </c>
      <c r="C13" s="586" t="s">
        <v>495</v>
      </c>
      <c r="D13" s="586" t="s">
        <v>1354</v>
      </c>
      <c r="E13" s="588" t="s">
        <v>559</v>
      </c>
      <c r="F13" s="586" t="s">
        <v>1306</v>
      </c>
    </row>
    <row r="14" spans="1:6" s="18" customFormat="1" ht="12.75">
      <c r="A14" s="589">
        <v>1</v>
      </c>
      <c r="B14" s="586">
        <v>2</v>
      </c>
      <c r="C14" s="589">
        <v>3</v>
      </c>
      <c r="D14" s="586">
        <v>4</v>
      </c>
      <c r="E14" s="586">
        <v>5</v>
      </c>
      <c r="F14" s="586">
        <v>6</v>
      </c>
    </row>
    <row r="15" spans="1:6" s="18" customFormat="1" ht="24" customHeight="1">
      <c r="A15" s="649"/>
      <c r="B15" s="650" t="s">
        <v>719</v>
      </c>
      <c r="C15" s="618">
        <v>987697482</v>
      </c>
      <c r="D15" s="618">
        <v>204958960</v>
      </c>
      <c r="E15" s="651">
        <v>20.751187862196048</v>
      </c>
      <c r="F15" s="618">
        <v>78253315</v>
      </c>
    </row>
    <row r="16" spans="1:6" s="18" customFormat="1" ht="16.5" customHeight="1">
      <c r="A16" s="652"/>
      <c r="B16" s="85" t="s">
        <v>720</v>
      </c>
      <c r="C16" s="618">
        <v>852342460</v>
      </c>
      <c r="D16" s="618">
        <v>172902965</v>
      </c>
      <c r="E16" s="651">
        <v>20.285621462528102</v>
      </c>
      <c r="F16" s="618">
        <v>66748226</v>
      </c>
    </row>
    <row r="17" spans="1:6" s="18" customFormat="1" ht="20.25" customHeight="1">
      <c r="A17" s="653" t="s">
        <v>157</v>
      </c>
      <c r="B17" s="654" t="s">
        <v>158</v>
      </c>
      <c r="C17" s="171">
        <v>92986109</v>
      </c>
      <c r="D17" s="171">
        <v>19529317</v>
      </c>
      <c r="E17" s="655">
        <v>21.002402627687108</v>
      </c>
      <c r="F17" s="171">
        <v>7513272</v>
      </c>
    </row>
    <row r="18" spans="1:6" s="18" customFormat="1" ht="18" customHeight="1">
      <c r="A18" s="653" t="s">
        <v>159</v>
      </c>
      <c r="B18" s="653" t="s">
        <v>160</v>
      </c>
      <c r="C18" s="171">
        <v>226106</v>
      </c>
      <c r="D18" s="171">
        <v>30841</v>
      </c>
      <c r="E18" s="655">
        <v>13.640062625494236</v>
      </c>
      <c r="F18" s="171">
        <v>12448</v>
      </c>
    </row>
    <row r="19" spans="1:6" s="18" customFormat="1" ht="18.75" customHeight="1">
      <c r="A19" s="653" t="s">
        <v>161</v>
      </c>
      <c r="B19" s="653" t="s">
        <v>162</v>
      </c>
      <c r="C19" s="171">
        <v>13190118</v>
      </c>
      <c r="D19" s="171">
        <v>2648903</v>
      </c>
      <c r="E19" s="655">
        <v>20.082481445579184</v>
      </c>
      <c r="F19" s="171">
        <v>1041033</v>
      </c>
    </row>
    <row r="20" spans="1:6" s="18" customFormat="1" ht="19.5" customHeight="1">
      <c r="A20" s="653" t="s">
        <v>163</v>
      </c>
      <c r="B20" s="653" t="s">
        <v>164</v>
      </c>
      <c r="C20" s="171">
        <v>383794216</v>
      </c>
      <c r="D20" s="171">
        <v>82872148</v>
      </c>
      <c r="E20" s="655">
        <v>21.592860065405468</v>
      </c>
      <c r="F20" s="171">
        <v>31763532</v>
      </c>
    </row>
    <row r="21" spans="1:6" s="18" customFormat="1" ht="17.25" customHeight="1">
      <c r="A21" s="653" t="s">
        <v>165</v>
      </c>
      <c r="B21" s="653" t="s">
        <v>166</v>
      </c>
      <c r="C21" s="171">
        <v>17376089</v>
      </c>
      <c r="D21" s="171">
        <v>4837324</v>
      </c>
      <c r="E21" s="655">
        <v>27.83896882664448</v>
      </c>
      <c r="F21" s="171">
        <v>2715254</v>
      </c>
    </row>
    <row r="22" spans="1:6" s="18" customFormat="1" ht="18" customHeight="1">
      <c r="A22" s="653" t="s">
        <v>167</v>
      </c>
      <c r="B22" s="653" t="s">
        <v>168</v>
      </c>
      <c r="C22" s="171">
        <v>70271398</v>
      </c>
      <c r="D22" s="171">
        <v>15648688</v>
      </c>
      <c r="E22" s="655">
        <v>22.268929387173998</v>
      </c>
      <c r="F22" s="171">
        <v>6193233</v>
      </c>
    </row>
    <row r="23" spans="1:6" s="18" customFormat="1" ht="43.5" customHeight="1">
      <c r="A23" s="653" t="s">
        <v>169</v>
      </c>
      <c r="B23" s="653" t="s">
        <v>487</v>
      </c>
      <c r="C23" s="171">
        <v>141648116</v>
      </c>
      <c r="D23" s="171">
        <v>23373937</v>
      </c>
      <c r="E23" s="655">
        <v>16.5014104388088</v>
      </c>
      <c r="F23" s="171">
        <v>7961118</v>
      </c>
    </row>
    <row r="24" spans="1:6" s="18" customFormat="1" ht="18.75" customHeight="1">
      <c r="A24" s="653" t="s">
        <v>171</v>
      </c>
      <c r="B24" s="653" t="s">
        <v>721</v>
      </c>
      <c r="C24" s="171">
        <v>68975615</v>
      </c>
      <c r="D24" s="171">
        <v>12450546</v>
      </c>
      <c r="E24" s="655">
        <v>18.050648769133844</v>
      </c>
      <c r="F24" s="171">
        <v>4940356</v>
      </c>
    </row>
    <row r="25" spans="1:6" s="18" customFormat="1" ht="17.25" customHeight="1">
      <c r="A25" s="653" t="s">
        <v>173</v>
      </c>
      <c r="B25" s="653" t="s">
        <v>174</v>
      </c>
      <c r="C25" s="171">
        <v>1176968</v>
      </c>
      <c r="D25" s="171">
        <v>245012</v>
      </c>
      <c r="E25" s="655">
        <v>20.817218480026646</v>
      </c>
      <c r="F25" s="171">
        <v>180590</v>
      </c>
    </row>
    <row r="26" spans="1:6" s="18" customFormat="1" ht="17.25" customHeight="1">
      <c r="A26" s="653" t="s">
        <v>175</v>
      </c>
      <c r="B26" s="653" t="s">
        <v>722</v>
      </c>
      <c r="C26" s="171">
        <v>1074494</v>
      </c>
      <c r="D26" s="171">
        <v>251566</v>
      </c>
      <c r="E26" s="655">
        <v>23.412508585436495</v>
      </c>
      <c r="F26" s="171">
        <v>100588</v>
      </c>
    </row>
    <row r="27" spans="1:6" s="18" customFormat="1" ht="30" customHeight="1">
      <c r="A27" s="653" t="s">
        <v>177</v>
      </c>
      <c r="B27" s="653" t="s">
        <v>178</v>
      </c>
      <c r="C27" s="171">
        <v>73451</v>
      </c>
      <c r="D27" s="171">
        <v>10395</v>
      </c>
      <c r="E27" s="655">
        <v>14.15229200419327</v>
      </c>
      <c r="F27" s="171">
        <v>4303</v>
      </c>
    </row>
    <row r="28" spans="1:6" s="18" customFormat="1" ht="18" customHeight="1">
      <c r="A28" s="653" t="s">
        <v>179</v>
      </c>
      <c r="B28" s="653" t="s">
        <v>180</v>
      </c>
      <c r="C28" s="171">
        <v>35108753</v>
      </c>
      <c r="D28" s="171">
        <v>7418433</v>
      </c>
      <c r="E28" s="655">
        <v>21.129867529046102</v>
      </c>
      <c r="F28" s="171">
        <v>3258869</v>
      </c>
    </row>
    <row r="29" spans="1:6" s="18" customFormat="1" ht="16.5" customHeight="1">
      <c r="A29" s="653" t="s">
        <v>181</v>
      </c>
      <c r="B29" s="653" t="s">
        <v>182</v>
      </c>
      <c r="C29" s="171">
        <v>10276102</v>
      </c>
      <c r="D29" s="171">
        <v>1628256</v>
      </c>
      <c r="E29" s="655">
        <v>15.845074328767852</v>
      </c>
      <c r="F29" s="171">
        <v>639167</v>
      </c>
    </row>
    <row r="30" spans="1:6" s="18" customFormat="1" ht="17.25" customHeight="1">
      <c r="A30" s="653" t="s">
        <v>723</v>
      </c>
      <c r="B30" s="403" t="s">
        <v>724</v>
      </c>
      <c r="C30" s="171">
        <v>8107980</v>
      </c>
      <c r="D30" s="171">
        <v>1294117</v>
      </c>
      <c r="E30" s="655">
        <v>15.96102851758391</v>
      </c>
      <c r="F30" s="171">
        <v>147508</v>
      </c>
    </row>
    <row r="31" spans="1:6" s="18" customFormat="1" ht="17.25" customHeight="1">
      <c r="A31" s="653" t="s">
        <v>725</v>
      </c>
      <c r="B31" s="403" t="s">
        <v>726</v>
      </c>
      <c r="C31" s="171">
        <v>4089406</v>
      </c>
      <c r="D31" s="171">
        <v>17506</v>
      </c>
      <c r="E31" s="655">
        <v>0.4280817311854093</v>
      </c>
      <c r="F31" s="171">
        <v>11182</v>
      </c>
    </row>
    <row r="32" spans="1:6" s="18" customFormat="1" ht="18" customHeight="1">
      <c r="A32" s="653" t="s">
        <v>727</v>
      </c>
      <c r="B32" s="653" t="s">
        <v>728</v>
      </c>
      <c r="C32" s="171">
        <v>3967539</v>
      </c>
      <c r="D32" s="171">
        <v>645976</v>
      </c>
      <c r="E32" s="655">
        <v>16.281528675584536</v>
      </c>
      <c r="F32" s="171">
        <v>265773</v>
      </c>
    </row>
    <row r="33" spans="1:6" s="18" customFormat="1" ht="18" customHeight="1">
      <c r="A33" s="656"/>
      <c r="B33" s="650" t="s">
        <v>742</v>
      </c>
      <c r="C33" s="618">
        <v>135355022</v>
      </c>
      <c r="D33" s="618">
        <v>32055995</v>
      </c>
      <c r="E33" s="651">
        <v>23.682900365529104</v>
      </c>
      <c r="F33" s="618">
        <v>11505089</v>
      </c>
    </row>
    <row r="34" spans="1:6" s="18" customFormat="1" ht="18" customHeight="1">
      <c r="A34" s="653" t="s">
        <v>729</v>
      </c>
      <c r="B34" s="657" t="s">
        <v>730</v>
      </c>
      <c r="C34" s="171">
        <v>94712</v>
      </c>
      <c r="D34" s="171">
        <v>41009</v>
      </c>
      <c r="E34" s="655">
        <v>43.29863164118591</v>
      </c>
      <c r="F34" s="171">
        <v>38117</v>
      </c>
    </row>
    <row r="35" spans="1:6" s="18" customFormat="1" ht="19.5" customHeight="1">
      <c r="A35" s="657" t="s">
        <v>731</v>
      </c>
      <c r="B35" s="657" t="s">
        <v>732</v>
      </c>
      <c r="C35" s="171">
        <v>86367888</v>
      </c>
      <c r="D35" s="171">
        <v>20117540</v>
      </c>
      <c r="E35" s="655">
        <v>23.29284698961262</v>
      </c>
      <c r="F35" s="171">
        <v>7455105</v>
      </c>
    </row>
    <row r="36" spans="1:6" s="18" customFormat="1" ht="26.25" customHeight="1">
      <c r="A36" s="658" t="s">
        <v>733</v>
      </c>
      <c r="B36" s="659" t="s">
        <v>734</v>
      </c>
      <c r="C36" s="660">
        <v>66510328</v>
      </c>
      <c r="D36" s="660">
        <v>15511992</v>
      </c>
      <c r="E36" s="663">
        <v>23.322681554058793</v>
      </c>
      <c r="F36" s="660">
        <v>5799573</v>
      </c>
    </row>
    <row r="37" spans="1:6" s="18" customFormat="1" ht="25.5" customHeight="1">
      <c r="A37" s="658" t="s">
        <v>735</v>
      </c>
      <c r="B37" s="659" t="s">
        <v>736</v>
      </c>
      <c r="C37" s="660">
        <v>2508063</v>
      </c>
      <c r="D37" s="660">
        <v>529964</v>
      </c>
      <c r="E37" s="663">
        <v>21.13041020101967</v>
      </c>
      <c r="F37" s="660">
        <v>243161</v>
      </c>
    </row>
    <row r="38" spans="1:6" s="18" customFormat="1" ht="16.5" customHeight="1">
      <c r="A38" s="658" t="s">
        <v>737</v>
      </c>
      <c r="B38" s="659" t="s">
        <v>738</v>
      </c>
      <c r="C38" s="660">
        <v>17351107</v>
      </c>
      <c r="D38" s="660">
        <v>4075584</v>
      </c>
      <c r="E38" s="663">
        <v>23.488899007999894</v>
      </c>
      <c r="F38" s="660">
        <v>1412371</v>
      </c>
    </row>
    <row r="39" spans="1:6" s="18" customFormat="1" ht="15.75" customHeight="1">
      <c r="A39" s="653" t="s">
        <v>739</v>
      </c>
      <c r="B39" s="657" t="s">
        <v>740</v>
      </c>
      <c r="C39" s="171">
        <v>48892422</v>
      </c>
      <c r="D39" s="171">
        <v>11897446</v>
      </c>
      <c r="E39" s="655">
        <v>24.333926431380306</v>
      </c>
      <c r="F39" s="171">
        <v>4011867</v>
      </c>
    </row>
    <row r="40" spans="1:6" s="18" customFormat="1" ht="12.75">
      <c r="A40" s="664"/>
      <c r="B40" s="665"/>
      <c r="C40" s="529"/>
      <c r="D40" s="529"/>
      <c r="E40" s="666"/>
      <c r="F40" s="529"/>
    </row>
    <row r="41" spans="1:6" ht="25.5" customHeight="1">
      <c r="A41" s="1026"/>
      <c r="B41" s="1027"/>
      <c r="C41" s="1027"/>
      <c r="D41" s="1027"/>
      <c r="E41" s="1027"/>
      <c r="F41" s="1027"/>
    </row>
    <row r="42" spans="1:6" ht="15.75">
      <c r="A42" s="632"/>
      <c r="B42" s="504"/>
      <c r="C42" s="504"/>
      <c r="D42" s="504"/>
      <c r="E42" s="504"/>
      <c r="F42" s="504"/>
    </row>
    <row r="43" spans="1:6" ht="15.75">
      <c r="A43" s="632"/>
      <c r="B43" s="504"/>
      <c r="C43" s="504"/>
      <c r="D43" s="504"/>
      <c r="E43" s="504"/>
      <c r="F43" s="504"/>
    </row>
    <row r="44" spans="1:6" ht="15.75">
      <c r="A44" s="635" t="s">
        <v>741</v>
      </c>
      <c r="B44" s="285"/>
      <c r="C44" s="285"/>
      <c r="D44" s="430"/>
      <c r="E44" s="667"/>
      <c r="F44" s="429" t="s">
        <v>1347</v>
      </c>
    </row>
    <row r="45" spans="1:6" ht="15.75">
      <c r="A45" s="635"/>
      <c r="B45" s="285"/>
      <c r="C45" s="285"/>
      <c r="D45" s="430"/>
      <c r="E45" s="667"/>
      <c r="F45" s="429"/>
    </row>
    <row r="46" spans="1:6" ht="15.75">
      <c r="A46" s="635"/>
      <c r="B46" s="285"/>
      <c r="C46" s="285"/>
      <c r="D46" s="430"/>
      <c r="E46" s="667"/>
      <c r="F46" s="429"/>
    </row>
    <row r="47" spans="1:6" s="18" customFormat="1" ht="12.75">
      <c r="A47" s="47" t="s">
        <v>715</v>
      </c>
      <c r="B47" s="362"/>
      <c r="C47" s="177"/>
      <c r="D47" s="177"/>
      <c r="E47" s="668"/>
      <c r="F47" s="91"/>
    </row>
    <row r="48" spans="1:6" s="18" customFormat="1" ht="12.75">
      <c r="A48" s="177"/>
      <c r="B48" s="362"/>
      <c r="C48" s="177"/>
      <c r="D48" s="177"/>
      <c r="E48" s="669"/>
      <c r="F48" s="177"/>
    </row>
    <row r="49" spans="2:5" s="18" customFormat="1" ht="12.75">
      <c r="B49" s="20"/>
      <c r="E49" s="670"/>
    </row>
    <row r="50" s="18" customFormat="1" ht="12.75">
      <c r="E50" s="670"/>
    </row>
    <row r="51" s="18" customFormat="1" ht="12.75">
      <c r="E51" s="670"/>
    </row>
    <row r="52" spans="2:6" s="18" customFormat="1" ht="12.75">
      <c r="B52" s="20"/>
      <c r="C52" s="627"/>
      <c r="D52" s="627"/>
      <c r="E52" s="630"/>
      <c r="F52" s="627"/>
    </row>
    <row r="53" spans="1:6" s="18" customFormat="1" ht="12.75">
      <c r="A53" s="627"/>
      <c r="B53" s="671"/>
      <c r="C53" s="627"/>
      <c r="D53" s="627"/>
      <c r="E53" s="630"/>
      <c r="F53" s="627"/>
    </row>
    <row r="54" spans="1:6" s="18" customFormat="1" ht="12.75">
      <c r="A54" s="627"/>
      <c r="B54" s="628"/>
      <c r="C54" s="627"/>
      <c r="D54" s="627"/>
      <c r="E54" s="630"/>
      <c r="F54" s="627"/>
    </row>
    <row r="55" spans="1:6" s="18" customFormat="1" ht="12.75">
      <c r="A55" s="627"/>
      <c r="B55" s="672"/>
      <c r="C55" s="627"/>
      <c r="D55" s="627"/>
      <c r="E55" s="630"/>
      <c r="F55" s="627"/>
    </row>
    <row r="56" spans="1:6" s="18" customFormat="1" ht="12.75">
      <c r="A56" s="627"/>
      <c r="B56" s="628"/>
      <c r="C56" s="627"/>
      <c r="D56" s="627"/>
      <c r="E56" s="630"/>
      <c r="F56" s="627"/>
    </row>
    <row r="57" spans="1:6" s="18" customFormat="1" ht="12.75">
      <c r="A57" s="627"/>
      <c r="B57" s="628"/>
      <c r="C57" s="627"/>
      <c r="D57" s="627"/>
      <c r="E57" s="630"/>
      <c r="F57" s="627"/>
    </row>
    <row r="58" spans="1:6" s="18" customFormat="1" ht="12.75">
      <c r="A58" s="627"/>
      <c r="B58" s="628"/>
      <c r="C58" s="627"/>
      <c r="D58" s="627"/>
      <c r="E58" s="630"/>
      <c r="F58" s="627"/>
    </row>
    <row r="59" spans="1:6" s="18" customFormat="1" ht="12.75">
      <c r="A59" s="627"/>
      <c r="B59" s="628"/>
      <c r="C59" s="627"/>
      <c r="D59" s="627"/>
      <c r="E59" s="630"/>
      <c r="F59" s="627"/>
    </row>
    <row r="60" spans="1:6" s="18" customFormat="1" ht="12.75">
      <c r="A60" s="627"/>
      <c r="C60" s="627"/>
      <c r="D60" s="627"/>
      <c r="E60" s="630"/>
      <c r="F60" s="627"/>
    </row>
    <row r="61" spans="1:6" s="18" customFormat="1" ht="12.75">
      <c r="A61" s="627"/>
      <c r="C61" s="627"/>
      <c r="D61" s="627"/>
      <c r="E61" s="630"/>
      <c r="F61" s="627"/>
    </row>
    <row r="62" spans="1:6" s="18" customFormat="1" ht="12.75">
      <c r="A62" s="627"/>
      <c r="B62" s="672"/>
      <c r="C62" s="627"/>
      <c r="D62" s="627"/>
      <c r="E62" s="630"/>
      <c r="F62" s="627"/>
    </row>
    <row r="63" spans="1:6" s="18" customFormat="1" ht="12.75">
      <c r="A63" s="627"/>
      <c r="B63" s="628"/>
      <c r="C63" s="627"/>
      <c r="D63" s="627"/>
      <c r="E63" s="630"/>
      <c r="F63" s="627"/>
    </row>
    <row r="64" spans="1:6" s="18" customFormat="1" ht="12.75">
      <c r="A64" s="627"/>
      <c r="B64" s="628"/>
      <c r="C64" s="627"/>
      <c r="D64" s="627"/>
      <c r="E64" s="630"/>
      <c r="F64" s="627"/>
    </row>
    <row r="65" spans="1:6" s="18" customFormat="1" ht="12.75">
      <c r="A65" s="627"/>
      <c r="B65" s="628"/>
      <c r="C65" s="627"/>
      <c r="D65" s="627"/>
      <c r="E65" s="630"/>
      <c r="F65" s="627"/>
    </row>
    <row r="66" spans="1:6" s="18" customFormat="1" ht="12.75">
      <c r="A66" s="627"/>
      <c r="B66" s="672"/>
      <c r="C66" s="627"/>
      <c r="D66" s="627"/>
      <c r="E66" s="630"/>
      <c r="F66" s="627"/>
    </row>
    <row r="67" spans="1:6" s="18" customFormat="1" ht="12.75">
      <c r="A67" s="627"/>
      <c r="B67" s="628"/>
      <c r="C67" s="627"/>
      <c r="D67" s="627"/>
      <c r="E67" s="630"/>
      <c r="F67" s="627"/>
    </row>
    <row r="68" spans="1:6" s="18" customFormat="1" ht="12.75">
      <c r="A68" s="627"/>
      <c r="B68" s="628"/>
      <c r="C68" s="627"/>
      <c r="D68" s="627"/>
      <c r="E68" s="630"/>
      <c r="F68" s="627"/>
    </row>
    <row r="69" spans="1:6" s="18" customFormat="1" ht="12.75">
      <c r="A69" s="627"/>
      <c r="B69" s="628"/>
      <c r="C69" s="627"/>
      <c r="D69" s="627"/>
      <c r="E69" s="630"/>
      <c r="F69" s="627"/>
    </row>
    <row r="70" spans="1:6" s="18" customFormat="1" ht="12.75">
      <c r="A70" s="627"/>
      <c r="B70" s="628"/>
      <c r="C70" s="627"/>
      <c r="D70" s="627"/>
      <c r="E70" s="630"/>
      <c r="F70" s="627"/>
    </row>
    <row r="71" spans="1:6" s="18" customFormat="1" ht="12.75">
      <c r="A71" s="627"/>
      <c r="B71" s="628"/>
      <c r="C71" s="627"/>
      <c r="D71" s="627"/>
      <c r="E71" s="630"/>
      <c r="F71" s="627"/>
    </row>
    <row r="72" spans="1:6" s="18" customFormat="1" ht="12.75">
      <c r="A72" s="627"/>
      <c r="B72" s="628"/>
      <c r="C72" s="627"/>
      <c r="D72" s="627"/>
      <c r="E72" s="630"/>
      <c r="F72" s="627"/>
    </row>
    <row r="73" spans="1:6" s="18" customFormat="1" ht="12.75">
      <c r="A73" s="627"/>
      <c r="B73" s="672"/>
      <c r="C73" s="627"/>
      <c r="D73" s="627"/>
      <c r="E73" s="630"/>
      <c r="F73" s="627"/>
    </row>
    <row r="74" spans="1:6" s="18" customFormat="1" ht="12.75">
      <c r="A74" s="627"/>
      <c r="B74" s="628"/>
      <c r="C74" s="627"/>
      <c r="D74" s="627"/>
      <c r="E74" s="630"/>
      <c r="F74" s="627"/>
    </row>
    <row r="75" spans="1:6" s="18" customFormat="1" ht="12.75">
      <c r="A75" s="627"/>
      <c r="B75" s="628"/>
      <c r="C75" s="627"/>
      <c r="D75" s="627"/>
      <c r="E75" s="630"/>
      <c r="F75" s="627"/>
    </row>
    <row r="76" spans="1:6" s="18" customFormat="1" ht="12.75">
      <c r="A76" s="627"/>
      <c r="B76" s="628"/>
      <c r="C76" s="627"/>
      <c r="D76" s="627"/>
      <c r="E76" s="630"/>
      <c r="F76" s="627"/>
    </row>
    <row r="77" spans="1:6" s="18" customFormat="1" ht="12.75">
      <c r="A77" s="627"/>
      <c r="B77" s="628"/>
      <c r="C77" s="627"/>
      <c r="D77" s="627"/>
      <c r="E77" s="630"/>
      <c r="F77" s="627"/>
    </row>
    <row r="78" spans="1:6" s="18" customFormat="1" ht="12.75">
      <c r="A78" s="627"/>
      <c r="B78" s="628"/>
      <c r="C78" s="627"/>
      <c r="D78" s="627"/>
      <c r="E78" s="630"/>
      <c r="F78" s="627"/>
    </row>
    <row r="79" spans="1:6" s="18" customFormat="1" ht="12.75">
      <c r="A79" s="627"/>
      <c r="B79" s="628"/>
      <c r="C79" s="627"/>
      <c r="D79" s="627"/>
      <c r="E79" s="630"/>
      <c r="F79" s="627"/>
    </row>
    <row r="80" spans="1:6" s="18" customFormat="1" ht="12.75">
      <c r="A80" s="627"/>
      <c r="B80" s="672"/>
      <c r="C80" s="627"/>
      <c r="D80" s="627"/>
      <c r="E80" s="630"/>
      <c r="F80" s="627"/>
    </row>
    <row r="81" spans="1:6" s="18" customFormat="1" ht="12.75">
      <c r="A81" s="627"/>
      <c r="B81" s="628"/>
      <c r="C81" s="627"/>
      <c r="D81" s="627"/>
      <c r="E81" s="630"/>
      <c r="F81" s="627"/>
    </row>
    <row r="82" spans="1:6" s="18" customFormat="1" ht="12.75">
      <c r="A82" s="627"/>
      <c r="B82" s="672"/>
      <c r="C82" s="627"/>
      <c r="D82" s="627"/>
      <c r="E82" s="630"/>
      <c r="F82" s="627"/>
    </row>
    <row r="83" spans="1:6" s="18" customFormat="1" ht="12.75">
      <c r="A83" s="627"/>
      <c r="B83" s="628"/>
      <c r="C83" s="627"/>
      <c r="D83" s="627"/>
      <c r="E83" s="630"/>
      <c r="F83" s="627"/>
    </row>
    <row r="84" spans="1:6" s="18" customFormat="1" ht="12.75">
      <c r="A84" s="627"/>
      <c r="B84" s="672"/>
      <c r="C84" s="627"/>
      <c r="D84" s="627"/>
      <c r="E84" s="630"/>
      <c r="F84" s="627"/>
    </row>
    <row r="85" spans="1:6" s="18" customFormat="1" ht="12.75">
      <c r="A85" s="627"/>
      <c r="B85" s="628"/>
      <c r="C85" s="627"/>
      <c r="D85" s="627"/>
      <c r="E85" s="630"/>
      <c r="F85" s="627"/>
    </row>
    <row r="86" spans="1:6" s="18" customFormat="1" ht="12.75">
      <c r="A86" s="627"/>
      <c r="B86" s="672"/>
      <c r="C86" s="627"/>
      <c r="D86" s="627"/>
      <c r="E86" s="630"/>
      <c r="F86" s="627"/>
    </row>
    <row r="87" spans="1:6" s="18" customFormat="1" ht="12.75">
      <c r="A87" s="627"/>
      <c r="B87" s="628"/>
      <c r="C87" s="627"/>
      <c r="D87" s="627"/>
      <c r="E87" s="630"/>
      <c r="F87" s="627"/>
    </row>
    <row r="88" spans="1:6" s="18" customFormat="1" ht="12.75">
      <c r="A88" s="627"/>
      <c r="B88" s="672"/>
      <c r="C88" s="627"/>
      <c r="D88" s="627"/>
      <c r="E88" s="630"/>
      <c r="F88" s="627"/>
    </row>
    <row r="89" spans="1:6" s="18" customFormat="1" ht="12.75">
      <c r="A89" s="627"/>
      <c r="B89" s="628"/>
      <c r="C89" s="627"/>
      <c r="D89" s="627"/>
      <c r="E89" s="630"/>
      <c r="F89" s="627"/>
    </row>
    <row r="90" spans="1:6" s="18" customFormat="1" ht="12.75">
      <c r="A90" s="627"/>
      <c r="B90" s="672"/>
      <c r="C90" s="627"/>
      <c r="D90" s="627"/>
      <c r="E90" s="630"/>
      <c r="F90" s="627"/>
    </row>
    <row r="91" spans="1:6" s="18" customFormat="1" ht="12.75">
      <c r="A91" s="627"/>
      <c r="B91" s="628"/>
      <c r="C91" s="627"/>
      <c r="D91" s="627"/>
      <c r="E91" s="630"/>
      <c r="F91" s="627"/>
    </row>
    <row r="92" spans="1:6" s="18" customFormat="1" ht="12.75">
      <c r="A92" s="627"/>
      <c r="B92" s="672"/>
      <c r="C92" s="627"/>
      <c r="D92" s="627"/>
      <c r="E92" s="630"/>
      <c r="F92" s="627"/>
    </row>
    <row r="93" spans="1:6" s="18" customFormat="1" ht="12.75">
      <c r="A93" s="627"/>
      <c r="B93" s="628"/>
      <c r="C93" s="627"/>
      <c r="D93" s="627"/>
      <c r="E93" s="630"/>
      <c r="F93" s="627"/>
    </row>
    <row r="94" spans="1:6" s="18" customFormat="1" ht="12.75">
      <c r="A94" s="627"/>
      <c r="B94" s="628"/>
      <c r="C94" s="627"/>
      <c r="D94" s="627"/>
      <c r="E94" s="630"/>
      <c r="F94" s="627"/>
    </row>
    <row r="95" spans="1:6" s="18" customFormat="1" ht="12.75">
      <c r="A95" s="627"/>
      <c r="B95" s="628"/>
      <c r="C95" s="627"/>
      <c r="D95" s="627"/>
      <c r="E95" s="630"/>
      <c r="F95" s="627"/>
    </row>
    <row r="96" spans="1:6" s="18" customFormat="1" ht="12.75">
      <c r="A96" s="627"/>
      <c r="B96" s="628"/>
      <c r="C96" s="627"/>
      <c r="D96" s="627"/>
      <c r="E96" s="630"/>
      <c r="F96" s="627"/>
    </row>
    <row r="97" spans="1:6" s="18" customFormat="1" ht="12.75">
      <c r="A97" s="627"/>
      <c r="B97" s="628"/>
      <c r="C97" s="627"/>
      <c r="D97" s="627"/>
      <c r="E97" s="630"/>
      <c r="F97" s="627"/>
    </row>
    <row r="98" spans="1:6" s="18" customFormat="1" ht="12.75">
      <c r="A98" s="627"/>
      <c r="B98" s="672"/>
      <c r="C98" s="627"/>
      <c r="D98" s="627"/>
      <c r="E98" s="630"/>
      <c r="F98" s="627"/>
    </row>
    <row r="99" spans="1:6" s="18" customFormat="1" ht="12.75">
      <c r="A99" s="627"/>
      <c r="B99" s="628"/>
      <c r="C99" s="627"/>
      <c r="D99" s="627"/>
      <c r="E99" s="630"/>
      <c r="F99" s="627"/>
    </row>
    <row r="100" spans="1:6" s="18" customFormat="1" ht="12.75">
      <c r="A100" s="627"/>
      <c r="B100" s="628"/>
      <c r="C100" s="627"/>
      <c r="D100" s="627"/>
      <c r="E100" s="630"/>
      <c r="F100" s="627"/>
    </row>
    <row r="101" spans="1:6" s="18" customFormat="1" ht="12.75">
      <c r="A101" s="627"/>
      <c r="B101" s="628"/>
      <c r="C101" s="627"/>
      <c r="D101" s="627"/>
      <c r="E101" s="630"/>
      <c r="F101" s="627"/>
    </row>
    <row r="102" spans="1:6" s="18" customFormat="1" ht="12.75">
      <c r="A102" s="627"/>
      <c r="B102" s="628"/>
      <c r="C102" s="627"/>
      <c r="D102" s="627"/>
      <c r="E102" s="630"/>
      <c r="F102" s="627"/>
    </row>
    <row r="103" spans="1:6" s="18" customFormat="1" ht="12.75">
      <c r="A103" s="627"/>
      <c r="B103" s="628"/>
      <c r="C103" s="627"/>
      <c r="D103" s="627"/>
      <c r="E103" s="630"/>
      <c r="F103" s="627"/>
    </row>
    <row r="104" spans="1:6" s="18" customFormat="1" ht="12.75">
      <c r="A104" s="627"/>
      <c r="B104" s="628"/>
      <c r="C104" s="627"/>
      <c r="D104" s="627"/>
      <c r="E104" s="630"/>
      <c r="F104" s="627"/>
    </row>
    <row r="105" spans="1:6" s="18" customFormat="1" ht="12.75">
      <c r="A105" s="627"/>
      <c r="B105" s="628"/>
      <c r="C105" s="627"/>
      <c r="D105" s="627"/>
      <c r="E105" s="630"/>
      <c r="F105" s="627"/>
    </row>
    <row r="106" spans="1:6" s="18" customFormat="1" ht="12.75">
      <c r="A106" s="627"/>
      <c r="B106" s="628"/>
      <c r="C106" s="627"/>
      <c r="D106" s="627"/>
      <c r="E106" s="630"/>
      <c r="F106" s="627"/>
    </row>
    <row r="107" spans="1:6" s="18" customFormat="1" ht="12.75">
      <c r="A107" s="627"/>
      <c r="B107" s="628"/>
      <c r="C107" s="627"/>
      <c r="D107" s="627"/>
      <c r="E107" s="630"/>
      <c r="F107" s="627"/>
    </row>
    <row r="108" spans="1:6" s="18" customFormat="1" ht="12.75">
      <c r="A108" s="627"/>
      <c r="B108" s="628"/>
      <c r="C108" s="627"/>
      <c r="D108" s="627"/>
      <c r="E108" s="630"/>
      <c r="F108" s="627"/>
    </row>
    <row r="109" spans="1:6" s="18" customFormat="1" ht="12.75">
      <c r="A109" s="627"/>
      <c r="B109" s="628"/>
      <c r="C109" s="627"/>
      <c r="D109" s="627"/>
      <c r="E109" s="630"/>
      <c r="F109" s="627"/>
    </row>
    <row r="110" spans="1:6" s="18" customFormat="1" ht="12.75">
      <c r="A110" s="627"/>
      <c r="B110" s="628"/>
      <c r="C110" s="627"/>
      <c r="D110" s="627"/>
      <c r="E110" s="630"/>
      <c r="F110" s="627"/>
    </row>
    <row r="111" spans="1:6" s="18" customFormat="1" ht="12.75">
      <c r="A111" s="627"/>
      <c r="B111" s="628"/>
      <c r="C111" s="627"/>
      <c r="D111" s="627"/>
      <c r="E111" s="630"/>
      <c r="F111" s="627"/>
    </row>
    <row r="112" spans="1:6" s="18" customFormat="1" ht="12.75">
      <c r="A112" s="627"/>
      <c r="B112" s="628"/>
      <c r="C112" s="627"/>
      <c r="D112" s="627"/>
      <c r="E112" s="630"/>
      <c r="F112" s="627"/>
    </row>
    <row r="113" spans="1:6" s="18" customFormat="1" ht="12.75">
      <c r="A113" s="627"/>
      <c r="B113" s="628"/>
      <c r="C113" s="627"/>
      <c r="D113" s="627"/>
      <c r="E113" s="630"/>
      <c r="F113" s="627"/>
    </row>
    <row r="114" spans="1:6" s="18" customFormat="1" ht="12.75">
      <c r="A114" s="627"/>
      <c r="B114" s="628"/>
      <c r="C114" s="627"/>
      <c r="D114" s="627"/>
      <c r="E114" s="630"/>
      <c r="F114" s="627"/>
    </row>
    <row r="115" spans="1:6" s="18" customFormat="1" ht="12.75">
      <c r="A115" s="627"/>
      <c r="B115" s="628"/>
      <c r="C115" s="627"/>
      <c r="D115" s="627"/>
      <c r="E115" s="630"/>
      <c r="F115" s="627"/>
    </row>
    <row r="116" spans="1:6" s="18" customFormat="1" ht="12.75">
      <c r="A116" s="627"/>
      <c r="B116" s="628"/>
      <c r="C116" s="627"/>
      <c r="D116" s="627"/>
      <c r="E116" s="630"/>
      <c r="F116" s="627"/>
    </row>
    <row r="117" spans="1:6" s="18" customFormat="1" ht="12.75">
      <c r="A117" s="627"/>
      <c r="B117" s="628"/>
      <c r="C117" s="627"/>
      <c r="D117" s="627"/>
      <c r="E117" s="630"/>
      <c r="F117" s="627"/>
    </row>
    <row r="118" spans="1:6" s="18" customFormat="1" ht="12.75">
      <c r="A118" s="627"/>
      <c r="B118" s="628"/>
      <c r="C118" s="627"/>
      <c r="D118" s="627"/>
      <c r="E118" s="630"/>
      <c r="F118" s="627"/>
    </row>
    <row r="119" spans="1:6" s="18" customFormat="1" ht="12.75">
      <c r="A119" s="627"/>
      <c r="B119" s="628"/>
      <c r="C119" s="627"/>
      <c r="D119" s="627"/>
      <c r="E119" s="630"/>
      <c r="F119" s="627"/>
    </row>
    <row r="120" spans="1:6" s="18" customFormat="1" ht="12.75">
      <c r="A120" s="627"/>
      <c r="B120" s="628"/>
      <c r="C120" s="627"/>
      <c r="D120" s="627"/>
      <c r="E120" s="630"/>
      <c r="F120" s="627"/>
    </row>
    <row r="121" spans="1:6" s="18" customFormat="1" ht="12.75">
      <c r="A121" s="627"/>
      <c r="B121" s="628"/>
      <c r="C121" s="627"/>
      <c r="D121" s="627"/>
      <c r="E121" s="630"/>
      <c r="F121" s="627"/>
    </row>
    <row r="122" spans="1:6" s="18" customFormat="1" ht="12.75">
      <c r="A122" s="627"/>
      <c r="B122" s="628"/>
      <c r="C122" s="627"/>
      <c r="D122" s="627"/>
      <c r="E122" s="630"/>
      <c r="F122" s="627"/>
    </row>
    <row r="123" spans="1:6" s="18" customFormat="1" ht="12.75">
      <c r="A123" s="627"/>
      <c r="B123" s="628"/>
      <c r="C123" s="627"/>
      <c r="D123" s="627"/>
      <c r="E123" s="630"/>
      <c r="F123" s="627"/>
    </row>
    <row r="124" spans="1:6" s="18" customFormat="1" ht="12.75">
      <c r="A124" s="627"/>
      <c r="B124" s="628"/>
      <c r="C124" s="627"/>
      <c r="D124" s="627"/>
      <c r="E124" s="630"/>
      <c r="F124" s="627"/>
    </row>
    <row r="125" spans="1:6" s="18" customFormat="1" ht="12.75">
      <c r="A125" s="627"/>
      <c r="B125" s="628"/>
      <c r="C125" s="627"/>
      <c r="D125" s="627"/>
      <c r="E125" s="630"/>
      <c r="F125" s="627"/>
    </row>
    <row r="126" spans="1:6" s="18" customFormat="1" ht="12.75">
      <c r="A126" s="627"/>
      <c r="B126" s="628"/>
      <c r="C126" s="627"/>
      <c r="D126" s="627"/>
      <c r="E126" s="630"/>
      <c r="F126" s="627"/>
    </row>
    <row r="127" spans="1:6" s="18" customFormat="1" ht="12.75">
      <c r="A127" s="627"/>
      <c r="B127" s="628"/>
      <c r="C127" s="627"/>
      <c r="D127" s="627"/>
      <c r="E127" s="630"/>
      <c r="F127" s="627"/>
    </row>
    <row r="128" spans="1:6" s="18" customFormat="1" ht="12.75">
      <c r="A128" s="627"/>
      <c r="B128" s="628"/>
      <c r="C128" s="627"/>
      <c r="D128" s="627"/>
      <c r="E128" s="630"/>
      <c r="F128" s="627"/>
    </row>
    <row r="129" spans="1:6" s="18" customFormat="1" ht="12.75">
      <c r="A129" s="627"/>
      <c r="B129" s="628"/>
      <c r="C129" s="627"/>
      <c r="D129" s="627"/>
      <c r="E129" s="630"/>
      <c r="F129" s="627"/>
    </row>
    <row r="130" spans="1:6" s="18" customFormat="1" ht="12.75">
      <c r="A130" s="627"/>
      <c r="B130" s="628"/>
      <c r="C130" s="627"/>
      <c r="D130" s="627"/>
      <c r="E130" s="630"/>
      <c r="F130" s="627"/>
    </row>
    <row r="131" spans="1:6" s="18" customFormat="1" ht="12.75">
      <c r="A131" s="627"/>
      <c r="B131" s="628"/>
      <c r="C131" s="627"/>
      <c r="D131" s="627"/>
      <c r="E131" s="630"/>
      <c r="F131" s="627"/>
    </row>
    <row r="132" spans="1:6" s="18" customFormat="1" ht="12.75">
      <c r="A132" s="627"/>
      <c r="B132" s="628"/>
      <c r="C132" s="627"/>
      <c r="D132" s="627"/>
      <c r="E132" s="630"/>
      <c r="F132" s="627"/>
    </row>
    <row r="133" spans="1:6" s="18" customFormat="1" ht="12.75">
      <c r="A133" s="627"/>
      <c r="B133" s="628"/>
      <c r="C133" s="627"/>
      <c r="D133" s="627"/>
      <c r="E133" s="630"/>
      <c r="F133" s="627"/>
    </row>
    <row r="134" spans="1:6" s="18" customFormat="1" ht="12.75">
      <c r="A134" s="627"/>
      <c r="B134" s="628"/>
      <c r="C134" s="627"/>
      <c r="D134" s="627"/>
      <c r="E134" s="630"/>
      <c r="F134" s="627"/>
    </row>
    <row r="135" spans="1:6" s="18" customFormat="1" ht="12.75">
      <c r="A135" s="627"/>
      <c r="B135" s="628"/>
      <c r="C135" s="627"/>
      <c r="D135" s="627"/>
      <c r="E135" s="630"/>
      <c r="F135" s="627"/>
    </row>
    <row r="136" spans="1:6" s="18" customFormat="1" ht="12.75">
      <c r="A136" s="627"/>
      <c r="B136" s="628"/>
      <c r="C136" s="627"/>
      <c r="D136" s="627"/>
      <c r="E136" s="630"/>
      <c r="F136" s="627"/>
    </row>
    <row r="137" spans="1:6" s="18" customFormat="1" ht="12.75">
      <c r="A137" s="627"/>
      <c r="B137" s="628"/>
      <c r="C137" s="627"/>
      <c r="D137" s="627"/>
      <c r="E137" s="630"/>
      <c r="F137" s="627"/>
    </row>
    <row r="138" spans="1:6" s="18" customFormat="1" ht="12.75">
      <c r="A138" s="627"/>
      <c r="B138" s="628"/>
      <c r="C138" s="627"/>
      <c r="D138" s="627"/>
      <c r="E138" s="630"/>
      <c r="F138" s="627"/>
    </row>
    <row r="139" spans="1:6" s="18" customFormat="1" ht="12.75">
      <c r="A139" s="627"/>
      <c r="B139" s="628"/>
      <c r="C139" s="627"/>
      <c r="D139" s="627"/>
      <c r="E139" s="630"/>
      <c r="F139" s="627"/>
    </row>
    <row r="140" spans="1:6" s="18" customFormat="1" ht="12.75">
      <c r="A140" s="627"/>
      <c r="B140" s="628"/>
      <c r="C140" s="627"/>
      <c r="D140" s="627"/>
      <c r="E140" s="630"/>
      <c r="F140" s="627"/>
    </row>
    <row r="141" spans="1:6" s="18" customFormat="1" ht="12.75">
      <c r="A141" s="627"/>
      <c r="B141" s="628"/>
      <c r="C141" s="627"/>
      <c r="D141" s="627"/>
      <c r="E141" s="630"/>
      <c r="F141" s="627"/>
    </row>
    <row r="142" spans="1:6" s="18" customFormat="1" ht="12.75">
      <c r="A142" s="627"/>
      <c r="B142" s="628"/>
      <c r="C142" s="627"/>
      <c r="D142" s="627"/>
      <c r="E142" s="630"/>
      <c r="F142" s="627"/>
    </row>
    <row r="143" spans="1:6" s="18" customFormat="1" ht="12.75">
      <c r="A143" s="627"/>
      <c r="B143" s="628"/>
      <c r="C143" s="627"/>
      <c r="D143" s="627"/>
      <c r="E143" s="630"/>
      <c r="F143" s="627"/>
    </row>
    <row r="144" spans="1:6" s="18" customFormat="1" ht="12.75">
      <c r="A144" s="627"/>
      <c r="B144" s="628"/>
      <c r="C144" s="627"/>
      <c r="D144" s="627"/>
      <c r="E144" s="630"/>
      <c r="F144" s="627"/>
    </row>
    <row r="145" spans="1:6" s="18" customFormat="1" ht="12.75">
      <c r="A145" s="627"/>
      <c r="B145" s="628"/>
      <c r="C145" s="627"/>
      <c r="D145" s="627"/>
      <c r="E145" s="630"/>
      <c r="F145" s="627"/>
    </row>
    <row r="146" spans="1:6" s="18" customFormat="1" ht="12.75">
      <c r="A146" s="627"/>
      <c r="B146" s="628"/>
      <c r="C146" s="627"/>
      <c r="D146" s="627"/>
      <c r="E146" s="630"/>
      <c r="F146" s="627"/>
    </row>
    <row r="147" spans="1:6" s="18" customFormat="1" ht="12.75">
      <c r="A147" s="627"/>
      <c r="B147" s="628"/>
      <c r="C147" s="627"/>
      <c r="D147" s="627"/>
      <c r="E147" s="630"/>
      <c r="F147" s="627"/>
    </row>
    <row r="148" spans="1:6" s="18" customFormat="1" ht="12.75">
      <c r="A148" s="627"/>
      <c r="B148" s="628"/>
      <c r="C148" s="627"/>
      <c r="D148" s="627"/>
      <c r="E148" s="630"/>
      <c r="F148" s="627"/>
    </row>
    <row r="149" spans="1:6" s="18" customFormat="1" ht="12.75">
      <c r="A149" s="627"/>
      <c r="B149" s="628"/>
      <c r="C149" s="627"/>
      <c r="D149" s="627"/>
      <c r="E149" s="630"/>
      <c r="F149" s="627"/>
    </row>
    <row r="150" spans="1:6" s="18" customFormat="1" ht="12.75">
      <c r="A150" s="627"/>
      <c r="B150" s="628"/>
      <c r="C150" s="627"/>
      <c r="D150" s="627"/>
      <c r="E150" s="630"/>
      <c r="F150" s="627"/>
    </row>
    <row r="151" spans="1:6" s="18" customFormat="1" ht="12.75">
      <c r="A151" s="627"/>
      <c r="B151" s="628"/>
      <c r="C151" s="627"/>
      <c r="D151" s="627"/>
      <c r="E151" s="630"/>
      <c r="F151" s="627"/>
    </row>
    <row r="152" spans="1:6" s="18" customFormat="1" ht="12.75">
      <c r="A152" s="627"/>
      <c r="B152" s="628"/>
      <c r="C152" s="627"/>
      <c r="D152" s="627"/>
      <c r="E152" s="630"/>
      <c r="F152" s="627"/>
    </row>
    <row r="153" spans="1:6" s="18" customFormat="1" ht="12.75">
      <c r="A153" s="627"/>
      <c r="B153" s="628"/>
      <c r="C153" s="627"/>
      <c r="D153" s="627"/>
      <c r="E153" s="630"/>
      <c r="F153" s="627"/>
    </row>
    <row r="154" spans="1:6" s="18" customFormat="1" ht="12.75">
      <c r="A154" s="627"/>
      <c r="B154" s="628"/>
      <c r="C154" s="627"/>
      <c r="D154" s="627"/>
      <c r="E154" s="630"/>
      <c r="F154" s="627"/>
    </row>
    <row r="155" spans="1:6" s="18" customFormat="1" ht="12.75">
      <c r="A155" s="627"/>
      <c r="B155" s="628"/>
      <c r="C155" s="627"/>
      <c r="D155" s="627"/>
      <c r="E155" s="630"/>
      <c r="F155" s="627"/>
    </row>
    <row r="156" spans="1:6" s="18" customFormat="1" ht="12.75">
      <c r="A156" s="627"/>
      <c r="B156" s="628"/>
      <c r="C156" s="627"/>
      <c r="D156" s="627"/>
      <c r="E156" s="630"/>
      <c r="F156" s="627"/>
    </row>
    <row r="157" spans="1:6" s="18" customFormat="1" ht="12.75">
      <c r="A157" s="627"/>
      <c r="B157" s="628"/>
      <c r="C157" s="627"/>
      <c r="D157" s="627"/>
      <c r="E157" s="630"/>
      <c r="F157" s="627"/>
    </row>
    <row r="158" spans="1:6" s="18" customFormat="1" ht="12.75">
      <c r="A158" s="627"/>
      <c r="B158" s="628"/>
      <c r="C158" s="627"/>
      <c r="D158" s="627"/>
      <c r="E158" s="630"/>
      <c r="F158" s="627"/>
    </row>
    <row r="159" spans="1:6" s="18" customFormat="1" ht="12.75">
      <c r="A159" s="627"/>
      <c r="B159" s="628"/>
      <c r="C159" s="627"/>
      <c r="D159" s="627"/>
      <c r="E159" s="630"/>
      <c r="F159" s="627"/>
    </row>
    <row r="160" spans="1:6" s="18" customFormat="1" ht="12.75">
      <c r="A160" s="627"/>
      <c r="B160" s="628"/>
      <c r="C160" s="627"/>
      <c r="D160" s="627"/>
      <c r="E160" s="630"/>
      <c r="F160" s="627"/>
    </row>
    <row r="161" spans="1:6" s="18" customFormat="1" ht="12.75">
      <c r="A161" s="627"/>
      <c r="B161" s="628"/>
      <c r="C161" s="627"/>
      <c r="D161" s="627"/>
      <c r="E161" s="630"/>
      <c r="F161" s="627"/>
    </row>
    <row r="162" spans="1:6" s="18" customFormat="1" ht="12.75">
      <c r="A162" s="627"/>
      <c r="B162" s="628"/>
      <c r="C162" s="627"/>
      <c r="D162" s="627"/>
      <c r="E162" s="630"/>
      <c r="F162" s="627"/>
    </row>
    <row r="163" spans="1:6" s="18" customFormat="1" ht="12.75">
      <c r="A163" s="627"/>
      <c r="B163" s="628"/>
      <c r="C163" s="627"/>
      <c r="D163" s="627"/>
      <c r="E163" s="630"/>
      <c r="F163" s="627"/>
    </row>
    <row r="164" spans="1:6" s="18" customFormat="1" ht="12.75">
      <c r="A164" s="627"/>
      <c r="B164" s="628"/>
      <c r="C164" s="627"/>
      <c r="D164" s="627"/>
      <c r="E164" s="630"/>
      <c r="F164" s="627"/>
    </row>
    <row r="165" ht="15.75">
      <c r="A165" s="627"/>
    </row>
  </sheetData>
  <mergeCells count="8">
    <mergeCell ref="A1:F1"/>
    <mergeCell ref="A2:F2"/>
    <mergeCell ref="A4:F4"/>
    <mergeCell ref="A6:F6"/>
    <mergeCell ref="A41:F41"/>
    <mergeCell ref="A7:F7"/>
    <mergeCell ref="A8:F8"/>
    <mergeCell ref="A9:F9"/>
  </mergeCells>
  <printOptions/>
  <pageMargins left="0.75" right="0.75" top="1" bottom="1" header="0.5" footer="0.5"/>
  <pageSetup firstPageNumber="41" useFirstPageNumber="1" fitToHeight="1" fitToWidth="1" horizontalDpi="600" verticalDpi="600" orientation="portrait" paperSize="9" scale="82" r:id="rId1"/>
  <headerFooter alignWithMargins="0">
    <oddFooter>&amp;C&amp;"times,Regular"&amp;P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8"/>
  <sheetViews>
    <sheetView workbookViewId="0" topLeftCell="A1">
      <selection activeCell="C16" sqref="C16"/>
    </sheetView>
  </sheetViews>
  <sheetFormatPr defaultColWidth="9.140625" defaultRowHeight="12.75"/>
  <cols>
    <col min="1" max="1" width="9.57421875" style="581" customWidth="1"/>
    <col min="2" max="2" width="46.8515625" style="582" customWidth="1"/>
    <col min="3" max="3" width="11.421875" style="581" customWidth="1"/>
    <col min="4" max="4" width="11.140625" style="673" customWidth="1"/>
    <col min="5" max="5" width="10.28125" style="716" customWidth="1"/>
    <col min="6" max="6" width="11.140625" style="643" customWidth="1"/>
    <col min="7" max="16384" width="9.140625" style="9" customWidth="1"/>
  </cols>
  <sheetData>
    <row r="1" spans="1:6" ht="12.75">
      <c r="A1" s="1039" t="s">
        <v>1292</v>
      </c>
      <c r="B1" s="1039"/>
      <c r="C1" s="1039"/>
      <c r="D1" s="1039"/>
      <c r="E1" s="1039"/>
      <c r="F1" s="1039"/>
    </row>
    <row r="2" spans="1:6" ht="15" customHeight="1">
      <c r="A2" s="1040" t="s">
        <v>1293</v>
      </c>
      <c r="B2" s="1040"/>
      <c r="C2" s="1040"/>
      <c r="D2" s="1040"/>
      <c r="E2" s="1040"/>
      <c r="F2" s="1040"/>
    </row>
    <row r="3" spans="1:6" ht="3.75" customHeight="1">
      <c r="A3" s="3"/>
      <c r="B3" s="4"/>
      <c r="C3" s="5"/>
      <c r="D3" s="5"/>
      <c r="E3" s="3"/>
      <c r="F3" s="3"/>
    </row>
    <row r="4" spans="1:6" s="2" customFormat="1" ht="12.75">
      <c r="A4" s="1041" t="s">
        <v>1294</v>
      </c>
      <c r="B4" s="1041"/>
      <c r="C4" s="1041"/>
      <c r="D4" s="1041"/>
      <c r="E4" s="1041"/>
      <c r="F4" s="1041"/>
    </row>
    <row r="5" spans="1:6" s="2" customFormat="1" ht="12.75">
      <c r="A5" s="7"/>
      <c r="B5" s="6"/>
      <c r="C5" s="6"/>
      <c r="D5" s="6"/>
      <c r="E5" s="6"/>
      <c r="F5" s="6"/>
    </row>
    <row r="6" spans="1:6" ht="17.25" customHeight="1">
      <c r="A6" s="1042" t="s">
        <v>1295</v>
      </c>
      <c r="B6" s="1042"/>
      <c r="C6" s="1042"/>
      <c r="D6" s="1042"/>
      <c r="E6" s="1042"/>
      <c r="F6" s="1042"/>
    </row>
    <row r="7" spans="1:6" ht="17.25" customHeight="1">
      <c r="A7" s="1024" t="s">
        <v>743</v>
      </c>
      <c r="B7" s="1024"/>
      <c r="C7" s="1024"/>
      <c r="D7" s="1024"/>
      <c r="E7" s="1024"/>
      <c r="F7" s="1024"/>
    </row>
    <row r="8" spans="1:6" ht="17.25" customHeight="1">
      <c r="A8" s="1036" t="s">
        <v>1444</v>
      </c>
      <c r="B8" s="1036"/>
      <c r="C8" s="1036"/>
      <c r="D8" s="1036"/>
      <c r="E8" s="1036"/>
      <c r="F8" s="1036"/>
    </row>
    <row r="9" spans="1:6" s="13" customFormat="1" ht="12.75">
      <c r="A9" s="1037" t="s">
        <v>1298</v>
      </c>
      <c r="B9" s="1037"/>
      <c r="C9" s="1037"/>
      <c r="D9" s="1037"/>
      <c r="E9" s="1037"/>
      <c r="F9" s="1037"/>
    </row>
    <row r="10" spans="1:6" s="13" customFormat="1" ht="12.75">
      <c r="A10" s="16" t="s">
        <v>1299</v>
      </c>
      <c r="B10" s="17"/>
      <c r="C10" s="14"/>
      <c r="D10" s="12"/>
      <c r="F10" s="15" t="s">
        <v>555</v>
      </c>
    </row>
    <row r="11" spans="5:6" ht="15.75">
      <c r="E11" s="9"/>
      <c r="F11" s="674" t="s">
        <v>744</v>
      </c>
    </row>
    <row r="12" spans="1:6" s="18" customFormat="1" ht="12.75" customHeight="1">
      <c r="A12" s="627"/>
      <c r="B12" s="628"/>
      <c r="C12" s="675"/>
      <c r="D12" s="585"/>
      <c r="E12" s="676"/>
      <c r="F12" s="585" t="s">
        <v>1351</v>
      </c>
    </row>
    <row r="13" spans="1:6" s="18" customFormat="1" ht="46.5" customHeight="1">
      <c r="A13" s="586" t="s">
        <v>557</v>
      </c>
      <c r="B13" s="586" t="s">
        <v>558</v>
      </c>
      <c r="C13" s="586" t="s">
        <v>495</v>
      </c>
      <c r="D13" s="587" t="s">
        <v>1354</v>
      </c>
      <c r="E13" s="587" t="s">
        <v>559</v>
      </c>
      <c r="F13" s="587" t="s">
        <v>1306</v>
      </c>
    </row>
    <row r="14" spans="1:6" s="18" customFormat="1" ht="12.75">
      <c r="A14" s="589">
        <v>1</v>
      </c>
      <c r="B14" s="586">
        <v>2</v>
      </c>
      <c r="C14" s="589">
        <v>3</v>
      </c>
      <c r="D14" s="587">
        <v>4</v>
      </c>
      <c r="E14" s="677">
        <v>5</v>
      </c>
      <c r="F14" s="587">
        <v>6</v>
      </c>
    </row>
    <row r="15" spans="1:6" s="18" customFormat="1" ht="19.5" customHeight="1">
      <c r="A15" s="678" t="s">
        <v>1732</v>
      </c>
      <c r="B15" s="536" t="s">
        <v>1646</v>
      </c>
      <c r="C15" s="623">
        <v>912932027</v>
      </c>
      <c r="D15" s="623">
        <v>236597437</v>
      </c>
      <c r="E15" s="679">
        <v>25.916216104005734</v>
      </c>
      <c r="F15" s="623">
        <v>90268506</v>
      </c>
    </row>
    <row r="16" spans="1:6" s="18" customFormat="1" ht="21" customHeight="1">
      <c r="A16" s="680" t="s">
        <v>1737</v>
      </c>
      <c r="B16" s="536" t="s">
        <v>1738</v>
      </c>
      <c r="C16" s="618">
        <v>987730330</v>
      </c>
      <c r="D16" s="618">
        <v>204975486</v>
      </c>
      <c r="E16" s="679">
        <v>20.752170888586562</v>
      </c>
      <c r="F16" s="618">
        <v>78258667</v>
      </c>
    </row>
    <row r="17" spans="1:6" s="18" customFormat="1" ht="18.75" customHeight="1">
      <c r="A17" s="57"/>
      <c r="B17" s="75" t="s">
        <v>1792</v>
      </c>
      <c r="C17" s="618">
        <v>856869610</v>
      </c>
      <c r="D17" s="618">
        <v>190756223</v>
      </c>
      <c r="E17" s="679">
        <v>22.26198954587735</v>
      </c>
      <c r="F17" s="681">
        <v>72396964</v>
      </c>
    </row>
    <row r="18" spans="1:6" s="18" customFormat="1" ht="18" customHeight="1">
      <c r="A18" s="66">
        <v>1000</v>
      </c>
      <c r="B18" s="75" t="s">
        <v>1739</v>
      </c>
      <c r="C18" s="618">
        <v>620789599</v>
      </c>
      <c r="D18" s="618">
        <v>136400360</v>
      </c>
      <c r="E18" s="679">
        <v>21.972075598515303</v>
      </c>
      <c r="F18" s="681">
        <v>51674450</v>
      </c>
    </row>
    <row r="19" spans="1:6" s="18" customFormat="1" ht="18.75" customHeight="1">
      <c r="A19" s="60" t="s">
        <v>745</v>
      </c>
      <c r="B19" s="70" t="s">
        <v>746</v>
      </c>
      <c r="C19" s="605">
        <v>331633918</v>
      </c>
      <c r="D19" s="605">
        <v>73692895</v>
      </c>
      <c r="E19" s="682">
        <v>22.221157426967405</v>
      </c>
      <c r="F19" s="683">
        <v>27158540</v>
      </c>
    </row>
    <row r="20" spans="1:6" s="18" customFormat="1" ht="17.25" customHeight="1">
      <c r="A20" s="60" t="s">
        <v>747</v>
      </c>
      <c r="B20" s="70" t="s">
        <v>748</v>
      </c>
      <c r="C20" s="605">
        <v>79474322</v>
      </c>
      <c r="D20" s="605">
        <v>16896107</v>
      </c>
      <c r="E20" s="682">
        <v>21.259831571762263</v>
      </c>
      <c r="F20" s="683">
        <v>6305764</v>
      </c>
    </row>
    <row r="21" spans="1:6" s="18" customFormat="1" ht="18" customHeight="1">
      <c r="A21" s="60" t="s">
        <v>749</v>
      </c>
      <c r="B21" s="70" t="s">
        <v>750</v>
      </c>
      <c r="C21" s="605">
        <v>3207896</v>
      </c>
      <c r="D21" s="605">
        <v>649235</v>
      </c>
      <c r="E21" s="682">
        <v>20.23865486911047</v>
      </c>
      <c r="F21" s="683">
        <v>299830</v>
      </c>
    </row>
    <row r="22" spans="1:6" s="18" customFormat="1" ht="15" customHeight="1">
      <c r="A22" s="60" t="s">
        <v>751</v>
      </c>
      <c r="B22" s="70" t="s">
        <v>752</v>
      </c>
      <c r="C22" s="605">
        <v>111235827</v>
      </c>
      <c r="D22" s="605">
        <v>18427108</v>
      </c>
      <c r="E22" s="682">
        <v>16.565803030349205</v>
      </c>
      <c r="F22" s="683">
        <v>7528473</v>
      </c>
    </row>
    <row r="23" spans="1:6" s="18" customFormat="1" ht="25.5">
      <c r="A23" s="308">
        <v>1455</v>
      </c>
      <c r="B23" s="397" t="s">
        <v>753</v>
      </c>
      <c r="C23" s="684" t="s">
        <v>1309</v>
      </c>
      <c r="D23" s="684">
        <v>43682</v>
      </c>
      <c r="E23" s="685" t="s">
        <v>1309</v>
      </c>
      <c r="F23" s="686">
        <v>13210</v>
      </c>
    </row>
    <row r="24" spans="1:6" s="18" customFormat="1" ht="51">
      <c r="A24" s="308">
        <v>1456</v>
      </c>
      <c r="B24" s="397" t="s">
        <v>754</v>
      </c>
      <c r="C24" s="684" t="s">
        <v>1309</v>
      </c>
      <c r="D24" s="684" t="s">
        <v>1309</v>
      </c>
      <c r="E24" s="685" t="s">
        <v>1309</v>
      </c>
      <c r="F24" s="686">
        <v>0</v>
      </c>
    </row>
    <row r="25" spans="1:6" s="18" customFormat="1" ht="16.5" customHeight="1">
      <c r="A25" s="687">
        <v>1491</v>
      </c>
      <c r="B25" s="688" t="s">
        <v>755</v>
      </c>
      <c r="C25" s="598" t="s">
        <v>1309</v>
      </c>
      <c r="D25" s="598">
        <v>180</v>
      </c>
      <c r="E25" s="685" t="s">
        <v>1309</v>
      </c>
      <c r="F25" s="686">
        <v>-45</v>
      </c>
    </row>
    <row r="26" spans="1:6" s="18" customFormat="1" ht="12.75">
      <c r="A26" s="687">
        <v>1492</v>
      </c>
      <c r="B26" s="688" t="s">
        <v>756</v>
      </c>
      <c r="C26" s="598" t="s">
        <v>1309</v>
      </c>
      <c r="D26" s="598">
        <v>290601</v>
      </c>
      <c r="E26" s="685" t="s">
        <v>1309</v>
      </c>
      <c r="F26" s="686">
        <v>104140</v>
      </c>
    </row>
    <row r="27" spans="1:6" s="18" customFormat="1" ht="12.75">
      <c r="A27" s="687">
        <v>1493</v>
      </c>
      <c r="B27" s="688" t="s">
        <v>757</v>
      </c>
      <c r="C27" s="598" t="s">
        <v>1309</v>
      </c>
      <c r="D27" s="598">
        <v>55520</v>
      </c>
      <c r="E27" s="685" t="s">
        <v>1309</v>
      </c>
      <c r="F27" s="686">
        <v>37246</v>
      </c>
    </row>
    <row r="28" spans="1:6" s="18" customFormat="1" ht="12.75">
      <c r="A28" s="687">
        <v>1499</v>
      </c>
      <c r="B28" s="688" t="s">
        <v>758</v>
      </c>
      <c r="C28" s="598" t="s">
        <v>1309</v>
      </c>
      <c r="D28" s="598">
        <v>37384</v>
      </c>
      <c r="E28" s="685" t="s">
        <v>1309</v>
      </c>
      <c r="F28" s="686">
        <v>6874</v>
      </c>
    </row>
    <row r="29" spans="1:6" s="18" customFormat="1" ht="30" customHeight="1">
      <c r="A29" s="689" t="s">
        <v>759</v>
      </c>
      <c r="B29" s="690" t="s">
        <v>760</v>
      </c>
      <c r="C29" s="605">
        <v>91734729</v>
      </c>
      <c r="D29" s="605">
        <v>26241988</v>
      </c>
      <c r="E29" s="682">
        <v>28.60638308529804</v>
      </c>
      <c r="F29" s="683">
        <v>10143412</v>
      </c>
    </row>
    <row r="30" spans="1:6" s="18" customFormat="1" ht="12.75">
      <c r="A30" s="308">
        <v>1564</v>
      </c>
      <c r="B30" s="397" t="s">
        <v>761</v>
      </c>
      <c r="C30" s="684" t="s">
        <v>1309</v>
      </c>
      <c r="D30" s="684">
        <v>60307</v>
      </c>
      <c r="E30" s="685" t="s">
        <v>1309</v>
      </c>
      <c r="F30" s="686">
        <v>45059</v>
      </c>
    </row>
    <row r="31" spans="1:6" s="18" customFormat="1" ht="12.75">
      <c r="A31" s="308">
        <v>1565</v>
      </c>
      <c r="B31" s="691" t="s">
        <v>762</v>
      </c>
      <c r="C31" s="684" t="s">
        <v>1309</v>
      </c>
      <c r="D31" s="684">
        <v>18967</v>
      </c>
      <c r="E31" s="685" t="s">
        <v>1309</v>
      </c>
      <c r="F31" s="686">
        <v>8113</v>
      </c>
    </row>
    <row r="32" spans="1:6" s="18" customFormat="1" ht="21" customHeight="1">
      <c r="A32" s="60">
        <v>1600</v>
      </c>
      <c r="B32" s="537" t="s">
        <v>763</v>
      </c>
      <c r="C32" s="605">
        <v>3502907</v>
      </c>
      <c r="D32" s="605">
        <v>493027</v>
      </c>
      <c r="E32" s="682">
        <v>14.074795591204678</v>
      </c>
      <c r="F32" s="683">
        <v>238431</v>
      </c>
    </row>
    <row r="33" spans="1:6" s="18" customFormat="1" ht="15.75" customHeight="1">
      <c r="A33" s="66">
        <v>2000</v>
      </c>
      <c r="B33" s="66" t="s">
        <v>1749</v>
      </c>
      <c r="C33" s="618">
        <v>8366416</v>
      </c>
      <c r="D33" s="618">
        <v>1326339</v>
      </c>
      <c r="E33" s="679">
        <v>15.853132332889016</v>
      </c>
      <c r="F33" s="681">
        <v>145286</v>
      </c>
    </row>
    <row r="34" spans="1:6" s="18" customFormat="1" ht="15.75" customHeight="1">
      <c r="A34" s="692" t="s">
        <v>764</v>
      </c>
      <c r="B34" s="693" t="s">
        <v>765</v>
      </c>
      <c r="C34" s="605">
        <v>8289805</v>
      </c>
      <c r="D34" s="605">
        <v>1302057</v>
      </c>
      <c r="E34" s="682">
        <v>15.706726515279911</v>
      </c>
      <c r="F34" s="683">
        <v>142118</v>
      </c>
    </row>
    <row r="35" spans="1:6" s="18" customFormat="1" ht="18" customHeight="1">
      <c r="A35" s="658" t="s">
        <v>766</v>
      </c>
      <c r="B35" s="694" t="s">
        <v>767</v>
      </c>
      <c r="C35" s="598" t="s">
        <v>1309</v>
      </c>
      <c r="D35" s="598">
        <v>268891</v>
      </c>
      <c r="E35" s="685" t="s">
        <v>1309</v>
      </c>
      <c r="F35" s="686">
        <v>125724</v>
      </c>
    </row>
    <row r="36" spans="1:6" s="18" customFormat="1" ht="25.5">
      <c r="A36" s="695">
        <v>2140</v>
      </c>
      <c r="B36" s="696" t="s">
        <v>768</v>
      </c>
      <c r="C36" s="598" t="s">
        <v>1309</v>
      </c>
      <c r="D36" s="598">
        <v>589155</v>
      </c>
      <c r="E36" s="685" t="s">
        <v>1309</v>
      </c>
      <c r="F36" s="686">
        <v>-37490</v>
      </c>
    </row>
    <row r="37" spans="1:6" s="18" customFormat="1" ht="18.75" customHeight="1">
      <c r="A37" s="697" t="s">
        <v>769</v>
      </c>
      <c r="B37" s="698" t="s">
        <v>770</v>
      </c>
      <c r="C37" s="598" t="s">
        <v>1309</v>
      </c>
      <c r="D37" s="598">
        <v>31457</v>
      </c>
      <c r="E37" s="685" t="s">
        <v>1309</v>
      </c>
      <c r="F37" s="686">
        <v>5836</v>
      </c>
    </row>
    <row r="38" spans="1:6" s="18" customFormat="1" ht="18.75" customHeight="1">
      <c r="A38" s="692" t="s">
        <v>771</v>
      </c>
      <c r="B38" s="693" t="s">
        <v>772</v>
      </c>
      <c r="C38" s="605">
        <v>42466</v>
      </c>
      <c r="D38" s="605">
        <v>13825</v>
      </c>
      <c r="E38" s="682">
        <v>32.555456129609574</v>
      </c>
      <c r="F38" s="683">
        <v>383</v>
      </c>
    </row>
    <row r="39" spans="1:6" s="18" customFormat="1" ht="17.25" customHeight="1">
      <c r="A39" s="692" t="s">
        <v>773</v>
      </c>
      <c r="B39" s="693" t="s">
        <v>774</v>
      </c>
      <c r="C39" s="605">
        <v>34145</v>
      </c>
      <c r="D39" s="605">
        <v>10457</v>
      </c>
      <c r="E39" s="682">
        <v>30.625274564357884</v>
      </c>
      <c r="F39" s="683">
        <v>2785</v>
      </c>
    </row>
    <row r="40" spans="1:6" s="18" customFormat="1" ht="19.5" customHeight="1">
      <c r="A40" s="66">
        <v>3000</v>
      </c>
      <c r="B40" s="66" t="s">
        <v>1752</v>
      </c>
      <c r="C40" s="618">
        <v>227713595</v>
      </c>
      <c r="D40" s="212">
        <v>53029524</v>
      </c>
      <c r="E40" s="679">
        <v>23.28781643449966</v>
      </c>
      <c r="F40" s="618">
        <v>20577228</v>
      </c>
    </row>
    <row r="41" spans="1:6" s="18" customFormat="1" ht="18" customHeight="1">
      <c r="A41" s="60">
        <v>3100</v>
      </c>
      <c r="B41" s="70" t="s">
        <v>775</v>
      </c>
      <c r="C41" s="605">
        <v>2253429</v>
      </c>
      <c r="D41" s="605">
        <v>1280178</v>
      </c>
      <c r="E41" s="682">
        <v>56.81022122285637</v>
      </c>
      <c r="F41" s="683">
        <v>51636</v>
      </c>
    </row>
    <row r="42" spans="1:6" s="18" customFormat="1" ht="20.25" customHeight="1">
      <c r="A42" s="60">
        <v>3300</v>
      </c>
      <c r="B42" s="70" t="s">
        <v>776</v>
      </c>
      <c r="C42" s="605">
        <v>48892422</v>
      </c>
      <c r="D42" s="605">
        <v>11897446</v>
      </c>
      <c r="E42" s="682">
        <v>24.333926431380306</v>
      </c>
      <c r="F42" s="683">
        <v>4011867</v>
      </c>
    </row>
    <row r="43" spans="1:6" s="18" customFormat="1" ht="18.75" customHeight="1">
      <c r="A43" s="60">
        <v>3400</v>
      </c>
      <c r="B43" s="70" t="s">
        <v>777</v>
      </c>
      <c r="C43" s="605">
        <v>60184296</v>
      </c>
      <c r="D43" s="605">
        <v>12765954</v>
      </c>
      <c r="E43" s="682">
        <v>21.211436950263572</v>
      </c>
      <c r="F43" s="683">
        <v>6248501</v>
      </c>
    </row>
    <row r="44" spans="1:6" s="18" customFormat="1" ht="21" customHeight="1">
      <c r="A44" s="60">
        <v>3500</v>
      </c>
      <c r="B44" s="70" t="s">
        <v>778</v>
      </c>
      <c r="C44" s="605">
        <v>29618020</v>
      </c>
      <c r="D44" s="605">
        <v>6706463</v>
      </c>
      <c r="E44" s="682">
        <v>22.643184790880685</v>
      </c>
      <c r="F44" s="683">
        <v>2685330</v>
      </c>
    </row>
    <row r="45" spans="1:6" s="18" customFormat="1" ht="12.75">
      <c r="A45" s="658" t="s">
        <v>779</v>
      </c>
      <c r="B45" s="696" t="s">
        <v>780</v>
      </c>
      <c r="C45" s="684" t="s">
        <v>1309</v>
      </c>
      <c r="D45" s="684">
        <v>380</v>
      </c>
      <c r="E45" s="685" t="s">
        <v>1309</v>
      </c>
      <c r="F45" s="683">
        <v>125</v>
      </c>
    </row>
    <row r="46" spans="1:6" s="18" customFormat="1" ht="12.75">
      <c r="A46" s="658" t="s">
        <v>781</v>
      </c>
      <c r="B46" s="699" t="s">
        <v>782</v>
      </c>
      <c r="C46" s="684" t="s">
        <v>1309</v>
      </c>
      <c r="D46" s="684">
        <v>34809</v>
      </c>
      <c r="E46" s="685" t="s">
        <v>1309</v>
      </c>
      <c r="F46" s="686">
        <v>18157</v>
      </c>
    </row>
    <row r="47" spans="1:6" s="18" customFormat="1" ht="12.75">
      <c r="A47" s="658" t="s">
        <v>783</v>
      </c>
      <c r="B47" s="699" t="s">
        <v>784</v>
      </c>
      <c r="C47" s="684" t="s">
        <v>1309</v>
      </c>
      <c r="D47" s="684">
        <v>420429</v>
      </c>
      <c r="E47" s="685" t="s">
        <v>1309</v>
      </c>
      <c r="F47" s="686">
        <v>154817</v>
      </c>
    </row>
    <row r="48" spans="1:6" s="18" customFormat="1" ht="18.75" customHeight="1">
      <c r="A48" s="60">
        <v>3600</v>
      </c>
      <c r="B48" s="70" t="s">
        <v>785</v>
      </c>
      <c r="C48" s="605">
        <v>379335</v>
      </c>
      <c r="D48" s="605">
        <v>210999</v>
      </c>
      <c r="E48" s="682">
        <v>55.62339357032702</v>
      </c>
      <c r="F48" s="683">
        <v>85019</v>
      </c>
    </row>
    <row r="49" spans="1:6" s="18" customFormat="1" ht="18.75" customHeight="1">
      <c r="A49" s="60">
        <v>3800</v>
      </c>
      <c r="B49" s="76" t="s">
        <v>786</v>
      </c>
      <c r="C49" s="605">
        <v>86352600</v>
      </c>
      <c r="D49" s="605">
        <v>20158549</v>
      </c>
      <c r="E49" s="682">
        <v>23.34446096585395</v>
      </c>
      <c r="F49" s="683">
        <v>7493223</v>
      </c>
    </row>
    <row r="50" spans="1:6" s="18" customFormat="1" ht="38.25">
      <c r="A50" s="700">
        <v>3860</v>
      </c>
      <c r="B50" s="701" t="s">
        <v>787</v>
      </c>
      <c r="C50" s="598" t="s">
        <v>1309</v>
      </c>
      <c r="D50" s="598">
        <v>41009</v>
      </c>
      <c r="E50" s="685" t="s">
        <v>1309</v>
      </c>
      <c r="F50" s="686">
        <v>38117</v>
      </c>
    </row>
    <row r="51" spans="1:6" s="18" customFormat="1" ht="21" customHeight="1">
      <c r="A51" s="689">
        <v>3900</v>
      </c>
      <c r="B51" s="702" t="s">
        <v>1773</v>
      </c>
      <c r="C51" s="605">
        <v>33493</v>
      </c>
      <c r="D51" s="605">
        <v>9935</v>
      </c>
      <c r="E51" s="682">
        <v>29.662914638879766</v>
      </c>
      <c r="F51" s="683">
        <v>1652</v>
      </c>
    </row>
    <row r="52" spans="1:6" s="18" customFormat="1" ht="12.75">
      <c r="A52" s="700">
        <v>3910</v>
      </c>
      <c r="B52" s="701" t="s">
        <v>788</v>
      </c>
      <c r="C52" s="598" t="s">
        <v>1309</v>
      </c>
      <c r="D52" s="598">
        <v>918</v>
      </c>
      <c r="E52" s="685" t="s">
        <v>1309</v>
      </c>
      <c r="F52" s="686">
        <v>918</v>
      </c>
    </row>
    <row r="53" spans="1:6" s="18" customFormat="1" ht="18.75" customHeight="1">
      <c r="A53" s="700"/>
      <c r="B53" s="703" t="s">
        <v>820</v>
      </c>
      <c r="C53" s="618">
        <v>130860720</v>
      </c>
      <c r="D53" s="212">
        <v>14219263</v>
      </c>
      <c r="E53" s="679">
        <v>10.865951983146662</v>
      </c>
      <c r="F53" s="681">
        <v>5861703</v>
      </c>
    </row>
    <row r="54" spans="1:6" s="18" customFormat="1" ht="18.75" customHeight="1">
      <c r="A54" s="75" t="s">
        <v>789</v>
      </c>
      <c r="B54" s="75" t="s">
        <v>790</v>
      </c>
      <c r="C54" s="593">
        <v>83849406</v>
      </c>
      <c r="D54" s="593">
        <v>10801884</v>
      </c>
      <c r="E54" s="679">
        <v>12.88248124262204</v>
      </c>
      <c r="F54" s="704">
        <v>4332749</v>
      </c>
    </row>
    <row r="55" spans="1:6" s="18" customFormat="1" ht="25.5">
      <c r="A55" s="689">
        <v>4800</v>
      </c>
      <c r="B55" s="690" t="s">
        <v>791</v>
      </c>
      <c r="C55" s="171">
        <v>110000</v>
      </c>
      <c r="D55" s="171">
        <v>0</v>
      </c>
      <c r="E55" s="682">
        <v>0</v>
      </c>
      <c r="F55" s="683">
        <v>0</v>
      </c>
    </row>
    <row r="56" spans="1:6" s="18" customFormat="1" ht="38.25">
      <c r="A56" s="700">
        <v>4860</v>
      </c>
      <c r="B56" s="701" t="s">
        <v>792</v>
      </c>
      <c r="C56" s="705" t="s">
        <v>1309</v>
      </c>
      <c r="D56" s="706">
        <v>0</v>
      </c>
      <c r="E56" s="705" t="s">
        <v>1309</v>
      </c>
      <c r="F56" s="686">
        <v>0</v>
      </c>
    </row>
    <row r="57" spans="1:6" s="18" customFormat="1" ht="18.75" customHeight="1">
      <c r="A57" s="66">
        <v>6000</v>
      </c>
      <c r="B57" s="75" t="s">
        <v>793</v>
      </c>
      <c r="C57" s="593">
        <v>866978</v>
      </c>
      <c r="D57" s="593">
        <v>337949</v>
      </c>
      <c r="E57" s="679">
        <v>38.98011252880696</v>
      </c>
      <c r="F57" s="704">
        <v>307115</v>
      </c>
    </row>
    <row r="58" spans="1:6" s="18" customFormat="1" ht="19.5" customHeight="1">
      <c r="A58" s="66">
        <v>7000</v>
      </c>
      <c r="B58" s="75" t="s">
        <v>794</v>
      </c>
      <c r="C58" s="593">
        <v>46144336</v>
      </c>
      <c r="D58" s="593">
        <v>3079430</v>
      </c>
      <c r="E58" s="679">
        <v>6.673473424777421</v>
      </c>
      <c r="F58" s="704">
        <v>1221839</v>
      </c>
    </row>
    <row r="59" spans="1:6" s="18" customFormat="1" ht="12.75">
      <c r="A59" s="60">
        <v>7800</v>
      </c>
      <c r="B59" s="537" t="s">
        <v>795</v>
      </c>
      <c r="C59" s="171">
        <v>0</v>
      </c>
      <c r="D59" s="171">
        <v>0</v>
      </c>
      <c r="E59" s="682">
        <v>0</v>
      </c>
      <c r="F59" s="683">
        <v>0</v>
      </c>
    </row>
    <row r="60" spans="1:6" s="18" customFormat="1" ht="25.5">
      <c r="A60" s="700">
        <v>7860</v>
      </c>
      <c r="B60" s="701" t="s">
        <v>796</v>
      </c>
      <c r="C60" s="660" t="s">
        <v>1309</v>
      </c>
      <c r="D60" s="660">
        <v>0</v>
      </c>
      <c r="E60" s="685" t="s">
        <v>1309</v>
      </c>
      <c r="F60" s="686">
        <v>0</v>
      </c>
    </row>
    <row r="61" spans="1:6" s="18" customFormat="1" ht="21" customHeight="1">
      <c r="A61" s="680" t="s">
        <v>797</v>
      </c>
      <c r="B61" s="74" t="s">
        <v>821</v>
      </c>
      <c r="C61" s="618">
        <v>-32848</v>
      </c>
      <c r="D61" s="212">
        <v>-16526</v>
      </c>
      <c r="E61" s="679">
        <v>50.31052118850463</v>
      </c>
      <c r="F61" s="681">
        <v>-5352</v>
      </c>
    </row>
    <row r="62" spans="1:6" s="18" customFormat="1" ht="18" customHeight="1">
      <c r="A62" s="60">
        <v>8100</v>
      </c>
      <c r="B62" s="537" t="s">
        <v>798</v>
      </c>
      <c r="C62" s="605">
        <v>177300</v>
      </c>
      <c r="D62" s="605">
        <v>3380</v>
      </c>
      <c r="E62" s="682">
        <v>1.9063733784545966</v>
      </c>
      <c r="F62" s="683">
        <v>2700</v>
      </c>
    </row>
    <row r="63" spans="1:6" s="18" customFormat="1" ht="12.75">
      <c r="A63" s="707">
        <v>8111</v>
      </c>
      <c r="B63" s="708" t="s">
        <v>799</v>
      </c>
      <c r="C63" s="598" t="s">
        <v>1309</v>
      </c>
      <c r="D63" s="598">
        <v>0</v>
      </c>
      <c r="E63" s="685" t="s">
        <v>1309</v>
      </c>
      <c r="F63" s="686">
        <v>0</v>
      </c>
    </row>
    <row r="64" spans="1:6" s="18" customFormat="1" ht="12.75">
      <c r="A64" s="707">
        <v>8112</v>
      </c>
      <c r="B64" s="708" t="s">
        <v>800</v>
      </c>
      <c r="C64" s="598" t="s">
        <v>1309</v>
      </c>
      <c r="D64" s="598">
        <v>0</v>
      </c>
      <c r="E64" s="685" t="s">
        <v>1309</v>
      </c>
      <c r="F64" s="686">
        <v>0</v>
      </c>
    </row>
    <row r="65" spans="1:6" s="18" customFormat="1" ht="18.75" customHeight="1">
      <c r="A65" s="60">
        <v>8200</v>
      </c>
      <c r="B65" s="537" t="s">
        <v>801</v>
      </c>
      <c r="C65" s="171">
        <v>210148</v>
      </c>
      <c r="D65" s="171">
        <v>19906</v>
      </c>
      <c r="E65" s="682">
        <v>9.472371852218437</v>
      </c>
      <c r="F65" s="683">
        <v>8052</v>
      </c>
    </row>
    <row r="66" spans="1:6" s="18" customFormat="1" ht="12.75">
      <c r="A66" s="709">
        <v>8211</v>
      </c>
      <c r="B66" s="708" t="s">
        <v>802</v>
      </c>
      <c r="C66" s="598" t="s">
        <v>1309</v>
      </c>
      <c r="D66" s="598">
        <v>0</v>
      </c>
      <c r="E66" s="685" t="s">
        <v>1309</v>
      </c>
      <c r="F66" s="686">
        <v>0</v>
      </c>
    </row>
    <row r="67" spans="1:6" s="18" customFormat="1" ht="12.75">
      <c r="A67" s="707">
        <v>8212</v>
      </c>
      <c r="B67" s="708" t="s">
        <v>803</v>
      </c>
      <c r="C67" s="598" t="s">
        <v>1309</v>
      </c>
      <c r="D67" s="598">
        <v>6600</v>
      </c>
      <c r="E67" s="685" t="s">
        <v>1309</v>
      </c>
      <c r="F67" s="686">
        <v>6200</v>
      </c>
    </row>
    <row r="68" spans="1:6" s="614" customFormat="1" ht="15" customHeight="1">
      <c r="A68" s="680" t="s">
        <v>804</v>
      </c>
      <c r="B68" s="273" t="s">
        <v>805</v>
      </c>
      <c r="C68" s="618">
        <v>987697482</v>
      </c>
      <c r="D68" s="618">
        <v>204958960</v>
      </c>
      <c r="E68" s="679">
        <v>20.751187862196048</v>
      </c>
      <c r="F68" s="681">
        <v>78253315</v>
      </c>
    </row>
    <row r="69" spans="1:6" s="18" customFormat="1" ht="15.75" customHeight="1">
      <c r="A69" s="293" t="s">
        <v>806</v>
      </c>
      <c r="B69" s="273" t="s">
        <v>807</v>
      </c>
      <c r="C69" s="212">
        <v>-74765455</v>
      </c>
      <c r="D69" s="212">
        <v>31638477</v>
      </c>
      <c r="E69" s="679">
        <v>-42.31697245740028</v>
      </c>
      <c r="F69" s="710">
        <v>12015191</v>
      </c>
    </row>
    <row r="70" spans="1:6" s="18" customFormat="1" ht="18" customHeight="1">
      <c r="A70" s="680" t="s">
        <v>808</v>
      </c>
      <c r="B70" s="536" t="s">
        <v>809</v>
      </c>
      <c r="C70" s="618">
        <v>74765455</v>
      </c>
      <c r="D70" s="618">
        <v>-31638477</v>
      </c>
      <c r="E70" s="679">
        <v>-42.31697245740028</v>
      </c>
      <c r="F70" s="681">
        <v>-12015191</v>
      </c>
    </row>
    <row r="71" spans="1:6" s="18" customFormat="1" ht="16.5" customHeight="1">
      <c r="A71" s="680" t="s">
        <v>810</v>
      </c>
      <c r="B71" s="536" t="s">
        <v>822</v>
      </c>
      <c r="C71" s="618">
        <v>74717769</v>
      </c>
      <c r="D71" s="618">
        <v>-31561455</v>
      </c>
      <c r="E71" s="679">
        <v>-42.240895870432105</v>
      </c>
      <c r="F71" s="681">
        <v>-11938798</v>
      </c>
    </row>
    <row r="72" spans="1:6" s="18" customFormat="1" ht="18" customHeight="1">
      <c r="A72" s="680"/>
      <c r="B72" s="536" t="s">
        <v>823</v>
      </c>
      <c r="C72" s="618">
        <v>23756220</v>
      </c>
      <c r="D72" s="618">
        <v>5000648</v>
      </c>
      <c r="E72" s="679">
        <v>21.04984715581856</v>
      </c>
      <c r="F72" s="681">
        <v>1605089</v>
      </c>
    </row>
    <row r="73" spans="1:6" s="18" customFormat="1" ht="12.75">
      <c r="A73" s="712" t="s">
        <v>560</v>
      </c>
      <c r="B73" s="690" t="s">
        <v>811</v>
      </c>
      <c r="C73" s="605">
        <v>656771</v>
      </c>
      <c r="D73" s="605">
        <v>7640</v>
      </c>
      <c r="E73" s="682">
        <v>1.1632669530171094</v>
      </c>
      <c r="F73" s="683">
        <v>5311</v>
      </c>
    </row>
    <row r="74" spans="1:6" s="18" customFormat="1" ht="19.5" customHeight="1">
      <c r="A74" s="712" t="s">
        <v>560</v>
      </c>
      <c r="B74" s="690" t="s">
        <v>812</v>
      </c>
      <c r="C74" s="605">
        <v>23099449</v>
      </c>
      <c r="D74" s="605">
        <v>4993008</v>
      </c>
      <c r="E74" s="682">
        <v>21.61526883173707</v>
      </c>
      <c r="F74" s="683">
        <v>1599778</v>
      </c>
    </row>
    <row r="75" spans="1:6" s="18" customFormat="1" ht="15" customHeight="1">
      <c r="A75" s="680" t="s">
        <v>560</v>
      </c>
      <c r="B75" s="536" t="s">
        <v>824</v>
      </c>
      <c r="C75" s="618">
        <v>31588629</v>
      </c>
      <c r="D75" s="618">
        <v>-36073623</v>
      </c>
      <c r="E75" s="679">
        <v>-114.1981280669066</v>
      </c>
      <c r="F75" s="681">
        <v>-13414929</v>
      </c>
    </row>
    <row r="76" spans="1:6" s="18" customFormat="1" ht="17.25" customHeight="1">
      <c r="A76" s="713" t="s">
        <v>560</v>
      </c>
      <c r="B76" s="537" t="s">
        <v>813</v>
      </c>
      <c r="C76" s="605">
        <v>41663202</v>
      </c>
      <c r="D76" s="605">
        <v>49460536</v>
      </c>
      <c r="E76" s="682">
        <v>118.71515780280161</v>
      </c>
      <c r="F76" s="683">
        <v>-698</v>
      </c>
    </row>
    <row r="77" spans="1:6" s="18" customFormat="1" ht="15" customHeight="1">
      <c r="A77" s="713" t="s">
        <v>560</v>
      </c>
      <c r="B77" s="537" t="s">
        <v>814</v>
      </c>
      <c r="C77" s="605">
        <v>10074573</v>
      </c>
      <c r="D77" s="605">
        <v>85534159</v>
      </c>
      <c r="E77" s="682">
        <v>849.0102657452579</v>
      </c>
      <c r="F77" s="683">
        <v>13414231</v>
      </c>
    </row>
    <row r="78" spans="1:6" s="18" customFormat="1" ht="15" customHeight="1">
      <c r="A78" s="713" t="s">
        <v>560</v>
      </c>
      <c r="B78" s="536" t="s">
        <v>815</v>
      </c>
      <c r="C78" s="593">
        <v>19039523</v>
      </c>
      <c r="D78" s="593">
        <v>-388137</v>
      </c>
      <c r="E78" s="679">
        <v>-2.0385857355775143</v>
      </c>
      <c r="F78" s="704">
        <v>-124728</v>
      </c>
    </row>
    <row r="79" spans="1:6" s="18" customFormat="1" ht="18" customHeight="1">
      <c r="A79" s="713" t="s">
        <v>560</v>
      </c>
      <c r="B79" s="536" t="s">
        <v>816</v>
      </c>
      <c r="C79" s="593">
        <v>333397</v>
      </c>
      <c r="D79" s="593">
        <v>-100343</v>
      </c>
      <c r="E79" s="679">
        <v>-30.097151444074182</v>
      </c>
      <c r="F79" s="704">
        <v>-4230</v>
      </c>
    </row>
    <row r="80" spans="1:6" s="18" customFormat="1" ht="18" customHeight="1">
      <c r="A80" s="680" t="s">
        <v>817</v>
      </c>
      <c r="B80" s="536" t="s">
        <v>818</v>
      </c>
      <c r="C80" s="593">
        <v>47686</v>
      </c>
      <c r="D80" s="593">
        <v>-77022</v>
      </c>
      <c r="E80" s="679">
        <v>-161.51910413957975</v>
      </c>
      <c r="F80" s="704">
        <v>-76393</v>
      </c>
    </row>
    <row r="81" spans="1:6" s="18" customFormat="1" ht="12.75">
      <c r="A81" s="1062"/>
      <c r="B81" s="1062"/>
      <c r="C81" s="1028"/>
      <c r="D81" s="1028"/>
      <c r="E81" s="714"/>
      <c r="F81" s="449"/>
    </row>
    <row r="82" spans="1:6" s="18" customFormat="1" ht="18.75" customHeight="1">
      <c r="A82" s="1026"/>
      <c r="B82" s="1027"/>
      <c r="C82" s="1027"/>
      <c r="D82" s="1027"/>
      <c r="E82" s="1027"/>
      <c r="F82" s="1027"/>
    </row>
    <row r="83" spans="1:6" s="18" customFormat="1" ht="15.75">
      <c r="A83" s="627"/>
      <c r="B83" s="715"/>
      <c r="C83" s="88"/>
      <c r="D83" s="636"/>
      <c r="E83" s="716"/>
      <c r="F83" s="717"/>
    </row>
    <row r="84" spans="1:6" s="18" customFormat="1" ht="15.75">
      <c r="A84" s="285" t="s">
        <v>819</v>
      </c>
      <c r="B84" s="635"/>
      <c r="C84" s="177"/>
      <c r="D84" s="91"/>
      <c r="E84" s="718"/>
      <c r="F84" s="429" t="s">
        <v>1347</v>
      </c>
    </row>
    <row r="85" spans="1:6" s="18" customFormat="1" ht="15.75">
      <c r="A85" s="285"/>
      <c r="B85" s="635"/>
      <c r="C85" s="177"/>
      <c r="D85" s="91"/>
      <c r="E85" s="718"/>
      <c r="F85" s="429"/>
    </row>
    <row r="86" spans="1:6" s="18" customFormat="1" ht="15.75">
      <c r="A86" s="285"/>
      <c r="B86" s="635"/>
      <c r="C86" s="177"/>
      <c r="D86" s="91"/>
      <c r="E86" s="718"/>
      <c r="F86" s="429"/>
    </row>
    <row r="87" spans="1:6" s="18" customFormat="1" ht="12.75">
      <c r="A87" s="47" t="s">
        <v>715</v>
      </c>
      <c r="B87" s="362"/>
      <c r="C87" s="177"/>
      <c r="D87" s="161"/>
      <c r="E87" s="718"/>
      <c r="F87" s="161"/>
    </row>
    <row r="88" spans="1:6" s="18" customFormat="1" ht="12.75">
      <c r="A88" s="183"/>
      <c r="B88" s="362"/>
      <c r="C88" s="177"/>
      <c r="D88" s="161"/>
      <c r="E88" s="719"/>
      <c r="F88" s="235"/>
    </row>
    <row r="89" spans="1:6" s="18" customFormat="1" ht="12.75">
      <c r="A89" s="627"/>
      <c r="B89" s="20"/>
      <c r="D89" s="523"/>
      <c r="E89" s="720"/>
      <c r="F89" s="460"/>
    </row>
    <row r="90" spans="1:6" s="18" customFormat="1" ht="12.75">
      <c r="A90" s="627"/>
      <c r="B90" s="16"/>
      <c r="D90" s="523"/>
      <c r="E90" s="720"/>
      <c r="F90" s="460"/>
    </row>
    <row r="91" spans="1:6" s="18" customFormat="1" ht="12.75">
      <c r="A91" s="16"/>
      <c r="B91" s="16"/>
      <c r="D91" s="523"/>
      <c r="E91" s="720"/>
      <c r="F91" s="460"/>
    </row>
    <row r="92" spans="1:6" s="18" customFormat="1" ht="12.75">
      <c r="A92" s="642"/>
      <c r="B92" s="628"/>
      <c r="C92" s="627"/>
      <c r="D92" s="721"/>
      <c r="E92" s="676"/>
      <c r="F92" s="629"/>
    </row>
    <row r="93" spans="1:6" s="18" customFormat="1" ht="12.75">
      <c r="A93" s="627"/>
      <c r="B93" s="628"/>
      <c r="C93" s="627"/>
      <c r="D93" s="721"/>
      <c r="E93" s="676"/>
      <c r="F93" s="629"/>
    </row>
    <row r="94" spans="1:6" s="18" customFormat="1" ht="12.75">
      <c r="A94" s="627"/>
      <c r="B94" s="628"/>
      <c r="C94" s="627"/>
      <c r="D94" s="721"/>
      <c r="E94" s="676"/>
      <c r="F94" s="629"/>
    </row>
    <row r="95" spans="1:6" s="18" customFormat="1" ht="12.75">
      <c r="A95" s="627"/>
      <c r="B95" s="628"/>
      <c r="C95" s="627"/>
      <c r="D95" s="721"/>
      <c r="E95" s="676"/>
      <c r="F95" s="629"/>
    </row>
    <row r="96" spans="1:6" s="18" customFormat="1" ht="12.75">
      <c r="A96" s="627"/>
      <c r="B96" s="628"/>
      <c r="C96" s="627"/>
      <c r="D96" s="721"/>
      <c r="E96" s="676"/>
      <c r="F96" s="629"/>
    </row>
    <row r="97" spans="1:6" s="18" customFormat="1" ht="12.75">
      <c r="A97" s="627"/>
      <c r="B97" s="628"/>
      <c r="C97" s="627"/>
      <c r="D97" s="721"/>
      <c r="E97" s="676"/>
      <c r="F97" s="629"/>
    </row>
    <row r="98" spans="1:6" s="18" customFormat="1" ht="12.75">
      <c r="A98" s="627"/>
      <c r="B98" s="628"/>
      <c r="C98" s="627"/>
      <c r="D98" s="721"/>
      <c r="E98" s="676"/>
      <c r="F98" s="629"/>
    </row>
    <row r="99" spans="1:6" s="18" customFormat="1" ht="12.75">
      <c r="A99" s="627"/>
      <c r="B99" s="672"/>
      <c r="C99" s="627"/>
      <c r="D99" s="721"/>
      <c r="E99" s="676"/>
      <c r="F99" s="629"/>
    </row>
    <row r="100" spans="1:6" s="18" customFormat="1" ht="12.75">
      <c r="A100" s="627"/>
      <c r="B100" s="628"/>
      <c r="C100" s="627"/>
      <c r="D100" s="721"/>
      <c r="E100" s="676"/>
      <c r="F100" s="629"/>
    </row>
    <row r="101" spans="1:6" s="18" customFormat="1" ht="12.75">
      <c r="A101" s="627"/>
      <c r="B101" s="628"/>
      <c r="C101" s="627"/>
      <c r="D101" s="721"/>
      <c r="E101" s="676"/>
      <c r="F101" s="629"/>
    </row>
    <row r="102" spans="1:6" s="18" customFormat="1" ht="12.75">
      <c r="A102" s="627"/>
      <c r="B102" s="628"/>
      <c r="C102" s="627"/>
      <c r="D102" s="721"/>
      <c r="E102" s="676"/>
      <c r="F102" s="629"/>
    </row>
    <row r="103" spans="1:6" s="18" customFormat="1" ht="12.75">
      <c r="A103" s="627"/>
      <c r="B103" s="628"/>
      <c r="C103" s="627"/>
      <c r="D103" s="721"/>
      <c r="E103" s="676"/>
      <c r="F103" s="629"/>
    </row>
    <row r="104" spans="1:6" s="18" customFormat="1" ht="12.75">
      <c r="A104" s="627"/>
      <c r="B104" s="628"/>
      <c r="C104" s="627"/>
      <c r="D104" s="721"/>
      <c r="E104" s="676"/>
      <c r="F104" s="629"/>
    </row>
    <row r="105" spans="1:6" s="18" customFormat="1" ht="12.75">
      <c r="A105" s="627"/>
      <c r="B105" s="628"/>
      <c r="C105" s="627"/>
      <c r="D105" s="721"/>
      <c r="E105" s="676"/>
      <c r="F105" s="629"/>
    </row>
    <row r="106" spans="1:6" s="18" customFormat="1" ht="12.75">
      <c r="A106" s="627"/>
      <c r="B106" s="672"/>
      <c r="C106" s="627"/>
      <c r="D106" s="721"/>
      <c r="E106" s="676"/>
      <c r="F106" s="629"/>
    </row>
    <row r="107" spans="1:6" s="18" customFormat="1" ht="12.75">
      <c r="A107" s="627"/>
      <c r="B107" s="628"/>
      <c r="C107" s="627"/>
      <c r="D107" s="721"/>
      <c r="E107" s="676"/>
      <c r="F107" s="629"/>
    </row>
    <row r="108" spans="1:6" s="18" customFormat="1" ht="12.75">
      <c r="A108" s="627"/>
      <c r="B108" s="628"/>
      <c r="C108" s="627"/>
      <c r="D108" s="721"/>
      <c r="E108" s="676"/>
      <c r="F108" s="629"/>
    </row>
    <row r="109" spans="1:6" s="18" customFormat="1" ht="12.75">
      <c r="A109" s="627"/>
      <c r="B109" s="628"/>
      <c r="C109" s="627"/>
      <c r="D109" s="721"/>
      <c r="E109" s="676"/>
      <c r="F109" s="629"/>
    </row>
    <row r="110" spans="1:6" s="18" customFormat="1" ht="12.75">
      <c r="A110" s="627"/>
      <c r="B110" s="672"/>
      <c r="C110" s="627"/>
      <c r="D110" s="721"/>
      <c r="E110" s="676"/>
      <c r="F110" s="629"/>
    </row>
    <row r="111" spans="1:6" s="18" customFormat="1" ht="12.75">
      <c r="A111" s="627"/>
      <c r="B111" s="628"/>
      <c r="C111" s="627"/>
      <c r="D111" s="721"/>
      <c r="E111" s="676"/>
      <c r="F111" s="629"/>
    </row>
    <row r="112" spans="1:6" s="18" customFormat="1" ht="12.75">
      <c r="A112" s="627"/>
      <c r="B112" s="628"/>
      <c r="C112" s="627"/>
      <c r="D112" s="721"/>
      <c r="E112" s="676"/>
      <c r="F112" s="629"/>
    </row>
    <row r="113" spans="1:6" s="18" customFormat="1" ht="12.75">
      <c r="A113" s="627"/>
      <c r="B113" s="628"/>
      <c r="C113" s="627"/>
      <c r="D113" s="721"/>
      <c r="E113" s="676"/>
      <c r="F113" s="629"/>
    </row>
    <row r="114" spans="1:6" s="18" customFormat="1" ht="12.75">
      <c r="A114" s="627"/>
      <c r="B114" s="628"/>
      <c r="C114" s="627"/>
      <c r="D114" s="721"/>
      <c r="E114" s="676"/>
      <c r="F114" s="629"/>
    </row>
    <row r="115" spans="1:6" s="18" customFormat="1" ht="12.75">
      <c r="A115" s="627"/>
      <c r="B115" s="628"/>
      <c r="C115" s="627"/>
      <c r="D115" s="721"/>
      <c r="E115" s="676"/>
      <c r="F115" s="629"/>
    </row>
    <row r="116" spans="1:6" s="18" customFormat="1" ht="12.75">
      <c r="A116" s="627"/>
      <c r="B116" s="628"/>
      <c r="C116" s="627"/>
      <c r="D116" s="721"/>
      <c r="E116" s="676"/>
      <c r="F116" s="629"/>
    </row>
    <row r="117" spans="1:6" s="18" customFormat="1" ht="12.75">
      <c r="A117" s="627"/>
      <c r="B117" s="672"/>
      <c r="C117" s="627"/>
      <c r="D117" s="721"/>
      <c r="E117" s="676"/>
      <c r="F117" s="629"/>
    </row>
    <row r="118" spans="1:6" s="18" customFormat="1" ht="12.75">
      <c r="A118" s="627"/>
      <c r="B118" s="628"/>
      <c r="C118" s="627"/>
      <c r="D118" s="721"/>
      <c r="E118" s="676"/>
      <c r="F118" s="629"/>
    </row>
    <row r="119" spans="1:6" s="18" customFormat="1" ht="12.75">
      <c r="A119" s="627"/>
      <c r="B119" s="628"/>
      <c r="C119" s="627"/>
      <c r="D119" s="721"/>
      <c r="E119" s="676"/>
      <c r="F119" s="629"/>
    </row>
    <row r="120" spans="1:6" s="18" customFormat="1" ht="12.75">
      <c r="A120" s="627"/>
      <c r="B120" s="628"/>
      <c r="C120" s="627"/>
      <c r="D120" s="721"/>
      <c r="E120" s="676"/>
      <c r="F120" s="629"/>
    </row>
    <row r="121" spans="1:6" s="18" customFormat="1" ht="12.75">
      <c r="A121" s="627"/>
      <c r="B121" s="628"/>
      <c r="C121" s="627"/>
      <c r="D121" s="721"/>
      <c r="E121" s="676"/>
      <c r="F121" s="629"/>
    </row>
    <row r="122" spans="1:6" s="18" customFormat="1" ht="12.75">
      <c r="A122" s="627"/>
      <c r="B122" s="628"/>
      <c r="C122" s="627"/>
      <c r="D122" s="721"/>
      <c r="E122" s="676"/>
      <c r="F122" s="629"/>
    </row>
    <row r="123" spans="1:6" s="18" customFormat="1" ht="12.75">
      <c r="A123" s="627"/>
      <c r="B123" s="628"/>
      <c r="C123" s="627"/>
      <c r="D123" s="721"/>
      <c r="E123" s="676"/>
      <c r="F123" s="629"/>
    </row>
    <row r="124" spans="1:6" s="18" customFormat="1" ht="12.75">
      <c r="A124" s="627"/>
      <c r="B124" s="672"/>
      <c r="C124" s="627"/>
      <c r="D124" s="721"/>
      <c r="E124" s="676"/>
      <c r="F124" s="629"/>
    </row>
    <row r="125" spans="1:6" s="18" customFormat="1" ht="12.75">
      <c r="A125" s="627"/>
      <c r="B125" s="628"/>
      <c r="C125" s="627"/>
      <c r="D125" s="721"/>
      <c r="E125" s="676"/>
      <c r="F125" s="629"/>
    </row>
    <row r="126" spans="1:6" s="18" customFormat="1" ht="12.75">
      <c r="A126" s="627"/>
      <c r="B126" s="672"/>
      <c r="C126" s="627"/>
      <c r="D126" s="721"/>
      <c r="E126" s="676"/>
      <c r="F126" s="629"/>
    </row>
    <row r="127" spans="1:6" s="18" customFormat="1" ht="12.75">
      <c r="A127" s="627"/>
      <c r="B127" s="628"/>
      <c r="C127" s="627"/>
      <c r="D127" s="721"/>
      <c r="E127" s="676"/>
      <c r="F127" s="629"/>
    </row>
    <row r="128" spans="1:6" s="18" customFormat="1" ht="12.75">
      <c r="A128" s="627"/>
      <c r="B128" s="672"/>
      <c r="C128" s="627"/>
      <c r="D128" s="721"/>
      <c r="E128" s="676"/>
      <c r="F128" s="629"/>
    </row>
    <row r="129" spans="1:6" s="18" customFormat="1" ht="12.75">
      <c r="A129" s="627"/>
      <c r="B129" s="628"/>
      <c r="C129" s="627"/>
      <c r="D129" s="721"/>
      <c r="E129" s="676"/>
      <c r="F129" s="629"/>
    </row>
    <row r="130" spans="1:6" s="18" customFormat="1" ht="12.75">
      <c r="A130" s="627"/>
      <c r="B130" s="672"/>
      <c r="C130" s="627"/>
      <c r="D130" s="721"/>
      <c r="E130" s="676"/>
      <c r="F130" s="629"/>
    </row>
    <row r="131" spans="1:6" s="18" customFormat="1" ht="12.75">
      <c r="A131" s="627"/>
      <c r="B131" s="628"/>
      <c r="C131" s="627"/>
      <c r="D131" s="721"/>
      <c r="E131" s="676"/>
      <c r="F131" s="629"/>
    </row>
    <row r="132" spans="1:6" s="18" customFormat="1" ht="12.75">
      <c r="A132" s="627"/>
      <c r="B132" s="672"/>
      <c r="C132" s="627"/>
      <c r="D132" s="721"/>
      <c r="E132" s="676"/>
      <c r="F132" s="629"/>
    </row>
    <row r="133" spans="1:6" s="18" customFormat="1" ht="12.75">
      <c r="A133" s="627"/>
      <c r="B133" s="628"/>
      <c r="C133" s="627"/>
      <c r="D133" s="721"/>
      <c r="E133" s="676"/>
      <c r="F133" s="629"/>
    </row>
    <row r="134" spans="1:6" s="18" customFormat="1" ht="12.75">
      <c r="A134" s="627"/>
      <c r="B134" s="672"/>
      <c r="C134" s="627"/>
      <c r="D134" s="721"/>
      <c r="E134" s="676"/>
      <c r="F134" s="629"/>
    </row>
    <row r="135" spans="1:6" s="18" customFormat="1" ht="12.75">
      <c r="A135" s="627"/>
      <c r="B135" s="628"/>
      <c r="C135" s="627"/>
      <c r="D135" s="721"/>
      <c r="E135" s="676"/>
      <c r="F135" s="629"/>
    </row>
    <row r="136" spans="1:6" s="18" customFormat="1" ht="12.75">
      <c r="A136" s="627"/>
      <c r="B136" s="672"/>
      <c r="C136" s="627"/>
      <c r="D136" s="721"/>
      <c r="E136" s="676"/>
      <c r="F136" s="629"/>
    </row>
    <row r="137" spans="1:6" s="18" customFormat="1" ht="12.75">
      <c r="A137" s="627"/>
      <c r="B137" s="628"/>
      <c r="C137" s="627"/>
      <c r="D137" s="721"/>
      <c r="E137" s="676"/>
      <c r="F137" s="629"/>
    </row>
    <row r="138" spans="1:6" s="18" customFormat="1" ht="12.75">
      <c r="A138" s="627"/>
      <c r="B138" s="628"/>
      <c r="C138" s="627"/>
      <c r="D138" s="721"/>
      <c r="E138" s="676"/>
      <c r="F138" s="629"/>
    </row>
    <row r="139" spans="1:6" s="18" customFormat="1" ht="12.75">
      <c r="A139" s="627"/>
      <c r="B139" s="628"/>
      <c r="C139" s="627"/>
      <c r="D139" s="721"/>
      <c r="E139" s="676"/>
      <c r="F139" s="629"/>
    </row>
    <row r="140" spans="1:6" s="18" customFormat="1" ht="12.75">
      <c r="A140" s="627"/>
      <c r="B140" s="628"/>
      <c r="C140" s="627"/>
      <c r="D140" s="721"/>
      <c r="E140" s="676"/>
      <c r="F140" s="629"/>
    </row>
    <row r="141" spans="1:6" s="18" customFormat="1" ht="12.75">
      <c r="A141" s="627"/>
      <c r="B141" s="628"/>
      <c r="C141" s="627"/>
      <c r="D141" s="721"/>
      <c r="E141" s="676"/>
      <c r="F141" s="629"/>
    </row>
    <row r="142" spans="1:6" s="18" customFormat="1" ht="12.75">
      <c r="A142" s="627"/>
      <c r="B142" s="672"/>
      <c r="C142" s="627"/>
      <c r="D142" s="721"/>
      <c r="E142" s="676"/>
      <c r="F142" s="629"/>
    </row>
    <row r="143" spans="1:6" s="18" customFormat="1" ht="12.75">
      <c r="A143" s="627"/>
      <c r="B143" s="628"/>
      <c r="C143" s="627"/>
      <c r="D143" s="721"/>
      <c r="E143" s="676"/>
      <c r="F143" s="629"/>
    </row>
    <row r="144" spans="1:6" s="18" customFormat="1" ht="12.75">
      <c r="A144" s="627"/>
      <c r="B144" s="628"/>
      <c r="C144" s="627"/>
      <c r="D144" s="721"/>
      <c r="E144" s="676"/>
      <c r="F144" s="629"/>
    </row>
    <row r="145" spans="1:6" s="18" customFormat="1" ht="12.75">
      <c r="A145" s="627"/>
      <c r="B145" s="628"/>
      <c r="C145" s="627"/>
      <c r="D145" s="721"/>
      <c r="E145" s="676"/>
      <c r="F145" s="629"/>
    </row>
    <row r="146" spans="1:6" s="18" customFormat="1" ht="12.75">
      <c r="A146" s="627"/>
      <c r="B146" s="628"/>
      <c r="C146" s="627"/>
      <c r="D146" s="721"/>
      <c r="E146" s="676"/>
      <c r="F146" s="629"/>
    </row>
    <row r="147" spans="1:6" s="18" customFormat="1" ht="12.75">
      <c r="A147" s="627"/>
      <c r="B147" s="628"/>
      <c r="C147" s="627"/>
      <c r="D147" s="721"/>
      <c r="E147" s="676"/>
      <c r="F147" s="629"/>
    </row>
    <row r="148" spans="1:6" s="18" customFormat="1" ht="12.75">
      <c r="A148" s="627"/>
      <c r="B148" s="628"/>
      <c r="C148" s="627"/>
      <c r="D148" s="721"/>
      <c r="E148" s="676"/>
      <c r="F148" s="629"/>
    </row>
    <row r="149" spans="1:6" s="18" customFormat="1" ht="12.75">
      <c r="A149" s="627"/>
      <c r="B149" s="628"/>
      <c r="C149" s="627"/>
      <c r="D149" s="721"/>
      <c r="E149" s="676"/>
      <c r="F149" s="629"/>
    </row>
    <row r="150" spans="1:6" s="18" customFormat="1" ht="12.75">
      <c r="A150" s="627"/>
      <c r="B150" s="628"/>
      <c r="C150" s="627"/>
      <c r="D150" s="721"/>
      <c r="E150" s="676"/>
      <c r="F150" s="629"/>
    </row>
    <row r="151" spans="1:6" s="18" customFormat="1" ht="12.75">
      <c r="A151" s="627"/>
      <c r="B151" s="628"/>
      <c r="C151" s="627"/>
      <c r="D151" s="721"/>
      <c r="E151" s="676"/>
      <c r="F151" s="629"/>
    </row>
    <row r="152" spans="1:6" s="18" customFormat="1" ht="12.75">
      <c r="A152" s="627"/>
      <c r="B152" s="628"/>
      <c r="C152" s="627"/>
      <c r="D152" s="721"/>
      <c r="E152" s="676"/>
      <c r="F152" s="629"/>
    </row>
    <row r="153" spans="1:6" s="18" customFormat="1" ht="12.75">
      <c r="A153" s="627"/>
      <c r="B153" s="628"/>
      <c r="C153" s="627"/>
      <c r="D153" s="721"/>
      <c r="E153" s="676"/>
      <c r="F153" s="629"/>
    </row>
    <row r="154" spans="1:6" s="18" customFormat="1" ht="12.75">
      <c r="A154" s="627"/>
      <c r="B154" s="628"/>
      <c r="C154" s="627"/>
      <c r="D154" s="721"/>
      <c r="E154" s="676"/>
      <c r="F154" s="629"/>
    </row>
    <row r="155" spans="1:6" s="18" customFormat="1" ht="12.75">
      <c r="A155" s="627"/>
      <c r="B155" s="628"/>
      <c r="C155" s="627"/>
      <c r="D155" s="721"/>
      <c r="E155" s="676"/>
      <c r="F155" s="629"/>
    </row>
    <row r="156" spans="1:6" s="18" customFormat="1" ht="12.75">
      <c r="A156" s="627"/>
      <c r="B156" s="628"/>
      <c r="C156" s="627"/>
      <c r="D156" s="721"/>
      <c r="E156" s="676"/>
      <c r="F156" s="629"/>
    </row>
    <row r="157" spans="1:6" s="18" customFormat="1" ht="12.75">
      <c r="A157" s="627"/>
      <c r="B157" s="628"/>
      <c r="C157" s="627"/>
      <c r="D157" s="721"/>
      <c r="E157" s="676"/>
      <c r="F157" s="629"/>
    </row>
    <row r="158" spans="1:6" s="18" customFormat="1" ht="12.75">
      <c r="A158" s="627"/>
      <c r="B158" s="628"/>
      <c r="C158" s="627"/>
      <c r="D158" s="721"/>
      <c r="E158" s="676"/>
      <c r="F158" s="629"/>
    </row>
    <row r="159" spans="1:6" s="18" customFormat="1" ht="12.75">
      <c r="A159" s="627"/>
      <c r="B159" s="628"/>
      <c r="C159" s="627"/>
      <c r="D159" s="721"/>
      <c r="E159" s="676"/>
      <c r="F159" s="629"/>
    </row>
    <row r="160" spans="1:6" s="18" customFormat="1" ht="12.75">
      <c r="A160" s="627"/>
      <c r="B160" s="628"/>
      <c r="C160" s="627"/>
      <c r="D160" s="721"/>
      <c r="E160" s="676"/>
      <c r="F160" s="629"/>
    </row>
    <row r="161" spans="1:6" s="18" customFormat="1" ht="12.75">
      <c r="A161" s="627"/>
      <c r="B161" s="628"/>
      <c r="C161" s="627"/>
      <c r="D161" s="721"/>
      <c r="E161" s="676"/>
      <c r="F161" s="629"/>
    </row>
    <row r="162" spans="1:6" s="18" customFormat="1" ht="12.75">
      <c r="A162" s="627"/>
      <c r="B162" s="628"/>
      <c r="C162" s="627"/>
      <c r="D162" s="721"/>
      <c r="E162" s="676"/>
      <c r="F162" s="629"/>
    </row>
    <row r="163" spans="1:6" s="18" customFormat="1" ht="12.75">
      <c r="A163" s="627"/>
      <c r="B163" s="628"/>
      <c r="C163" s="627"/>
      <c r="D163" s="721"/>
      <c r="E163" s="676"/>
      <c r="F163" s="629"/>
    </row>
    <row r="164" spans="1:6" s="18" customFormat="1" ht="12.75">
      <c r="A164" s="627"/>
      <c r="B164" s="628"/>
      <c r="C164" s="627"/>
      <c r="D164" s="721"/>
      <c r="E164" s="676"/>
      <c r="F164" s="629"/>
    </row>
    <row r="165" spans="1:6" s="18" customFormat="1" ht="12.75">
      <c r="A165" s="627"/>
      <c r="B165" s="628"/>
      <c r="C165" s="627"/>
      <c r="D165" s="721"/>
      <c r="E165" s="676"/>
      <c r="F165" s="629"/>
    </row>
    <row r="166" spans="1:6" s="18" customFormat="1" ht="12.75">
      <c r="A166" s="627"/>
      <c r="B166" s="628"/>
      <c r="C166" s="627"/>
      <c r="D166" s="721"/>
      <c r="E166" s="676"/>
      <c r="F166" s="629"/>
    </row>
    <row r="167" spans="1:6" s="18" customFormat="1" ht="12.75">
      <c r="A167" s="627"/>
      <c r="B167" s="628"/>
      <c r="C167" s="627"/>
      <c r="D167" s="721"/>
      <c r="E167" s="676"/>
      <c r="F167" s="629"/>
    </row>
    <row r="168" ht="15.75">
      <c r="A168" s="627"/>
    </row>
  </sheetData>
  <mergeCells count="10">
    <mergeCell ref="A82:F82"/>
    <mergeCell ref="A7:F7"/>
    <mergeCell ref="A8:F8"/>
    <mergeCell ref="A9:F9"/>
    <mergeCell ref="A81:B81"/>
    <mergeCell ref="C81:D81"/>
    <mergeCell ref="A1:F1"/>
    <mergeCell ref="A2:F2"/>
    <mergeCell ref="A4:F4"/>
    <mergeCell ref="A6:F6"/>
  </mergeCells>
  <printOptions/>
  <pageMargins left="0.75" right="0.75" top="1" bottom="0.74" header="0.5" footer="0.5"/>
  <pageSetup firstPageNumber="42" useFirstPageNumber="1" horizontalDpi="600" verticalDpi="600" orientation="portrait" paperSize="9" scale="87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C17" sqref="C17"/>
    </sheetView>
  </sheetViews>
  <sheetFormatPr defaultColWidth="9.140625" defaultRowHeight="12.75"/>
  <cols>
    <col min="1" max="1" width="8.00390625" style="727" customWidth="1"/>
    <col min="2" max="2" width="47.140625" style="9" customWidth="1"/>
    <col min="3" max="3" width="11.00390625" style="9" customWidth="1"/>
    <col min="4" max="4" width="10.8515625" style="9" customWidth="1"/>
    <col min="5" max="5" width="11.7109375" style="744" customWidth="1"/>
    <col min="6" max="6" width="12.00390625" style="9" customWidth="1"/>
    <col min="7" max="16384" width="9.140625" style="9" customWidth="1"/>
  </cols>
  <sheetData>
    <row r="1" spans="1:6" ht="15.75">
      <c r="A1" s="1039" t="s">
        <v>1292</v>
      </c>
      <c r="B1" s="1039"/>
      <c r="C1" s="1039"/>
      <c r="D1" s="1039"/>
      <c r="E1" s="1039"/>
      <c r="F1" s="1039"/>
    </row>
    <row r="2" spans="1:6" ht="15.75">
      <c r="A2" s="1035" t="s">
        <v>1293</v>
      </c>
      <c r="B2" s="1035"/>
      <c r="C2" s="1035"/>
      <c r="D2" s="1035"/>
      <c r="E2" s="1035"/>
      <c r="F2" s="1035"/>
    </row>
    <row r="3" spans="1:6" ht="3.75" customHeight="1">
      <c r="A3" s="722"/>
      <c r="B3" s="723"/>
      <c r="C3" s="723"/>
      <c r="D3" s="723"/>
      <c r="E3" s="724"/>
      <c r="F3" s="723"/>
    </row>
    <row r="4" spans="1:6" ht="15.75">
      <c r="A4" s="1041" t="s">
        <v>1294</v>
      </c>
      <c r="B4" s="1041"/>
      <c r="C4" s="1041"/>
      <c r="D4" s="1041"/>
      <c r="E4" s="1041"/>
      <c r="F4" s="1041"/>
    </row>
    <row r="6" spans="1:6" ht="17.25" customHeight="1">
      <c r="A6" s="1042" t="s">
        <v>1295</v>
      </c>
      <c r="B6" s="1042"/>
      <c r="C6" s="1042"/>
      <c r="D6" s="1042"/>
      <c r="E6" s="1042"/>
      <c r="F6" s="1042"/>
    </row>
    <row r="7" spans="1:6" s="18" customFormat="1" ht="15.75">
      <c r="A7" s="1024" t="s">
        <v>825</v>
      </c>
      <c r="B7" s="1024"/>
      <c r="C7" s="1024"/>
      <c r="D7" s="1024"/>
      <c r="E7" s="1024"/>
      <c r="F7" s="1024"/>
    </row>
    <row r="8" spans="1:6" s="18" customFormat="1" ht="12.75">
      <c r="A8" s="1030" t="s">
        <v>1529</v>
      </c>
      <c r="B8" s="1030"/>
      <c r="C8" s="1030"/>
      <c r="D8" s="1030"/>
      <c r="E8" s="1030"/>
      <c r="F8" s="1030"/>
    </row>
    <row r="9" spans="1:6" s="18" customFormat="1" ht="12.75">
      <c r="A9" s="1037" t="s">
        <v>1298</v>
      </c>
      <c r="B9" s="1037"/>
      <c r="C9" s="1037"/>
      <c r="D9" s="1037"/>
      <c r="E9" s="1037"/>
      <c r="F9" s="1037"/>
    </row>
    <row r="10" spans="1:6" s="18" customFormat="1" ht="12.75">
      <c r="A10" s="12"/>
      <c r="B10" s="12"/>
      <c r="C10" s="12"/>
      <c r="D10" s="12"/>
      <c r="E10" s="12"/>
      <c r="F10" s="12"/>
    </row>
    <row r="11" spans="1:6" s="18" customFormat="1" ht="12.75">
      <c r="A11" s="16" t="s">
        <v>1299</v>
      </c>
      <c r="B11" s="17"/>
      <c r="C11" s="14"/>
      <c r="D11" s="12"/>
      <c r="E11" s="13"/>
      <c r="F11" s="15" t="s">
        <v>555</v>
      </c>
    </row>
    <row r="12" spans="1:6" s="18" customFormat="1" ht="15" customHeight="1">
      <c r="A12" s="12"/>
      <c r="B12" s="12"/>
      <c r="C12" s="12"/>
      <c r="D12" s="12"/>
      <c r="E12" s="12"/>
      <c r="F12" s="725" t="s">
        <v>826</v>
      </c>
    </row>
    <row r="13" spans="1:6" s="18" customFormat="1" ht="12.75">
      <c r="A13" s="727"/>
      <c r="E13" s="728"/>
      <c r="F13" s="729" t="s">
        <v>1351</v>
      </c>
    </row>
    <row r="14" spans="1:6" s="18" customFormat="1" ht="38.25">
      <c r="A14" s="730" t="s">
        <v>1729</v>
      </c>
      <c r="B14" s="730" t="s">
        <v>1302</v>
      </c>
      <c r="C14" s="730" t="s">
        <v>495</v>
      </c>
      <c r="D14" s="730" t="s">
        <v>1354</v>
      </c>
      <c r="E14" s="588" t="s">
        <v>559</v>
      </c>
      <c r="F14" s="586" t="s">
        <v>1306</v>
      </c>
    </row>
    <row r="15" spans="1:6" s="18" customFormat="1" ht="12.75">
      <c r="A15" s="731" t="s">
        <v>827</v>
      </c>
      <c r="B15" s="731" t="s">
        <v>828</v>
      </c>
      <c r="C15" s="731" t="s">
        <v>829</v>
      </c>
      <c r="D15" s="731" t="s">
        <v>830</v>
      </c>
      <c r="E15" s="732" t="s">
        <v>831</v>
      </c>
      <c r="F15" s="731" t="s">
        <v>832</v>
      </c>
    </row>
    <row r="16" spans="1:6" s="18" customFormat="1" ht="12.75">
      <c r="A16" s="1029" t="s">
        <v>833</v>
      </c>
      <c r="B16" s="1029"/>
      <c r="C16" s="618">
        <v>66615918</v>
      </c>
      <c r="D16" s="618">
        <v>18103974</v>
      </c>
      <c r="E16" s="651">
        <v>27.176648680274884</v>
      </c>
      <c r="F16" s="618">
        <v>5765270</v>
      </c>
    </row>
    <row r="17" spans="1:6" s="18" customFormat="1" ht="12.75">
      <c r="A17" s="498"/>
      <c r="B17" s="733" t="s">
        <v>834</v>
      </c>
      <c r="C17" s="618">
        <v>21810078</v>
      </c>
      <c r="D17" s="618">
        <v>4710713</v>
      </c>
      <c r="E17" s="651">
        <v>21.598790247334282</v>
      </c>
      <c r="F17" s="618">
        <v>1010682</v>
      </c>
    </row>
    <row r="18" spans="1:6" s="18" customFormat="1" ht="12.75">
      <c r="A18" s="498"/>
      <c r="B18" s="80" t="s">
        <v>835</v>
      </c>
      <c r="C18" s="618">
        <v>3987529</v>
      </c>
      <c r="D18" s="618">
        <v>915627</v>
      </c>
      <c r="E18" s="651">
        <v>22.96226560358558</v>
      </c>
      <c r="F18" s="618">
        <v>377620</v>
      </c>
    </row>
    <row r="19" spans="1:6" s="18" customFormat="1" ht="12.75">
      <c r="A19" s="498"/>
      <c r="B19" s="80" t="s">
        <v>862</v>
      </c>
      <c r="C19" s="618">
        <v>333387</v>
      </c>
      <c r="D19" s="618">
        <v>51856</v>
      </c>
      <c r="E19" s="651">
        <v>15.5542957583829</v>
      </c>
      <c r="F19" s="618">
        <v>3427</v>
      </c>
    </row>
    <row r="20" spans="1:6" s="18" customFormat="1" ht="25.5" customHeight="1">
      <c r="A20" s="498"/>
      <c r="B20" s="734" t="s">
        <v>836</v>
      </c>
      <c r="C20" s="735">
        <v>57779</v>
      </c>
      <c r="D20" s="735">
        <v>29375</v>
      </c>
      <c r="E20" s="651">
        <v>50.84027068658163</v>
      </c>
      <c r="F20" s="735">
        <v>11794</v>
      </c>
    </row>
    <row r="21" spans="1:6" s="18" customFormat="1" ht="27">
      <c r="A21" s="498"/>
      <c r="B21" s="734" t="s">
        <v>837</v>
      </c>
      <c r="C21" s="735">
        <v>144485</v>
      </c>
      <c r="D21" s="735">
        <v>7109</v>
      </c>
      <c r="E21" s="651">
        <v>4.920233934318442</v>
      </c>
      <c r="F21" s="735">
        <v>5370</v>
      </c>
    </row>
    <row r="22" spans="1:6" s="18" customFormat="1" ht="12.75" customHeight="1">
      <c r="A22" s="498"/>
      <c r="B22" s="734" t="s">
        <v>838</v>
      </c>
      <c r="C22" s="735">
        <v>30248684</v>
      </c>
      <c r="D22" s="735">
        <v>9408062</v>
      </c>
      <c r="E22" s="651">
        <v>31.10238448720612</v>
      </c>
      <c r="F22" s="735">
        <v>3176481</v>
      </c>
    </row>
    <row r="23" spans="1:6" s="18" customFormat="1" ht="27.75" customHeight="1">
      <c r="A23" s="736"/>
      <c r="B23" s="734" t="s">
        <v>839</v>
      </c>
      <c r="C23" s="735">
        <v>9582934</v>
      </c>
      <c r="D23" s="735">
        <v>2844474</v>
      </c>
      <c r="E23" s="651">
        <v>29.682704691485927</v>
      </c>
      <c r="F23" s="735">
        <v>1144591</v>
      </c>
    </row>
    <row r="24" spans="1:6" s="18" customFormat="1" ht="16.5" customHeight="1">
      <c r="A24" s="736"/>
      <c r="B24" s="734" t="s">
        <v>840</v>
      </c>
      <c r="C24" s="735">
        <v>386182</v>
      </c>
      <c r="D24" s="735">
        <v>74220</v>
      </c>
      <c r="E24" s="651">
        <v>19.218917505217746</v>
      </c>
      <c r="F24" s="735">
        <v>28014</v>
      </c>
    </row>
    <row r="25" spans="1:6" s="18" customFormat="1" ht="27">
      <c r="A25" s="737"/>
      <c r="B25" s="734" t="s">
        <v>841</v>
      </c>
      <c r="C25" s="735">
        <v>64860</v>
      </c>
      <c r="D25" s="735">
        <v>62538</v>
      </c>
      <c r="E25" s="651">
        <v>96.4199814986124</v>
      </c>
      <c r="F25" s="735">
        <v>7291</v>
      </c>
    </row>
    <row r="26" spans="1:6" s="18" customFormat="1" ht="12.75">
      <c r="A26" s="1029" t="s">
        <v>842</v>
      </c>
      <c r="B26" s="1029"/>
      <c r="C26" s="738">
        <v>66615918</v>
      </c>
      <c r="D26" s="738">
        <v>18103974</v>
      </c>
      <c r="E26" s="651">
        <v>27.176648680274884</v>
      </c>
      <c r="F26" s="738">
        <v>5765270</v>
      </c>
    </row>
    <row r="27" spans="1:6" s="18" customFormat="1" ht="12.75">
      <c r="A27" s="1029" t="s">
        <v>843</v>
      </c>
      <c r="B27" s="1029"/>
      <c r="C27" s="618">
        <v>9352160</v>
      </c>
      <c r="D27" s="618">
        <v>1782867</v>
      </c>
      <c r="E27" s="651">
        <v>19.06369223794289</v>
      </c>
      <c r="F27" s="618">
        <v>511504</v>
      </c>
    </row>
    <row r="28" spans="1:6" s="18" customFormat="1" ht="12.75">
      <c r="A28" s="739" t="s">
        <v>642</v>
      </c>
      <c r="B28" s="740" t="s">
        <v>844</v>
      </c>
      <c r="C28" s="171">
        <v>8429502</v>
      </c>
      <c r="D28" s="171">
        <v>1706632</v>
      </c>
      <c r="E28" s="655">
        <v>20.245940982041407</v>
      </c>
      <c r="F28" s="171">
        <v>461619</v>
      </c>
    </row>
    <row r="29" spans="1:6" s="18" customFormat="1" ht="12.75">
      <c r="A29" s="739" t="s">
        <v>1519</v>
      </c>
      <c r="B29" s="741" t="s">
        <v>501</v>
      </c>
      <c r="C29" s="171">
        <v>911658</v>
      </c>
      <c r="D29" s="171">
        <v>64925</v>
      </c>
      <c r="E29" s="655">
        <v>7.12163991321307</v>
      </c>
      <c r="F29" s="171">
        <v>41992</v>
      </c>
    </row>
    <row r="30" spans="1:6" s="18" customFormat="1" ht="25.5">
      <c r="A30" s="739" t="s">
        <v>695</v>
      </c>
      <c r="B30" s="742" t="s">
        <v>845</v>
      </c>
      <c r="C30" s="660">
        <v>11000</v>
      </c>
      <c r="D30" s="660">
        <v>11310</v>
      </c>
      <c r="E30" s="663">
        <v>102.81818181818181</v>
      </c>
      <c r="F30" s="660">
        <v>7893</v>
      </c>
    </row>
    <row r="31" spans="1:6" s="18" customFormat="1" ht="12.75">
      <c r="A31" s="1029" t="s">
        <v>846</v>
      </c>
      <c r="B31" s="1029"/>
      <c r="C31" s="618">
        <v>2256669</v>
      </c>
      <c r="D31" s="618">
        <v>610688</v>
      </c>
      <c r="E31" s="651">
        <v>27.0614786661225</v>
      </c>
      <c r="F31" s="618">
        <v>23772</v>
      </c>
    </row>
    <row r="32" spans="1:6" s="18" customFormat="1" ht="12.75">
      <c r="A32" s="498" t="s">
        <v>1468</v>
      </c>
      <c r="B32" s="740" t="s">
        <v>844</v>
      </c>
      <c r="C32" s="171">
        <v>2213270</v>
      </c>
      <c r="D32" s="171">
        <v>603415</v>
      </c>
      <c r="E32" s="655">
        <v>27.263506034058203</v>
      </c>
      <c r="F32" s="171">
        <v>22525</v>
      </c>
    </row>
    <row r="33" spans="1:6" s="18" customFormat="1" ht="12.75">
      <c r="A33" s="498" t="s">
        <v>1519</v>
      </c>
      <c r="B33" s="741" t="s">
        <v>501</v>
      </c>
      <c r="C33" s="171">
        <v>43399</v>
      </c>
      <c r="D33" s="171">
        <v>7273</v>
      </c>
      <c r="E33" s="655">
        <v>16.758450655545058</v>
      </c>
      <c r="F33" s="171">
        <v>1247</v>
      </c>
    </row>
    <row r="34" spans="1:6" s="18" customFormat="1" ht="12.75">
      <c r="A34" s="1029" t="s">
        <v>847</v>
      </c>
      <c r="B34" s="1029"/>
      <c r="C34" s="618">
        <v>34914863</v>
      </c>
      <c r="D34" s="618">
        <v>10961608</v>
      </c>
      <c r="E34" s="651">
        <v>31.395248493456783</v>
      </c>
      <c r="F34" s="618">
        <v>3838036</v>
      </c>
    </row>
    <row r="35" spans="1:6" s="18" customFormat="1" ht="12.75">
      <c r="A35" s="739" t="s">
        <v>642</v>
      </c>
      <c r="B35" s="740" t="s">
        <v>844</v>
      </c>
      <c r="C35" s="171">
        <v>485627</v>
      </c>
      <c r="D35" s="171">
        <v>95195</v>
      </c>
      <c r="E35" s="655">
        <v>19.60249327158498</v>
      </c>
      <c r="F35" s="171">
        <v>42450</v>
      </c>
    </row>
    <row r="36" spans="1:6" s="18" customFormat="1" ht="12.75">
      <c r="A36" s="739" t="s">
        <v>1519</v>
      </c>
      <c r="B36" s="741" t="s">
        <v>501</v>
      </c>
      <c r="C36" s="171">
        <v>52661</v>
      </c>
      <c r="D36" s="171">
        <v>15516</v>
      </c>
      <c r="E36" s="655">
        <v>29.463929663318204</v>
      </c>
      <c r="F36" s="171">
        <v>-1936</v>
      </c>
    </row>
    <row r="37" spans="1:6" s="18" customFormat="1" ht="12.75">
      <c r="A37" s="739" t="s">
        <v>1522</v>
      </c>
      <c r="B37" s="741" t="s">
        <v>502</v>
      </c>
      <c r="C37" s="171">
        <v>72000</v>
      </c>
      <c r="D37" s="171">
        <v>0</v>
      </c>
      <c r="E37" s="655">
        <v>0</v>
      </c>
      <c r="F37" s="171">
        <v>0</v>
      </c>
    </row>
    <row r="38" spans="1:6" s="18" customFormat="1" ht="25.5">
      <c r="A38" s="739" t="s">
        <v>701</v>
      </c>
      <c r="B38" s="742" t="s">
        <v>848</v>
      </c>
      <c r="C38" s="660">
        <v>0</v>
      </c>
      <c r="D38" s="660">
        <v>0</v>
      </c>
      <c r="E38" s="663">
        <v>0</v>
      </c>
      <c r="F38" s="660">
        <v>0</v>
      </c>
    </row>
    <row r="39" spans="1:6" s="18" customFormat="1" ht="27.75" customHeight="1">
      <c r="A39" s="739" t="s">
        <v>655</v>
      </c>
      <c r="B39" s="742" t="s">
        <v>849</v>
      </c>
      <c r="C39" s="660">
        <v>0</v>
      </c>
      <c r="D39" s="660">
        <v>0</v>
      </c>
      <c r="E39" s="663">
        <v>0</v>
      </c>
      <c r="F39" s="660">
        <v>0</v>
      </c>
    </row>
    <row r="40" spans="1:6" s="18" customFormat="1" ht="15.75" customHeight="1">
      <c r="A40" s="739" t="s">
        <v>689</v>
      </c>
      <c r="B40" s="742" t="s">
        <v>850</v>
      </c>
      <c r="C40" s="660">
        <v>24295001</v>
      </c>
      <c r="D40" s="660">
        <v>7883632</v>
      </c>
      <c r="E40" s="663">
        <v>32.449605579353545</v>
      </c>
      <c r="F40" s="660">
        <v>2627878</v>
      </c>
    </row>
    <row r="41" spans="1:6" s="18" customFormat="1" ht="25.5">
      <c r="A41" s="739" t="s">
        <v>655</v>
      </c>
      <c r="B41" s="742" t="s">
        <v>851</v>
      </c>
      <c r="C41" s="660">
        <v>9572934</v>
      </c>
      <c r="D41" s="660">
        <v>2844474</v>
      </c>
      <c r="E41" s="663">
        <v>29.713711595629928</v>
      </c>
      <c r="F41" s="660">
        <v>1144591</v>
      </c>
    </row>
    <row r="42" spans="1:6" s="18" customFormat="1" ht="12.75">
      <c r="A42" s="739" t="s">
        <v>655</v>
      </c>
      <c r="B42" s="742" t="s">
        <v>852</v>
      </c>
      <c r="C42" s="660">
        <v>385480</v>
      </c>
      <c r="D42" s="660">
        <v>73791</v>
      </c>
      <c r="E42" s="663">
        <v>19.142627373664002</v>
      </c>
      <c r="F42" s="660">
        <v>27883</v>
      </c>
    </row>
    <row r="43" spans="1:6" s="18" customFormat="1" ht="12.75">
      <c r="A43" s="739" t="s">
        <v>703</v>
      </c>
      <c r="B43" s="742" t="s">
        <v>853</v>
      </c>
      <c r="C43" s="660">
        <v>51160</v>
      </c>
      <c r="D43" s="660">
        <v>49000</v>
      </c>
      <c r="E43" s="663">
        <v>95.77795152462862</v>
      </c>
      <c r="F43" s="660">
        <v>-2830</v>
      </c>
    </row>
    <row r="44" spans="1:6" s="18" customFormat="1" ht="15" customHeight="1">
      <c r="A44" s="1032" t="s">
        <v>854</v>
      </c>
      <c r="B44" s="1032"/>
      <c r="C44" s="618">
        <v>6009067</v>
      </c>
      <c r="D44" s="618">
        <v>1537662</v>
      </c>
      <c r="E44" s="651">
        <v>25.589030709759104</v>
      </c>
      <c r="F44" s="618">
        <v>552649</v>
      </c>
    </row>
    <row r="45" spans="1:6" s="18" customFormat="1" ht="12.75">
      <c r="A45" s="739" t="s">
        <v>642</v>
      </c>
      <c r="B45" s="740" t="s">
        <v>844</v>
      </c>
      <c r="C45" s="171">
        <v>1885</v>
      </c>
      <c r="D45" s="171">
        <v>1507</v>
      </c>
      <c r="E45" s="655">
        <v>79.94694960212202</v>
      </c>
      <c r="F45" s="171">
        <v>-2</v>
      </c>
    </row>
    <row r="46" spans="1:6" s="18" customFormat="1" ht="12.75">
      <c r="A46" s="739" t="s">
        <v>1519</v>
      </c>
      <c r="B46" s="741" t="s">
        <v>501</v>
      </c>
      <c r="C46" s="171">
        <v>43499</v>
      </c>
      <c r="D46" s="171">
        <v>11725</v>
      </c>
      <c r="E46" s="655">
        <v>26.954642635462882</v>
      </c>
      <c r="F46" s="171">
        <v>4048</v>
      </c>
    </row>
    <row r="47" spans="1:6" s="18" customFormat="1" ht="25.5">
      <c r="A47" s="739" t="s">
        <v>689</v>
      </c>
      <c r="B47" s="742" t="s">
        <v>855</v>
      </c>
      <c r="C47" s="660">
        <v>5953683</v>
      </c>
      <c r="D47" s="660">
        <v>1524430</v>
      </c>
      <c r="E47" s="663">
        <v>25.604823098576123</v>
      </c>
      <c r="F47" s="660">
        <v>548603</v>
      </c>
    </row>
    <row r="48" spans="1:6" s="18" customFormat="1" ht="25.5">
      <c r="A48" s="739" t="s">
        <v>655</v>
      </c>
      <c r="B48" s="742" t="s">
        <v>856</v>
      </c>
      <c r="C48" s="660">
        <v>10000</v>
      </c>
      <c r="D48" s="660">
        <v>0</v>
      </c>
      <c r="E48" s="663">
        <v>0</v>
      </c>
      <c r="F48" s="660">
        <v>0</v>
      </c>
    </row>
    <row r="49" spans="1:6" s="18" customFormat="1" ht="12.75">
      <c r="A49" s="739" t="s">
        <v>655</v>
      </c>
      <c r="B49" s="742" t="s">
        <v>852</v>
      </c>
      <c r="C49" s="660">
        <v>0</v>
      </c>
      <c r="D49" s="660">
        <v>0</v>
      </c>
      <c r="E49" s="663">
        <v>0</v>
      </c>
      <c r="F49" s="660">
        <v>0</v>
      </c>
    </row>
    <row r="50" spans="1:6" s="18" customFormat="1" ht="12.75">
      <c r="A50" s="739" t="s">
        <v>703</v>
      </c>
      <c r="B50" s="742" t="s">
        <v>853</v>
      </c>
      <c r="C50" s="660">
        <v>0</v>
      </c>
      <c r="D50" s="660">
        <v>0</v>
      </c>
      <c r="E50" s="663">
        <v>0</v>
      </c>
      <c r="F50" s="660">
        <v>0</v>
      </c>
    </row>
    <row r="51" spans="1:6" s="18" customFormat="1" ht="12.75">
      <c r="A51" s="1032" t="s">
        <v>857</v>
      </c>
      <c r="B51" s="1032"/>
      <c r="C51" s="618">
        <v>14083159</v>
      </c>
      <c r="D51" s="618">
        <v>3211149</v>
      </c>
      <c r="E51" s="651">
        <v>22.80134023907562</v>
      </c>
      <c r="F51" s="618">
        <v>839309</v>
      </c>
    </row>
    <row r="52" spans="1:6" s="18" customFormat="1" ht="12.75">
      <c r="A52" s="739" t="s">
        <v>642</v>
      </c>
      <c r="B52" s="740" t="s">
        <v>844</v>
      </c>
      <c r="C52" s="171">
        <v>10679794</v>
      </c>
      <c r="D52" s="171">
        <v>2303964</v>
      </c>
      <c r="E52" s="655">
        <v>21.57311273981502</v>
      </c>
      <c r="F52" s="171">
        <v>484090</v>
      </c>
    </row>
    <row r="53" spans="1:6" s="18" customFormat="1" ht="12.75">
      <c r="A53" s="739" t="s">
        <v>1519</v>
      </c>
      <c r="B53" s="741" t="s">
        <v>501</v>
      </c>
      <c r="C53" s="171">
        <v>2936312</v>
      </c>
      <c r="D53" s="171">
        <v>816188</v>
      </c>
      <c r="E53" s="655">
        <v>27.796364963941162</v>
      </c>
      <c r="F53" s="171">
        <v>332269</v>
      </c>
    </row>
    <row r="54" spans="1:6" s="18" customFormat="1" ht="12.75">
      <c r="A54" s="739" t="s">
        <v>1522</v>
      </c>
      <c r="B54" s="741" t="s">
        <v>502</v>
      </c>
      <c r="C54" s="171">
        <v>261387</v>
      </c>
      <c r="D54" s="171">
        <v>51856</v>
      </c>
      <c r="E54" s="655">
        <v>19.83878310704052</v>
      </c>
      <c r="F54" s="171">
        <v>3427</v>
      </c>
    </row>
    <row r="55" spans="1:6" s="18" customFormat="1" ht="25.5">
      <c r="A55" s="739" t="s">
        <v>701</v>
      </c>
      <c r="B55" s="742" t="s">
        <v>848</v>
      </c>
      <c r="C55" s="660">
        <v>57779</v>
      </c>
      <c r="D55" s="660">
        <v>29375</v>
      </c>
      <c r="E55" s="663">
        <v>50.84027068658163</v>
      </c>
      <c r="F55" s="660">
        <v>11794</v>
      </c>
    </row>
    <row r="56" spans="1:6" s="18" customFormat="1" ht="25.5">
      <c r="A56" s="739" t="s">
        <v>655</v>
      </c>
      <c r="B56" s="742" t="s">
        <v>849</v>
      </c>
      <c r="C56" s="660">
        <v>144485</v>
      </c>
      <c r="D56" s="660">
        <v>7109</v>
      </c>
      <c r="E56" s="663">
        <v>4.920233934318442</v>
      </c>
      <c r="F56" s="660">
        <v>5370</v>
      </c>
    </row>
    <row r="57" spans="1:6" s="18" customFormat="1" ht="12.75">
      <c r="A57" s="739" t="s">
        <v>655</v>
      </c>
      <c r="B57" s="742" t="s">
        <v>852</v>
      </c>
      <c r="C57" s="660">
        <v>702</v>
      </c>
      <c r="D57" s="660">
        <v>429</v>
      </c>
      <c r="E57" s="663">
        <v>61.111111111111114</v>
      </c>
      <c r="F57" s="660">
        <v>131</v>
      </c>
    </row>
    <row r="58" spans="1:6" s="18" customFormat="1" ht="12.75">
      <c r="A58" s="739" t="s">
        <v>703</v>
      </c>
      <c r="B58" s="742" t="s">
        <v>858</v>
      </c>
      <c r="C58" s="660">
        <v>2700</v>
      </c>
      <c r="D58" s="660">
        <v>2228</v>
      </c>
      <c r="E58" s="663">
        <v>82.51851851851852</v>
      </c>
      <c r="F58" s="660">
        <v>2228</v>
      </c>
    </row>
    <row r="59" spans="1:6" s="18" customFormat="1" ht="14.25" customHeight="1">
      <c r="A59" s="1033" t="s">
        <v>859</v>
      </c>
      <c r="B59" s="1033"/>
      <c r="C59" s="1033"/>
      <c r="D59" s="1033"/>
      <c r="E59" s="1033"/>
      <c r="F59" s="1033"/>
    </row>
    <row r="60" spans="1:6" s="320" customFormat="1" ht="17.25" customHeight="1">
      <c r="A60" s="1031"/>
      <c r="B60" s="1031"/>
      <c r="C60" s="1031"/>
      <c r="D60" s="1031"/>
      <c r="E60" s="1031"/>
      <c r="F60" s="1031"/>
    </row>
    <row r="61" spans="1:6" s="569" customFormat="1" ht="17.25" customHeight="1">
      <c r="A61" s="18"/>
      <c r="B61" s="351"/>
      <c r="C61" s="18"/>
      <c r="D61" s="19"/>
      <c r="E61" s="743"/>
      <c r="F61" s="636"/>
    </row>
    <row r="62" spans="1:5" s="177" customFormat="1" ht="15.75">
      <c r="A62" s="635" t="s">
        <v>860</v>
      </c>
      <c r="B62" s="285"/>
      <c r="C62" s="423"/>
      <c r="D62" s="423"/>
      <c r="E62" s="285" t="s">
        <v>1347</v>
      </c>
    </row>
    <row r="63" spans="1:6" s="320" customFormat="1" ht="17.25" customHeight="1">
      <c r="A63" s="140"/>
      <c r="B63" s="180"/>
      <c r="C63" s="180"/>
      <c r="D63" s="180"/>
      <c r="E63" s="420"/>
      <c r="F63" s="430"/>
    </row>
    <row r="64" spans="2:6" s="320" customFormat="1" ht="17.25" customHeight="1">
      <c r="B64" s="180"/>
      <c r="C64" s="180"/>
      <c r="D64" s="180"/>
      <c r="E64" s="420"/>
      <c r="F64" s="430"/>
    </row>
    <row r="65" spans="1:2" s="177" customFormat="1" ht="12.75">
      <c r="A65" s="47" t="s">
        <v>861</v>
      </c>
      <c r="B65" s="362"/>
    </row>
    <row r="66" spans="1:5" s="18" customFormat="1" ht="12.75">
      <c r="A66" s="727"/>
      <c r="E66" s="728"/>
    </row>
    <row r="67" spans="1:6" s="18" customFormat="1" ht="12.75">
      <c r="A67" s="727"/>
      <c r="B67" s="631"/>
      <c r="C67" s="631"/>
      <c r="D67" s="631"/>
      <c r="E67" s="631"/>
      <c r="F67" s="631"/>
    </row>
    <row r="68" spans="1:6" ht="15.75">
      <c r="A68" s="16"/>
      <c r="B68" s="18"/>
      <c r="C68" s="18"/>
      <c r="D68" s="18"/>
      <c r="E68" s="728"/>
      <c r="F68" s="18"/>
    </row>
    <row r="69" spans="1:6" ht="15.75">
      <c r="A69" s="642"/>
      <c r="B69" s="18"/>
      <c r="C69" s="18"/>
      <c r="D69" s="18"/>
      <c r="E69" s="728"/>
      <c r="F69" s="18"/>
    </row>
  </sheetData>
  <mergeCells count="16">
    <mergeCell ref="A27:B27"/>
    <mergeCell ref="A60:F60"/>
    <mergeCell ref="A34:B34"/>
    <mergeCell ref="A44:B44"/>
    <mergeCell ref="A51:B51"/>
    <mergeCell ref="A31:B31"/>
    <mergeCell ref="A59:F59"/>
    <mergeCell ref="A1:F1"/>
    <mergeCell ref="A2:F2"/>
    <mergeCell ref="A6:F6"/>
    <mergeCell ref="A4:F4"/>
    <mergeCell ref="A26:B26"/>
    <mergeCell ref="A9:F9"/>
    <mergeCell ref="A7:F7"/>
    <mergeCell ref="A8:F8"/>
    <mergeCell ref="A16:B16"/>
  </mergeCells>
  <printOptions horizontalCentered="1"/>
  <pageMargins left="0.7480314960629921" right="0.7480314960629921" top="0.984251968503937" bottom="0.984251968503937" header="0.5118110236220472" footer="0.5118110236220472"/>
  <pageSetup firstPageNumber="44" useFirstPageNumber="1" horizontalDpi="300" verticalDpi="300" orientation="portrait" paperSize="9" scale="8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D22" sqref="D22"/>
    </sheetView>
  </sheetViews>
  <sheetFormatPr defaultColWidth="9.140625" defaultRowHeight="12.75"/>
  <cols>
    <col min="1" max="1" width="8.00390625" style="307" customWidth="1"/>
    <col min="2" max="2" width="43.28125" style="9" customWidth="1"/>
    <col min="3" max="3" width="11.00390625" style="9" customWidth="1"/>
    <col min="4" max="4" width="10.8515625" style="9" customWidth="1"/>
    <col min="5" max="5" width="11.7109375" style="760" customWidth="1"/>
    <col min="6" max="6" width="11.28125" style="9" customWidth="1"/>
    <col min="7" max="16384" width="9.140625" style="9" customWidth="1"/>
  </cols>
  <sheetData>
    <row r="1" spans="1:6" ht="15.75">
      <c r="A1" s="1039" t="s">
        <v>1292</v>
      </c>
      <c r="B1" s="1039"/>
      <c r="C1" s="1039"/>
      <c r="D1" s="1039"/>
      <c r="E1" s="1039"/>
      <c r="F1" s="1039"/>
    </row>
    <row r="2" spans="1:6" ht="15.75">
      <c r="A2" s="1035" t="s">
        <v>1293</v>
      </c>
      <c r="B2" s="1035"/>
      <c r="C2" s="1035"/>
      <c r="D2" s="1035"/>
      <c r="E2" s="1035"/>
      <c r="F2" s="1035"/>
    </row>
    <row r="3" spans="1:6" ht="4.5" customHeight="1">
      <c r="A3" s="722"/>
      <c r="B3" s="723"/>
      <c r="C3" s="723"/>
      <c r="D3" s="723"/>
      <c r="E3" s="724"/>
      <c r="F3" s="723"/>
    </row>
    <row r="4" spans="1:6" ht="15.75">
      <c r="A4" s="1041" t="s">
        <v>1294</v>
      </c>
      <c r="B4" s="915"/>
      <c r="C4" s="915"/>
      <c r="D4" s="915"/>
      <c r="E4" s="915"/>
      <c r="F4" s="915"/>
    </row>
    <row r="6" spans="1:6" ht="15.75">
      <c r="A6" s="1042" t="s">
        <v>1295</v>
      </c>
      <c r="B6" s="851"/>
      <c r="C6" s="851"/>
      <c r="D6" s="851"/>
      <c r="E6" s="851"/>
      <c r="F6" s="851"/>
    </row>
    <row r="7" spans="1:6" ht="15.75">
      <c r="A7" s="1024" t="s">
        <v>863</v>
      </c>
      <c r="B7" s="851"/>
      <c r="C7" s="851"/>
      <c r="D7" s="851"/>
      <c r="E7" s="851"/>
      <c r="F7" s="851"/>
    </row>
    <row r="8" spans="1:6" ht="15.75">
      <c r="A8" s="819" t="s">
        <v>1529</v>
      </c>
      <c r="B8" s="819"/>
      <c r="C8" s="819"/>
      <c r="D8" s="819"/>
      <c r="E8" s="819"/>
      <c r="F8" s="819"/>
    </row>
    <row r="9" spans="1:6" ht="15.75">
      <c r="A9" s="1037" t="s">
        <v>1298</v>
      </c>
      <c r="B9" s="1037"/>
      <c r="C9" s="1037"/>
      <c r="D9" s="1037"/>
      <c r="E9" s="1037"/>
      <c r="F9" s="1037"/>
    </row>
    <row r="10" spans="1:6" ht="15.75">
      <c r="A10" s="16" t="s">
        <v>1299</v>
      </c>
      <c r="B10" s="17"/>
      <c r="C10" s="14"/>
      <c r="D10" s="12"/>
      <c r="E10" s="13"/>
      <c r="F10" s="15" t="s">
        <v>555</v>
      </c>
    </row>
    <row r="11" spans="1:6" s="18" customFormat="1" ht="12.75">
      <c r="A11" s="307"/>
      <c r="E11" s="745"/>
      <c r="F11" s="19" t="s">
        <v>864</v>
      </c>
    </row>
    <row r="12" spans="1:6" s="18" customFormat="1" ht="12.75">
      <c r="A12" s="307"/>
      <c r="E12" s="745"/>
      <c r="F12" s="729" t="s">
        <v>1351</v>
      </c>
    </row>
    <row r="13" spans="1:6" s="18" customFormat="1" ht="45.75" customHeight="1">
      <c r="A13" s="730" t="s">
        <v>1729</v>
      </c>
      <c r="B13" s="730" t="s">
        <v>1302</v>
      </c>
      <c r="C13" s="730" t="s">
        <v>495</v>
      </c>
      <c r="D13" s="730" t="s">
        <v>1354</v>
      </c>
      <c r="E13" s="746" t="s">
        <v>865</v>
      </c>
      <c r="F13" s="586" t="s">
        <v>1306</v>
      </c>
    </row>
    <row r="14" spans="1:6" s="18" customFormat="1" ht="12.75">
      <c r="A14" s="692" t="s">
        <v>827</v>
      </c>
      <c r="B14" s="692" t="s">
        <v>828</v>
      </c>
      <c r="C14" s="692" t="s">
        <v>829</v>
      </c>
      <c r="D14" s="692" t="s">
        <v>830</v>
      </c>
      <c r="E14" s="692" t="s">
        <v>831</v>
      </c>
      <c r="F14" s="692" t="s">
        <v>832</v>
      </c>
    </row>
    <row r="15" spans="1:6" s="18" customFormat="1" ht="25.5">
      <c r="A15" s="747" t="s">
        <v>866</v>
      </c>
      <c r="B15" s="748" t="s">
        <v>881</v>
      </c>
      <c r="C15" s="611">
        <v>76038364</v>
      </c>
      <c r="D15" s="611">
        <v>12246121</v>
      </c>
      <c r="E15" s="594">
        <v>16.10518737620394</v>
      </c>
      <c r="F15" s="611">
        <v>4976821</v>
      </c>
    </row>
    <row r="16" spans="1:6" s="18" customFormat="1" ht="15.75" customHeight="1">
      <c r="A16" s="749" t="s">
        <v>867</v>
      </c>
      <c r="B16" s="748" t="s">
        <v>843</v>
      </c>
      <c r="C16" s="593">
        <v>9800833</v>
      </c>
      <c r="D16" s="593">
        <v>934978</v>
      </c>
      <c r="E16" s="594">
        <v>9.53978095535349</v>
      </c>
      <c r="F16" s="593">
        <v>322325</v>
      </c>
    </row>
    <row r="17" spans="1:6" s="18" customFormat="1" ht="15.75" customHeight="1">
      <c r="A17" s="749"/>
      <c r="B17" s="702" t="s">
        <v>868</v>
      </c>
      <c r="C17" s="605">
        <v>9789918</v>
      </c>
      <c r="D17" s="605">
        <v>934978</v>
      </c>
      <c r="E17" s="606">
        <v>9.55041707193053</v>
      </c>
      <c r="F17" s="605">
        <v>322325</v>
      </c>
    </row>
    <row r="18" spans="1:6" s="18" customFormat="1" ht="15.75" customHeight="1">
      <c r="A18" s="749"/>
      <c r="B18" s="702" t="s">
        <v>869</v>
      </c>
      <c r="C18" s="605">
        <v>10915</v>
      </c>
      <c r="D18" s="605">
        <v>0</v>
      </c>
      <c r="E18" s="606">
        <v>0</v>
      </c>
      <c r="F18" s="605">
        <v>0</v>
      </c>
    </row>
    <row r="19" spans="1:6" s="18" customFormat="1" ht="15.75" customHeight="1">
      <c r="A19" s="749" t="s">
        <v>870</v>
      </c>
      <c r="B19" s="748" t="s">
        <v>846</v>
      </c>
      <c r="C19" s="593">
        <v>3314217</v>
      </c>
      <c r="D19" s="593">
        <v>281762</v>
      </c>
      <c r="E19" s="594">
        <v>8.50161591712311</v>
      </c>
      <c r="F19" s="593">
        <v>144136</v>
      </c>
    </row>
    <row r="20" spans="1:6" s="18" customFormat="1" ht="15.75" customHeight="1">
      <c r="A20" s="749"/>
      <c r="B20" s="702" t="s">
        <v>868</v>
      </c>
      <c r="C20" s="605">
        <v>3314217</v>
      </c>
      <c r="D20" s="605">
        <v>281762</v>
      </c>
      <c r="E20" s="606">
        <v>8.50161591712311</v>
      </c>
      <c r="F20" s="605">
        <v>144136</v>
      </c>
    </row>
    <row r="21" spans="1:6" s="18" customFormat="1" ht="15.75" customHeight="1">
      <c r="A21" s="749"/>
      <c r="B21" s="702" t="s">
        <v>869</v>
      </c>
      <c r="C21" s="605">
        <v>0</v>
      </c>
      <c r="D21" s="605">
        <v>0</v>
      </c>
      <c r="E21" s="606">
        <v>0</v>
      </c>
      <c r="F21" s="605">
        <v>0</v>
      </c>
    </row>
    <row r="22" spans="1:6" s="18" customFormat="1" ht="15.75" customHeight="1">
      <c r="A22" s="749" t="s">
        <v>871</v>
      </c>
      <c r="B22" s="748" t="s">
        <v>847</v>
      </c>
      <c r="C22" s="593">
        <v>36928353</v>
      </c>
      <c r="D22" s="593">
        <v>6443639</v>
      </c>
      <c r="E22" s="594">
        <v>17.449028934488357</v>
      </c>
      <c r="F22" s="593">
        <v>2821215</v>
      </c>
    </row>
    <row r="23" spans="1:6" s="18" customFormat="1" ht="15.75" customHeight="1">
      <c r="A23" s="749"/>
      <c r="B23" s="702" t="s">
        <v>868</v>
      </c>
      <c r="C23" s="605">
        <v>24810842</v>
      </c>
      <c r="D23" s="605">
        <v>3309711</v>
      </c>
      <c r="E23" s="606">
        <v>13.339777021674637</v>
      </c>
      <c r="F23" s="605">
        <v>1596683</v>
      </c>
    </row>
    <row r="24" spans="1:6" s="18" customFormat="1" ht="15.75" customHeight="1">
      <c r="A24" s="749"/>
      <c r="B24" s="702" t="s">
        <v>869</v>
      </c>
      <c r="C24" s="605">
        <v>12117511</v>
      </c>
      <c r="D24" s="605">
        <v>3133928</v>
      </c>
      <c r="E24" s="606">
        <v>25.862803012928975</v>
      </c>
      <c r="F24" s="605">
        <v>1224532</v>
      </c>
    </row>
    <row r="25" spans="1:6" s="18" customFormat="1" ht="15.75" customHeight="1">
      <c r="A25" s="749" t="s">
        <v>872</v>
      </c>
      <c r="B25" s="248" t="s">
        <v>873</v>
      </c>
      <c r="C25" s="593">
        <v>6004287</v>
      </c>
      <c r="D25" s="593">
        <v>1493714</v>
      </c>
      <c r="E25" s="594">
        <v>24.87745838931417</v>
      </c>
      <c r="F25" s="593">
        <v>652024</v>
      </c>
    </row>
    <row r="26" spans="1:6" s="18" customFormat="1" ht="15.75" customHeight="1">
      <c r="A26" s="749"/>
      <c r="B26" s="702" t="s">
        <v>868</v>
      </c>
      <c r="C26" s="605">
        <v>6001287</v>
      </c>
      <c r="D26" s="605">
        <v>1493714</v>
      </c>
      <c r="E26" s="606">
        <v>24.8898944509736</v>
      </c>
      <c r="F26" s="605">
        <v>652024</v>
      </c>
    </row>
    <row r="27" spans="1:6" s="18" customFormat="1" ht="15.75" customHeight="1">
      <c r="A27" s="749"/>
      <c r="B27" s="702" t="s">
        <v>869</v>
      </c>
      <c r="C27" s="605">
        <v>3000</v>
      </c>
      <c r="D27" s="605">
        <v>0</v>
      </c>
      <c r="E27" s="606">
        <v>0</v>
      </c>
      <c r="F27" s="605">
        <v>0</v>
      </c>
    </row>
    <row r="28" spans="1:6" s="18" customFormat="1" ht="15.75" customHeight="1">
      <c r="A28" s="749" t="s">
        <v>874</v>
      </c>
      <c r="B28" s="248" t="s">
        <v>857</v>
      </c>
      <c r="C28" s="593">
        <v>19990674</v>
      </c>
      <c r="D28" s="593">
        <v>3092028</v>
      </c>
      <c r="E28" s="594">
        <v>15.467352426436449</v>
      </c>
      <c r="F28" s="593">
        <v>1037121</v>
      </c>
    </row>
    <row r="29" spans="1:6" s="18" customFormat="1" ht="15.75" customHeight="1">
      <c r="A29" s="749"/>
      <c r="B29" s="702" t="s">
        <v>868</v>
      </c>
      <c r="C29" s="605">
        <v>19545903</v>
      </c>
      <c r="D29" s="605">
        <v>3034178</v>
      </c>
      <c r="E29" s="606">
        <v>15.523345224827933</v>
      </c>
      <c r="F29" s="605">
        <v>1017696</v>
      </c>
    </row>
    <row r="30" spans="1:6" s="18" customFormat="1" ht="15.75" customHeight="1">
      <c r="A30" s="749"/>
      <c r="B30" s="702" t="s">
        <v>869</v>
      </c>
      <c r="C30" s="605">
        <v>444771</v>
      </c>
      <c r="D30" s="605">
        <v>57850</v>
      </c>
      <c r="E30" s="606">
        <v>13.00669333207426</v>
      </c>
      <c r="F30" s="605">
        <v>19425</v>
      </c>
    </row>
    <row r="31" spans="1:6" s="18" customFormat="1" ht="15.75" customHeight="1">
      <c r="A31" s="749"/>
      <c r="B31" s="702"/>
      <c r="C31" s="605"/>
      <c r="D31" s="605"/>
      <c r="E31" s="750"/>
      <c r="F31" s="605"/>
    </row>
    <row r="32" spans="1:6" s="18" customFormat="1" ht="25.5">
      <c r="A32" s="747" t="s">
        <v>875</v>
      </c>
      <c r="B32" s="751" t="s">
        <v>876</v>
      </c>
      <c r="C32" s="593">
        <v>76038364</v>
      </c>
      <c r="D32" s="593">
        <v>12246121</v>
      </c>
      <c r="E32" s="594">
        <v>16.10518737620394</v>
      </c>
      <c r="F32" s="593">
        <v>4976821</v>
      </c>
    </row>
    <row r="33" spans="1:6" s="18" customFormat="1" ht="15.75" customHeight="1">
      <c r="A33" s="752" t="s">
        <v>877</v>
      </c>
      <c r="B33" s="751" t="s">
        <v>878</v>
      </c>
      <c r="C33" s="593">
        <v>63462167</v>
      </c>
      <c r="D33" s="593">
        <v>9054343</v>
      </c>
      <c r="E33" s="594">
        <v>14.26730826887774</v>
      </c>
      <c r="F33" s="593">
        <v>3732864</v>
      </c>
    </row>
    <row r="34" spans="1:6" s="18" customFormat="1" ht="15.75" customHeight="1">
      <c r="A34" s="753" t="s">
        <v>157</v>
      </c>
      <c r="B34" s="753" t="s">
        <v>158</v>
      </c>
      <c r="C34" s="605">
        <v>4776855</v>
      </c>
      <c r="D34" s="605">
        <v>715719</v>
      </c>
      <c r="E34" s="606">
        <v>14.983058937313357</v>
      </c>
      <c r="F34" s="605">
        <v>269733</v>
      </c>
    </row>
    <row r="35" spans="1:6" s="18" customFormat="1" ht="15.75" customHeight="1">
      <c r="A35" s="753" t="s">
        <v>159</v>
      </c>
      <c r="B35" s="753" t="s">
        <v>160</v>
      </c>
      <c r="C35" s="605">
        <v>900</v>
      </c>
      <c r="D35" s="605">
        <v>730</v>
      </c>
      <c r="E35" s="606">
        <v>81.11111111111111</v>
      </c>
      <c r="F35" s="605">
        <v>730</v>
      </c>
    </row>
    <row r="36" spans="1:6" s="18" customFormat="1" ht="15.75" customHeight="1">
      <c r="A36" s="753" t="s">
        <v>161</v>
      </c>
      <c r="B36" s="753" t="s">
        <v>162</v>
      </c>
      <c r="C36" s="605">
        <v>414270</v>
      </c>
      <c r="D36" s="605">
        <v>43405</v>
      </c>
      <c r="E36" s="606">
        <v>10.477466386656046</v>
      </c>
      <c r="F36" s="605">
        <v>14089</v>
      </c>
    </row>
    <row r="37" spans="1:6" s="18" customFormat="1" ht="15.75" customHeight="1">
      <c r="A37" s="753" t="s">
        <v>163</v>
      </c>
      <c r="B37" s="753" t="s">
        <v>164</v>
      </c>
      <c r="C37" s="605">
        <v>4173000</v>
      </c>
      <c r="D37" s="605">
        <v>515617</v>
      </c>
      <c r="E37" s="606">
        <v>12.356026839204409</v>
      </c>
      <c r="F37" s="605">
        <v>347221</v>
      </c>
    </row>
    <row r="38" spans="1:6" s="18" customFormat="1" ht="15.75" customHeight="1">
      <c r="A38" s="753" t="s">
        <v>165</v>
      </c>
      <c r="B38" s="753" t="s">
        <v>166</v>
      </c>
      <c r="C38" s="605">
        <v>195632</v>
      </c>
      <c r="D38" s="605">
        <v>53097</v>
      </c>
      <c r="E38" s="606">
        <v>27.14126523268177</v>
      </c>
      <c r="F38" s="605">
        <v>4164</v>
      </c>
    </row>
    <row r="39" spans="1:6" s="18" customFormat="1" ht="15.75" customHeight="1">
      <c r="A39" s="753" t="s">
        <v>167</v>
      </c>
      <c r="B39" s="753" t="s">
        <v>168</v>
      </c>
      <c r="C39" s="605">
        <v>1091621</v>
      </c>
      <c r="D39" s="605">
        <v>117057</v>
      </c>
      <c r="E39" s="606">
        <v>10.72322720064931</v>
      </c>
      <c r="F39" s="605">
        <v>48476</v>
      </c>
    </row>
    <row r="40" spans="1:6" s="18" customFormat="1" ht="38.25">
      <c r="A40" s="753" t="s">
        <v>169</v>
      </c>
      <c r="B40" s="753" t="s">
        <v>487</v>
      </c>
      <c r="C40" s="605">
        <v>23107871</v>
      </c>
      <c r="D40" s="605">
        <v>2982399</v>
      </c>
      <c r="E40" s="606">
        <v>12.906420500616436</v>
      </c>
      <c r="F40" s="605">
        <v>889213</v>
      </c>
    </row>
    <row r="41" spans="1:6" s="18" customFormat="1" ht="15.75" customHeight="1">
      <c r="A41" s="753" t="s">
        <v>171</v>
      </c>
      <c r="B41" s="753" t="s">
        <v>721</v>
      </c>
      <c r="C41" s="605">
        <v>1691017</v>
      </c>
      <c r="D41" s="605">
        <v>257819</v>
      </c>
      <c r="E41" s="606">
        <v>15.246387233244846</v>
      </c>
      <c r="F41" s="605">
        <v>64476</v>
      </c>
    </row>
    <row r="42" spans="1:6" s="18" customFormat="1" ht="15.75" customHeight="1">
      <c r="A42" s="753" t="s">
        <v>173</v>
      </c>
      <c r="B42" s="753" t="s">
        <v>174</v>
      </c>
      <c r="C42" s="605">
        <v>68105</v>
      </c>
      <c r="D42" s="605">
        <v>300</v>
      </c>
      <c r="E42" s="606">
        <v>0</v>
      </c>
      <c r="F42" s="605">
        <v>-2621</v>
      </c>
    </row>
    <row r="43" spans="1:6" s="18" customFormat="1" ht="15.75" customHeight="1">
      <c r="A43" s="753" t="s">
        <v>175</v>
      </c>
      <c r="B43" s="753" t="s">
        <v>722</v>
      </c>
      <c r="C43" s="605">
        <v>3036485</v>
      </c>
      <c r="D43" s="605">
        <v>604608</v>
      </c>
      <c r="E43" s="606">
        <v>19.911443659362718</v>
      </c>
      <c r="F43" s="605">
        <v>242920</v>
      </c>
    </row>
    <row r="44" spans="1:6" s="18" customFormat="1" ht="25.5">
      <c r="A44" s="753" t="s">
        <v>177</v>
      </c>
      <c r="B44" s="753" t="s">
        <v>178</v>
      </c>
      <c r="C44" s="605">
        <v>23640</v>
      </c>
      <c r="D44" s="605">
        <v>9085</v>
      </c>
      <c r="E44" s="606">
        <v>38.43062605752961</v>
      </c>
      <c r="F44" s="605">
        <v>8522</v>
      </c>
    </row>
    <row r="45" spans="1:6" s="18" customFormat="1" ht="15.75" customHeight="1">
      <c r="A45" s="753" t="s">
        <v>179</v>
      </c>
      <c r="B45" s="753" t="s">
        <v>180</v>
      </c>
      <c r="C45" s="605">
        <v>21707700</v>
      </c>
      <c r="D45" s="605">
        <v>3490576</v>
      </c>
      <c r="E45" s="606">
        <v>16.079897916407543</v>
      </c>
      <c r="F45" s="605">
        <v>1786866</v>
      </c>
    </row>
    <row r="46" spans="1:6" s="18" customFormat="1" ht="15.75" customHeight="1">
      <c r="A46" s="753" t="s">
        <v>181</v>
      </c>
      <c r="B46" s="753" t="s">
        <v>182</v>
      </c>
      <c r="C46" s="605">
        <v>2248115</v>
      </c>
      <c r="D46" s="605">
        <v>192166</v>
      </c>
      <c r="E46" s="606">
        <v>8.54787232859529</v>
      </c>
      <c r="F46" s="605">
        <v>41236</v>
      </c>
    </row>
    <row r="47" spans="1:6" s="18" customFormat="1" ht="15.75" customHeight="1">
      <c r="A47" s="753" t="s">
        <v>723</v>
      </c>
      <c r="B47" s="754" t="s">
        <v>724</v>
      </c>
      <c r="C47" s="605">
        <v>97375</v>
      </c>
      <c r="D47" s="605">
        <v>13022</v>
      </c>
      <c r="E47" s="606">
        <v>13.373042362002568</v>
      </c>
      <c r="F47" s="605">
        <v>1295</v>
      </c>
    </row>
    <row r="48" spans="1:6" s="18" customFormat="1" ht="15.75" customHeight="1">
      <c r="A48" s="753" t="s">
        <v>725</v>
      </c>
      <c r="B48" s="754" t="s">
        <v>726</v>
      </c>
      <c r="C48" s="605">
        <v>269431</v>
      </c>
      <c r="D48" s="605">
        <v>0</v>
      </c>
      <c r="E48" s="606">
        <v>0</v>
      </c>
      <c r="F48" s="605">
        <v>0</v>
      </c>
    </row>
    <row r="49" spans="1:6" s="18" customFormat="1" ht="15.75" customHeight="1">
      <c r="A49" s="753" t="s">
        <v>727</v>
      </c>
      <c r="B49" s="753" t="s">
        <v>728</v>
      </c>
      <c r="C49" s="605">
        <v>560150</v>
      </c>
      <c r="D49" s="605">
        <v>58743</v>
      </c>
      <c r="E49" s="606">
        <v>10.487012407390878</v>
      </c>
      <c r="F49" s="605">
        <v>16544</v>
      </c>
    </row>
    <row r="50" spans="1:6" s="18" customFormat="1" ht="15.75" customHeight="1">
      <c r="A50" s="755" t="s">
        <v>879</v>
      </c>
      <c r="B50" s="748" t="s">
        <v>880</v>
      </c>
      <c r="C50" s="593">
        <v>12576197</v>
      </c>
      <c r="D50" s="593">
        <v>3191778</v>
      </c>
      <c r="E50" s="594">
        <v>25.37951655814552</v>
      </c>
      <c r="F50" s="593">
        <v>1243957</v>
      </c>
    </row>
    <row r="51" spans="1:6" s="18" customFormat="1" ht="15.75" customHeight="1">
      <c r="A51" s="758" t="s">
        <v>729</v>
      </c>
      <c r="B51" s="759" t="s">
        <v>730</v>
      </c>
      <c r="C51" s="605">
        <v>353187</v>
      </c>
      <c r="D51" s="605">
        <v>50727</v>
      </c>
      <c r="E51" s="606">
        <v>14.362646416770719</v>
      </c>
      <c r="F51" s="605">
        <v>19422</v>
      </c>
    </row>
    <row r="52" spans="1:6" s="18" customFormat="1" ht="15.75" customHeight="1">
      <c r="A52" s="758" t="s">
        <v>731</v>
      </c>
      <c r="B52" s="759" t="s">
        <v>732</v>
      </c>
      <c r="C52" s="605">
        <v>12223010</v>
      </c>
      <c r="D52" s="605">
        <v>3141051</v>
      </c>
      <c r="E52" s="606">
        <v>25.697851838458774</v>
      </c>
      <c r="F52" s="605">
        <v>1224535</v>
      </c>
    </row>
    <row r="53" spans="1:6" s="18" customFormat="1" ht="15" customHeight="1">
      <c r="A53" s="1033" t="s">
        <v>859</v>
      </c>
      <c r="B53" s="1033"/>
      <c r="C53" s="1033"/>
      <c r="D53" s="1033"/>
      <c r="E53" s="1033"/>
      <c r="F53" s="1033"/>
    </row>
    <row r="54" spans="1:6" ht="15.75">
      <c r="A54" s="1034"/>
      <c r="B54" s="1034"/>
      <c r="C54" s="1034"/>
      <c r="D54" s="1034"/>
      <c r="E54" s="1034"/>
      <c r="F54" s="1034"/>
    </row>
    <row r="55" spans="1:6" ht="15.75">
      <c r="A55" s="370"/>
      <c r="B55" s="370"/>
      <c r="C55" s="370"/>
      <c r="D55" s="370"/>
      <c r="E55" s="370"/>
      <c r="F55" s="370"/>
    </row>
    <row r="56" spans="1:5" s="177" customFormat="1" ht="15.75">
      <c r="A56" s="635" t="s">
        <v>860</v>
      </c>
      <c r="B56" s="285"/>
      <c r="C56" s="423"/>
      <c r="D56" s="423"/>
      <c r="E56" s="285" t="s">
        <v>1347</v>
      </c>
    </row>
    <row r="57" spans="1:6" s="320" customFormat="1" ht="17.25" customHeight="1">
      <c r="A57" s="140"/>
      <c r="B57" s="180"/>
      <c r="C57" s="180"/>
      <c r="D57" s="180"/>
      <c r="E57" s="420"/>
      <c r="F57" s="430"/>
    </row>
    <row r="58" spans="2:6" s="320" customFormat="1" ht="17.25" customHeight="1">
      <c r="B58" s="180"/>
      <c r="C58" s="180"/>
      <c r="D58" s="180"/>
      <c r="E58" s="420"/>
      <c r="F58" s="430"/>
    </row>
    <row r="59" spans="1:2" s="177" customFormat="1" ht="12.75">
      <c r="A59" s="47" t="s">
        <v>861</v>
      </c>
      <c r="B59" s="362"/>
    </row>
    <row r="60" spans="1:5" s="18" customFormat="1" ht="12.75">
      <c r="A60" s="642"/>
      <c r="B60" s="16"/>
      <c r="C60" s="16"/>
      <c r="D60" s="16"/>
      <c r="E60" s="720"/>
    </row>
    <row r="61" spans="2:5" s="18" customFormat="1" ht="12.75">
      <c r="B61" s="16"/>
      <c r="C61" s="16"/>
      <c r="D61" s="16"/>
      <c r="E61" s="720"/>
    </row>
    <row r="62" spans="1:6" ht="15.75">
      <c r="A62" s="9"/>
      <c r="B62" s="16"/>
      <c r="C62" s="16"/>
      <c r="D62" s="16"/>
      <c r="E62" s="720"/>
      <c r="F62" s="18"/>
    </row>
    <row r="63" spans="3:6" ht="15.75">
      <c r="C63" s="18"/>
      <c r="D63" s="18"/>
      <c r="E63" s="745"/>
      <c r="F63" s="18"/>
    </row>
  </sheetData>
  <mergeCells count="9">
    <mergeCell ref="A54:F54"/>
    <mergeCell ref="A1:F1"/>
    <mergeCell ref="A2:F2"/>
    <mergeCell ref="A4:F4"/>
    <mergeCell ref="A6:F6"/>
    <mergeCell ref="A7:F7"/>
    <mergeCell ref="A9:F9"/>
    <mergeCell ref="A8:F8"/>
    <mergeCell ref="A53:F53"/>
  </mergeCells>
  <printOptions horizontalCentered="1"/>
  <pageMargins left="0.9448818897637796" right="0.35433070866141736" top="0.5905511811023623" bottom="0.4724409448818898" header="0.2755905511811024" footer="0.1968503937007874"/>
  <pageSetup firstPageNumber="46" useFirstPageNumber="1" fitToHeight="1" fitToWidth="1" horizontalDpi="300" verticalDpi="300" orientation="portrait" paperSize="9" scale="77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1">
      <selection activeCell="C16" sqref="C16"/>
    </sheetView>
  </sheetViews>
  <sheetFormatPr defaultColWidth="9.140625" defaultRowHeight="12.75"/>
  <cols>
    <col min="1" max="1" width="8.00390625" style="307" customWidth="1"/>
    <col min="2" max="2" width="47.140625" style="9" customWidth="1"/>
    <col min="3" max="3" width="11.00390625" style="9" customWidth="1"/>
    <col min="4" max="4" width="10.8515625" style="9" customWidth="1"/>
    <col min="5" max="5" width="11.7109375" style="158" customWidth="1"/>
    <col min="6" max="6" width="10.57421875" style="285" bestFit="1" customWidth="1"/>
    <col min="7" max="16384" width="9.140625" style="9" customWidth="1"/>
  </cols>
  <sheetData>
    <row r="1" spans="1:6" ht="15.75">
      <c r="A1" s="1039" t="s">
        <v>1292</v>
      </c>
      <c r="B1" s="1039"/>
      <c r="C1" s="1039"/>
      <c r="D1" s="1039"/>
      <c r="E1" s="1039"/>
      <c r="F1" s="1039"/>
    </row>
    <row r="2" spans="1:6" ht="15.75">
      <c r="A2" s="1035" t="s">
        <v>1293</v>
      </c>
      <c r="B2" s="1035"/>
      <c r="C2" s="1035"/>
      <c r="D2" s="1035"/>
      <c r="E2" s="1035"/>
      <c r="F2" s="1035"/>
    </row>
    <row r="3" spans="1:6" ht="3.75" customHeight="1">
      <c r="A3" s="722"/>
      <c r="B3" s="723"/>
      <c r="C3" s="723"/>
      <c r="D3" s="723"/>
      <c r="E3" s="724"/>
      <c r="F3" s="723"/>
    </row>
    <row r="4" spans="1:6" ht="15.75">
      <c r="A4" s="1041" t="s">
        <v>1294</v>
      </c>
      <c r="B4" s="1041"/>
      <c r="C4" s="1041"/>
      <c r="D4" s="1041"/>
      <c r="E4" s="1041"/>
      <c r="F4" s="1041"/>
    </row>
    <row r="5" spans="1:6" ht="0.75" customHeight="1">
      <c r="A5" s="157"/>
      <c r="B5" s="157"/>
      <c r="C5" s="157"/>
      <c r="D5" s="157"/>
      <c r="E5" s="157"/>
      <c r="F5" s="157"/>
    </row>
    <row r="6" spans="1:6" ht="15.75">
      <c r="A6" s="7"/>
      <c r="B6" s="6"/>
      <c r="C6" s="6"/>
      <c r="D6" s="6"/>
      <c r="E6" s="6"/>
      <c r="F6" s="6"/>
    </row>
    <row r="7" spans="1:6" ht="15.75">
      <c r="A7" s="1042" t="s">
        <v>1295</v>
      </c>
      <c r="B7" s="1042"/>
      <c r="C7" s="1042"/>
      <c r="D7" s="1042"/>
      <c r="E7" s="1042"/>
      <c r="F7" s="1042"/>
    </row>
    <row r="8" spans="1:6" ht="15.75">
      <c r="A8" s="1024" t="s">
        <v>882</v>
      </c>
      <c r="B8" s="1024"/>
      <c r="C8" s="1024"/>
      <c r="D8" s="1024"/>
      <c r="E8" s="1024"/>
      <c r="F8" s="1024"/>
    </row>
    <row r="9" spans="1:6" ht="15.75">
      <c r="A9" s="786" t="s">
        <v>883</v>
      </c>
      <c r="B9" s="786"/>
      <c r="C9" s="786"/>
      <c r="D9" s="786"/>
      <c r="E9" s="786"/>
      <c r="F9" s="786"/>
    </row>
    <row r="11" spans="1:6" ht="15.75">
      <c r="A11" s="16" t="s">
        <v>1299</v>
      </c>
      <c r="B11" s="17"/>
      <c r="C11" s="14"/>
      <c r="D11" s="12"/>
      <c r="E11" s="13"/>
      <c r="F11" s="15" t="s">
        <v>555</v>
      </c>
    </row>
    <row r="12" spans="2:6" ht="15.75">
      <c r="B12" s="18"/>
      <c r="C12" s="18"/>
      <c r="D12" s="18"/>
      <c r="E12" s="7"/>
      <c r="F12" s="91" t="s">
        <v>884</v>
      </c>
    </row>
    <row r="13" spans="1:6" s="18" customFormat="1" ht="12.75">
      <c r="A13" s="307"/>
      <c r="E13" s="7"/>
      <c r="F13" s="761" t="s">
        <v>1351</v>
      </c>
    </row>
    <row r="14" spans="1:6" s="18" customFormat="1" ht="45.75" customHeight="1">
      <c r="A14" s="730" t="s">
        <v>1729</v>
      </c>
      <c r="B14" s="730" t="s">
        <v>1302</v>
      </c>
      <c r="C14" s="730" t="s">
        <v>495</v>
      </c>
      <c r="D14" s="730" t="s">
        <v>1354</v>
      </c>
      <c r="E14" s="586" t="s">
        <v>559</v>
      </c>
      <c r="F14" s="762" t="s">
        <v>1306</v>
      </c>
    </row>
    <row r="15" spans="1:6" s="18" customFormat="1" ht="12.75">
      <c r="A15" s="731" t="s">
        <v>827</v>
      </c>
      <c r="B15" s="731" t="s">
        <v>828</v>
      </c>
      <c r="C15" s="731" t="s">
        <v>829</v>
      </c>
      <c r="D15" s="731" t="s">
        <v>830</v>
      </c>
      <c r="E15" s="731" t="s">
        <v>831</v>
      </c>
      <c r="F15" s="692" t="s">
        <v>832</v>
      </c>
    </row>
    <row r="16" spans="1:6" s="18" customFormat="1" ht="12.75">
      <c r="A16" s="763" t="s">
        <v>1732</v>
      </c>
      <c r="B16" s="80" t="s">
        <v>885</v>
      </c>
      <c r="C16" s="618">
        <v>66615918</v>
      </c>
      <c r="D16" s="618">
        <v>18103974</v>
      </c>
      <c r="E16" s="651">
        <v>27.176648680274884</v>
      </c>
      <c r="F16" s="212">
        <v>5765270</v>
      </c>
    </row>
    <row r="17" spans="1:6" s="18" customFormat="1" ht="12.75">
      <c r="A17" s="763" t="s">
        <v>886</v>
      </c>
      <c r="B17" s="80" t="s">
        <v>887</v>
      </c>
      <c r="C17" s="618">
        <v>76285270</v>
      </c>
      <c r="D17" s="618">
        <v>12397122</v>
      </c>
      <c r="E17" s="651">
        <v>16.251003634122288</v>
      </c>
      <c r="F17" s="212">
        <v>5136005</v>
      </c>
    </row>
    <row r="18" spans="1:6" s="18" customFormat="1" ht="12.75">
      <c r="A18" s="649"/>
      <c r="B18" s="733" t="s">
        <v>3</v>
      </c>
      <c r="C18" s="618">
        <v>53404343</v>
      </c>
      <c r="D18" s="618">
        <v>9871069</v>
      </c>
      <c r="E18" s="651">
        <v>18.483644672868646</v>
      </c>
      <c r="F18" s="212">
        <v>3892081</v>
      </c>
    </row>
    <row r="19" spans="1:6" s="18" customFormat="1" ht="12.75">
      <c r="A19" s="765">
        <v>1000</v>
      </c>
      <c r="B19" s="733" t="s">
        <v>1739</v>
      </c>
      <c r="C19" s="618">
        <v>33081419</v>
      </c>
      <c r="D19" s="618">
        <v>4673177</v>
      </c>
      <c r="E19" s="651">
        <v>14.126289443629972</v>
      </c>
      <c r="F19" s="212">
        <v>1862607</v>
      </c>
    </row>
    <row r="20" spans="1:6" s="18" customFormat="1" ht="12.75">
      <c r="A20" s="766">
        <v>1100</v>
      </c>
      <c r="B20" s="500" t="s">
        <v>888</v>
      </c>
      <c r="C20" s="171">
        <v>4781584</v>
      </c>
      <c r="D20" s="171">
        <v>820511</v>
      </c>
      <c r="E20" s="655">
        <v>17.159815659413283</v>
      </c>
      <c r="F20" s="230">
        <v>369499</v>
      </c>
    </row>
    <row r="21" spans="1:6" s="18" customFormat="1" ht="14.25" customHeight="1">
      <c r="A21" s="766">
        <v>1200</v>
      </c>
      <c r="B21" s="500" t="s">
        <v>889</v>
      </c>
      <c r="C21" s="171">
        <v>1130809</v>
      </c>
      <c r="D21" s="171">
        <v>158086</v>
      </c>
      <c r="E21" s="655">
        <v>13.979902883687695</v>
      </c>
      <c r="F21" s="230">
        <v>55280</v>
      </c>
    </row>
    <row r="22" spans="1:6" s="18" customFormat="1" ht="12.75">
      <c r="A22" s="766">
        <v>1300</v>
      </c>
      <c r="B22" s="500" t="s">
        <v>890</v>
      </c>
      <c r="C22" s="171">
        <v>221402</v>
      </c>
      <c r="D22" s="171">
        <v>35794</v>
      </c>
      <c r="E22" s="655">
        <v>16.166972294739885</v>
      </c>
      <c r="F22" s="230">
        <v>16629</v>
      </c>
    </row>
    <row r="23" spans="1:6" s="18" customFormat="1" ht="12.75">
      <c r="A23" s="766">
        <v>1400</v>
      </c>
      <c r="B23" s="500" t="s">
        <v>891</v>
      </c>
      <c r="C23" s="171">
        <v>24424008</v>
      </c>
      <c r="D23" s="171">
        <v>3280848</v>
      </c>
      <c r="E23" s="655">
        <v>13.432881286314679</v>
      </c>
      <c r="F23" s="230">
        <v>1259218</v>
      </c>
    </row>
    <row r="24" spans="1:6" s="7" customFormat="1" ht="25.5">
      <c r="A24" s="308">
        <v>1455</v>
      </c>
      <c r="B24" s="397" t="s">
        <v>753</v>
      </c>
      <c r="C24" s="232" t="s">
        <v>1309</v>
      </c>
      <c r="D24" s="232">
        <v>1334</v>
      </c>
      <c r="E24" s="767" t="s">
        <v>1309</v>
      </c>
      <c r="F24" s="232">
        <v>1141</v>
      </c>
    </row>
    <row r="25" spans="1:6" s="7" customFormat="1" ht="51">
      <c r="A25" s="308">
        <v>1456</v>
      </c>
      <c r="B25" s="397" t="s">
        <v>754</v>
      </c>
      <c r="C25" s="232" t="s">
        <v>1309</v>
      </c>
      <c r="D25" s="232" t="s">
        <v>1309</v>
      </c>
      <c r="E25" s="768" t="s">
        <v>1309</v>
      </c>
      <c r="F25" s="232" t="s">
        <v>1309</v>
      </c>
    </row>
    <row r="26" spans="1:6" s="158" customFormat="1" ht="15.75">
      <c r="A26" s="687">
        <v>1491</v>
      </c>
      <c r="B26" s="688" t="s">
        <v>892</v>
      </c>
      <c r="C26" s="660" t="s">
        <v>1309</v>
      </c>
      <c r="D26" s="660">
        <v>207</v>
      </c>
      <c r="E26" s="768" t="s">
        <v>1309</v>
      </c>
      <c r="F26" s="232">
        <v>207</v>
      </c>
    </row>
    <row r="27" spans="1:6" s="158" customFormat="1" ht="15.75">
      <c r="A27" s="687">
        <v>1492</v>
      </c>
      <c r="B27" s="688" t="s">
        <v>756</v>
      </c>
      <c r="C27" s="660" t="s">
        <v>1309</v>
      </c>
      <c r="D27" s="660">
        <v>184395</v>
      </c>
      <c r="E27" s="767" t="s">
        <v>1309</v>
      </c>
      <c r="F27" s="232">
        <v>15458</v>
      </c>
    </row>
    <row r="28" spans="1:6" s="158" customFormat="1" ht="15.75">
      <c r="A28" s="687">
        <v>1493</v>
      </c>
      <c r="B28" s="688" t="s">
        <v>757</v>
      </c>
      <c r="C28" s="660" t="s">
        <v>1309</v>
      </c>
      <c r="D28" s="660">
        <v>43338</v>
      </c>
      <c r="E28" s="767" t="s">
        <v>1309</v>
      </c>
      <c r="F28" s="232">
        <v>41902</v>
      </c>
    </row>
    <row r="29" spans="1:6" s="158" customFormat="1" ht="15.75">
      <c r="A29" s="687">
        <v>1499</v>
      </c>
      <c r="B29" s="688" t="s">
        <v>758</v>
      </c>
      <c r="C29" s="660" t="s">
        <v>1309</v>
      </c>
      <c r="D29" s="660">
        <v>2368</v>
      </c>
      <c r="E29" s="767" t="s">
        <v>1309</v>
      </c>
      <c r="F29" s="232">
        <v>-936</v>
      </c>
    </row>
    <row r="30" spans="1:6" s="18" customFormat="1" ht="25.5">
      <c r="A30" s="766">
        <v>1500</v>
      </c>
      <c r="B30" s="500" t="s">
        <v>893</v>
      </c>
      <c r="C30" s="171">
        <v>2499414</v>
      </c>
      <c r="D30" s="171">
        <v>374682</v>
      </c>
      <c r="E30" s="655">
        <v>14.990793842076583</v>
      </c>
      <c r="F30" s="230">
        <v>160124</v>
      </c>
    </row>
    <row r="31" spans="1:6" s="18" customFormat="1" ht="12.75">
      <c r="A31" s="308">
        <v>1564</v>
      </c>
      <c r="B31" s="397" t="s">
        <v>761</v>
      </c>
      <c r="C31" s="232" t="s">
        <v>1309</v>
      </c>
      <c r="D31" s="232">
        <v>0</v>
      </c>
      <c r="E31" s="768" t="s">
        <v>1309</v>
      </c>
      <c r="F31" s="232">
        <v>0</v>
      </c>
    </row>
    <row r="32" spans="1:6" s="18" customFormat="1" ht="12.75">
      <c r="A32" s="308">
        <v>1565</v>
      </c>
      <c r="B32" s="691" t="s">
        <v>762</v>
      </c>
      <c r="C32" s="232" t="s">
        <v>1309</v>
      </c>
      <c r="D32" s="232">
        <v>63</v>
      </c>
      <c r="E32" s="768" t="s">
        <v>1309</v>
      </c>
      <c r="F32" s="232">
        <v>0</v>
      </c>
    </row>
    <row r="33" spans="1:6" s="18" customFormat="1" ht="12.75">
      <c r="A33" s="766">
        <v>1600</v>
      </c>
      <c r="B33" s="500" t="s">
        <v>894</v>
      </c>
      <c r="C33" s="171">
        <v>24202</v>
      </c>
      <c r="D33" s="171">
        <v>3256</v>
      </c>
      <c r="E33" s="655">
        <v>13.453433600528882</v>
      </c>
      <c r="F33" s="230">
        <v>1857</v>
      </c>
    </row>
    <row r="34" spans="1:6" s="18" customFormat="1" ht="12.75">
      <c r="A34" s="765">
        <v>2000</v>
      </c>
      <c r="B34" s="769" t="s">
        <v>895</v>
      </c>
      <c r="C34" s="618">
        <v>102525</v>
      </c>
      <c r="D34" s="618">
        <v>15311</v>
      </c>
      <c r="E34" s="651">
        <v>14.933918556449646</v>
      </c>
      <c r="F34" s="212">
        <v>1295</v>
      </c>
    </row>
    <row r="35" spans="1:6" s="18" customFormat="1" ht="12.75">
      <c r="A35" s="692" t="s">
        <v>764</v>
      </c>
      <c r="B35" s="500" t="s">
        <v>765</v>
      </c>
      <c r="C35" s="171">
        <v>102370</v>
      </c>
      <c r="D35" s="171">
        <v>15257</v>
      </c>
      <c r="E35" s="655">
        <v>14.903780404415357</v>
      </c>
      <c r="F35" s="230">
        <v>1278</v>
      </c>
    </row>
    <row r="36" spans="1:6" s="18" customFormat="1" ht="12" customHeight="1">
      <c r="A36" s="658" t="s">
        <v>766</v>
      </c>
      <c r="B36" s="696" t="s">
        <v>896</v>
      </c>
      <c r="C36" s="660" t="s">
        <v>1309</v>
      </c>
      <c r="D36" s="660">
        <v>1426</v>
      </c>
      <c r="E36" s="767" t="s">
        <v>1309</v>
      </c>
      <c r="F36" s="232">
        <v>1276</v>
      </c>
    </row>
    <row r="37" spans="1:6" ht="25.5">
      <c r="A37" s="658" t="s">
        <v>897</v>
      </c>
      <c r="B37" s="696" t="s">
        <v>898</v>
      </c>
      <c r="C37" s="660" t="s">
        <v>1309</v>
      </c>
      <c r="D37" s="660">
        <v>8030</v>
      </c>
      <c r="E37" s="767" t="s">
        <v>1309</v>
      </c>
      <c r="F37" s="232">
        <v>-1276</v>
      </c>
    </row>
    <row r="38" spans="1:6" s="18" customFormat="1" ht="12.75">
      <c r="A38" s="658" t="s">
        <v>769</v>
      </c>
      <c r="B38" s="696" t="s">
        <v>899</v>
      </c>
      <c r="C38" s="660" t="s">
        <v>1309</v>
      </c>
      <c r="D38" s="660">
        <v>5801</v>
      </c>
      <c r="E38" s="767" t="s">
        <v>1309</v>
      </c>
      <c r="F38" s="232">
        <v>1278</v>
      </c>
    </row>
    <row r="39" spans="1:6" s="18" customFormat="1" ht="12.75">
      <c r="A39" s="692" t="s">
        <v>771</v>
      </c>
      <c r="B39" s="500" t="s">
        <v>772</v>
      </c>
      <c r="C39" s="171">
        <v>0</v>
      </c>
      <c r="D39" s="171">
        <v>0</v>
      </c>
      <c r="E39" s="655">
        <v>0</v>
      </c>
      <c r="F39" s="230">
        <v>-37</v>
      </c>
    </row>
    <row r="40" spans="1:6" s="18" customFormat="1" ht="14.25" customHeight="1">
      <c r="A40" s="692" t="s">
        <v>773</v>
      </c>
      <c r="B40" s="500" t="s">
        <v>774</v>
      </c>
      <c r="C40" s="171">
        <v>155</v>
      </c>
      <c r="D40" s="171">
        <v>54</v>
      </c>
      <c r="E40" s="655">
        <v>0</v>
      </c>
      <c r="F40" s="230">
        <v>54</v>
      </c>
    </row>
    <row r="41" spans="1:6" s="18" customFormat="1" ht="12.75">
      <c r="A41" s="765">
        <v>3000</v>
      </c>
      <c r="B41" s="769" t="s">
        <v>900</v>
      </c>
      <c r="C41" s="618">
        <v>20220399</v>
      </c>
      <c r="D41" s="618">
        <v>5182581</v>
      </c>
      <c r="E41" s="651">
        <v>25.630458627448448</v>
      </c>
      <c r="F41" s="212">
        <v>2028179</v>
      </c>
    </row>
    <row r="42" spans="1:6" s="18" customFormat="1" ht="12.75">
      <c r="A42" s="766">
        <v>3100</v>
      </c>
      <c r="B42" s="500" t="s">
        <v>1753</v>
      </c>
      <c r="C42" s="168">
        <v>81346</v>
      </c>
      <c r="D42" s="168">
        <v>2532</v>
      </c>
      <c r="E42" s="655">
        <v>3.112630000245863</v>
      </c>
      <c r="F42" s="230">
        <v>219</v>
      </c>
    </row>
    <row r="43" spans="1:6" s="18" customFormat="1" ht="12.75" customHeight="1">
      <c r="A43" s="766">
        <v>3400</v>
      </c>
      <c r="B43" s="500" t="s">
        <v>901</v>
      </c>
      <c r="C43" s="168">
        <v>7219558</v>
      </c>
      <c r="D43" s="168">
        <v>1898177</v>
      </c>
      <c r="E43" s="655">
        <v>26.292149741022925</v>
      </c>
      <c r="F43" s="230">
        <v>722749</v>
      </c>
    </row>
    <row r="44" spans="1:6" s="18" customFormat="1" ht="12.75">
      <c r="A44" s="766">
        <v>3500</v>
      </c>
      <c r="B44" s="500" t="s">
        <v>1763</v>
      </c>
      <c r="C44" s="168">
        <v>329080</v>
      </c>
      <c r="D44" s="168">
        <v>85280</v>
      </c>
      <c r="E44" s="655">
        <v>25.91467120457032</v>
      </c>
      <c r="F44" s="230">
        <v>60224</v>
      </c>
    </row>
    <row r="45" spans="1:6" s="18" customFormat="1" ht="12.75">
      <c r="A45" s="658" t="s">
        <v>779</v>
      </c>
      <c r="B45" s="696" t="s">
        <v>780</v>
      </c>
      <c r="C45" s="232" t="s">
        <v>1309</v>
      </c>
      <c r="D45" s="770">
        <v>0</v>
      </c>
      <c r="E45" s="768" t="s">
        <v>1309</v>
      </c>
      <c r="F45" s="232">
        <v>0</v>
      </c>
    </row>
    <row r="46" spans="1:6" s="18" customFormat="1" ht="12.75">
      <c r="A46" s="658" t="s">
        <v>781</v>
      </c>
      <c r="B46" s="699" t="s">
        <v>782</v>
      </c>
      <c r="C46" s="232" t="s">
        <v>1309</v>
      </c>
      <c r="D46" s="770">
        <v>0</v>
      </c>
      <c r="E46" s="768" t="s">
        <v>1309</v>
      </c>
      <c r="F46" s="232">
        <v>0</v>
      </c>
    </row>
    <row r="47" spans="1:6" s="18" customFormat="1" ht="12.75">
      <c r="A47" s="658" t="s">
        <v>783</v>
      </c>
      <c r="B47" s="699" t="s">
        <v>784</v>
      </c>
      <c r="C47" s="232" t="s">
        <v>1309</v>
      </c>
      <c r="D47" s="770">
        <v>0</v>
      </c>
      <c r="E47" s="768" t="s">
        <v>1309</v>
      </c>
      <c r="F47" s="232">
        <v>0</v>
      </c>
    </row>
    <row r="48" spans="1:6" ht="15.75">
      <c r="A48" s="692">
        <v>3600</v>
      </c>
      <c r="B48" s="500" t="s">
        <v>1768</v>
      </c>
      <c r="C48" s="168">
        <v>14218</v>
      </c>
      <c r="D48" s="168">
        <v>4814</v>
      </c>
      <c r="E48" s="655">
        <v>33.85848923899283</v>
      </c>
      <c r="F48" s="230">
        <v>1030</v>
      </c>
    </row>
    <row r="49" spans="1:6" s="18" customFormat="1" ht="15.75" customHeight="1">
      <c r="A49" s="692" t="s">
        <v>902</v>
      </c>
      <c r="B49" s="500" t="s">
        <v>903</v>
      </c>
      <c r="C49" s="168">
        <v>12576197</v>
      </c>
      <c r="D49" s="168">
        <v>3191778</v>
      </c>
      <c r="E49" s="655">
        <v>25.37951655814552</v>
      </c>
      <c r="F49" s="230">
        <v>1243957</v>
      </c>
    </row>
    <row r="50" spans="1:6" s="18" customFormat="1" ht="38.25">
      <c r="A50" s="658" t="s">
        <v>904</v>
      </c>
      <c r="B50" s="696" t="s">
        <v>905</v>
      </c>
      <c r="C50" s="660" t="s">
        <v>1309</v>
      </c>
      <c r="D50" s="771">
        <v>50727</v>
      </c>
      <c r="E50" s="768" t="s">
        <v>1309</v>
      </c>
      <c r="F50" s="232">
        <v>19422</v>
      </c>
    </row>
    <row r="51" spans="1:6" s="18" customFormat="1" ht="12.75">
      <c r="A51" s="692">
        <v>3900</v>
      </c>
      <c r="B51" s="500" t="s">
        <v>1773</v>
      </c>
      <c r="C51" s="168">
        <v>0</v>
      </c>
      <c r="D51" s="168">
        <v>0</v>
      </c>
      <c r="E51" s="655">
        <v>0</v>
      </c>
      <c r="F51" s="230">
        <v>0</v>
      </c>
    </row>
    <row r="52" spans="1:6" s="18" customFormat="1" ht="12.75">
      <c r="A52" s="700">
        <v>3910</v>
      </c>
      <c r="B52" s="701" t="s">
        <v>788</v>
      </c>
      <c r="C52" s="660" t="s">
        <v>1309</v>
      </c>
      <c r="D52" s="771">
        <v>0</v>
      </c>
      <c r="E52" s="768" t="s">
        <v>1309</v>
      </c>
      <c r="F52" s="232">
        <v>0</v>
      </c>
    </row>
    <row r="53" spans="1:6" s="18" customFormat="1" ht="15.75" customHeight="1">
      <c r="A53" s="765"/>
      <c r="B53" s="733" t="s">
        <v>820</v>
      </c>
      <c r="C53" s="618">
        <v>22880927</v>
      </c>
      <c r="D53" s="618">
        <v>2526053</v>
      </c>
      <c r="E53" s="651">
        <v>11.039994140097559</v>
      </c>
      <c r="F53" s="212">
        <v>1243924</v>
      </c>
    </row>
    <row r="54" spans="1:6" s="18" customFormat="1" ht="12.75">
      <c r="A54" s="765">
        <v>4000</v>
      </c>
      <c r="B54" s="769" t="s">
        <v>790</v>
      </c>
      <c r="C54" s="618">
        <v>20949219</v>
      </c>
      <c r="D54" s="618">
        <v>2310069</v>
      </c>
      <c r="E54" s="651">
        <v>11.026993416795156</v>
      </c>
      <c r="F54" s="212">
        <v>1152559</v>
      </c>
    </row>
    <row r="55" spans="1:6" s="18" customFormat="1" ht="25.5">
      <c r="A55" s="772" t="s">
        <v>906</v>
      </c>
      <c r="B55" s="696" t="s">
        <v>907</v>
      </c>
      <c r="C55" s="660">
        <v>0</v>
      </c>
      <c r="D55" s="660">
        <v>0</v>
      </c>
      <c r="E55" s="663">
        <v>0</v>
      </c>
      <c r="F55" s="232">
        <v>0</v>
      </c>
    </row>
    <row r="56" spans="1:6" s="18" customFormat="1" ht="38.25">
      <c r="A56" s="658" t="s">
        <v>908</v>
      </c>
      <c r="B56" s="694" t="s">
        <v>909</v>
      </c>
      <c r="C56" s="660">
        <v>0</v>
      </c>
      <c r="D56" s="660">
        <v>0</v>
      </c>
      <c r="E56" s="663">
        <v>0</v>
      </c>
      <c r="F56" s="232">
        <v>0</v>
      </c>
    </row>
    <row r="57" spans="1:6" s="18" customFormat="1" ht="14.25" customHeight="1">
      <c r="A57" s="649">
        <v>6000</v>
      </c>
      <c r="B57" s="769" t="s">
        <v>793</v>
      </c>
      <c r="C57" s="618">
        <v>75727</v>
      </c>
      <c r="D57" s="618">
        <v>35685</v>
      </c>
      <c r="E57" s="651">
        <v>47.123218931160615</v>
      </c>
      <c r="F57" s="212">
        <v>35685</v>
      </c>
    </row>
    <row r="58" spans="1:6" s="18" customFormat="1" ht="12.75">
      <c r="A58" s="649">
        <v>7000</v>
      </c>
      <c r="B58" s="769" t="s">
        <v>794</v>
      </c>
      <c r="C58" s="618">
        <v>1855981</v>
      </c>
      <c r="D58" s="618">
        <v>180299</v>
      </c>
      <c r="E58" s="651">
        <v>9.714485223717269</v>
      </c>
      <c r="F58" s="212">
        <v>55680</v>
      </c>
    </row>
    <row r="59" spans="1:6" s="18" customFormat="1" ht="16.5" customHeight="1">
      <c r="A59" s="772" t="s">
        <v>910</v>
      </c>
      <c r="B59" s="696" t="s">
        <v>795</v>
      </c>
      <c r="C59" s="660">
        <v>0</v>
      </c>
      <c r="D59" s="660">
        <v>0</v>
      </c>
      <c r="E59" s="663">
        <v>0</v>
      </c>
      <c r="F59" s="232">
        <v>0</v>
      </c>
    </row>
    <row r="60" spans="1:6" s="18" customFormat="1" ht="38.25">
      <c r="A60" s="658" t="s">
        <v>911</v>
      </c>
      <c r="B60" s="694" t="s">
        <v>912</v>
      </c>
      <c r="C60" s="660">
        <v>0</v>
      </c>
      <c r="D60" s="660">
        <v>0</v>
      </c>
      <c r="E60" s="663">
        <v>0</v>
      </c>
      <c r="F60" s="232">
        <v>0</v>
      </c>
    </row>
    <row r="61" spans="1:6" s="18" customFormat="1" ht="25.5">
      <c r="A61" s="765" t="s">
        <v>797</v>
      </c>
      <c r="B61" s="733" t="s">
        <v>4</v>
      </c>
      <c r="C61" s="618">
        <v>-246906</v>
      </c>
      <c r="D61" s="618">
        <v>-151001</v>
      </c>
      <c r="E61" s="651">
        <v>61.15728252857363</v>
      </c>
      <c r="F61" s="212">
        <v>-159184</v>
      </c>
    </row>
    <row r="62" spans="1:6" s="18" customFormat="1" ht="12.75">
      <c r="A62" s="766">
        <v>8100</v>
      </c>
      <c r="B62" s="740" t="s">
        <v>913</v>
      </c>
      <c r="C62" s="171">
        <v>661869</v>
      </c>
      <c r="D62" s="171">
        <v>127092</v>
      </c>
      <c r="E62" s="655">
        <v>19.20198710016635</v>
      </c>
      <c r="F62" s="230">
        <v>66654</v>
      </c>
    </row>
    <row r="63" spans="1:6" s="146" customFormat="1" ht="12.75">
      <c r="A63" s="299">
        <v>8112</v>
      </c>
      <c r="B63" s="773" t="s">
        <v>914</v>
      </c>
      <c r="C63" s="232" t="s">
        <v>1309</v>
      </c>
      <c r="D63" s="232">
        <v>45194</v>
      </c>
      <c r="E63" s="768" t="s">
        <v>1309</v>
      </c>
      <c r="F63" s="232">
        <v>33794</v>
      </c>
    </row>
    <row r="64" spans="1:6" s="18" customFormat="1" ht="13.5" customHeight="1">
      <c r="A64" s="766">
        <v>8200</v>
      </c>
      <c r="B64" s="76" t="s">
        <v>801</v>
      </c>
      <c r="C64" s="774">
        <v>908775</v>
      </c>
      <c r="D64" s="774">
        <v>278093</v>
      </c>
      <c r="E64" s="655">
        <v>30.600863800170558</v>
      </c>
      <c r="F64" s="230">
        <v>225838</v>
      </c>
    </row>
    <row r="65" spans="1:6" s="18" customFormat="1" ht="13.5" customHeight="1">
      <c r="A65" s="299">
        <v>8212</v>
      </c>
      <c r="B65" s="773" t="s">
        <v>0</v>
      </c>
      <c r="C65" s="775" t="s">
        <v>1309</v>
      </c>
      <c r="D65" s="775">
        <v>13966</v>
      </c>
      <c r="E65" s="768" t="s">
        <v>1309</v>
      </c>
      <c r="F65" s="232">
        <v>13966</v>
      </c>
    </row>
    <row r="66" spans="1:6" s="18" customFormat="1" ht="13.5" customHeight="1">
      <c r="A66" s="680" t="s">
        <v>804</v>
      </c>
      <c r="B66" s="273" t="s">
        <v>5</v>
      </c>
      <c r="C66" s="776">
        <v>76038364</v>
      </c>
      <c r="D66" s="776">
        <v>12246121</v>
      </c>
      <c r="E66" s="651">
        <v>16.10518737620394</v>
      </c>
      <c r="F66" s="777">
        <v>4976821</v>
      </c>
    </row>
    <row r="67" spans="1:6" s="18" customFormat="1" ht="14.25" customHeight="1">
      <c r="A67" s="765" t="s">
        <v>806</v>
      </c>
      <c r="B67" s="289" t="s">
        <v>6</v>
      </c>
      <c r="C67" s="776">
        <v>-9422446</v>
      </c>
      <c r="D67" s="776">
        <v>5857853</v>
      </c>
      <c r="E67" s="651">
        <v>-62.16913315289894</v>
      </c>
      <c r="F67" s="777">
        <v>788449</v>
      </c>
    </row>
    <row r="68" spans="1:6" s="18" customFormat="1" ht="12.75">
      <c r="A68" s="765" t="s">
        <v>808</v>
      </c>
      <c r="B68" s="522" t="s">
        <v>7</v>
      </c>
      <c r="C68" s="776">
        <v>9422446</v>
      </c>
      <c r="D68" s="776">
        <v>-5857853</v>
      </c>
      <c r="E68" s="651">
        <v>-62.16913315289894</v>
      </c>
      <c r="F68" s="777">
        <v>-788449</v>
      </c>
    </row>
    <row r="69" spans="1:6" s="18" customFormat="1" ht="18" customHeight="1">
      <c r="A69" s="680" t="s">
        <v>560</v>
      </c>
      <c r="B69" s="536" t="s">
        <v>823</v>
      </c>
      <c r="C69" s="618">
        <v>-37114</v>
      </c>
      <c r="D69" s="618">
        <v>-13831</v>
      </c>
      <c r="E69" s="651">
        <v>37.26626071024411</v>
      </c>
      <c r="F69" s="212">
        <v>-9494</v>
      </c>
    </row>
    <row r="70" spans="1:6" s="18" customFormat="1" ht="12.75">
      <c r="A70" s="712" t="s">
        <v>560</v>
      </c>
      <c r="B70" s="690" t="s">
        <v>811</v>
      </c>
      <c r="C70" s="605">
        <v>-9609</v>
      </c>
      <c r="D70" s="605">
        <v>0</v>
      </c>
      <c r="E70" s="655">
        <v>0</v>
      </c>
      <c r="F70" s="230">
        <v>-294</v>
      </c>
    </row>
    <row r="71" spans="1:6" s="18" customFormat="1" ht="12.75">
      <c r="A71" s="712" t="s">
        <v>560</v>
      </c>
      <c r="B71" s="690" t="s">
        <v>1</v>
      </c>
      <c r="C71" s="605">
        <v>-27505</v>
      </c>
      <c r="D71" s="605">
        <v>-13831</v>
      </c>
      <c r="E71" s="655">
        <v>50.28540265406289</v>
      </c>
      <c r="F71" s="230">
        <v>-9200</v>
      </c>
    </row>
    <row r="72" spans="1:6" s="18" customFormat="1" ht="14.25" customHeight="1">
      <c r="A72" s="680" t="s">
        <v>560</v>
      </c>
      <c r="B72" s="536" t="s">
        <v>824</v>
      </c>
      <c r="C72" s="618">
        <v>9465397</v>
      </c>
      <c r="D72" s="618">
        <v>-5842457</v>
      </c>
      <c r="E72" s="651">
        <v>-61.7243735260127</v>
      </c>
      <c r="F72" s="212">
        <v>-778823</v>
      </c>
    </row>
    <row r="73" spans="1:6" s="18" customFormat="1" ht="12.75">
      <c r="A73" s="713" t="s">
        <v>560</v>
      </c>
      <c r="B73" s="537" t="s">
        <v>813</v>
      </c>
      <c r="C73" s="171">
        <v>13515444</v>
      </c>
      <c r="D73" s="171">
        <v>14464923</v>
      </c>
      <c r="E73" s="655">
        <v>107.02514101645495</v>
      </c>
      <c r="F73" s="230">
        <v>3454</v>
      </c>
    </row>
    <row r="74" spans="1:6" s="18" customFormat="1" ht="12.75">
      <c r="A74" s="713" t="s">
        <v>560</v>
      </c>
      <c r="B74" s="537" t="s">
        <v>2</v>
      </c>
      <c r="C74" s="171">
        <v>4050047</v>
      </c>
      <c r="D74" s="171">
        <v>20307380</v>
      </c>
      <c r="E74" s="655">
        <v>501.4109712800864</v>
      </c>
      <c r="F74" s="230">
        <v>782277</v>
      </c>
    </row>
    <row r="75" spans="1:6" s="18" customFormat="1" ht="13.5" customHeight="1">
      <c r="A75" s="713" t="s">
        <v>560</v>
      </c>
      <c r="B75" s="536" t="s">
        <v>815</v>
      </c>
      <c r="C75" s="618">
        <v>-1165</v>
      </c>
      <c r="D75" s="618">
        <v>-397</v>
      </c>
      <c r="E75" s="651">
        <v>0</v>
      </c>
      <c r="F75" s="212">
        <v>-132</v>
      </c>
    </row>
    <row r="76" spans="1:6" s="18" customFormat="1" ht="13.5" customHeight="1">
      <c r="A76" s="713" t="s">
        <v>560</v>
      </c>
      <c r="B76" s="536" t="s">
        <v>816</v>
      </c>
      <c r="C76" s="618">
        <v>-4672</v>
      </c>
      <c r="D76" s="618">
        <v>-1168</v>
      </c>
      <c r="E76" s="651">
        <v>25</v>
      </c>
      <c r="F76" s="212">
        <v>0</v>
      </c>
    </row>
    <row r="77" spans="1:6" s="18" customFormat="1" ht="12.75">
      <c r="A77" s="787" t="s">
        <v>859</v>
      </c>
      <c r="B77" s="787"/>
      <c r="C77" s="787"/>
      <c r="D77" s="787"/>
      <c r="E77" s="787"/>
      <c r="F77" s="787"/>
    </row>
    <row r="78" spans="1:6" s="18" customFormat="1" ht="18" customHeight="1">
      <c r="A78" s="778"/>
      <c r="B78" s="779"/>
      <c r="C78" s="529"/>
      <c r="D78" s="529"/>
      <c r="E78" s="529"/>
      <c r="F78" s="358"/>
    </row>
    <row r="79" spans="1:6" s="18" customFormat="1" ht="12.75">
      <c r="A79" s="1034"/>
      <c r="B79" s="1034"/>
      <c r="C79" s="1034"/>
      <c r="D79" s="1034"/>
      <c r="E79" s="1034"/>
      <c r="F79" s="1034"/>
    </row>
    <row r="80" spans="1:5" s="177" customFormat="1" ht="15.75">
      <c r="A80" s="635" t="s">
        <v>860</v>
      </c>
      <c r="B80" s="285"/>
      <c r="C80" s="423"/>
      <c r="D80" s="423"/>
      <c r="E80" s="285" t="s">
        <v>1347</v>
      </c>
    </row>
    <row r="81" spans="1:6" s="320" customFormat="1" ht="17.25" customHeight="1">
      <c r="A81" s="140"/>
      <c r="B81" s="180"/>
      <c r="C81" s="180"/>
      <c r="D81" s="180"/>
      <c r="E81" s="420"/>
      <c r="F81" s="430"/>
    </row>
    <row r="82" spans="2:6" s="320" customFormat="1" ht="17.25" customHeight="1">
      <c r="B82" s="180"/>
      <c r="C82" s="180"/>
      <c r="D82" s="180"/>
      <c r="E82" s="420"/>
      <c r="F82" s="430"/>
    </row>
    <row r="83" spans="1:2" s="177" customFormat="1" ht="12.75">
      <c r="A83" s="47" t="s">
        <v>861</v>
      </c>
      <c r="B83" s="362"/>
    </row>
    <row r="84" spans="1:2" s="177" customFormat="1" ht="12.75">
      <c r="A84" s="780"/>
      <c r="B84" s="362"/>
    </row>
    <row r="85" spans="1:6" s="285" customFormat="1" ht="15.75">
      <c r="A85" s="780"/>
      <c r="C85" s="177"/>
      <c r="D85" s="177"/>
      <c r="E85" s="177"/>
      <c r="F85" s="177"/>
    </row>
    <row r="86" spans="1:6" s="285" customFormat="1" ht="15.75">
      <c r="A86" s="780"/>
      <c r="C86" s="177"/>
      <c r="D86" s="177"/>
      <c r="E86" s="177"/>
      <c r="F86" s="177"/>
    </row>
    <row r="87" spans="1:6" s="285" customFormat="1" ht="15.75">
      <c r="A87" s="780"/>
      <c r="B87" s="781"/>
      <c r="E87" s="284"/>
      <c r="F87" s="284"/>
    </row>
    <row r="88" spans="2:6" ht="15.75">
      <c r="B88" s="782"/>
      <c r="E88" s="783"/>
      <c r="F88" s="784"/>
    </row>
    <row r="89" spans="1:6" s="715" customFormat="1" ht="15.75">
      <c r="A89" s="307"/>
      <c r="D89" s="9"/>
      <c r="E89" s="158"/>
      <c r="F89" s="284"/>
    </row>
    <row r="91" spans="5:6" ht="15.75">
      <c r="E91" s="783"/>
      <c r="F91" s="635"/>
    </row>
    <row r="92" spans="1:6" s="715" customFormat="1" ht="15.75">
      <c r="A92" s="307"/>
      <c r="C92" s="9"/>
      <c r="D92" s="9"/>
      <c r="E92" s="158"/>
      <c r="F92" s="285"/>
    </row>
    <row r="93" ht="15.75">
      <c r="B93" s="785"/>
    </row>
    <row r="95" ht="15.75">
      <c r="B95" s="789"/>
    </row>
    <row r="98" ht="15.75">
      <c r="A98" s="790"/>
    </row>
    <row r="99" ht="15.75">
      <c r="A99" s="790"/>
    </row>
  </sheetData>
  <mergeCells count="8">
    <mergeCell ref="A1:F1"/>
    <mergeCell ref="A2:F2"/>
    <mergeCell ref="A9:F9"/>
    <mergeCell ref="A79:F79"/>
    <mergeCell ref="A7:F7"/>
    <mergeCell ref="A8:F8"/>
    <mergeCell ref="A4:F4"/>
    <mergeCell ref="A77:F77"/>
  </mergeCells>
  <printOptions horizontalCentered="1"/>
  <pageMargins left="0.9055118110236221" right="0.2755905511811024" top="0.6692913385826772" bottom="0.5511811023622047" header="0.3937007874015748" footer="0.2755905511811024"/>
  <pageSetup firstPageNumber="47" useFirstPageNumber="1" horizontalDpi="600" verticalDpi="600" orientation="portrait" paperSize="9" scale="92" r:id="rId1"/>
  <headerFooter alignWithMargins="0">
    <oddFooter>&amp;C&amp;P</oddFooter>
  </headerFooter>
  <rowBreaks count="1" manualBreakCount="1">
    <brk id="5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1">
      <selection activeCell="C15" sqref="C15"/>
    </sheetView>
  </sheetViews>
  <sheetFormatPr defaultColWidth="9.140625" defaultRowHeight="17.25" customHeight="1"/>
  <cols>
    <col min="1" max="1" width="7.421875" style="18" customWidth="1"/>
    <col min="2" max="2" width="39.8515625" style="16" customWidth="1"/>
    <col min="3" max="3" width="10.57421875" style="523" customWidth="1"/>
    <col min="4" max="4" width="10.8515625" style="16" customWidth="1"/>
    <col min="5" max="5" width="11.140625" style="523" customWidth="1"/>
    <col min="6" max="6" width="10.00390625" style="91" customWidth="1"/>
    <col min="7" max="16384" width="9.140625" style="18" customWidth="1"/>
  </cols>
  <sheetData>
    <row r="1" spans="1:6" ht="12.75">
      <c r="A1" s="1039" t="s">
        <v>1292</v>
      </c>
      <c r="B1" s="1039"/>
      <c r="C1" s="1039"/>
      <c r="D1" s="1039"/>
      <c r="E1" s="1039"/>
      <c r="F1" s="1039"/>
    </row>
    <row r="2" spans="1:6" ht="15" customHeight="1">
      <c r="A2" s="1040" t="s">
        <v>1293</v>
      </c>
      <c r="B2" s="1040"/>
      <c r="C2" s="1040"/>
      <c r="D2" s="1040"/>
      <c r="E2" s="1040"/>
      <c r="F2" s="1040"/>
    </row>
    <row r="3" spans="1:6" ht="3.75" customHeight="1">
      <c r="A3" s="3"/>
      <c r="B3" s="4"/>
      <c r="C3" s="5"/>
      <c r="D3" s="5"/>
      <c r="E3" s="3"/>
      <c r="F3" s="3"/>
    </row>
    <row r="4" spans="1:6" s="2" customFormat="1" ht="12.75">
      <c r="A4" s="1041" t="s">
        <v>1294</v>
      </c>
      <c r="B4" s="1041"/>
      <c r="C4" s="1041"/>
      <c r="D4" s="1041"/>
      <c r="E4" s="1041"/>
      <c r="F4" s="1041"/>
    </row>
    <row r="5" spans="1:6" s="2" customFormat="1" ht="12.75">
      <c r="A5" s="7"/>
      <c r="B5" s="6"/>
      <c r="C5" s="6"/>
      <c r="D5" s="6"/>
      <c r="E5" s="6"/>
      <c r="F5" s="6"/>
    </row>
    <row r="6" spans="1:6" s="9" customFormat="1" ht="17.25" customHeight="1">
      <c r="A6" s="1042" t="s">
        <v>1295</v>
      </c>
      <c r="B6" s="1042"/>
      <c r="C6" s="1042"/>
      <c r="D6" s="1042"/>
      <c r="E6" s="1042"/>
      <c r="F6" s="1042"/>
    </row>
    <row r="7" spans="1:6" s="9" customFormat="1" ht="30" customHeight="1">
      <c r="A7" s="788" t="s">
        <v>8</v>
      </c>
      <c r="B7" s="788"/>
      <c r="C7" s="788"/>
      <c r="D7" s="788"/>
      <c r="E7" s="788"/>
      <c r="F7" s="788"/>
    </row>
    <row r="8" spans="1:6" ht="17.25" customHeight="1">
      <c r="A8" s="756" t="s">
        <v>1529</v>
      </c>
      <c r="B8" s="756"/>
      <c r="C8" s="756"/>
      <c r="D8" s="756"/>
      <c r="E8" s="756"/>
      <c r="F8" s="756"/>
    </row>
    <row r="9" spans="1:6" ht="17.25" customHeight="1">
      <c r="A9" s="1037" t="s">
        <v>1298</v>
      </c>
      <c r="B9" s="1037"/>
      <c r="C9" s="1037"/>
      <c r="D9" s="1037"/>
      <c r="E9" s="1037"/>
      <c r="F9" s="1037"/>
    </row>
    <row r="10" spans="1:6" ht="17.25" customHeight="1">
      <c r="A10" s="16" t="s">
        <v>1299</v>
      </c>
      <c r="B10" s="17"/>
      <c r="C10" s="14"/>
      <c r="D10" s="12"/>
      <c r="E10" s="13"/>
      <c r="F10" s="15" t="s">
        <v>555</v>
      </c>
    </row>
    <row r="11" spans="1:6" ht="17.25" customHeight="1">
      <c r="A11" s="577"/>
      <c r="B11" s="578"/>
      <c r="C11" s="9"/>
      <c r="D11" s="579"/>
      <c r="E11" s="9"/>
      <c r="F11" s="580" t="s">
        <v>9</v>
      </c>
    </row>
    <row r="12" ht="17.25" customHeight="1">
      <c r="F12" s="761" t="s">
        <v>1351</v>
      </c>
    </row>
    <row r="13" spans="1:6" ht="45.75" customHeight="1">
      <c r="A13" s="692" t="s">
        <v>1729</v>
      </c>
      <c r="B13" s="730" t="s">
        <v>1302</v>
      </c>
      <c r="C13" s="730" t="s">
        <v>495</v>
      </c>
      <c r="D13" s="730" t="s">
        <v>1354</v>
      </c>
      <c r="E13" s="586" t="s">
        <v>559</v>
      </c>
      <c r="F13" s="762" t="s">
        <v>1306</v>
      </c>
    </row>
    <row r="14" spans="1:6" ht="12.75">
      <c r="A14" s="731" t="s">
        <v>827</v>
      </c>
      <c r="B14" s="731" t="s">
        <v>828</v>
      </c>
      <c r="C14" s="731" t="s">
        <v>829</v>
      </c>
      <c r="D14" s="731" t="s">
        <v>830</v>
      </c>
      <c r="E14" s="791" t="s">
        <v>831</v>
      </c>
      <c r="F14" s="731" t="s">
        <v>832</v>
      </c>
    </row>
    <row r="15" spans="1:6" ht="12.75">
      <c r="A15" s="765" t="s">
        <v>1732</v>
      </c>
      <c r="B15" s="80" t="s">
        <v>20</v>
      </c>
      <c r="C15" s="31">
        <v>2598146</v>
      </c>
      <c r="D15" s="31">
        <v>593911</v>
      </c>
      <c r="E15" s="792">
        <v>22.8590310167327</v>
      </c>
      <c r="F15" s="212">
        <v>398525</v>
      </c>
    </row>
    <row r="16" spans="1:6" ht="25.5">
      <c r="A16" s="747"/>
      <c r="B16" s="733" t="s">
        <v>21</v>
      </c>
      <c r="C16" s="31">
        <v>2598146</v>
      </c>
      <c r="D16" s="31">
        <v>593811</v>
      </c>
      <c r="E16" s="792">
        <v>22.855182118325914</v>
      </c>
      <c r="F16" s="212">
        <v>398425</v>
      </c>
    </row>
    <row r="17" spans="1:6" ht="25.5">
      <c r="A17" s="793"/>
      <c r="B17" s="794" t="s">
        <v>10</v>
      </c>
      <c r="C17" s="660">
        <v>2529413</v>
      </c>
      <c r="D17" s="660">
        <v>564447</v>
      </c>
      <c r="E17" s="663">
        <v>22.315335613440748</v>
      </c>
      <c r="F17" s="232">
        <v>388549</v>
      </c>
    </row>
    <row r="18" spans="1:6" ht="25.5">
      <c r="A18" s="793"/>
      <c r="B18" s="794" t="s">
        <v>11</v>
      </c>
      <c r="C18" s="660">
        <v>68733</v>
      </c>
      <c r="D18" s="660">
        <v>29364</v>
      </c>
      <c r="E18" s="663">
        <v>42.7218366723408</v>
      </c>
      <c r="F18" s="232">
        <v>9876</v>
      </c>
    </row>
    <row r="19" spans="1:6" ht="29.25" customHeight="1">
      <c r="A19" s="747"/>
      <c r="B19" s="80" t="s">
        <v>12</v>
      </c>
      <c r="C19" s="618">
        <v>0</v>
      </c>
      <c r="D19" s="618">
        <v>100</v>
      </c>
      <c r="E19" s="651">
        <v>0</v>
      </c>
      <c r="F19" s="212">
        <v>100</v>
      </c>
    </row>
    <row r="20" spans="1:6" ht="16.5" customHeight="1">
      <c r="A20" s="795" t="s">
        <v>1737</v>
      </c>
      <c r="B20" s="80" t="s">
        <v>22</v>
      </c>
      <c r="C20" s="31">
        <v>3251331</v>
      </c>
      <c r="D20" s="31">
        <v>406243</v>
      </c>
      <c r="E20" s="792">
        <v>12.494667568451197</v>
      </c>
      <c r="F20" s="212">
        <v>163023</v>
      </c>
    </row>
    <row r="21" spans="1:6" ht="12.75">
      <c r="A21" s="796"/>
      <c r="B21" s="733" t="s">
        <v>23</v>
      </c>
      <c r="C21" s="31">
        <v>2102692</v>
      </c>
      <c r="D21" s="31">
        <v>372734</v>
      </c>
      <c r="E21" s="792">
        <v>17.72651439202698</v>
      </c>
      <c r="F21" s="212">
        <v>151943</v>
      </c>
    </row>
    <row r="22" spans="1:6" ht="12.75">
      <c r="A22" s="765">
        <v>1000</v>
      </c>
      <c r="B22" s="733" t="s">
        <v>468</v>
      </c>
      <c r="C22" s="31">
        <v>1946172</v>
      </c>
      <c r="D22" s="31">
        <v>318435</v>
      </c>
      <c r="E22" s="792">
        <v>16.362120100381674</v>
      </c>
      <c r="F22" s="212">
        <v>136349</v>
      </c>
    </row>
    <row r="23" spans="1:6" ht="12.75">
      <c r="A23" s="766">
        <v>1100</v>
      </c>
      <c r="B23" s="500" t="s">
        <v>13</v>
      </c>
      <c r="C23" s="171">
        <v>295172</v>
      </c>
      <c r="D23" s="171">
        <v>35510</v>
      </c>
      <c r="E23" s="655">
        <v>12.03027387421571</v>
      </c>
      <c r="F23" s="230">
        <v>13546</v>
      </c>
    </row>
    <row r="24" spans="1:6" ht="13.5" customHeight="1">
      <c r="A24" s="766">
        <v>1200</v>
      </c>
      <c r="B24" s="500" t="s">
        <v>748</v>
      </c>
      <c r="C24" s="171">
        <v>67420</v>
      </c>
      <c r="D24" s="171">
        <v>6751</v>
      </c>
      <c r="E24" s="655">
        <v>10.013349154553545</v>
      </c>
      <c r="F24" s="230">
        <v>1848</v>
      </c>
    </row>
    <row r="25" spans="1:6" ht="12.75">
      <c r="A25" s="766">
        <v>1300</v>
      </c>
      <c r="B25" s="500" t="s">
        <v>750</v>
      </c>
      <c r="C25" s="171">
        <v>121889</v>
      </c>
      <c r="D25" s="171">
        <v>21233</v>
      </c>
      <c r="E25" s="655">
        <v>17.419947657294752</v>
      </c>
      <c r="F25" s="230">
        <v>7629</v>
      </c>
    </row>
    <row r="26" spans="1:6" ht="12.75">
      <c r="A26" s="766">
        <v>1400</v>
      </c>
      <c r="B26" s="500" t="s">
        <v>752</v>
      </c>
      <c r="C26" s="171">
        <v>1126662</v>
      </c>
      <c r="D26" s="171">
        <v>191758</v>
      </c>
      <c r="E26" s="655">
        <v>17.020011325490696</v>
      </c>
      <c r="F26" s="230">
        <v>93933</v>
      </c>
    </row>
    <row r="27" spans="1:6" s="262" customFormat="1" ht="24" customHeight="1">
      <c r="A27" s="308">
        <v>1455</v>
      </c>
      <c r="B27" s="397" t="s">
        <v>753</v>
      </c>
      <c r="C27" s="232">
        <v>0</v>
      </c>
      <c r="D27" s="232">
        <v>0</v>
      </c>
      <c r="E27" s="797">
        <v>0</v>
      </c>
      <c r="F27" s="232">
        <v>0</v>
      </c>
    </row>
    <row r="28" spans="1:6" s="7" customFormat="1" ht="51" customHeight="1">
      <c r="A28" s="308">
        <v>1456</v>
      </c>
      <c r="B28" s="397" t="s">
        <v>754</v>
      </c>
      <c r="C28" s="232">
        <v>0</v>
      </c>
      <c r="D28" s="232">
        <v>0</v>
      </c>
      <c r="E28" s="797">
        <v>0</v>
      </c>
      <c r="F28" s="232">
        <v>0</v>
      </c>
    </row>
    <row r="29" spans="1:6" s="158" customFormat="1" ht="12.75" customHeight="1">
      <c r="A29" s="687">
        <v>1491</v>
      </c>
      <c r="B29" s="688" t="s">
        <v>755</v>
      </c>
      <c r="C29" s="660" t="s">
        <v>1309</v>
      </c>
      <c r="D29" s="660">
        <v>0</v>
      </c>
      <c r="E29" s="663" t="s">
        <v>1309</v>
      </c>
      <c r="F29" s="232">
        <v>0</v>
      </c>
    </row>
    <row r="30" spans="1:6" s="284" customFormat="1" ht="12.75" customHeight="1">
      <c r="A30" s="687">
        <v>1492</v>
      </c>
      <c r="B30" s="688" t="s">
        <v>756</v>
      </c>
      <c r="C30" s="660" t="s">
        <v>1309</v>
      </c>
      <c r="D30" s="660">
        <v>0</v>
      </c>
      <c r="E30" s="663" t="s">
        <v>1309</v>
      </c>
      <c r="F30" s="232">
        <v>0</v>
      </c>
    </row>
    <row r="31" spans="1:6" s="284" customFormat="1" ht="12.75" customHeight="1">
      <c r="A31" s="687">
        <v>1493</v>
      </c>
      <c r="B31" s="688" t="s">
        <v>757</v>
      </c>
      <c r="C31" s="660" t="s">
        <v>1309</v>
      </c>
      <c r="D31" s="660">
        <v>0</v>
      </c>
      <c r="E31" s="663" t="s">
        <v>1309</v>
      </c>
      <c r="F31" s="232">
        <v>0</v>
      </c>
    </row>
    <row r="32" spans="1:6" s="284" customFormat="1" ht="12.75" customHeight="1">
      <c r="A32" s="687">
        <v>1499</v>
      </c>
      <c r="B32" s="688" t="s">
        <v>758</v>
      </c>
      <c r="C32" s="660" t="s">
        <v>1309</v>
      </c>
      <c r="D32" s="660">
        <v>0</v>
      </c>
      <c r="E32" s="663" t="s">
        <v>1309</v>
      </c>
      <c r="F32" s="232">
        <v>0</v>
      </c>
    </row>
    <row r="33" spans="1:6" ht="25.5">
      <c r="A33" s="798">
        <v>1500</v>
      </c>
      <c r="B33" s="500" t="s">
        <v>14</v>
      </c>
      <c r="C33" s="171">
        <v>319114</v>
      </c>
      <c r="D33" s="171">
        <v>60217</v>
      </c>
      <c r="E33" s="655">
        <v>18.870058975789217</v>
      </c>
      <c r="F33" s="230">
        <v>18404</v>
      </c>
    </row>
    <row r="34" spans="1:6" s="262" customFormat="1" ht="12.75">
      <c r="A34" s="308">
        <v>1564</v>
      </c>
      <c r="B34" s="397" t="s">
        <v>761</v>
      </c>
      <c r="C34" s="232" t="s">
        <v>1309</v>
      </c>
      <c r="D34" s="232">
        <v>0</v>
      </c>
      <c r="E34" s="797" t="s">
        <v>1309</v>
      </c>
      <c r="F34" s="232">
        <v>0</v>
      </c>
    </row>
    <row r="35" spans="1:6" s="7" customFormat="1" ht="12.75">
      <c r="A35" s="308">
        <v>1565</v>
      </c>
      <c r="B35" s="691" t="s">
        <v>762</v>
      </c>
      <c r="C35" s="232" t="s">
        <v>1309</v>
      </c>
      <c r="D35" s="232">
        <v>0</v>
      </c>
      <c r="E35" s="797" t="s">
        <v>1309</v>
      </c>
      <c r="F35" s="232">
        <v>0</v>
      </c>
    </row>
    <row r="36" spans="1:6" ht="12.75">
      <c r="A36" s="766">
        <v>1600</v>
      </c>
      <c r="B36" s="500" t="s">
        <v>763</v>
      </c>
      <c r="C36" s="171">
        <v>15915</v>
      </c>
      <c r="D36" s="171">
        <v>2966</v>
      </c>
      <c r="E36" s="655">
        <v>18.63650644046497</v>
      </c>
      <c r="F36" s="230">
        <v>989</v>
      </c>
    </row>
    <row r="37" spans="1:6" ht="12.75">
      <c r="A37" s="765">
        <v>3000</v>
      </c>
      <c r="B37" s="769" t="s">
        <v>900</v>
      </c>
      <c r="C37" s="31">
        <v>156520</v>
      </c>
      <c r="D37" s="31">
        <v>54299</v>
      </c>
      <c r="E37" s="792">
        <v>34.69141323792486</v>
      </c>
      <c r="F37" s="212">
        <v>15594</v>
      </c>
    </row>
    <row r="38" spans="1:6" ht="12.75">
      <c r="A38" s="793">
        <v>3100</v>
      </c>
      <c r="B38" s="500" t="s">
        <v>1753</v>
      </c>
      <c r="C38" s="171">
        <v>0</v>
      </c>
      <c r="D38" s="168">
        <v>0</v>
      </c>
      <c r="E38" s="799">
        <v>0</v>
      </c>
      <c r="F38" s="230">
        <v>0</v>
      </c>
    </row>
    <row r="39" spans="1:6" ht="14.25" customHeight="1">
      <c r="A39" s="793">
        <v>3400</v>
      </c>
      <c r="B39" s="500" t="s">
        <v>1761</v>
      </c>
      <c r="C39" s="171">
        <v>117644</v>
      </c>
      <c r="D39" s="171">
        <v>39726</v>
      </c>
      <c r="E39" s="655">
        <v>33.76797796742715</v>
      </c>
      <c r="F39" s="230">
        <v>9060</v>
      </c>
    </row>
    <row r="40" spans="1:6" ht="12.75">
      <c r="A40" s="793">
        <v>3500</v>
      </c>
      <c r="B40" s="500" t="s">
        <v>1763</v>
      </c>
      <c r="C40" s="171">
        <v>27418</v>
      </c>
      <c r="D40" s="171">
        <v>11055</v>
      </c>
      <c r="E40" s="655">
        <v>40.3202275877161</v>
      </c>
      <c r="F40" s="230">
        <v>6434</v>
      </c>
    </row>
    <row r="41" spans="1:6" s="262" customFormat="1" ht="12.75">
      <c r="A41" s="658" t="s">
        <v>779</v>
      </c>
      <c r="B41" s="696" t="s">
        <v>780</v>
      </c>
      <c r="C41" s="232" t="s">
        <v>1309</v>
      </c>
      <c r="D41" s="232">
        <v>0</v>
      </c>
      <c r="E41" s="797" t="s">
        <v>1309</v>
      </c>
      <c r="F41" s="230">
        <v>0</v>
      </c>
    </row>
    <row r="42" spans="1:6" s="7" customFormat="1" ht="12.75">
      <c r="A42" s="658" t="s">
        <v>781</v>
      </c>
      <c r="B42" s="699" t="s">
        <v>782</v>
      </c>
      <c r="C42" s="232" t="s">
        <v>1309</v>
      </c>
      <c r="D42" s="232">
        <v>0</v>
      </c>
      <c r="E42" s="797" t="s">
        <v>1309</v>
      </c>
      <c r="F42" s="232">
        <v>0</v>
      </c>
    </row>
    <row r="43" spans="1:6" s="7" customFormat="1" ht="14.25" customHeight="1">
      <c r="A43" s="658" t="s">
        <v>783</v>
      </c>
      <c r="B43" s="699" t="s">
        <v>784</v>
      </c>
      <c r="C43" s="232" t="s">
        <v>1309</v>
      </c>
      <c r="D43" s="232">
        <v>451</v>
      </c>
      <c r="E43" s="797" t="s">
        <v>1309</v>
      </c>
      <c r="F43" s="232">
        <v>301</v>
      </c>
    </row>
    <row r="44" spans="1:6" s="284" customFormat="1" ht="15.75">
      <c r="A44" s="498">
        <v>3600</v>
      </c>
      <c r="B44" s="500" t="s">
        <v>1768</v>
      </c>
      <c r="C44" s="171">
        <v>2300</v>
      </c>
      <c r="D44" s="171">
        <v>1700</v>
      </c>
      <c r="E44" s="655">
        <v>73.91304347826087</v>
      </c>
      <c r="F44" s="230">
        <v>0</v>
      </c>
    </row>
    <row r="45" spans="1:6" s="177" customFormat="1" ht="25.5">
      <c r="A45" s="800" t="s">
        <v>902</v>
      </c>
      <c r="B45" s="500" t="s">
        <v>903</v>
      </c>
      <c r="C45" s="171">
        <v>8918</v>
      </c>
      <c r="D45" s="171">
        <v>1818</v>
      </c>
      <c r="E45" s="655">
        <v>0</v>
      </c>
      <c r="F45" s="230">
        <v>100</v>
      </c>
    </row>
    <row r="46" spans="1:6" s="177" customFormat="1" ht="12.75">
      <c r="A46" s="496">
        <v>3900</v>
      </c>
      <c r="B46" s="271" t="s">
        <v>1773</v>
      </c>
      <c r="C46" s="801">
        <v>240</v>
      </c>
      <c r="D46" s="440">
        <v>0</v>
      </c>
      <c r="E46" s="222">
        <v>0</v>
      </c>
      <c r="F46" s="230">
        <v>0</v>
      </c>
    </row>
    <row r="47" spans="1:6" s="177" customFormat="1" ht="12.75">
      <c r="A47" s="308">
        <v>3910</v>
      </c>
      <c r="B47" s="802" t="s">
        <v>788</v>
      </c>
      <c r="C47" s="803" t="s">
        <v>1309</v>
      </c>
      <c r="D47" s="770">
        <v>0</v>
      </c>
      <c r="E47" s="797" t="s">
        <v>1309</v>
      </c>
      <c r="F47" s="232">
        <v>0</v>
      </c>
    </row>
    <row r="48" spans="1:6" ht="14.25" customHeight="1">
      <c r="A48" s="796"/>
      <c r="B48" s="733" t="s">
        <v>820</v>
      </c>
      <c r="C48" s="31">
        <v>1148639</v>
      </c>
      <c r="D48" s="31">
        <v>33509</v>
      </c>
      <c r="E48" s="792">
        <v>2.91727862278749</v>
      </c>
      <c r="F48" s="212">
        <v>11080</v>
      </c>
    </row>
    <row r="49" spans="1:6" s="614" customFormat="1" ht="12.75">
      <c r="A49" s="765">
        <v>4000</v>
      </c>
      <c r="B49" s="769" t="s">
        <v>790</v>
      </c>
      <c r="C49" s="618">
        <v>1148639</v>
      </c>
      <c r="D49" s="618">
        <v>33509</v>
      </c>
      <c r="E49" s="651">
        <v>2.91727862278749</v>
      </c>
      <c r="F49" s="212">
        <v>11080</v>
      </c>
    </row>
    <row r="50" spans="1:6" ht="25.5">
      <c r="A50" s="697" t="s">
        <v>906</v>
      </c>
      <c r="B50" s="696" t="s">
        <v>907</v>
      </c>
      <c r="C50" s="660" t="s">
        <v>1309</v>
      </c>
      <c r="D50" s="660">
        <v>0</v>
      </c>
      <c r="E50" s="663" t="s">
        <v>1309</v>
      </c>
      <c r="F50" s="232">
        <v>0</v>
      </c>
    </row>
    <row r="51" spans="1:6" s="614" customFormat="1" ht="12.75">
      <c r="A51" s="765">
        <v>6000</v>
      </c>
      <c r="B51" s="769" t="s">
        <v>793</v>
      </c>
      <c r="C51" s="618">
        <v>0</v>
      </c>
      <c r="D51" s="618">
        <v>0</v>
      </c>
      <c r="E51" s="651">
        <v>0</v>
      </c>
      <c r="F51" s="212">
        <v>0</v>
      </c>
    </row>
    <row r="52" spans="1:6" s="614" customFormat="1" ht="12.75">
      <c r="A52" s="765">
        <v>7000</v>
      </c>
      <c r="B52" s="769" t="s">
        <v>794</v>
      </c>
      <c r="C52" s="618">
        <v>0</v>
      </c>
      <c r="D52" s="618">
        <v>0</v>
      </c>
      <c r="E52" s="651">
        <v>0</v>
      </c>
      <c r="F52" s="212">
        <v>0</v>
      </c>
    </row>
    <row r="53" spans="1:6" ht="12.75" customHeight="1">
      <c r="A53" s="658" t="s">
        <v>910</v>
      </c>
      <c r="B53" s="696" t="s">
        <v>795</v>
      </c>
      <c r="C53" s="171" t="s">
        <v>1309</v>
      </c>
      <c r="D53" s="440">
        <v>0</v>
      </c>
      <c r="E53" s="655" t="s">
        <v>1309</v>
      </c>
      <c r="F53" s="230">
        <v>0</v>
      </c>
    </row>
    <row r="54" spans="1:6" ht="12.75">
      <c r="A54" s="765" t="s">
        <v>797</v>
      </c>
      <c r="B54" s="733" t="s">
        <v>15</v>
      </c>
      <c r="C54" s="618">
        <v>0</v>
      </c>
      <c r="D54" s="618">
        <v>0</v>
      </c>
      <c r="E54" s="651">
        <v>0</v>
      </c>
      <c r="F54" s="212">
        <v>0</v>
      </c>
    </row>
    <row r="55" spans="1:6" ht="12.75">
      <c r="A55" s="804">
        <v>8200</v>
      </c>
      <c r="B55" s="76" t="s">
        <v>16</v>
      </c>
      <c r="C55" s="230">
        <v>0</v>
      </c>
      <c r="D55" s="440">
        <v>0</v>
      </c>
      <c r="E55" s="799">
        <v>0</v>
      </c>
      <c r="F55" s="230">
        <v>0</v>
      </c>
    </row>
    <row r="56" spans="1:6" ht="13.5" customHeight="1">
      <c r="A56" s="680" t="s">
        <v>804</v>
      </c>
      <c r="B56" s="273" t="s">
        <v>5</v>
      </c>
      <c r="C56" s="31">
        <v>3251331</v>
      </c>
      <c r="D56" s="31">
        <v>406243</v>
      </c>
      <c r="E56" s="792">
        <v>12.494667568451197</v>
      </c>
      <c r="F56" s="212">
        <v>163023</v>
      </c>
    </row>
    <row r="57" spans="1:6" ht="14.25" customHeight="1">
      <c r="A57" s="805" t="s">
        <v>806</v>
      </c>
      <c r="B57" s="273" t="s">
        <v>6</v>
      </c>
      <c r="C57" s="806">
        <v>-653185</v>
      </c>
      <c r="D57" s="806">
        <v>187668</v>
      </c>
      <c r="E57" s="807">
        <v>-28.73121703652105</v>
      </c>
      <c r="F57" s="777">
        <v>235502</v>
      </c>
    </row>
    <row r="58" spans="1:6" ht="12.75">
      <c r="A58" s="765" t="s">
        <v>808</v>
      </c>
      <c r="B58" s="80" t="s">
        <v>24</v>
      </c>
      <c r="C58" s="806">
        <v>653185</v>
      </c>
      <c r="D58" s="806">
        <v>-187668</v>
      </c>
      <c r="E58" s="807">
        <v>-28.73121703652105</v>
      </c>
      <c r="F58" s="806">
        <v>-235502</v>
      </c>
    </row>
    <row r="59" spans="1:6" ht="12.75">
      <c r="A59" s="765"/>
      <c r="B59" s="536" t="s">
        <v>25</v>
      </c>
      <c r="C59" s="806">
        <v>653185</v>
      </c>
      <c r="D59" s="806">
        <v>-187668</v>
      </c>
      <c r="E59" s="807">
        <v>-28.73121703652105</v>
      </c>
      <c r="F59" s="777">
        <v>-235502</v>
      </c>
    </row>
    <row r="60" spans="1:6" ht="12.75">
      <c r="A60" s="808"/>
      <c r="B60" s="537" t="s">
        <v>17</v>
      </c>
      <c r="C60" s="171">
        <v>1276661</v>
      </c>
      <c r="D60" s="171">
        <v>1563726</v>
      </c>
      <c r="E60" s="655">
        <v>122.48560894395615</v>
      </c>
      <c r="F60" s="230">
        <v>-361</v>
      </c>
    </row>
    <row r="61" spans="1:6" ht="12.75">
      <c r="A61" s="808"/>
      <c r="B61" s="537" t="s">
        <v>18</v>
      </c>
      <c r="C61" s="171">
        <v>623476</v>
      </c>
      <c r="D61" s="171">
        <v>1751394</v>
      </c>
      <c r="E61" s="655">
        <v>280.9080060820304</v>
      </c>
      <c r="F61" s="230">
        <v>235141</v>
      </c>
    </row>
    <row r="62" spans="1:6" ht="12.75">
      <c r="A62" s="809"/>
      <c r="B62" s="18"/>
      <c r="C62" s="529"/>
      <c r="D62" s="810"/>
      <c r="E62" s="711"/>
      <c r="F62" s="358"/>
    </row>
    <row r="63" spans="1:6" ht="12.75">
      <c r="A63" s="1034"/>
      <c r="B63" s="1034"/>
      <c r="C63" s="1034"/>
      <c r="D63" s="1034"/>
      <c r="E63" s="1034"/>
      <c r="F63" s="1034"/>
    </row>
    <row r="64" spans="1:6" ht="15.75">
      <c r="A64" s="809"/>
      <c r="B64" s="715"/>
      <c r="C64" s="456"/>
      <c r="D64" s="811"/>
      <c r="E64" s="456"/>
      <c r="F64" s="430"/>
    </row>
    <row r="65" spans="1:5" ht="15.75">
      <c r="A65" s="812"/>
      <c r="B65" s="715"/>
      <c r="C65" s="456"/>
      <c r="D65" s="811"/>
      <c r="E65" s="636"/>
    </row>
    <row r="66" spans="1:6" s="9" customFormat="1" ht="15.75">
      <c r="A66" s="1025" t="s">
        <v>19</v>
      </c>
      <c r="B66" s="1025"/>
      <c r="D66" s="456"/>
      <c r="F66" s="813" t="s">
        <v>1347</v>
      </c>
    </row>
    <row r="67" spans="1:6" s="9" customFormat="1" ht="15.75">
      <c r="A67" s="635"/>
      <c r="B67" s="633"/>
      <c r="D67" s="456"/>
      <c r="E67" s="667"/>
      <c r="F67" s="429"/>
    </row>
    <row r="68" spans="1:6" s="9" customFormat="1" ht="15.75">
      <c r="A68" s="814"/>
      <c r="B68" s="814"/>
      <c r="D68" s="456"/>
      <c r="E68" s="634"/>
      <c r="F68" s="636"/>
    </row>
    <row r="69" spans="1:6" s="569" customFormat="1" ht="17.25" customHeight="1">
      <c r="A69" s="47" t="s">
        <v>1634</v>
      </c>
      <c r="B69" s="47"/>
      <c r="C69" s="637"/>
      <c r="D69" s="638"/>
      <c r="E69" s="639"/>
      <c r="F69" s="640"/>
    </row>
  </sheetData>
  <mergeCells count="9">
    <mergeCell ref="A9:F9"/>
    <mergeCell ref="A66:B66"/>
    <mergeCell ref="A1:F1"/>
    <mergeCell ref="A2:F2"/>
    <mergeCell ref="A4:F4"/>
    <mergeCell ref="A6:F6"/>
    <mergeCell ref="A63:F63"/>
    <mergeCell ref="A7:F7"/>
    <mergeCell ref="A8:F8"/>
  </mergeCells>
  <printOptions horizontalCentered="1"/>
  <pageMargins left="0.7480314960629921" right="0.35433070866141736" top="0.7086614173228347" bottom="0.4724409448818898" header="0.2362204724409449" footer="0.1968503937007874"/>
  <pageSetup firstPageNumber="49" useFirstPageNumber="1"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207"/>
  <sheetViews>
    <sheetView zoomScaleSheetLayoutView="100" workbookViewId="0" topLeftCell="A1">
      <selection activeCell="C16" sqref="C16"/>
    </sheetView>
  </sheetViews>
  <sheetFormatPr defaultColWidth="9.140625" defaultRowHeight="12.75"/>
  <cols>
    <col min="1" max="1" width="5.57421875" style="18" customWidth="1"/>
    <col min="2" max="2" width="43.7109375" style="87" customWidth="1"/>
    <col min="3" max="3" width="12.140625" style="0" customWidth="1"/>
    <col min="4" max="4" width="13.57421875" style="0" customWidth="1"/>
    <col min="5" max="5" width="10.28125" style="0" customWidth="1"/>
    <col min="6" max="6" width="14.57421875" style="0" customWidth="1"/>
  </cols>
  <sheetData>
    <row r="1" spans="1:13" ht="12.75">
      <c r="A1" s="1039" t="s">
        <v>1292</v>
      </c>
      <c r="B1" s="1039"/>
      <c r="C1" s="1039"/>
      <c r="D1" s="1039"/>
      <c r="E1" s="1039"/>
      <c r="F1" s="1039"/>
      <c r="G1" s="2"/>
      <c r="H1" s="2"/>
      <c r="I1" s="2"/>
      <c r="J1" s="2"/>
      <c r="K1" s="2"/>
      <c r="L1" s="2"/>
      <c r="M1" s="2"/>
    </row>
    <row r="2" spans="1:13" ht="15" customHeight="1">
      <c r="A2" s="1040" t="s">
        <v>1293</v>
      </c>
      <c r="B2" s="1040"/>
      <c r="C2" s="1040"/>
      <c r="D2" s="1040"/>
      <c r="E2" s="1040"/>
      <c r="F2" s="1040"/>
      <c r="G2" s="2"/>
      <c r="H2" s="2"/>
      <c r="I2" s="2"/>
      <c r="J2" s="2"/>
      <c r="K2" s="2"/>
      <c r="L2" s="2"/>
      <c r="M2" s="2"/>
    </row>
    <row r="3" spans="1:13" ht="3.75" customHeight="1">
      <c r="A3" s="3"/>
      <c r="B3" s="4"/>
      <c r="C3" s="5"/>
      <c r="D3" s="5"/>
      <c r="E3" s="3"/>
      <c r="F3" s="3"/>
      <c r="G3" s="2"/>
      <c r="H3" s="2"/>
      <c r="I3" s="2"/>
      <c r="J3" s="2"/>
      <c r="K3" s="2"/>
      <c r="L3" s="2"/>
      <c r="M3" s="2"/>
    </row>
    <row r="4" spans="1:6" s="2" customFormat="1" ht="12.75">
      <c r="A4" s="1041" t="s">
        <v>1294</v>
      </c>
      <c r="B4" s="1041"/>
      <c r="C4" s="1041"/>
      <c r="D4" s="1041"/>
      <c r="E4" s="1041"/>
      <c r="F4" s="1041"/>
    </row>
    <row r="5" spans="1:5" s="2" customFormat="1" ht="12.75">
      <c r="A5" s="7"/>
      <c r="B5" s="6"/>
      <c r="C5" s="6"/>
      <c r="D5" s="6"/>
      <c r="E5" s="6"/>
    </row>
    <row r="6" spans="1:6" s="9" customFormat="1" ht="17.25" customHeight="1">
      <c r="A6" s="1042" t="s">
        <v>1295</v>
      </c>
      <c r="B6" s="1042"/>
      <c r="C6" s="1042"/>
      <c r="D6" s="1042"/>
      <c r="E6" s="1042"/>
      <c r="F6" s="1042"/>
    </row>
    <row r="7" spans="1:6" s="9" customFormat="1" ht="17.25" customHeight="1">
      <c r="A7" s="1035" t="s">
        <v>1349</v>
      </c>
      <c r="B7" s="1035"/>
      <c r="C7" s="1035"/>
      <c r="D7" s="1035"/>
      <c r="E7" s="1035"/>
      <c r="F7" s="1035"/>
    </row>
    <row r="8" spans="1:6" s="9" customFormat="1" ht="17.25" customHeight="1">
      <c r="A8" s="1036" t="s">
        <v>1297</v>
      </c>
      <c r="B8" s="1036"/>
      <c r="C8" s="1036"/>
      <c r="D8" s="1036"/>
      <c r="E8" s="1036"/>
      <c r="F8" s="1036"/>
    </row>
    <row r="9" spans="1:6" s="13" customFormat="1" ht="12.75">
      <c r="A9" s="1037" t="s">
        <v>1298</v>
      </c>
      <c r="B9" s="1037"/>
      <c r="C9" s="1037"/>
      <c r="D9" s="1037"/>
      <c r="E9" s="1037"/>
      <c r="F9" s="1037"/>
    </row>
    <row r="10" spans="1:6" s="13" customFormat="1" ht="12.75">
      <c r="A10" s="16" t="s">
        <v>1299</v>
      </c>
      <c r="B10" s="17"/>
      <c r="C10" s="14"/>
      <c r="D10" s="12"/>
      <c r="F10" s="15" t="s">
        <v>1300</v>
      </c>
    </row>
    <row r="11" spans="1:6" s="13" customFormat="1" ht="12.75">
      <c r="A11" s="16"/>
      <c r="B11" s="17"/>
      <c r="C11" s="14"/>
      <c r="D11" s="12"/>
      <c r="F11" s="54" t="s">
        <v>1350</v>
      </c>
    </row>
    <row r="12" spans="1:6" s="43" customFormat="1" ht="12.75">
      <c r="A12" s="18"/>
      <c r="B12" s="20"/>
      <c r="C12" s="55"/>
      <c r="D12" s="55"/>
      <c r="E12" s="55"/>
      <c r="F12" s="56" t="s">
        <v>1351</v>
      </c>
    </row>
    <row r="13" spans="1:6" s="43" customFormat="1" ht="51">
      <c r="A13" s="57"/>
      <c r="B13" s="58" t="s">
        <v>1352</v>
      </c>
      <c r="C13" s="59" t="s">
        <v>1353</v>
      </c>
      <c r="D13" s="59" t="s">
        <v>1354</v>
      </c>
      <c r="E13" s="59" t="s">
        <v>1355</v>
      </c>
      <c r="F13" s="59" t="s">
        <v>1356</v>
      </c>
    </row>
    <row r="14" spans="1:6" s="43" customFormat="1" ht="12.75">
      <c r="A14" s="60">
        <v>1</v>
      </c>
      <c r="B14" s="58">
        <v>2</v>
      </c>
      <c r="C14" s="61">
        <v>3</v>
      </c>
      <c r="D14" s="61">
        <v>4</v>
      </c>
      <c r="E14" s="61">
        <v>5</v>
      </c>
      <c r="F14" s="61">
        <v>6</v>
      </c>
    </row>
    <row r="15" spans="1:6" s="43" customFormat="1" ht="12.75">
      <c r="A15" s="62" t="s">
        <v>1357</v>
      </c>
      <c r="B15" s="63" t="s">
        <v>1358</v>
      </c>
      <c r="C15" s="64">
        <v>3242291976</v>
      </c>
      <c r="D15" s="64">
        <v>754075445</v>
      </c>
      <c r="E15" s="65">
        <v>23.257481145492</v>
      </c>
      <c r="F15" s="64">
        <v>285364554</v>
      </c>
    </row>
    <row r="16" spans="1:6" s="43" customFormat="1" ht="12.75">
      <c r="A16" s="62"/>
      <c r="B16" s="63" t="s">
        <v>1359</v>
      </c>
      <c r="C16" s="64">
        <v>2398918995</v>
      </c>
      <c r="D16" s="64">
        <v>546653929</v>
      </c>
      <c r="E16" s="65">
        <v>22.787510963870623</v>
      </c>
      <c r="F16" s="64">
        <v>212379406</v>
      </c>
    </row>
    <row r="17" spans="1:6" s="43" customFormat="1" ht="12.75">
      <c r="A17" s="66"/>
      <c r="B17" s="67" t="s">
        <v>1360</v>
      </c>
      <c r="C17" s="68">
        <v>1624394344</v>
      </c>
      <c r="D17" s="68">
        <v>382204791</v>
      </c>
      <c r="E17" s="69">
        <v>23.529064380933352</v>
      </c>
      <c r="F17" s="68">
        <v>117561719</v>
      </c>
    </row>
    <row r="18" spans="1:6" s="43" customFormat="1" ht="12.75">
      <c r="A18" s="70"/>
      <c r="B18" s="67" t="s">
        <v>1361</v>
      </c>
      <c r="C18" s="68">
        <v>376086000</v>
      </c>
      <c r="D18" s="68">
        <v>76991156</v>
      </c>
      <c r="E18" s="69">
        <v>20.4716889222146</v>
      </c>
      <c r="F18" s="68">
        <v>28029588</v>
      </c>
    </row>
    <row r="19" spans="1:6" s="43" customFormat="1" ht="12.75">
      <c r="A19" s="70"/>
      <c r="B19" s="67" t="s">
        <v>1362</v>
      </c>
      <c r="C19" s="68">
        <v>137536000</v>
      </c>
      <c r="D19" s="68">
        <v>35965513</v>
      </c>
      <c r="E19" s="69">
        <v>26.149890210563054</v>
      </c>
      <c r="F19" s="68">
        <v>12560684</v>
      </c>
    </row>
    <row r="20" spans="1:6" s="43" customFormat="1" ht="12.75">
      <c r="A20" s="57"/>
      <c r="B20" s="67" t="s">
        <v>1363</v>
      </c>
      <c r="C20" s="68">
        <v>238550000</v>
      </c>
      <c r="D20" s="68">
        <v>41025643</v>
      </c>
      <c r="E20" s="69">
        <v>17.197922028924754</v>
      </c>
      <c r="F20" s="68">
        <v>15468904</v>
      </c>
    </row>
    <row r="21" spans="1:6" s="43" customFormat="1" ht="12.75">
      <c r="A21" s="66"/>
      <c r="B21" s="67" t="s">
        <v>1364</v>
      </c>
      <c r="C21" s="68">
        <v>1230200444</v>
      </c>
      <c r="D21" s="68">
        <v>299754446</v>
      </c>
      <c r="E21" s="69">
        <v>24.36630936543541</v>
      </c>
      <c r="F21" s="68">
        <v>88262498</v>
      </c>
    </row>
    <row r="22" spans="1:6" s="43" customFormat="1" ht="12.75">
      <c r="A22" s="57"/>
      <c r="B22" s="67" t="s">
        <v>1365</v>
      </c>
      <c r="C22" s="68">
        <v>830117444</v>
      </c>
      <c r="D22" s="68">
        <v>205445925</v>
      </c>
      <c r="E22" s="69">
        <v>24.74901912794884</v>
      </c>
      <c r="F22" s="68">
        <v>61590282</v>
      </c>
    </row>
    <row r="23" spans="1:6" s="43" customFormat="1" ht="12.75">
      <c r="A23" s="57"/>
      <c r="B23" s="67" t="s">
        <v>1366</v>
      </c>
      <c r="C23" s="68">
        <v>370677000</v>
      </c>
      <c r="D23" s="68">
        <v>87040818</v>
      </c>
      <c r="E23" s="69">
        <v>23.48158045953755</v>
      </c>
      <c r="F23" s="68">
        <v>23787001</v>
      </c>
    </row>
    <row r="24" spans="1:6" s="43" customFormat="1" ht="12.75">
      <c r="A24" s="57"/>
      <c r="B24" s="67" t="s">
        <v>1367</v>
      </c>
      <c r="C24" s="68">
        <v>10356000</v>
      </c>
      <c r="D24" s="68">
        <v>2410648</v>
      </c>
      <c r="E24" s="69">
        <v>23.277790652761684</v>
      </c>
      <c r="F24" s="68">
        <v>1005032</v>
      </c>
    </row>
    <row r="25" spans="1:6" s="43" customFormat="1" ht="12.75">
      <c r="A25" s="70"/>
      <c r="B25" s="67" t="s">
        <v>1368</v>
      </c>
      <c r="C25" s="68">
        <v>19050000</v>
      </c>
      <c r="D25" s="68">
        <v>4857055</v>
      </c>
      <c r="E25" s="69">
        <v>25.496351706036748</v>
      </c>
      <c r="F25" s="68">
        <v>1880183</v>
      </c>
    </row>
    <row r="26" spans="1:6" s="43" customFormat="1" ht="12.75">
      <c r="A26" s="70"/>
      <c r="B26" s="67" t="s">
        <v>1369</v>
      </c>
      <c r="C26" s="68">
        <v>18107900</v>
      </c>
      <c r="D26" s="68">
        <v>5459189</v>
      </c>
      <c r="E26" s="69">
        <v>30.148106627494077</v>
      </c>
      <c r="F26" s="68">
        <v>1269633</v>
      </c>
    </row>
    <row r="27" spans="1:6" s="43" customFormat="1" ht="12.75">
      <c r="A27" s="70"/>
      <c r="B27" s="67" t="s">
        <v>1370</v>
      </c>
      <c r="C27" s="68">
        <v>10413900</v>
      </c>
      <c r="D27" s="68">
        <v>3266651</v>
      </c>
      <c r="E27" s="69">
        <v>31.36818098887064</v>
      </c>
      <c r="F27" s="68">
        <v>1202075</v>
      </c>
    </row>
    <row r="28" spans="1:6" s="43" customFormat="1" ht="12.75">
      <c r="A28" s="70"/>
      <c r="B28" s="67" t="s">
        <v>1371</v>
      </c>
      <c r="C28" s="68">
        <v>338000</v>
      </c>
      <c r="D28" s="68">
        <v>105349</v>
      </c>
      <c r="E28" s="69">
        <v>31.168343195266274</v>
      </c>
      <c r="F28" s="68">
        <v>32579</v>
      </c>
    </row>
    <row r="29" spans="1:6" s="43" customFormat="1" ht="12.75">
      <c r="A29" s="70"/>
      <c r="B29" s="67" t="s">
        <v>1372</v>
      </c>
      <c r="C29" s="68">
        <v>7356000</v>
      </c>
      <c r="D29" s="68">
        <v>2087189</v>
      </c>
      <c r="E29" s="69">
        <v>28.373966829798803</v>
      </c>
      <c r="F29" s="68">
        <v>34979</v>
      </c>
    </row>
    <row r="30" spans="1:6" s="43" customFormat="1" ht="12.75">
      <c r="A30" s="66"/>
      <c r="B30" s="33" t="s">
        <v>1373</v>
      </c>
      <c r="C30" s="71" t="s">
        <v>1309</v>
      </c>
      <c r="D30" s="68">
        <v>14224</v>
      </c>
      <c r="E30" s="72" t="s">
        <v>1309</v>
      </c>
      <c r="F30" s="68">
        <v>3478</v>
      </c>
    </row>
    <row r="31" spans="1:6" s="43" customFormat="1" ht="12.75">
      <c r="A31" s="73"/>
      <c r="B31" s="67" t="s">
        <v>1374</v>
      </c>
      <c r="C31" s="68">
        <v>207371493</v>
      </c>
      <c r="D31" s="68">
        <v>31581356</v>
      </c>
      <c r="E31" s="69">
        <v>15.229362311626893</v>
      </c>
      <c r="F31" s="68">
        <v>12338384</v>
      </c>
    </row>
    <row r="32" spans="1:6" s="43" customFormat="1" ht="12.75">
      <c r="A32" s="73"/>
      <c r="B32" s="67" t="s">
        <v>1375</v>
      </c>
      <c r="C32" s="68">
        <v>102844695</v>
      </c>
      <c r="D32" s="68">
        <v>28038885</v>
      </c>
      <c r="E32" s="69">
        <v>27.263326513827472</v>
      </c>
      <c r="F32" s="68">
        <v>9778294</v>
      </c>
    </row>
    <row r="33" spans="1:6" s="43" customFormat="1" ht="12.75">
      <c r="A33" s="73"/>
      <c r="B33" s="67" t="s">
        <v>1376</v>
      </c>
      <c r="C33" s="68">
        <v>464308463</v>
      </c>
      <c r="D33" s="68">
        <v>104814673</v>
      </c>
      <c r="E33" s="69">
        <v>22.57436194954732</v>
      </c>
      <c r="F33" s="68">
        <v>72697531</v>
      </c>
    </row>
    <row r="34" spans="1:6" s="43" customFormat="1" ht="12.75">
      <c r="A34" s="66" t="s">
        <v>1377</v>
      </c>
      <c r="B34" s="63" t="s">
        <v>1378</v>
      </c>
      <c r="C34" s="64">
        <v>2398918995</v>
      </c>
      <c r="D34" s="64">
        <v>546653929</v>
      </c>
      <c r="E34" s="65">
        <v>22.787510963870623</v>
      </c>
      <c r="F34" s="64">
        <v>212379406</v>
      </c>
    </row>
    <row r="35" spans="1:6" s="43" customFormat="1" ht="12.75">
      <c r="A35" s="66"/>
      <c r="B35" s="63" t="s">
        <v>1379</v>
      </c>
      <c r="C35" s="64">
        <v>859043586</v>
      </c>
      <c r="D35" s="64">
        <v>210718143</v>
      </c>
      <c r="E35" s="65">
        <v>24.52938901286436</v>
      </c>
      <c r="F35" s="64">
        <v>74280509</v>
      </c>
    </row>
    <row r="36" spans="1:6" s="43" customFormat="1" ht="12.75">
      <c r="A36" s="74"/>
      <c r="B36" s="67" t="s">
        <v>1380</v>
      </c>
      <c r="C36" s="68">
        <v>842668241</v>
      </c>
      <c r="D36" s="68">
        <v>206758406</v>
      </c>
      <c r="E36" s="69">
        <v>24.53615740337365</v>
      </c>
      <c r="F36" s="68">
        <v>72924148</v>
      </c>
    </row>
    <row r="37" spans="1:6" s="43" customFormat="1" ht="12.75">
      <c r="A37" s="75"/>
      <c r="B37" s="67" t="s">
        <v>1381</v>
      </c>
      <c r="C37" s="68">
        <v>842668241</v>
      </c>
      <c r="D37" s="68">
        <v>206758406</v>
      </c>
      <c r="E37" s="69">
        <v>24.53615740337365</v>
      </c>
      <c r="F37" s="68">
        <v>72924148</v>
      </c>
    </row>
    <row r="38" spans="1:6" s="43" customFormat="1" ht="12.75">
      <c r="A38" s="76"/>
      <c r="B38" s="67" t="s">
        <v>1374</v>
      </c>
      <c r="C38" s="68">
        <v>16301655</v>
      </c>
      <c r="D38" s="68">
        <v>3933767</v>
      </c>
      <c r="E38" s="69">
        <v>24.131089757451008</v>
      </c>
      <c r="F38" s="68">
        <v>1351359</v>
      </c>
    </row>
    <row r="39" spans="1:6" s="43" customFormat="1" ht="12.75" customHeight="1">
      <c r="A39" s="76"/>
      <c r="B39" s="67" t="s">
        <v>1375</v>
      </c>
      <c r="C39" s="68">
        <v>73690</v>
      </c>
      <c r="D39" s="68">
        <v>25970</v>
      </c>
      <c r="E39" s="69">
        <v>35.24223096756683</v>
      </c>
      <c r="F39" s="68">
        <v>5002</v>
      </c>
    </row>
    <row r="40" spans="1:6" s="43" customFormat="1" ht="12.75" customHeight="1">
      <c r="A40" s="76"/>
      <c r="B40" s="77" t="s">
        <v>1382</v>
      </c>
      <c r="C40" s="78">
        <v>15670605</v>
      </c>
      <c r="D40" s="78">
        <v>3296627</v>
      </c>
      <c r="E40" s="69">
        <v>21.037011653347143</v>
      </c>
      <c r="F40" s="79">
        <v>1295361</v>
      </c>
    </row>
    <row r="41" spans="1:6" s="43" customFormat="1" ht="12.75">
      <c r="A41" s="74" t="s">
        <v>1383</v>
      </c>
      <c r="B41" s="63" t="s">
        <v>1384</v>
      </c>
      <c r="C41" s="64">
        <v>843372981</v>
      </c>
      <c r="D41" s="64">
        <v>207421516</v>
      </c>
      <c r="E41" s="65">
        <v>24.594280427866824</v>
      </c>
      <c r="F41" s="64">
        <v>72985148</v>
      </c>
    </row>
    <row r="42" spans="1:6" s="43" customFormat="1" ht="12.75">
      <c r="A42" s="74" t="s">
        <v>1385</v>
      </c>
      <c r="B42" s="63" t="s">
        <v>1386</v>
      </c>
      <c r="C42" s="64">
        <v>3368137232</v>
      </c>
      <c r="D42" s="64">
        <v>665133937</v>
      </c>
      <c r="E42" s="65">
        <v>19.747827691837944</v>
      </c>
      <c r="F42" s="64">
        <v>235578981</v>
      </c>
    </row>
    <row r="43" spans="1:6" s="43" customFormat="1" ht="15" customHeight="1">
      <c r="A43" s="74" t="s">
        <v>1387</v>
      </c>
      <c r="B43" s="63" t="s">
        <v>1388</v>
      </c>
      <c r="C43" s="64">
        <v>2975604013</v>
      </c>
      <c r="D43" s="64">
        <v>633850942</v>
      </c>
      <c r="E43" s="65">
        <v>21.301589164108982</v>
      </c>
      <c r="F43" s="64">
        <v>215244548</v>
      </c>
    </row>
    <row r="44" spans="1:6" s="43" customFormat="1" ht="12" customHeight="1">
      <c r="A44" s="74" t="s">
        <v>1389</v>
      </c>
      <c r="B44" s="63" t="s">
        <v>1390</v>
      </c>
      <c r="C44" s="64">
        <v>145374737</v>
      </c>
      <c r="D44" s="64">
        <v>7362236</v>
      </c>
      <c r="E44" s="65">
        <v>5.064315954704014</v>
      </c>
      <c r="F44" s="64">
        <v>3461384</v>
      </c>
    </row>
    <row r="45" spans="1:6" s="43" customFormat="1" ht="12" customHeight="1">
      <c r="A45" s="74" t="s">
        <v>1391</v>
      </c>
      <c r="B45" s="63" t="s">
        <v>1392</v>
      </c>
      <c r="C45" s="64">
        <v>247158482</v>
      </c>
      <c r="D45" s="64">
        <v>23920759</v>
      </c>
      <c r="E45" s="65">
        <v>9.678307944940364</v>
      </c>
      <c r="F45" s="64">
        <v>16873049</v>
      </c>
    </row>
    <row r="46" spans="1:6" s="43" customFormat="1" ht="24" customHeight="1">
      <c r="A46" s="80" t="s">
        <v>1393</v>
      </c>
      <c r="B46" s="63" t="s">
        <v>1394</v>
      </c>
      <c r="C46" s="64">
        <v>-125845256</v>
      </c>
      <c r="D46" s="64">
        <v>88941508</v>
      </c>
      <c r="E46" s="81" t="s">
        <v>1309</v>
      </c>
      <c r="F46" s="64">
        <v>49785573</v>
      </c>
    </row>
    <row r="47" spans="1:6" s="43" customFormat="1" ht="12.75">
      <c r="A47" s="80" t="s">
        <v>1395</v>
      </c>
      <c r="B47" s="63" t="s">
        <v>1396</v>
      </c>
      <c r="C47" s="64">
        <v>20201205</v>
      </c>
      <c r="D47" s="64">
        <v>-7558941</v>
      </c>
      <c r="E47" s="81" t="s">
        <v>1309</v>
      </c>
      <c r="F47" s="64">
        <v>-272415</v>
      </c>
    </row>
    <row r="48" spans="1:6" s="43" customFormat="1" ht="25.5">
      <c r="A48" s="80"/>
      <c r="B48" s="63" t="s">
        <v>1397</v>
      </c>
      <c r="C48" s="64">
        <v>3388338437</v>
      </c>
      <c r="D48" s="64">
        <v>657574996</v>
      </c>
      <c r="E48" s="65">
        <v>19.407004590197023</v>
      </c>
      <c r="F48" s="64">
        <v>235306566</v>
      </c>
    </row>
    <row r="49" spans="1:6" s="43" customFormat="1" ht="25.5">
      <c r="A49" s="80" t="s">
        <v>1398</v>
      </c>
      <c r="B49" s="63" t="s">
        <v>1399</v>
      </c>
      <c r="C49" s="64">
        <v>-146046461</v>
      </c>
      <c r="D49" s="64">
        <v>96500449</v>
      </c>
      <c r="E49" s="81" t="s">
        <v>1309</v>
      </c>
      <c r="F49" s="64">
        <v>50057988</v>
      </c>
    </row>
    <row r="50" spans="1:6" s="43" customFormat="1" ht="12.75">
      <c r="A50" s="76"/>
      <c r="B50" s="67" t="s">
        <v>1400</v>
      </c>
      <c r="C50" s="68">
        <v>146046461</v>
      </c>
      <c r="D50" s="68">
        <v>-96500449</v>
      </c>
      <c r="E50" s="82" t="s">
        <v>1309</v>
      </c>
      <c r="F50" s="68">
        <v>-50057988</v>
      </c>
    </row>
    <row r="51" spans="1:6" s="43" customFormat="1" ht="12.75">
      <c r="A51" s="76"/>
      <c r="B51" s="67" t="s">
        <v>1401</v>
      </c>
      <c r="C51" s="68">
        <v>222684358</v>
      </c>
      <c r="D51" s="68">
        <v>-85937590</v>
      </c>
      <c r="E51" s="82" t="s">
        <v>1309</v>
      </c>
      <c r="F51" s="68">
        <v>-42162858</v>
      </c>
    </row>
    <row r="52" spans="1:6" s="43" customFormat="1" ht="38.25">
      <c r="A52" s="76"/>
      <c r="B52" s="67" t="s">
        <v>1402</v>
      </c>
      <c r="C52" s="68">
        <v>1790335</v>
      </c>
      <c r="D52" s="68">
        <v>2461155</v>
      </c>
      <c r="E52" s="82" t="s">
        <v>1309</v>
      </c>
      <c r="F52" s="68">
        <v>-80977</v>
      </c>
    </row>
    <row r="53" spans="1:6" s="43" customFormat="1" ht="25.5">
      <c r="A53" s="76"/>
      <c r="B53" s="67" t="s">
        <v>1403</v>
      </c>
      <c r="C53" s="68">
        <v>-88726821</v>
      </c>
      <c r="D53" s="68">
        <v>-10067102</v>
      </c>
      <c r="E53" s="82" t="s">
        <v>1309</v>
      </c>
      <c r="F53" s="68">
        <v>-12655687</v>
      </c>
    </row>
    <row r="54" spans="1:6" s="43" customFormat="1" ht="38.25">
      <c r="A54" s="76"/>
      <c r="B54" s="67" t="s">
        <v>1404</v>
      </c>
      <c r="C54" s="68">
        <v>10298589</v>
      </c>
      <c r="D54" s="68">
        <v>-2956912</v>
      </c>
      <c r="E54" s="82" t="s">
        <v>1309</v>
      </c>
      <c r="F54" s="68">
        <v>4841534</v>
      </c>
    </row>
    <row r="55" spans="1:6" s="43" customFormat="1" ht="12.75">
      <c r="A55" s="76"/>
      <c r="B55" s="63" t="s">
        <v>1405</v>
      </c>
      <c r="C55" s="64">
        <v>2613491072</v>
      </c>
      <c r="D55" s="64">
        <v>467779523</v>
      </c>
      <c r="E55" s="65">
        <v>17.89864629772877</v>
      </c>
      <c r="F55" s="64">
        <v>175249520</v>
      </c>
    </row>
    <row r="56" spans="1:6" s="43" customFormat="1" ht="13.5" customHeight="1">
      <c r="A56" s="76"/>
      <c r="B56" s="77" t="s">
        <v>1406</v>
      </c>
      <c r="C56" s="78">
        <v>15670605</v>
      </c>
      <c r="D56" s="78">
        <v>3296627</v>
      </c>
      <c r="E56" s="69">
        <v>21.037011653347143</v>
      </c>
      <c r="F56" s="78">
        <v>1295361</v>
      </c>
    </row>
    <row r="57" spans="1:6" s="43" customFormat="1" ht="13.5" customHeight="1">
      <c r="A57" s="74" t="s">
        <v>1407</v>
      </c>
      <c r="B57" s="63" t="s">
        <v>1408</v>
      </c>
      <c r="C57" s="64">
        <v>2597820467</v>
      </c>
      <c r="D57" s="64">
        <v>464482896</v>
      </c>
      <c r="E57" s="65">
        <v>17.879715011114353</v>
      </c>
      <c r="F57" s="64">
        <v>173954159</v>
      </c>
    </row>
    <row r="58" spans="1:6" s="43" customFormat="1" ht="12.75">
      <c r="A58" s="76"/>
      <c r="B58" s="67" t="s">
        <v>1409</v>
      </c>
      <c r="C58" s="68">
        <v>2223817717</v>
      </c>
      <c r="D58" s="68">
        <v>437093509</v>
      </c>
      <c r="E58" s="69">
        <v>19.65509608357887</v>
      </c>
      <c r="F58" s="68">
        <v>155383157</v>
      </c>
    </row>
    <row r="59" spans="1:6" s="43" customFormat="1" ht="12.75">
      <c r="A59" s="76"/>
      <c r="B59" s="77" t="s">
        <v>1410</v>
      </c>
      <c r="C59" s="79">
        <v>15670605</v>
      </c>
      <c r="D59" s="79">
        <v>3296627</v>
      </c>
      <c r="E59" s="83">
        <v>21.037011653347143</v>
      </c>
      <c r="F59" s="79">
        <v>1295361</v>
      </c>
    </row>
    <row r="60" spans="1:6" s="43" customFormat="1" ht="12.75">
      <c r="A60" s="76" t="s">
        <v>1411</v>
      </c>
      <c r="B60" s="67" t="s">
        <v>1412</v>
      </c>
      <c r="C60" s="64">
        <v>2208147112</v>
      </c>
      <c r="D60" s="64">
        <v>433796882</v>
      </c>
      <c r="E60" s="65">
        <v>19.645289013696836</v>
      </c>
      <c r="F60" s="64">
        <v>154087796</v>
      </c>
    </row>
    <row r="61" spans="1:6" s="43" customFormat="1" ht="12.75">
      <c r="A61" s="76"/>
      <c r="B61" s="67" t="s">
        <v>1413</v>
      </c>
      <c r="C61" s="68">
        <v>145343372</v>
      </c>
      <c r="D61" s="68">
        <v>7360155</v>
      </c>
      <c r="E61" s="69">
        <v>5.063977048777979</v>
      </c>
      <c r="F61" s="68">
        <v>3459303</v>
      </c>
    </row>
    <row r="62" spans="1:6" s="43" customFormat="1" ht="12.75">
      <c r="A62" s="76" t="s">
        <v>1414</v>
      </c>
      <c r="B62" s="67" t="s">
        <v>1415</v>
      </c>
      <c r="C62" s="64">
        <v>145343372</v>
      </c>
      <c r="D62" s="64">
        <v>7360155</v>
      </c>
      <c r="E62" s="65">
        <v>5.063977048777979</v>
      </c>
      <c r="F62" s="64">
        <v>3459303</v>
      </c>
    </row>
    <row r="63" spans="1:6" s="43" customFormat="1" ht="12.75">
      <c r="A63" s="76"/>
      <c r="B63" s="67" t="s">
        <v>1416</v>
      </c>
      <c r="C63" s="68">
        <v>244329983</v>
      </c>
      <c r="D63" s="68">
        <v>23325859</v>
      </c>
      <c r="E63" s="69">
        <v>9.546867197219918</v>
      </c>
      <c r="F63" s="68">
        <v>16407060</v>
      </c>
    </row>
    <row r="64" spans="1:6" s="43" customFormat="1" ht="12.75">
      <c r="A64" s="76" t="s">
        <v>1417</v>
      </c>
      <c r="B64" s="67" t="s">
        <v>1418</v>
      </c>
      <c r="C64" s="64">
        <v>244329983</v>
      </c>
      <c r="D64" s="64">
        <v>23325859</v>
      </c>
      <c r="E64" s="65">
        <v>9.546867197219918</v>
      </c>
      <c r="F64" s="64">
        <v>16407060</v>
      </c>
    </row>
    <row r="65" spans="1:6" s="43" customFormat="1" ht="25.5">
      <c r="A65" s="80" t="s">
        <v>1419</v>
      </c>
      <c r="B65" s="63" t="s">
        <v>1420</v>
      </c>
      <c r="C65" s="64">
        <v>-214572077</v>
      </c>
      <c r="D65" s="64">
        <v>78874406</v>
      </c>
      <c r="E65" s="81" t="s">
        <v>1309</v>
      </c>
      <c r="F65" s="64">
        <v>37129886</v>
      </c>
    </row>
    <row r="66" spans="1:6" s="43" customFormat="1" ht="12.75">
      <c r="A66" s="74" t="s">
        <v>1421</v>
      </c>
      <c r="B66" s="63" t="s">
        <v>1422</v>
      </c>
      <c r="C66" s="64">
        <v>20201205</v>
      </c>
      <c r="D66" s="64">
        <v>-7558941</v>
      </c>
      <c r="E66" s="81" t="s">
        <v>1309</v>
      </c>
      <c r="F66" s="64">
        <v>-272415</v>
      </c>
    </row>
    <row r="67" spans="1:6" s="43" customFormat="1" ht="12.75" customHeight="1">
      <c r="A67" s="76"/>
      <c r="B67" s="67" t="s">
        <v>1423</v>
      </c>
      <c r="C67" s="68">
        <v>20201205</v>
      </c>
      <c r="D67" s="68">
        <v>-7558941</v>
      </c>
      <c r="E67" s="72" t="s">
        <v>1309</v>
      </c>
      <c r="F67" s="68">
        <v>-272415</v>
      </c>
    </row>
    <row r="68" spans="1:6" s="43" customFormat="1" ht="12.75" customHeight="1">
      <c r="A68" s="76"/>
      <c r="B68" s="67" t="s">
        <v>1424</v>
      </c>
      <c r="C68" s="68">
        <v>20201205</v>
      </c>
      <c r="D68" s="68">
        <v>-7558941</v>
      </c>
      <c r="E68" s="72" t="s">
        <v>1309</v>
      </c>
      <c r="F68" s="68">
        <v>-272415</v>
      </c>
    </row>
    <row r="69" spans="1:6" s="43" customFormat="1" ht="25.5">
      <c r="A69" s="80" t="s">
        <v>1425</v>
      </c>
      <c r="B69" s="63" t="s">
        <v>1426</v>
      </c>
      <c r="C69" s="64">
        <v>-234773282</v>
      </c>
      <c r="D69" s="64">
        <v>86433347</v>
      </c>
      <c r="E69" s="82" t="s">
        <v>1309</v>
      </c>
      <c r="F69" s="64">
        <v>37402301</v>
      </c>
    </row>
    <row r="70" spans="1:6" s="43" customFormat="1" ht="12.75">
      <c r="A70" s="76"/>
      <c r="B70" s="67" t="s">
        <v>1400</v>
      </c>
      <c r="C70" s="68">
        <v>234773282</v>
      </c>
      <c r="D70" s="68">
        <v>-86433347</v>
      </c>
      <c r="E70" s="82" t="s">
        <v>1309</v>
      </c>
      <c r="F70" s="68">
        <v>-37402301</v>
      </c>
    </row>
    <row r="71" spans="1:6" s="43" customFormat="1" ht="12.75">
      <c r="A71" s="76"/>
      <c r="B71" s="67" t="s">
        <v>1401</v>
      </c>
      <c r="C71" s="68">
        <v>222684358</v>
      </c>
      <c r="D71" s="68">
        <v>-85937590</v>
      </c>
      <c r="E71" s="82" t="s">
        <v>1309</v>
      </c>
      <c r="F71" s="68">
        <v>-42162858</v>
      </c>
    </row>
    <row r="72" spans="1:6" s="43" customFormat="1" ht="38.25">
      <c r="A72" s="76"/>
      <c r="B72" s="67" t="s">
        <v>1402</v>
      </c>
      <c r="C72" s="68">
        <v>1790335</v>
      </c>
      <c r="D72" s="68">
        <v>2461155</v>
      </c>
      <c r="E72" s="82" t="s">
        <v>1309</v>
      </c>
      <c r="F72" s="68">
        <v>-80977</v>
      </c>
    </row>
    <row r="73" spans="1:6" s="43" customFormat="1" ht="38.25">
      <c r="A73" s="76"/>
      <c r="B73" s="67" t="s">
        <v>1404</v>
      </c>
      <c r="C73" s="68">
        <v>10298589</v>
      </c>
      <c r="D73" s="68">
        <v>-2956912</v>
      </c>
      <c r="E73" s="82" t="s">
        <v>1309</v>
      </c>
      <c r="F73" s="68">
        <v>4841534</v>
      </c>
    </row>
    <row r="74" spans="1:6" s="43" customFormat="1" ht="12.75">
      <c r="A74" s="76"/>
      <c r="B74" s="63" t="s">
        <v>1427</v>
      </c>
      <c r="C74" s="64">
        <v>770316765</v>
      </c>
      <c r="D74" s="64">
        <v>200651041</v>
      </c>
      <c r="E74" s="65">
        <v>26.04786110295808</v>
      </c>
      <c r="F74" s="64">
        <v>61624822</v>
      </c>
    </row>
    <row r="75" spans="1:6" s="43" customFormat="1" ht="11.25" customHeight="1">
      <c r="A75" s="74" t="s">
        <v>1428</v>
      </c>
      <c r="B75" s="63" t="s">
        <v>1429</v>
      </c>
      <c r="C75" s="64">
        <v>770316765</v>
      </c>
      <c r="D75" s="64">
        <v>200651041</v>
      </c>
      <c r="E75" s="65">
        <v>26.04786110295808</v>
      </c>
      <c r="F75" s="64">
        <v>61624822</v>
      </c>
    </row>
    <row r="76" spans="1:6" s="43" customFormat="1" ht="11.25" customHeight="1">
      <c r="A76" s="74"/>
      <c r="B76" s="67" t="s">
        <v>1430</v>
      </c>
      <c r="C76" s="68">
        <v>767456901</v>
      </c>
      <c r="D76" s="68">
        <v>200054060</v>
      </c>
      <c r="E76" s="69">
        <v>26.067139371517616</v>
      </c>
      <c r="F76" s="68">
        <v>61156752</v>
      </c>
    </row>
    <row r="77" spans="1:6" s="43" customFormat="1" ht="13.5" customHeight="1">
      <c r="A77" s="76" t="s">
        <v>1431</v>
      </c>
      <c r="B77" s="67" t="s">
        <v>1432</v>
      </c>
      <c r="C77" s="64">
        <v>767456901</v>
      </c>
      <c r="D77" s="64">
        <v>200054060</v>
      </c>
      <c r="E77" s="65">
        <v>26.067139371517616</v>
      </c>
      <c r="F77" s="64">
        <v>61156752</v>
      </c>
    </row>
    <row r="78" spans="1:6" s="43" customFormat="1" ht="13.5" customHeight="1">
      <c r="A78" s="76"/>
      <c r="B78" s="67" t="s">
        <v>1433</v>
      </c>
      <c r="C78" s="68">
        <v>31365</v>
      </c>
      <c r="D78" s="68">
        <v>2081</v>
      </c>
      <c r="E78" s="69">
        <v>6.634783994898773</v>
      </c>
      <c r="F78" s="68">
        <v>2081</v>
      </c>
    </row>
    <row r="79" spans="1:6" s="43" customFormat="1" ht="12" customHeight="1">
      <c r="A79" s="76" t="s">
        <v>1434</v>
      </c>
      <c r="B79" s="67" t="s">
        <v>1435</v>
      </c>
      <c r="C79" s="64">
        <v>31365</v>
      </c>
      <c r="D79" s="64">
        <v>2081</v>
      </c>
      <c r="E79" s="65">
        <v>6.634783994898773</v>
      </c>
      <c r="F79" s="64">
        <v>2081</v>
      </c>
    </row>
    <row r="80" spans="1:6" s="43" customFormat="1" ht="12" customHeight="1">
      <c r="A80" s="76"/>
      <c r="B80" s="76" t="s">
        <v>1436</v>
      </c>
      <c r="C80" s="68">
        <v>2828499</v>
      </c>
      <c r="D80" s="68">
        <v>594900</v>
      </c>
      <c r="E80" s="69">
        <v>21.03235673761949</v>
      </c>
      <c r="F80" s="68">
        <v>465989</v>
      </c>
    </row>
    <row r="81" spans="1:6" s="43" customFormat="1" ht="12.75">
      <c r="A81" s="70" t="s">
        <v>1437</v>
      </c>
      <c r="B81" s="76" t="s">
        <v>1438</v>
      </c>
      <c r="C81" s="64">
        <v>2828499</v>
      </c>
      <c r="D81" s="64">
        <v>594900</v>
      </c>
      <c r="E81" s="65">
        <v>21.03235673761949</v>
      </c>
      <c r="F81" s="64">
        <v>465989</v>
      </c>
    </row>
    <row r="82" spans="1:6" s="43" customFormat="1" ht="25.5">
      <c r="A82" s="84" t="s">
        <v>1439</v>
      </c>
      <c r="B82" s="85" t="s">
        <v>1440</v>
      </c>
      <c r="C82" s="64">
        <v>88726821</v>
      </c>
      <c r="D82" s="64">
        <v>10067102</v>
      </c>
      <c r="E82" s="81" t="s">
        <v>1309</v>
      </c>
      <c r="F82" s="64">
        <v>12655687</v>
      </c>
    </row>
    <row r="83" spans="1:6" s="43" customFormat="1" ht="25.5">
      <c r="A83" s="84" t="s">
        <v>1441</v>
      </c>
      <c r="B83" s="85" t="s">
        <v>1442</v>
      </c>
      <c r="C83" s="64">
        <v>88726821</v>
      </c>
      <c r="D83" s="64">
        <v>10067102</v>
      </c>
      <c r="E83" s="81" t="s">
        <v>1309</v>
      </c>
      <c r="F83" s="64">
        <v>12655687</v>
      </c>
    </row>
    <row r="84" spans="1:6" s="43" customFormat="1" ht="12.75">
      <c r="A84" s="57"/>
      <c r="B84" s="86" t="s">
        <v>1400</v>
      </c>
      <c r="C84" s="68">
        <v>-88726821</v>
      </c>
      <c r="D84" s="68">
        <v>-10067102</v>
      </c>
      <c r="E84" s="82" t="s">
        <v>1309</v>
      </c>
      <c r="F84" s="68">
        <v>-12655687</v>
      </c>
    </row>
    <row r="85" spans="1:6" s="43" customFormat="1" ht="25.5">
      <c r="A85" s="57"/>
      <c r="B85" s="86" t="s">
        <v>1403</v>
      </c>
      <c r="C85" s="68">
        <v>-88726821</v>
      </c>
      <c r="D85" s="68">
        <v>-10067102</v>
      </c>
      <c r="E85" s="82"/>
      <c r="F85" s="68">
        <v>-12655687</v>
      </c>
    </row>
    <row r="86" spans="1:6" s="43" customFormat="1" ht="12.75">
      <c r="A86" s="7"/>
      <c r="B86" s="44"/>
      <c r="C86" s="45"/>
      <c r="D86" s="45"/>
      <c r="E86" s="46"/>
      <c r="F86" s="45"/>
    </row>
    <row r="87" spans="1:6" s="43" customFormat="1" ht="12.75">
      <c r="A87" s="7"/>
      <c r="B87" s="44"/>
      <c r="C87" s="45"/>
      <c r="D87" s="45"/>
      <c r="E87" s="46"/>
      <c r="F87" s="45"/>
    </row>
    <row r="88" spans="1:2" s="43" customFormat="1" ht="12.75">
      <c r="A88" s="18"/>
      <c r="B88" s="20"/>
    </row>
    <row r="89" spans="1:6" s="43" customFormat="1" ht="12.75">
      <c r="A89" s="1038" t="s">
        <v>1346</v>
      </c>
      <c r="B89" s="1038"/>
      <c r="E89" s="1038" t="s">
        <v>1347</v>
      </c>
      <c r="F89" s="1038"/>
    </row>
    <row r="90" spans="1:5" s="43" customFormat="1" ht="12.75">
      <c r="A90" s="18"/>
      <c r="B90" s="20"/>
      <c r="E90" s="18"/>
    </row>
    <row r="91" spans="1:2" s="43" customFormat="1" ht="12.75">
      <c r="A91" s="18"/>
      <c r="B91" s="20"/>
    </row>
    <row r="92" spans="1:63" s="50" customFormat="1" ht="12.75">
      <c r="A92" s="47" t="s">
        <v>1348</v>
      </c>
      <c r="B92" s="17"/>
      <c r="C92" s="43"/>
      <c r="D92" s="43"/>
      <c r="E92" s="43"/>
      <c r="F92" s="43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</row>
    <row r="93" spans="1:2" s="43" customFormat="1" ht="12.75">
      <c r="A93" s="18"/>
      <c r="B93" s="20"/>
    </row>
    <row r="94" spans="1:2" s="43" customFormat="1" ht="12.75">
      <c r="A94" s="18"/>
      <c r="B94" s="20"/>
    </row>
    <row r="95" spans="1:2" s="43" customFormat="1" ht="12.75">
      <c r="A95" s="18"/>
      <c r="B95" s="20"/>
    </row>
    <row r="96" spans="1:2" s="43" customFormat="1" ht="12.75">
      <c r="A96" s="18"/>
      <c r="B96" s="20"/>
    </row>
    <row r="97" spans="1:2" s="43" customFormat="1" ht="12.75">
      <c r="A97" s="18"/>
      <c r="B97" s="20"/>
    </row>
    <row r="98" spans="1:2" s="43" customFormat="1" ht="12.75">
      <c r="A98" s="18"/>
      <c r="B98" s="20"/>
    </row>
    <row r="99" spans="1:2" s="43" customFormat="1" ht="12.75">
      <c r="A99" s="18"/>
      <c r="B99" s="20"/>
    </row>
    <row r="100" spans="1:2" s="43" customFormat="1" ht="12.75">
      <c r="A100" s="18"/>
      <c r="B100" s="20"/>
    </row>
    <row r="101" spans="1:2" s="43" customFormat="1" ht="12.75">
      <c r="A101" s="18"/>
      <c r="B101" s="20"/>
    </row>
    <row r="102" spans="1:2" s="43" customFormat="1" ht="12.75">
      <c r="A102" s="18"/>
      <c r="B102" s="20"/>
    </row>
    <row r="103" spans="1:2" s="43" customFormat="1" ht="12.75">
      <c r="A103" s="18"/>
      <c r="B103" s="20"/>
    </row>
    <row r="104" spans="1:2" s="43" customFormat="1" ht="12.75">
      <c r="A104" s="18"/>
      <c r="B104" s="20"/>
    </row>
    <row r="105" spans="1:2" s="43" customFormat="1" ht="12.75">
      <c r="A105" s="18"/>
      <c r="B105" s="20"/>
    </row>
    <row r="106" spans="1:2" s="43" customFormat="1" ht="12.75">
      <c r="A106" s="18"/>
      <c r="B106" s="20"/>
    </row>
    <row r="107" spans="1:2" s="43" customFormat="1" ht="12.75">
      <c r="A107" s="18"/>
      <c r="B107" s="20"/>
    </row>
    <row r="108" spans="1:2" s="43" customFormat="1" ht="12.75">
      <c r="A108" s="18"/>
      <c r="B108" s="20"/>
    </row>
    <row r="109" spans="1:2" s="43" customFormat="1" ht="12.75">
      <c r="A109" s="18"/>
      <c r="B109" s="20"/>
    </row>
    <row r="110" spans="1:2" s="43" customFormat="1" ht="12.75">
      <c r="A110" s="18"/>
      <c r="B110" s="20"/>
    </row>
    <row r="111" spans="1:2" s="43" customFormat="1" ht="12.75">
      <c r="A111" s="18"/>
      <c r="B111" s="20"/>
    </row>
    <row r="112" spans="1:2" s="43" customFormat="1" ht="12.75">
      <c r="A112" s="18"/>
      <c r="B112" s="20"/>
    </row>
    <row r="113" spans="1:2" s="43" customFormat="1" ht="12.75">
      <c r="A113" s="18"/>
      <c r="B113" s="20"/>
    </row>
    <row r="114" spans="1:2" s="43" customFormat="1" ht="12.75">
      <c r="A114" s="18"/>
      <c r="B114" s="20"/>
    </row>
    <row r="115" spans="1:2" s="43" customFormat="1" ht="12.75">
      <c r="A115" s="18"/>
      <c r="B115" s="20"/>
    </row>
    <row r="116" spans="1:2" s="43" customFormat="1" ht="12.75">
      <c r="A116" s="18"/>
      <c r="B116" s="20"/>
    </row>
    <row r="117" spans="1:2" s="43" customFormat="1" ht="12.75">
      <c r="A117" s="18"/>
      <c r="B117" s="20"/>
    </row>
    <row r="118" spans="1:2" s="43" customFormat="1" ht="12.75">
      <c r="A118" s="18"/>
      <c r="B118" s="20"/>
    </row>
    <row r="119" spans="1:2" s="43" customFormat="1" ht="12.75">
      <c r="A119" s="18"/>
      <c r="B119" s="20"/>
    </row>
    <row r="120" spans="1:2" s="43" customFormat="1" ht="12.75">
      <c r="A120" s="18"/>
      <c r="B120" s="20"/>
    </row>
    <row r="121" spans="1:2" s="43" customFormat="1" ht="12.75">
      <c r="A121" s="18"/>
      <c r="B121" s="20"/>
    </row>
    <row r="122" spans="1:2" s="43" customFormat="1" ht="12.75">
      <c r="A122" s="18"/>
      <c r="B122" s="20"/>
    </row>
    <row r="123" spans="1:2" s="43" customFormat="1" ht="12.75">
      <c r="A123" s="18"/>
      <c r="B123" s="20"/>
    </row>
    <row r="124" spans="1:2" s="43" customFormat="1" ht="12.75">
      <c r="A124" s="18"/>
      <c r="B124" s="20"/>
    </row>
    <row r="125" spans="1:2" s="43" customFormat="1" ht="12.75">
      <c r="A125" s="18"/>
      <c r="B125" s="20"/>
    </row>
    <row r="126" spans="1:2" s="43" customFormat="1" ht="12.75">
      <c r="A126" s="18"/>
      <c r="B126" s="20"/>
    </row>
    <row r="127" spans="1:2" s="43" customFormat="1" ht="12.75">
      <c r="A127" s="18"/>
      <c r="B127" s="20"/>
    </row>
    <row r="128" spans="1:2" s="43" customFormat="1" ht="12.75">
      <c r="A128" s="18"/>
      <c r="B128" s="20"/>
    </row>
    <row r="129" spans="1:2" s="43" customFormat="1" ht="12.75">
      <c r="A129" s="18"/>
      <c r="B129" s="20"/>
    </row>
    <row r="130" spans="1:2" s="43" customFormat="1" ht="12.75">
      <c r="A130" s="18"/>
      <c r="B130" s="20"/>
    </row>
    <row r="131" spans="1:2" s="43" customFormat="1" ht="12.75">
      <c r="A131" s="18"/>
      <c r="B131" s="20"/>
    </row>
    <row r="132" spans="1:2" s="43" customFormat="1" ht="12.75">
      <c r="A132" s="18"/>
      <c r="B132" s="20"/>
    </row>
    <row r="133" spans="1:2" s="43" customFormat="1" ht="12.75">
      <c r="A133" s="18"/>
      <c r="B133" s="20"/>
    </row>
    <row r="134" spans="1:2" s="43" customFormat="1" ht="12.75">
      <c r="A134" s="18"/>
      <c r="B134" s="20"/>
    </row>
    <row r="135" spans="1:2" s="43" customFormat="1" ht="12.75">
      <c r="A135" s="18"/>
      <c r="B135" s="20"/>
    </row>
    <row r="136" spans="1:2" s="43" customFormat="1" ht="12.75">
      <c r="A136" s="18"/>
      <c r="B136" s="20"/>
    </row>
    <row r="137" spans="1:2" s="43" customFormat="1" ht="12.75">
      <c r="A137" s="18"/>
      <c r="B137" s="20"/>
    </row>
    <row r="138" spans="1:2" s="43" customFormat="1" ht="12.75">
      <c r="A138" s="18"/>
      <c r="B138" s="20"/>
    </row>
    <row r="139" spans="1:2" s="43" customFormat="1" ht="12.75">
      <c r="A139" s="18"/>
      <c r="B139" s="20"/>
    </row>
    <row r="140" spans="1:2" s="43" customFormat="1" ht="12.75">
      <c r="A140" s="18"/>
      <c r="B140" s="20"/>
    </row>
    <row r="141" spans="1:2" s="43" customFormat="1" ht="12.75">
      <c r="A141" s="18"/>
      <c r="B141" s="20"/>
    </row>
    <row r="142" spans="1:2" s="43" customFormat="1" ht="12.75">
      <c r="A142" s="18"/>
      <c r="B142" s="20"/>
    </row>
    <row r="143" spans="1:2" s="43" customFormat="1" ht="12.75">
      <c r="A143" s="18"/>
      <c r="B143" s="20"/>
    </row>
    <row r="144" spans="1:2" s="43" customFormat="1" ht="12.75">
      <c r="A144" s="18"/>
      <c r="B144" s="20"/>
    </row>
    <row r="145" spans="1:2" s="43" customFormat="1" ht="12.75">
      <c r="A145" s="18"/>
      <c r="B145" s="20"/>
    </row>
    <row r="146" spans="1:2" s="43" customFormat="1" ht="12.75">
      <c r="A146" s="18"/>
      <c r="B146" s="20"/>
    </row>
    <row r="147" spans="1:2" s="43" customFormat="1" ht="12.75">
      <c r="A147" s="18"/>
      <c r="B147" s="20"/>
    </row>
    <row r="148" spans="1:2" s="43" customFormat="1" ht="12.75">
      <c r="A148" s="18"/>
      <c r="B148" s="20"/>
    </row>
    <row r="149" spans="1:2" s="43" customFormat="1" ht="12.75">
      <c r="A149" s="18"/>
      <c r="B149" s="20"/>
    </row>
    <row r="150" spans="1:2" s="43" customFormat="1" ht="12.75">
      <c r="A150" s="18"/>
      <c r="B150" s="20"/>
    </row>
    <row r="151" spans="1:2" s="43" customFormat="1" ht="12.75">
      <c r="A151" s="18"/>
      <c r="B151" s="20"/>
    </row>
    <row r="152" spans="1:2" s="43" customFormat="1" ht="12.75">
      <c r="A152" s="18"/>
      <c r="B152" s="20"/>
    </row>
    <row r="153" spans="1:2" s="43" customFormat="1" ht="12.75">
      <c r="A153" s="18"/>
      <c r="B153" s="20"/>
    </row>
    <row r="154" spans="1:2" s="43" customFormat="1" ht="12.75">
      <c r="A154" s="18"/>
      <c r="B154" s="20"/>
    </row>
    <row r="155" spans="1:2" s="43" customFormat="1" ht="12.75">
      <c r="A155" s="18"/>
      <c r="B155" s="20"/>
    </row>
    <row r="156" spans="1:2" s="43" customFormat="1" ht="12.75">
      <c r="A156" s="18"/>
      <c r="B156" s="20"/>
    </row>
    <row r="157" spans="1:2" s="43" customFormat="1" ht="12.75">
      <c r="A157" s="18"/>
      <c r="B157" s="20"/>
    </row>
    <row r="158" spans="1:2" s="43" customFormat="1" ht="12.75">
      <c r="A158" s="18"/>
      <c r="B158" s="20"/>
    </row>
    <row r="159" spans="1:2" s="43" customFormat="1" ht="12.75">
      <c r="A159" s="18"/>
      <c r="B159" s="20"/>
    </row>
    <row r="160" spans="1:2" s="43" customFormat="1" ht="12.75">
      <c r="A160" s="18"/>
      <c r="B160" s="20"/>
    </row>
    <row r="161" spans="1:2" s="43" customFormat="1" ht="12.75">
      <c r="A161" s="18"/>
      <c r="B161" s="20"/>
    </row>
    <row r="162" spans="1:2" s="43" customFormat="1" ht="12.75">
      <c r="A162" s="18"/>
      <c r="B162" s="20"/>
    </row>
    <row r="163" spans="1:2" s="43" customFormat="1" ht="12.75">
      <c r="A163" s="18"/>
      <c r="B163" s="20"/>
    </row>
    <row r="164" spans="1:2" s="43" customFormat="1" ht="12.75">
      <c r="A164" s="18"/>
      <c r="B164" s="20"/>
    </row>
    <row r="165" spans="1:2" s="43" customFormat="1" ht="12.75">
      <c r="A165" s="18"/>
      <c r="B165" s="20"/>
    </row>
    <row r="166" spans="1:2" s="43" customFormat="1" ht="12.75">
      <c r="A166" s="18"/>
      <c r="B166" s="20"/>
    </row>
    <row r="167" spans="1:2" s="43" customFormat="1" ht="12.75">
      <c r="A167" s="18"/>
      <c r="B167" s="20"/>
    </row>
    <row r="168" spans="1:2" s="43" customFormat="1" ht="12.75">
      <c r="A168" s="18"/>
      <c r="B168" s="20"/>
    </row>
    <row r="169" spans="1:2" s="43" customFormat="1" ht="12.75">
      <c r="A169" s="18"/>
      <c r="B169" s="20"/>
    </row>
    <row r="170" spans="1:2" s="43" customFormat="1" ht="12.75">
      <c r="A170" s="18"/>
      <c r="B170" s="20"/>
    </row>
    <row r="171" spans="1:2" s="43" customFormat="1" ht="12.75">
      <c r="A171" s="18"/>
      <c r="B171" s="20"/>
    </row>
    <row r="172" spans="1:2" s="43" customFormat="1" ht="12.75">
      <c r="A172" s="18"/>
      <c r="B172" s="20"/>
    </row>
    <row r="173" spans="1:2" s="43" customFormat="1" ht="12.75">
      <c r="A173" s="18"/>
      <c r="B173" s="20"/>
    </row>
    <row r="174" spans="1:2" s="43" customFormat="1" ht="12.75">
      <c r="A174" s="18"/>
      <c r="B174" s="20"/>
    </row>
    <row r="175" spans="1:2" s="43" customFormat="1" ht="12.75">
      <c r="A175" s="18"/>
      <c r="B175" s="20"/>
    </row>
    <row r="176" spans="1:2" s="43" customFormat="1" ht="12.75">
      <c r="A176" s="18"/>
      <c r="B176" s="20"/>
    </row>
    <row r="177" spans="1:2" s="43" customFormat="1" ht="12.75">
      <c r="A177" s="18"/>
      <c r="B177" s="20"/>
    </row>
    <row r="178" spans="1:2" s="43" customFormat="1" ht="12.75">
      <c r="A178" s="18"/>
      <c r="B178" s="20"/>
    </row>
    <row r="179" spans="1:2" s="43" customFormat="1" ht="12.75">
      <c r="A179" s="18"/>
      <c r="B179" s="20"/>
    </row>
    <row r="180" spans="1:2" s="43" customFormat="1" ht="12.75">
      <c r="A180" s="18"/>
      <c r="B180" s="20"/>
    </row>
    <row r="181" spans="1:2" s="43" customFormat="1" ht="12.75">
      <c r="A181" s="18"/>
      <c r="B181" s="20"/>
    </row>
    <row r="182" spans="1:2" s="43" customFormat="1" ht="12.75">
      <c r="A182" s="18"/>
      <c r="B182" s="20"/>
    </row>
    <row r="183" spans="1:2" s="43" customFormat="1" ht="12.75">
      <c r="A183" s="18"/>
      <c r="B183" s="20"/>
    </row>
    <row r="184" spans="1:2" s="43" customFormat="1" ht="12.75">
      <c r="A184" s="18"/>
      <c r="B184" s="20"/>
    </row>
    <row r="185" spans="1:2" s="43" customFormat="1" ht="12.75">
      <c r="A185" s="18"/>
      <c r="B185" s="20"/>
    </row>
    <row r="186" spans="1:2" s="43" customFormat="1" ht="12.75">
      <c r="A186" s="18"/>
      <c r="B186" s="20"/>
    </row>
    <row r="187" spans="1:2" s="43" customFormat="1" ht="12.75">
      <c r="A187" s="18"/>
      <c r="B187" s="20"/>
    </row>
    <row r="188" spans="1:2" s="43" customFormat="1" ht="12.75">
      <c r="A188" s="18"/>
      <c r="B188" s="20"/>
    </row>
    <row r="189" spans="1:2" s="43" customFormat="1" ht="12.75">
      <c r="A189" s="18"/>
      <c r="B189" s="20"/>
    </row>
    <row r="190" spans="1:2" s="43" customFormat="1" ht="12.75">
      <c r="A190" s="18"/>
      <c r="B190" s="20"/>
    </row>
    <row r="191" spans="1:2" s="43" customFormat="1" ht="12.75">
      <c r="A191" s="18"/>
      <c r="B191" s="20"/>
    </row>
    <row r="192" spans="1:2" s="43" customFormat="1" ht="12.75">
      <c r="A192" s="18"/>
      <c r="B192" s="20"/>
    </row>
    <row r="193" spans="1:2" s="43" customFormat="1" ht="12.75">
      <c r="A193" s="18"/>
      <c r="B193" s="20"/>
    </row>
    <row r="194" spans="1:2" s="43" customFormat="1" ht="12.75">
      <c r="A194" s="18"/>
      <c r="B194" s="20"/>
    </row>
    <row r="195" spans="1:2" s="43" customFormat="1" ht="12.75">
      <c r="A195" s="18"/>
      <c r="B195" s="20"/>
    </row>
    <row r="196" spans="1:2" s="43" customFormat="1" ht="12.75">
      <c r="A196" s="18"/>
      <c r="B196" s="20"/>
    </row>
    <row r="197" spans="1:2" s="43" customFormat="1" ht="12.75">
      <c r="A197" s="18"/>
      <c r="B197" s="20"/>
    </row>
    <row r="198" spans="1:2" s="43" customFormat="1" ht="12.75">
      <c r="A198" s="18"/>
      <c r="B198" s="20"/>
    </row>
    <row r="199" spans="1:2" s="43" customFormat="1" ht="12.75">
      <c r="A199" s="18"/>
      <c r="B199" s="20"/>
    </row>
    <row r="200" spans="1:2" s="43" customFormat="1" ht="12.75">
      <c r="A200" s="18"/>
      <c r="B200" s="20"/>
    </row>
    <row r="201" spans="1:2" s="43" customFormat="1" ht="12.75">
      <c r="A201" s="18"/>
      <c r="B201" s="20"/>
    </row>
    <row r="202" spans="1:2" s="43" customFormat="1" ht="12.75">
      <c r="A202" s="18"/>
      <c r="B202" s="20"/>
    </row>
    <row r="203" spans="1:6" s="43" customFormat="1" ht="12.75">
      <c r="A203" s="18"/>
      <c r="B203" s="20"/>
      <c r="C203"/>
      <c r="D203"/>
      <c r="E203"/>
      <c r="F203"/>
    </row>
    <row r="204" spans="1:6" s="43" customFormat="1" ht="12.75">
      <c r="A204" s="18"/>
      <c r="B204" s="20"/>
      <c r="C204"/>
      <c r="D204"/>
      <c r="E204"/>
      <c r="F204"/>
    </row>
    <row r="205" spans="1:6" s="43" customFormat="1" ht="12.75">
      <c r="A205" s="18"/>
      <c r="B205" s="20"/>
      <c r="C205"/>
      <c r="D205"/>
      <c r="E205"/>
      <c r="F205"/>
    </row>
    <row r="206" spans="1:6" s="43" customFormat="1" ht="12.75">
      <c r="A206" s="18"/>
      <c r="B206" s="20"/>
      <c r="C206"/>
      <c r="D206"/>
      <c r="E206"/>
      <c r="F206"/>
    </row>
    <row r="207" spans="1:6" s="43" customFormat="1" ht="12.75">
      <c r="A207" s="18"/>
      <c r="B207" s="20"/>
      <c r="C207"/>
      <c r="D207"/>
      <c r="E207"/>
      <c r="F207"/>
    </row>
  </sheetData>
  <mergeCells count="9">
    <mergeCell ref="A1:F1"/>
    <mergeCell ref="A2:F2"/>
    <mergeCell ref="A4:F4"/>
    <mergeCell ref="A6:F6"/>
    <mergeCell ref="A7:F7"/>
    <mergeCell ref="A8:F8"/>
    <mergeCell ref="A9:F9"/>
    <mergeCell ref="A89:B89"/>
    <mergeCell ref="E89:F89"/>
  </mergeCells>
  <printOptions horizontalCentered="1"/>
  <pageMargins left="0.7480314960629921" right="0.2755905511811024" top="0.7874015748031497" bottom="0.7874015748031497" header="0.5118110236220472" footer="0.5118110236220472"/>
  <pageSetup firstPageNumber="5" useFirstPageNumber="1" horizontalDpi="600" verticalDpi="600" orientation="portrait" paperSize="9" scale="79" r:id="rId1"/>
  <headerFooter alignWithMargins="0">
    <oddFooter>&amp;C&amp;P</oddFooter>
  </headerFooter>
  <rowBreaks count="1" manualBreakCount="1">
    <brk id="54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C15" sqref="C15"/>
    </sheetView>
  </sheetViews>
  <sheetFormatPr defaultColWidth="9.140625" defaultRowHeight="17.25" customHeight="1"/>
  <cols>
    <col min="1" max="1" width="9.140625" style="88" customWidth="1"/>
    <col min="2" max="2" width="38.28125" style="785" customWidth="1"/>
    <col min="3" max="3" width="11.7109375" style="820" customWidth="1"/>
    <col min="4" max="6" width="11.7109375" style="9" customWidth="1"/>
    <col min="7" max="16384" width="9.140625" style="9" customWidth="1"/>
  </cols>
  <sheetData>
    <row r="1" spans="1:13" ht="12.75">
      <c r="A1" s="1039" t="s">
        <v>1292</v>
      </c>
      <c r="B1" s="1039"/>
      <c r="C1" s="1039"/>
      <c r="D1" s="1039"/>
      <c r="E1" s="1039"/>
      <c r="F1" s="1039"/>
      <c r="G1" s="2"/>
      <c r="H1" s="2"/>
      <c r="I1" s="2"/>
      <c r="J1" s="2"/>
      <c r="K1" s="2"/>
      <c r="L1" s="2"/>
      <c r="M1" s="2"/>
    </row>
    <row r="2" spans="1:13" ht="15" customHeight="1">
      <c r="A2" s="1040" t="s">
        <v>1293</v>
      </c>
      <c r="B2" s="1040"/>
      <c r="C2" s="1040"/>
      <c r="D2" s="1040"/>
      <c r="E2" s="1040"/>
      <c r="F2" s="1040"/>
      <c r="G2" s="2"/>
      <c r="H2" s="2"/>
      <c r="I2" s="2"/>
      <c r="J2" s="2"/>
      <c r="K2" s="2"/>
      <c r="L2" s="2"/>
      <c r="M2" s="2"/>
    </row>
    <row r="3" spans="1:13" ht="3.75" customHeight="1">
      <c r="A3" s="3"/>
      <c r="B3" s="4"/>
      <c r="C3" s="5"/>
      <c r="D3" s="5"/>
      <c r="E3" s="3"/>
      <c r="F3" s="3"/>
      <c r="G3" s="2"/>
      <c r="H3" s="2"/>
      <c r="I3" s="2"/>
      <c r="J3" s="2"/>
      <c r="K3" s="2"/>
      <c r="L3" s="2"/>
      <c r="M3" s="2"/>
    </row>
    <row r="4" spans="1:6" s="2" customFormat="1" ht="12.75">
      <c r="A4" s="1041" t="s">
        <v>1294</v>
      </c>
      <c r="B4" s="1041"/>
      <c r="C4" s="1041"/>
      <c r="D4" s="1041"/>
      <c r="E4" s="1041"/>
      <c r="F4" s="1041"/>
    </row>
    <row r="5" spans="1:6" s="2" customFormat="1" ht="12.75">
      <c r="A5" s="7"/>
      <c r="B5" s="6"/>
      <c r="C5" s="6"/>
      <c r="D5" s="6"/>
      <c r="E5" s="6"/>
      <c r="F5" s="6"/>
    </row>
    <row r="6" spans="1:6" ht="17.25" customHeight="1">
      <c r="A6" s="1042" t="s">
        <v>1295</v>
      </c>
      <c r="B6" s="1042"/>
      <c r="C6" s="1042"/>
      <c r="D6" s="1042"/>
      <c r="E6" s="1042"/>
      <c r="F6" s="1042"/>
    </row>
    <row r="7" spans="1:6" ht="17.25" customHeight="1">
      <c r="A7" s="757" t="s">
        <v>26</v>
      </c>
      <c r="B7" s="757"/>
      <c r="C7" s="757"/>
      <c r="D7" s="757"/>
      <c r="E7" s="757"/>
      <c r="F7" s="757"/>
    </row>
    <row r="8" spans="1:6" ht="17.25" customHeight="1">
      <c r="A8" s="756" t="s">
        <v>1529</v>
      </c>
      <c r="B8" s="756"/>
      <c r="C8" s="756"/>
      <c r="D8" s="756"/>
      <c r="E8" s="756"/>
      <c r="F8" s="756"/>
    </row>
    <row r="9" spans="1:6" ht="17.25" customHeight="1">
      <c r="A9" s="1037" t="s">
        <v>1298</v>
      </c>
      <c r="B9" s="1037"/>
      <c r="C9" s="1037"/>
      <c r="D9" s="1037"/>
      <c r="E9" s="1037"/>
      <c r="F9" s="1037"/>
    </row>
    <row r="10" spans="1:6" s="18" customFormat="1" ht="17.25" customHeight="1">
      <c r="A10" s="16" t="s">
        <v>1299</v>
      </c>
      <c r="B10" s="17"/>
      <c r="C10" s="14"/>
      <c r="D10" s="12"/>
      <c r="E10" s="13"/>
      <c r="F10" s="15" t="s">
        <v>555</v>
      </c>
    </row>
    <row r="11" spans="1:6" s="18" customFormat="1" ht="17.25" customHeight="1">
      <c r="A11" s="577"/>
      <c r="B11" s="578"/>
      <c r="C11" s="9"/>
      <c r="D11" s="579"/>
      <c r="E11" s="9"/>
      <c r="F11" s="580" t="s">
        <v>27</v>
      </c>
    </row>
    <row r="12" spans="1:6" s="18" customFormat="1" ht="17.25" customHeight="1">
      <c r="A12" s="577"/>
      <c r="B12" s="578"/>
      <c r="C12" s="9"/>
      <c r="D12" s="579"/>
      <c r="E12" s="9"/>
      <c r="F12" s="580" t="s">
        <v>1351</v>
      </c>
    </row>
    <row r="13" spans="1:6" s="18" customFormat="1" ht="38.25">
      <c r="A13" s="730" t="s">
        <v>1729</v>
      </c>
      <c r="B13" s="730" t="s">
        <v>1302</v>
      </c>
      <c r="C13" s="730" t="s">
        <v>495</v>
      </c>
      <c r="D13" s="730" t="s">
        <v>1354</v>
      </c>
      <c r="E13" s="730" t="s">
        <v>559</v>
      </c>
      <c r="F13" s="58" t="s">
        <v>1356</v>
      </c>
    </row>
    <row r="14" spans="1:6" s="18" customFormat="1" ht="12.75">
      <c r="A14" s="692" t="s">
        <v>827</v>
      </c>
      <c r="B14" s="692" t="s">
        <v>828</v>
      </c>
      <c r="C14" s="692" t="s">
        <v>829</v>
      </c>
      <c r="D14" s="692" t="s">
        <v>830</v>
      </c>
      <c r="E14" s="692" t="s">
        <v>831</v>
      </c>
      <c r="F14" s="692" t="s">
        <v>832</v>
      </c>
    </row>
    <row r="15" spans="1:6" s="18" customFormat="1" ht="12.75">
      <c r="A15" s="60"/>
      <c r="B15" s="649" t="s">
        <v>28</v>
      </c>
      <c r="C15" s="167">
        <v>3251331</v>
      </c>
      <c r="D15" s="167">
        <v>406243</v>
      </c>
      <c r="E15" s="815">
        <v>12.494667568451197</v>
      </c>
      <c r="F15" s="167">
        <v>163023</v>
      </c>
    </row>
    <row r="16" spans="1:6" s="18" customFormat="1" ht="17.25" customHeight="1">
      <c r="A16" s="60"/>
      <c r="B16" s="816" t="s">
        <v>29</v>
      </c>
      <c r="C16" s="167">
        <v>3242413</v>
      </c>
      <c r="D16" s="167">
        <v>404425</v>
      </c>
      <c r="E16" s="815">
        <v>12.472963808126849</v>
      </c>
      <c r="F16" s="167">
        <v>162923</v>
      </c>
    </row>
    <row r="17" spans="1:6" s="18" customFormat="1" ht="12.75">
      <c r="A17" s="692" t="s">
        <v>157</v>
      </c>
      <c r="B17" s="500" t="s">
        <v>158</v>
      </c>
      <c r="C17" s="170">
        <v>130406</v>
      </c>
      <c r="D17" s="170">
        <v>33447</v>
      </c>
      <c r="E17" s="817">
        <v>25.648359738048864</v>
      </c>
      <c r="F17" s="170">
        <v>13325</v>
      </c>
    </row>
    <row r="18" spans="1:6" s="18" customFormat="1" ht="12.75">
      <c r="A18" s="692" t="s">
        <v>159</v>
      </c>
      <c r="B18" s="500" t="s">
        <v>160</v>
      </c>
      <c r="C18" s="170">
        <v>0</v>
      </c>
      <c r="D18" s="170">
        <v>0</v>
      </c>
      <c r="E18" s="817">
        <v>0</v>
      </c>
      <c r="F18" s="170">
        <v>0</v>
      </c>
    </row>
    <row r="19" spans="1:6" s="18" customFormat="1" ht="12.75" customHeight="1">
      <c r="A19" s="692" t="s">
        <v>161</v>
      </c>
      <c r="B19" s="500" t="s">
        <v>162</v>
      </c>
      <c r="C19" s="170">
        <v>6418</v>
      </c>
      <c r="D19" s="170">
        <v>1489</v>
      </c>
      <c r="E19" s="817">
        <v>23.20037394827049</v>
      </c>
      <c r="F19" s="170">
        <v>225</v>
      </c>
    </row>
    <row r="20" spans="1:6" s="18" customFormat="1" ht="12.75">
      <c r="A20" s="692" t="s">
        <v>163</v>
      </c>
      <c r="B20" s="500" t="s">
        <v>164</v>
      </c>
      <c r="C20" s="170">
        <v>765110</v>
      </c>
      <c r="D20" s="170">
        <v>123956</v>
      </c>
      <c r="E20" s="817">
        <v>16.201069127315026</v>
      </c>
      <c r="F20" s="170">
        <v>41510</v>
      </c>
    </row>
    <row r="21" spans="1:6" s="18" customFormat="1" ht="12.75">
      <c r="A21" s="692" t="s">
        <v>165</v>
      </c>
      <c r="B21" s="500" t="s">
        <v>166</v>
      </c>
      <c r="C21" s="170">
        <v>1668</v>
      </c>
      <c r="D21" s="170">
        <v>1006</v>
      </c>
      <c r="E21" s="817">
        <v>60.31175059952039</v>
      </c>
      <c r="F21" s="170">
        <v>906</v>
      </c>
    </row>
    <row r="22" spans="1:6" s="18" customFormat="1" ht="12.75" customHeight="1">
      <c r="A22" s="692" t="s">
        <v>167</v>
      </c>
      <c r="B22" s="500" t="s">
        <v>168</v>
      </c>
      <c r="C22" s="170">
        <v>189841</v>
      </c>
      <c r="D22" s="170">
        <v>25020</v>
      </c>
      <c r="E22" s="817">
        <v>13.179450171459274</v>
      </c>
      <c r="F22" s="170">
        <v>11336</v>
      </c>
    </row>
    <row r="23" spans="1:6" s="18" customFormat="1" ht="38.25">
      <c r="A23" s="692" t="s">
        <v>169</v>
      </c>
      <c r="B23" s="500" t="s">
        <v>487</v>
      </c>
      <c r="C23" s="170">
        <v>1035581</v>
      </c>
      <c r="D23" s="170">
        <v>5482</v>
      </c>
      <c r="E23" s="817">
        <v>0.5293646754816861</v>
      </c>
      <c r="F23" s="170">
        <v>87</v>
      </c>
    </row>
    <row r="24" spans="1:6" s="18" customFormat="1" ht="12.75">
      <c r="A24" s="692" t="s">
        <v>171</v>
      </c>
      <c r="B24" s="500" t="s">
        <v>721</v>
      </c>
      <c r="C24" s="170">
        <v>646863</v>
      </c>
      <c r="D24" s="170">
        <v>183294</v>
      </c>
      <c r="E24" s="817">
        <v>28.33582999800576</v>
      </c>
      <c r="F24" s="170">
        <v>81029</v>
      </c>
    </row>
    <row r="25" spans="1:6" s="18" customFormat="1" ht="12.75">
      <c r="A25" s="692" t="s">
        <v>173</v>
      </c>
      <c r="B25" s="500" t="s">
        <v>174</v>
      </c>
      <c r="C25" s="170">
        <v>42</v>
      </c>
      <c r="D25" s="170">
        <v>42</v>
      </c>
      <c r="E25" s="817">
        <v>0</v>
      </c>
      <c r="F25" s="170">
        <v>42</v>
      </c>
    </row>
    <row r="26" spans="1:6" s="18" customFormat="1" ht="25.5">
      <c r="A26" s="692" t="s">
        <v>175</v>
      </c>
      <c r="B26" s="500" t="s">
        <v>722</v>
      </c>
      <c r="C26" s="170">
        <v>0</v>
      </c>
      <c r="D26" s="170">
        <v>0</v>
      </c>
      <c r="E26" s="817">
        <v>0</v>
      </c>
      <c r="F26" s="170">
        <v>0</v>
      </c>
    </row>
    <row r="27" spans="1:6" s="18" customFormat="1" ht="25.5">
      <c r="A27" s="692" t="s">
        <v>177</v>
      </c>
      <c r="B27" s="500" t="s">
        <v>178</v>
      </c>
      <c r="C27" s="170">
        <v>101</v>
      </c>
      <c r="D27" s="170">
        <v>0</v>
      </c>
      <c r="E27" s="817">
        <v>0</v>
      </c>
      <c r="F27" s="170">
        <v>0</v>
      </c>
    </row>
    <row r="28" spans="1:6" s="18" customFormat="1" ht="12.75">
      <c r="A28" s="692" t="s">
        <v>179</v>
      </c>
      <c r="B28" s="500" t="s">
        <v>30</v>
      </c>
      <c r="C28" s="170">
        <v>50797</v>
      </c>
      <c r="D28" s="170">
        <v>697</v>
      </c>
      <c r="E28" s="817">
        <v>1.372128275291848</v>
      </c>
      <c r="F28" s="170">
        <v>0</v>
      </c>
    </row>
    <row r="29" spans="1:6" s="18" customFormat="1" ht="12.75">
      <c r="A29" s="692" t="s">
        <v>181</v>
      </c>
      <c r="B29" s="500" t="s">
        <v>182</v>
      </c>
      <c r="C29" s="170">
        <v>141546</v>
      </c>
      <c r="D29" s="170">
        <v>29992</v>
      </c>
      <c r="E29" s="817">
        <v>21.18887146228081</v>
      </c>
      <c r="F29" s="170">
        <v>14463</v>
      </c>
    </row>
    <row r="30" spans="1:6" s="18" customFormat="1" ht="12.75">
      <c r="A30" s="692" t="s">
        <v>725</v>
      </c>
      <c r="B30" s="500" t="s">
        <v>726</v>
      </c>
      <c r="C30" s="170">
        <v>0</v>
      </c>
      <c r="D30" s="170">
        <v>0</v>
      </c>
      <c r="E30" s="817">
        <v>0</v>
      </c>
      <c r="F30" s="170">
        <v>0</v>
      </c>
    </row>
    <row r="31" spans="1:6" s="18" customFormat="1" ht="25.5">
      <c r="A31" s="692" t="s">
        <v>727</v>
      </c>
      <c r="B31" s="500" t="s">
        <v>728</v>
      </c>
      <c r="C31" s="170">
        <v>274040</v>
      </c>
      <c r="D31" s="170">
        <v>0</v>
      </c>
      <c r="E31" s="817">
        <v>0</v>
      </c>
      <c r="F31" s="170">
        <v>0</v>
      </c>
    </row>
    <row r="32" spans="1:6" s="18" customFormat="1" ht="12.75">
      <c r="A32" s="649" t="s">
        <v>731</v>
      </c>
      <c r="B32" s="816" t="s">
        <v>31</v>
      </c>
      <c r="C32" s="167">
        <v>8918</v>
      </c>
      <c r="D32" s="167">
        <v>1818</v>
      </c>
      <c r="E32" s="815">
        <v>0</v>
      </c>
      <c r="F32" s="167">
        <v>100</v>
      </c>
    </row>
    <row r="33" spans="1:6" s="351" customFormat="1" ht="17.25" customHeight="1">
      <c r="A33" s="1"/>
      <c r="B33" s="665"/>
      <c r="C33" s="449"/>
      <c r="D33" s="449"/>
      <c r="E33" s="449"/>
      <c r="F33" s="449"/>
    </row>
    <row r="34" spans="1:6" s="18" customFormat="1" ht="12.75">
      <c r="A34" s="1034"/>
      <c r="B34" s="1034"/>
      <c r="C34" s="1034"/>
      <c r="D34" s="1034"/>
      <c r="E34" s="1034"/>
      <c r="F34" s="1034"/>
    </row>
    <row r="35" spans="1:6" s="18" customFormat="1" ht="17.25" customHeight="1">
      <c r="A35" s="1025" t="s">
        <v>32</v>
      </c>
      <c r="B35" s="1025"/>
      <c r="C35" s="9"/>
      <c r="D35" s="456"/>
      <c r="E35" s="634"/>
      <c r="F35" s="9" t="s">
        <v>1347</v>
      </c>
    </row>
    <row r="36" spans="1:6" s="177" customFormat="1" ht="17.25" customHeight="1">
      <c r="A36" s="635"/>
      <c r="B36" s="633"/>
      <c r="C36" s="285"/>
      <c r="D36" s="430"/>
      <c r="E36" s="667"/>
      <c r="F36" s="429"/>
    </row>
    <row r="37" spans="1:6" s="7" customFormat="1" ht="17.25" customHeight="1">
      <c r="A37" s="814"/>
      <c r="B37" s="814"/>
      <c r="C37" s="9"/>
      <c r="D37" s="456"/>
      <c r="E37" s="634"/>
      <c r="F37" s="636"/>
    </row>
    <row r="38" spans="1:6" s="7" customFormat="1" ht="17.25" customHeight="1">
      <c r="A38" s="47" t="s">
        <v>1634</v>
      </c>
      <c r="B38" s="47"/>
      <c r="C38" s="637"/>
      <c r="D38" s="638"/>
      <c r="E38" s="639"/>
      <c r="F38" s="640"/>
    </row>
    <row r="39" spans="1:6" s="7" customFormat="1" ht="17.25" customHeight="1">
      <c r="A39" s="18"/>
      <c r="B39" s="16"/>
      <c r="C39" s="523"/>
      <c r="D39" s="16"/>
      <c r="E39" s="523"/>
      <c r="F39" s="91"/>
    </row>
    <row r="40" spans="1:6" s="7" customFormat="1" ht="17.25" customHeight="1">
      <c r="A40" s="16"/>
      <c r="B40" s="778"/>
      <c r="C40" s="18"/>
      <c r="D40" s="18"/>
      <c r="E40" s="18"/>
      <c r="F40" s="18"/>
    </row>
    <row r="41" spans="1:6" s="7" customFormat="1" ht="17.25" customHeight="1">
      <c r="A41" s="16"/>
      <c r="B41" s="778"/>
      <c r="C41" s="18"/>
      <c r="D41" s="18"/>
      <c r="E41" s="18"/>
      <c r="F41" s="18"/>
    </row>
    <row r="42" spans="1:2" s="18" customFormat="1" ht="17.25" customHeight="1">
      <c r="A42" s="818"/>
      <c r="B42" s="16"/>
    </row>
    <row r="43" ht="17.25" customHeight="1">
      <c r="A43" s="785"/>
    </row>
  </sheetData>
  <mergeCells count="9">
    <mergeCell ref="A35:B35"/>
    <mergeCell ref="A1:F1"/>
    <mergeCell ref="A2:F2"/>
    <mergeCell ref="A6:F6"/>
    <mergeCell ref="A8:F8"/>
    <mergeCell ref="A34:F34"/>
    <mergeCell ref="A7:F7"/>
    <mergeCell ref="A4:F4"/>
    <mergeCell ref="A9:F9"/>
  </mergeCells>
  <printOptions horizontalCentered="1"/>
  <pageMargins left="0.7480314960629921" right="0.35433070866141736" top="0.984251968503937" bottom="0.984251968503937" header="0.5118110236220472" footer="0.5118110236220472"/>
  <pageSetup firstPageNumber="51" useFirstPageNumber="1" fitToHeight="1" fitToWidth="1" horizontalDpi="600" verticalDpi="600" orientation="portrait" paperSize="9" scale="98" r:id="rId1"/>
  <headerFooter alignWithMargins="0">
    <oddFooter>&amp;C&amp;"times,Regular"&amp;P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655"/>
  <sheetViews>
    <sheetView workbookViewId="0" topLeftCell="A43">
      <selection activeCell="C72" sqref="C72"/>
    </sheetView>
  </sheetViews>
  <sheetFormatPr defaultColWidth="9.140625" defaultRowHeight="9.75" customHeight="1"/>
  <cols>
    <col min="1" max="1" width="58.28125" style="907" customWidth="1"/>
    <col min="2" max="2" width="12.28125" style="907" customWidth="1"/>
    <col min="3" max="3" width="12.8515625" style="907" customWidth="1"/>
    <col min="4" max="4" width="12.00390625" style="908" customWidth="1"/>
    <col min="5" max="16384" width="9.140625" style="177" customWidth="1"/>
  </cols>
  <sheetData>
    <row r="1" spans="1:4" ht="20.25" customHeight="1">
      <c r="A1" s="1049" t="s">
        <v>1292</v>
      </c>
      <c r="B1" s="1049"/>
      <c r="C1" s="1049"/>
      <c r="D1" s="1049"/>
    </row>
    <row r="2" spans="1:4" ht="12.75" customHeight="1">
      <c r="A2" s="661" t="s">
        <v>1293</v>
      </c>
      <c r="B2" s="661"/>
      <c r="C2" s="661"/>
      <c r="D2" s="661"/>
    </row>
    <row r="3" spans="1:4" ht="1.5" customHeight="1">
      <c r="A3" s="186"/>
      <c r="B3" s="4"/>
      <c r="C3" s="4"/>
      <c r="D3" s="4"/>
    </row>
    <row r="4" spans="1:4" ht="12" customHeight="1">
      <c r="A4" s="1052" t="s">
        <v>1294</v>
      </c>
      <c r="B4" s="1052"/>
      <c r="C4" s="1052"/>
      <c r="D4" s="1052"/>
    </row>
    <row r="6" spans="1:4" ht="12.75">
      <c r="A6" s="1049" t="s">
        <v>1295</v>
      </c>
      <c r="B6" s="1049"/>
      <c r="C6" s="1049"/>
      <c r="D6" s="1049"/>
    </row>
    <row r="7" spans="1:4" s="285" customFormat="1" ht="13.5" customHeight="1">
      <c r="A7" s="1046" t="s">
        <v>33</v>
      </c>
      <c r="B7" s="1046"/>
      <c r="C7" s="1046"/>
      <c r="D7" s="1046"/>
    </row>
    <row r="8" spans="1:4" s="285" customFormat="1" ht="14.25" customHeight="1">
      <c r="A8" s="1049" t="s">
        <v>1444</v>
      </c>
      <c r="B8" s="1049"/>
      <c r="C8" s="1049"/>
      <c r="D8" s="1049"/>
    </row>
    <row r="9" spans="1:4" s="285" customFormat="1" ht="14.25" customHeight="1">
      <c r="A9" s="1048" t="s">
        <v>1298</v>
      </c>
      <c r="B9" s="1048"/>
      <c r="C9" s="1048"/>
      <c r="D9" s="1048"/>
    </row>
    <row r="10" spans="1:4" s="285" customFormat="1" ht="14.25" customHeight="1">
      <c r="A10" s="201" t="s">
        <v>1299</v>
      </c>
      <c r="B10" s="47"/>
      <c r="C10" s="160"/>
      <c r="D10" s="203" t="s">
        <v>555</v>
      </c>
    </row>
    <row r="11" spans="1:4" s="285" customFormat="1" ht="14.25" customHeight="1">
      <c r="A11" s="821"/>
      <c r="B11" s="821"/>
      <c r="C11" s="821"/>
      <c r="D11" s="822" t="s">
        <v>34</v>
      </c>
    </row>
    <row r="12" spans="1:4" ht="15.75" customHeight="1">
      <c r="A12" s="228"/>
      <c r="B12" s="177"/>
      <c r="C12" s="177"/>
      <c r="D12" s="91" t="s">
        <v>35</v>
      </c>
    </row>
    <row r="13" spans="1:4" ht="35.25" customHeight="1">
      <c r="A13" s="823" t="s">
        <v>1302</v>
      </c>
      <c r="B13" s="823" t="s">
        <v>495</v>
      </c>
      <c r="C13" s="824" t="s">
        <v>1354</v>
      </c>
      <c r="D13" s="823" t="s">
        <v>1306</v>
      </c>
    </row>
    <row r="14" spans="1:4" ht="15" customHeight="1">
      <c r="A14" s="823">
        <v>1</v>
      </c>
      <c r="B14" s="823">
        <v>2</v>
      </c>
      <c r="C14" s="824">
        <v>3</v>
      </c>
      <c r="D14" s="823">
        <v>4</v>
      </c>
    </row>
    <row r="15" spans="1:4" ht="12.75" customHeight="1">
      <c r="A15" s="825" t="s">
        <v>36</v>
      </c>
      <c r="B15" s="826">
        <v>20201205</v>
      </c>
      <c r="C15" s="827">
        <v>-7558941</v>
      </c>
      <c r="D15" s="827">
        <v>-272415</v>
      </c>
    </row>
    <row r="16" spans="1:4" ht="13.5">
      <c r="A16" s="828" t="s">
        <v>37</v>
      </c>
      <c r="B16" s="829">
        <v>53852319</v>
      </c>
      <c r="C16" s="828">
        <v>7871874</v>
      </c>
      <c r="D16" s="827">
        <v>3072279</v>
      </c>
    </row>
    <row r="17" spans="1:4" ht="12.75">
      <c r="A17" s="827" t="s">
        <v>38</v>
      </c>
      <c r="B17" s="826">
        <v>263529</v>
      </c>
      <c r="C17" s="827">
        <v>25380</v>
      </c>
      <c r="D17" s="827">
        <v>7433</v>
      </c>
    </row>
    <row r="18" spans="1:4" ht="13.5">
      <c r="A18" s="827" t="s">
        <v>39</v>
      </c>
      <c r="B18" s="829">
        <v>263529</v>
      </c>
      <c r="C18" s="828">
        <v>25380</v>
      </c>
      <c r="D18" s="827">
        <v>7433</v>
      </c>
    </row>
    <row r="19" spans="1:4" ht="12.75">
      <c r="A19" s="830" t="s">
        <v>40</v>
      </c>
      <c r="B19" s="831"/>
      <c r="C19" s="832"/>
      <c r="D19" s="833">
        <v>0</v>
      </c>
    </row>
    <row r="20" spans="1:4" ht="12.75">
      <c r="A20" s="834" t="s">
        <v>41</v>
      </c>
      <c r="B20" s="835">
        <v>263529</v>
      </c>
      <c r="C20" s="836">
        <v>25380</v>
      </c>
      <c r="D20" s="837">
        <v>7433</v>
      </c>
    </row>
    <row r="21" spans="1:4" ht="12.75">
      <c r="A21" s="838" t="s">
        <v>42</v>
      </c>
      <c r="B21" s="839">
        <v>0</v>
      </c>
      <c r="C21" s="838">
        <v>0</v>
      </c>
      <c r="D21" s="840">
        <v>0</v>
      </c>
    </row>
    <row r="22" spans="1:4" ht="12.75">
      <c r="A22" s="841" t="s">
        <v>43</v>
      </c>
      <c r="B22" s="826">
        <v>50329274</v>
      </c>
      <c r="C22" s="827">
        <v>7806352</v>
      </c>
      <c r="D22" s="827">
        <v>3024704</v>
      </c>
    </row>
    <row r="23" spans="1:4" ht="13.5">
      <c r="A23" s="841" t="s">
        <v>44</v>
      </c>
      <c r="B23" s="829">
        <v>40329274</v>
      </c>
      <c r="C23" s="828">
        <v>7798620</v>
      </c>
      <c r="D23" s="827">
        <v>3064846</v>
      </c>
    </row>
    <row r="24" spans="1:4" ht="12.75" customHeight="1">
      <c r="A24" s="842" t="s">
        <v>45</v>
      </c>
      <c r="B24" s="843">
        <v>1245745</v>
      </c>
      <c r="C24" s="844">
        <v>0</v>
      </c>
      <c r="D24" s="833">
        <v>0</v>
      </c>
    </row>
    <row r="25" spans="1:4" ht="12.75" customHeight="1">
      <c r="A25" s="845" t="s">
        <v>46</v>
      </c>
      <c r="B25" s="846">
        <v>39083529</v>
      </c>
      <c r="C25" s="847">
        <v>7798620</v>
      </c>
      <c r="D25" s="848">
        <v>3064846</v>
      </c>
    </row>
    <row r="26" spans="1:4" ht="12.75" customHeight="1">
      <c r="A26" s="845" t="s">
        <v>47</v>
      </c>
      <c r="B26" s="849" t="s">
        <v>1309</v>
      </c>
      <c r="C26" s="847">
        <v>118068</v>
      </c>
      <c r="D26" s="848">
        <v>118068</v>
      </c>
    </row>
    <row r="27" spans="1:4" ht="12.75" customHeight="1">
      <c r="A27" s="845" t="s">
        <v>48</v>
      </c>
      <c r="B27" s="849" t="s">
        <v>1309</v>
      </c>
      <c r="C27" s="850">
        <v>825000</v>
      </c>
      <c r="D27" s="848">
        <v>0</v>
      </c>
    </row>
    <row r="28" spans="1:4" ht="12.75" customHeight="1">
      <c r="A28" s="845" t="s">
        <v>49</v>
      </c>
      <c r="B28" s="849" t="s">
        <v>1309</v>
      </c>
      <c r="C28" s="850">
        <v>18000</v>
      </c>
      <c r="D28" s="848">
        <v>18000</v>
      </c>
    </row>
    <row r="29" spans="1:4" ht="12.75" customHeight="1">
      <c r="A29" s="845" t="s">
        <v>50</v>
      </c>
      <c r="B29" s="849" t="s">
        <v>1309</v>
      </c>
      <c r="C29" s="850">
        <v>200000</v>
      </c>
      <c r="D29" s="848">
        <v>200000</v>
      </c>
    </row>
    <row r="30" spans="1:4" ht="12.75" customHeight="1">
      <c r="A30" s="845" t="s">
        <v>51</v>
      </c>
      <c r="B30" s="849" t="s">
        <v>1309</v>
      </c>
      <c r="C30" s="850">
        <v>80000</v>
      </c>
      <c r="D30" s="848">
        <v>0</v>
      </c>
    </row>
    <row r="31" spans="1:4" ht="12.75" customHeight="1">
      <c r="A31" s="845" t="s">
        <v>52</v>
      </c>
      <c r="B31" s="849" t="s">
        <v>1309</v>
      </c>
      <c r="C31" s="850">
        <v>342562</v>
      </c>
      <c r="D31" s="848">
        <v>342562</v>
      </c>
    </row>
    <row r="32" spans="1:4" ht="12.75" customHeight="1">
      <c r="A32" s="845" t="s">
        <v>53</v>
      </c>
      <c r="B32" s="849" t="s">
        <v>1309</v>
      </c>
      <c r="C32" s="850">
        <v>75000</v>
      </c>
      <c r="D32" s="848">
        <v>75000</v>
      </c>
    </row>
    <row r="33" spans="1:4" ht="12.75" customHeight="1">
      <c r="A33" s="845" t="s">
        <v>54</v>
      </c>
      <c r="B33" s="849" t="s">
        <v>1309</v>
      </c>
      <c r="C33" s="850">
        <v>50000</v>
      </c>
      <c r="D33" s="848">
        <v>0</v>
      </c>
    </row>
    <row r="34" spans="1:4" ht="12.75" customHeight="1">
      <c r="A34" s="845" t="s">
        <v>55</v>
      </c>
      <c r="B34" s="849" t="s">
        <v>1309</v>
      </c>
      <c r="C34" s="850">
        <v>150000</v>
      </c>
      <c r="D34" s="848">
        <v>150000</v>
      </c>
    </row>
    <row r="35" spans="1:4" ht="12.75" customHeight="1">
      <c r="A35" s="845" t="s">
        <v>56</v>
      </c>
      <c r="B35" s="849" t="s">
        <v>1309</v>
      </c>
      <c r="C35" s="850">
        <v>130000</v>
      </c>
      <c r="D35" s="848">
        <v>130000</v>
      </c>
    </row>
    <row r="36" spans="1:4" ht="12.75" customHeight="1">
      <c r="A36" s="845" t="s">
        <v>57</v>
      </c>
      <c r="B36" s="849" t="s">
        <v>1309</v>
      </c>
      <c r="C36" s="850">
        <v>6500</v>
      </c>
      <c r="D36" s="848">
        <v>6500</v>
      </c>
    </row>
    <row r="37" spans="1:4" ht="12.75" customHeight="1">
      <c r="A37" s="845" t="s">
        <v>58</v>
      </c>
      <c r="B37" s="849" t="s">
        <v>1309</v>
      </c>
      <c r="C37" s="850">
        <v>130000</v>
      </c>
      <c r="D37" s="848">
        <v>130000</v>
      </c>
    </row>
    <row r="38" spans="1:4" ht="12.75" customHeight="1">
      <c r="A38" s="845" t="s">
        <v>59</v>
      </c>
      <c r="B38" s="849" t="s">
        <v>1309</v>
      </c>
      <c r="C38" s="850">
        <v>70000</v>
      </c>
      <c r="D38" s="848">
        <v>70000</v>
      </c>
    </row>
    <row r="39" spans="1:4" ht="12.75" customHeight="1">
      <c r="A39" s="845" t="s">
        <v>60</v>
      </c>
      <c r="B39" s="849" t="s">
        <v>1309</v>
      </c>
      <c r="C39" s="850">
        <v>35000</v>
      </c>
      <c r="D39" s="848">
        <v>0</v>
      </c>
    </row>
    <row r="40" spans="1:4" ht="12.75" customHeight="1">
      <c r="A40" s="845" t="s">
        <v>61</v>
      </c>
      <c r="B40" s="849" t="s">
        <v>1309</v>
      </c>
      <c r="C40" s="850">
        <v>1431325</v>
      </c>
      <c r="D40" s="848">
        <v>331325</v>
      </c>
    </row>
    <row r="41" spans="1:4" ht="12.75" customHeight="1">
      <c r="A41" s="845" t="s">
        <v>62</v>
      </c>
      <c r="B41" s="849" t="s">
        <v>1309</v>
      </c>
      <c r="C41" s="850">
        <v>43263</v>
      </c>
      <c r="D41" s="848">
        <v>43263</v>
      </c>
    </row>
    <row r="42" spans="1:4" ht="12.75" customHeight="1">
      <c r="A42" s="845" t="s">
        <v>63</v>
      </c>
      <c r="B42" s="849" t="s">
        <v>1309</v>
      </c>
      <c r="C42" s="850">
        <v>376230</v>
      </c>
      <c r="D42" s="848">
        <v>0</v>
      </c>
    </row>
    <row r="43" spans="1:4" ht="12.75" customHeight="1">
      <c r="A43" s="845" t="s">
        <v>64</v>
      </c>
      <c r="B43" s="849" t="s">
        <v>1309</v>
      </c>
      <c r="C43" s="850">
        <v>15000</v>
      </c>
      <c r="D43" s="848">
        <v>15000</v>
      </c>
    </row>
    <row r="44" spans="1:4" ht="12.75" customHeight="1">
      <c r="A44" s="845" t="s">
        <v>65</v>
      </c>
      <c r="B44" s="849" t="s">
        <v>1309</v>
      </c>
      <c r="C44" s="850">
        <v>191428</v>
      </c>
      <c r="D44" s="848">
        <v>191428</v>
      </c>
    </row>
    <row r="45" spans="1:4" ht="12.75" customHeight="1">
      <c r="A45" s="845" t="s">
        <v>66</v>
      </c>
      <c r="B45" s="849" t="s">
        <v>1309</v>
      </c>
      <c r="C45" s="850">
        <v>584000</v>
      </c>
      <c r="D45" s="848">
        <v>0</v>
      </c>
    </row>
    <row r="46" spans="1:4" ht="12.75" customHeight="1">
      <c r="A46" s="845" t="s">
        <v>67</v>
      </c>
      <c r="B46" s="849" t="s">
        <v>1309</v>
      </c>
      <c r="C46" s="850">
        <v>15033</v>
      </c>
      <c r="D46" s="848">
        <v>0</v>
      </c>
    </row>
    <row r="47" spans="1:4" ht="12.75" customHeight="1">
      <c r="A47" s="845" t="s">
        <v>68</v>
      </c>
      <c r="B47" s="849" t="s">
        <v>1309</v>
      </c>
      <c r="C47" s="850">
        <v>150000</v>
      </c>
      <c r="D47" s="848">
        <v>150000</v>
      </c>
    </row>
    <row r="48" spans="1:4" ht="12.75" customHeight="1">
      <c r="A48" s="845" t="s">
        <v>69</v>
      </c>
      <c r="B48" s="849" t="s">
        <v>1309</v>
      </c>
      <c r="C48" s="850">
        <v>104000</v>
      </c>
      <c r="D48" s="848">
        <v>0</v>
      </c>
    </row>
    <row r="49" spans="1:4" ht="12.75" customHeight="1">
      <c r="A49" s="834" t="s">
        <v>70</v>
      </c>
      <c r="B49" s="849" t="s">
        <v>1309</v>
      </c>
      <c r="C49" s="852">
        <v>70000</v>
      </c>
      <c r="D49" s="848">
        <v>0</v>
      </c>
    </row>
    <row r="50" spans="1:4" ht="12.75" customHeight="1">
      <c r="A50" s="834" t="s">
        <v>71</v>
      </c>
      <c r="B50" s="849" t="s">
        <v>1309</v>
      </c>
      <c r="C50" s="852">
        <v>978000</v>
      </c>
      <c r="D50" s="848">
        <v>978000</v>
      </c>
    </row>
    <row r="51" spans="1:4" ht="12.75" customHeight="1">
      <c r="A51" s="834" t="s">
        <v>72</v>
      </c>
      <c r="B51" s="849" t="s">
        <v>1309</v>
      </c>
      <c r="C51" s="852">
        <v>40000</v>
      </c>
      <c r="D51" s="848">
        <v>0</v>
      </c>
    </row>
    <row r="52" spans="1:4" ht="12.75" customHeight="1">
      <c r="A52" s="834" t="s">
        <v>73</v>
      </c>
      <c r="B52" s="849" t="s">
        <v>1309</v>
      </c>
      <c r="C52" s="852">
        <v>10000</v>
      </c>
      <c r="D52" s="848">
        <v>10000</v>
      </c>
    </row>
    <row r="53" spans="1:4" ht="12.75" customHeight="1">
      <c r="A53" s="834" t="s">
        <v>74</v>
      </c>
      <c r="B53" s="849" t="s">
        <v>1309</v>
      </c>
      <c r="C53" s="852">
        <v>26000</v>
      </c>
      <c r="D53" s="848">
        <v>26000</v>
      </c>
    </row>
    <row r="54" spans="1:4" ht="12.75" customHeight="1">
      <c r="A54" s="834" t="s">
        <v>75</v>
      </c>
      <c r="B54" s="849" t="s">
        <v>1309</v>
      </c>
      <c r="C54" s="852">
        <v>805000</v>
      </c>
      <c r="D54" s="848">
        <v>0</v>
      </c>
    </row>
    <row r="55" spans="1:4" ht="12.75" customHeight="1">
      <c r="A55" s="834" t="s">
        <v>76</v>
      </c>
      <c r="B55" s="849" t="s">
        <v>1309</v>
      </c>
      <c r="C55" s="852">
        <v>424511</v>
      </c>
      <c r="D55" s="848">
        <v>0</v>
      </c>
    </row>
    <row r="56" spans="1:4" ht="12.75" customHeight="1">
      <c r="A56" s="834" t="s">
        <v>77</v>
      </c>
      <c r="B56" s="849" t="s">
        <v>1309</v>
      </c>
      <c r="C56" s="852">
        <v>65700</v>
      </c>
      <c r="D56" s="848">
        <v>65700</v>
      </c>
    </row>
    <row r="57" spans="1:4" ht="12.75" customHeight="1">
      <c r="A57" s="834" t="s">
        <v>78</v>
      </c>
      <c r="B57" s="849" t="s">
        <v>1309</v>
      </c>
      <c r="C57" s="852">
        <v>14000</v>
      </c>
      <c r="D57" s="848">
        <v>14000</v>
      </c>
    </row>
    <row r="58" spans="1:4" ht="12.75" customHeight="1">
      <c r="A58" s="834" t="s">
        <v>79</v>
      </c>
      <c r="B58" s="853" t="s">
        <v>1309</v>
      </c>
      <c r="C58" s="852">
        <v>160000</v>
      </c>
      <c r="D58" s="837">
        <v>0</v>
      </c>
    </row>
    <row r="59" spans="1:4" ht="12.75" customHeight="1">
      <c r="A59" s="845" t="s">
        <v>80</v>
      </c>
      <c r="B59" s="854" t="s">
        <v>1309</v>
      </c>
      <c r="C59" s="848">
        <v>35000</v>
      </c>
      <c r="D59" s="848">
        <v>0</v>
      </c>
    </row>
    <row r="60" spans="1:4" ht="12.75" customHeight="1">
      <c r="A60" s="855" t="s">
        <v>81</v>
      </c>
      <c r="B60" s="856" t="s">
        <v>1309</v>
      </c>
      <c r="C60" s="857">
        <v>30000</v>
      </c>
      <c r="D60" s="857">
        <v>0</v>
      </c>
    </row>
    <row r="61" spans="1:4" ht="12.75" customHeight="1">
      <c r="A61" s="858" t="s">
        <v>82</v>
      </c>
      <c r="B61" s="829">
        <v>10000000</v>
      </c>
      <c r="C61" s="859">
        <v>7732</v>
      </c>
      <c r="D61" s="840">
        <v>0</v>
      </c>
    </row>
    <row r="62" spans="1:4" ht="12.75" customHeight="1">
      <c r="A62" s="860" t="s">
        <v>83</v>
      </c>
      <c r="B62" s="861" t="s">
        <v>1309</v>
      </c>
      <c r="C62" s="862">
        <v>7732</v>
      </c>
      <c r="D62" s="833">
        <v>0</v>
      </c>
    </row>
    <row r="63" spans="1:4" ht="13.5">
      <c r="A63" s="863" t="s">
        <v>84</v>
      </c>
      <c r="B63" s="864">
        <v>3259516</v>
      </c>
      <c r="C63" s="828">
        <v>40142</v>
      </c>
      <c r="D63" s="840">
        <v>0</v>
      </c>
    </row>
    <row r="64" spans="1:4" ht="12.75">
      <c r="A64" s="865" t="s">
        <v>85</v>
      </c>
      <c r="B64" s="866" t="s">
        <v>1309</v>
      </c>
      <c r="C64" s="867">
        <v>40142</v>
      </c>
      <c r="D64" s="867">
        <v>0</v>
      </c>
    </row>
    <row r="65" spans="1:4" ht="12.75" customHeight="1">
      <c r="A65" s="828" t="s">
        <v>86</v>
      </c>
      <c r="B65" s="829">
        <v>33651114</v>
      </c>
      <c r="C65" s="828">
        <v>15430815</v>
      </c>
      <c r="D65" s="840">
        <v>3344694</v>
      </c>
    </row>
    <row r="66" spans="1:4" ht="12.75" customHeight="1">
      <c r="A66" s="868" t="s">
        <v>87</v>
      </c>
      <c r="B66" s="826">
        <v>10005012</v>
      </c>
      <c r="C66" s="827">
        <v>2125871</v>
      </c>
      <c r="D66" s="840">
        <v>805745</v>
      </c>
    </row>
    <row r="67" spans="1:4" ht="13.5">
      <c r="A67" s="868" t="s">
        <v>88</v>
      </c>
      <c r="B67" s="829">
        <v>3082088</v>
      </c>
      <c r="C67" s="828">
        <v>562308</v>
      </c>
      <c r="D67" s="840">
        <v>227335</v>
      </c>
    </row>
    <row r="68" spans="1:4" ht="12.75">
      <c r="A68" s="830" t="s">
        <v>40</v>
      </c>
      <c r="B68" s="831"/>
      <c r="C68" s="869"/>
      <c r="D68" s="833">
        <v>0</v>
      </c>
    </row>
    <row r="69" spans="1:4" ht="12.75" customHeight="1">
      <c r="A69" s="870" t="s">
        <v>89</v>
      </c>
      <c r="B69" s="871">
        <v>2471721</v>
      </c>
      <c r="C69" s="872">
        <v>562308</v>
      </c>
      <c r="D69" s="848">
        <v>227335</v>
      </c>
    </row>
    <row r="70" spans="1:4" ht="12.75" customHeight="1">
      <c r="A70" s="873" t="s">
        <v>90</v>
      </c>
      <c r="B70" s="871">
        <v>610367</v>
      </c>
      <c r="C70" s="874">
        <v>0</v>
      </c>
      <c r="D70" s="837">
        <v>0</v>
      </c>
    </row>
    <row r="71" spans="1:4" ht="13.5">
      <c r="A71" s="868" t="s">
        <v>91</v>
      </c>
      <c r="B71" s="829">
        <v>6922924</v>
      </c>
      <c r="C71" s="827">
        <v>1563563</v>
      </c>
      <c r="D71" s="840">
        <v>578410</v>
      </c>
    </row>
    <row r="72" spans="1:4" ht="12.75">
      <c r="A72" s="830" t="s">
        <v>92</v>
      </c>
      <c r="B72" s="875"/>
      <c r="C72" s="869"/>
      <c r="D72" s="833">
        <v>0</v>
      </c>
    </row>
    <row r="73" spans="1:4" ht="12" customHeight="1">
      <c r="A73" s="876" t="s">
        <v>93</v>
      </c>
      <c r="B73" s="877">
        <v>4922361</v>
      </c>
      <c r="C73" s="872">
        <v>1148150</v>
      </c>
      <c r="D73" s="848">
        <v>578410</v>
      </c>
    </row>
    <row r="74" spans="1:4" ht="12" customHeight="1">
      <c r="A74" s="878" t="s">
        <v>94</v>
      </c>
      <c r="B74" s="877"/>
      <c r="C74" s="872"/>
      <c r="D74" s="848">
        <v>0</v>
      </c>
    </row>
    <row r="75" spans="1:4" ht="12" customHeight="1">
      <c r="A75" s="876" t="s">
        <v>95</v>
      </c>
      <c r="B75" s="877">
        <v>1070287</v>
      </c>
      <c r="C75" s="872">
        <v>0</v>
      </c>
      <c r="D75" s="848">
        <v>0</v>
      </c>
    </row>
    <row r="76" spans="1:4" ht="12" customHeight="1">
      <c r="A76" s="876" t="s">
        <v>96</v>
      </c>
      <c r="B76" s="877">
        <v>840876</v>
      </c>
      <c r="C76" s="872">
        <v>370713</v>
      </c>
      <c r="D76" s="848">
        <v>0</v>
      </c>
    </row>
    <row r="77" spans="1:4" ht="12" customHeight="1">
      <c r="A77" s="878" t="s">
        <v>97</v>
      </c>
      <c r="B77" s="877"/>
      <c r="C77" s="850"/>
      <c r="D77" s="848">
        <v>0</v>
      </c>
    </row>
    <row r="78" spans="1:4" ht="12" customHeight="1">
      <c r="A78" s="876" t="s">
        <v>98</v>
      </c>
      <c r="B78" s="877">
        <v>89400</v>
      </c>
      <c r="C78" s="850">
        <v>44700</v>
      </c>
      <c r="D78" s="848">
        <v>0</v>
      </c>
    </row>
    <row r="79" spans="1:4" ht="12" customHeight="1">
      <c r="A79" s="276" t="s">
        <v>99</v>
      </c>
      <c r="B79" s="879">
        <v>10628602</v>
      </c>
      <c r="C79" s="880">
        <v>8911480</v>
      </c>
      <c r="D79" s="848">
        <v>0</v>
      </c>
    </row>
    <row r="80" spans="1:4" ht="12" customHeight="1">
      <c r="A80" s="878" t="s">
        <v>100</v>
      </c>
      <c r="B80" s="877"/>
      <c r="C80" s="881">
        <v>8911480</v>
      </c>
      <c r="D80" s="848">
        <v>0</v>
      </c>
    </row>
    <row r="81" spans="1:4" ht="12.75">
      <c r="A81" s="876" t="s">
        <v>101</v>
      </c>
      <c r="B81" s="877">
        <v>958374</v>
      </c>
      <c r="C81" s="872"/>
      <c r="D81" s="848">
        <v>0</v>
      </c>
    </row>
    <row r="82" spans="1:4" ht="12" customHeight="1">
      <c r="A82" s="876" t="s">
        <v>102</v>
      </c>
      <c r="B82" s="877">
        <v>6911480</v>
      </c>
      <c r="C82" s="872">
        <v>6911480</v>
      </c>
      <c r="D82" s="848">
        <v>0</v>
      </c>
    </row>
    <row r="83" spans="1:4" ht="12.75">
      <c r="A83" s="876" t="s">
        <v>103</v>
      </c>
      <c r="B83" s="882">
        <v>2000000</v>
      </c>
      <c r="C83" s="874">
        <v>2000000</v>
      </c>
      <c r="D83" s="848">
        <v>0</v>
      </c>
    </row>
    <row r="84" spans="1:4" ht="12.75">
      <c r="A84" s="883" t="s">
        <v>104</v>
      </c>
      <c r="B84" s="882">
        <v>758748</v>
      </c>
      <c r="C84" s="874">
        <v>0</v>
      </c>
      <c r="D84" s="837">
        <v>0</v>
      </c>
    </row>
    <row r="85" spans="1:4" ht="12.75">
      <c r="A85" s="868" t="s">
        <v>105</v>
      </c>
      <c r="B85" s="884">
        <v>11353772</v>
      </c>
      <c r="C85" s="859">
        <v>3341632</v>
      </c>
      <c r="D85" s="840">
        <v>1797716</v>
      </c>
    </row>
    <row r="86" spans="1:4" ht="13.5">
      <c r="A86" s="868" t="s">
        <v>106</v>
      </c>
      <c r="B86" s="829">
        <v>11045356</v>
      </c>
      <c r="C86" s="828">
        <v>2926546</v>
      </c>
      <c r="D86" s="840">
        <v>1595386</v>
      </c>
    </row>
    <row r="87" spans="1:4" ht="12.75">
      <c r="A87" s="885" t="s">
        <v>107</v>
      </c>
      <c r="B87" s="886">
        <v>245745</v>
      </c>
      <c r="C87" s="869">
        <v>88414</v>
      </c>
      <c r="D87" s="833">
        <v>33029</v>
      </c>
    </row>
    <row r="88" spans="1:4" ht="12.75">
      <c r="A88" s="876" t="s">
        <v>108</v>
      </c>
      <c r="B88" s="887" t="s">
        <v>1309</v>
      </c>
      <c r="C88" s="869">
        <v>1871</v>
      </c>
      <c r="D88" s="848">
        <v>0</v>
      </c>
    </row>
    <row r="89" spans="1:4" ht="12.75">
      <c r="A89" s="876" t="s">
        <v>109</v>
      </c>
      <c r="B89" s="887" t="s">
        <v>1309</v>
      </c>
      <c r="C89" s="869">
        <v>517</v>
      </c>
      <c r="D89" s="848">
        <v>517</v>
      </c>
    </row>
    <row r="90" spans="1:4" ht="12.75">
      <c r="A90" s="876" t="s">
        <v>110</v>
      </c>
      <c r="B90" s="887" t="s">
        <v>1309</v>
      </c>
      <c r="C90" s="869">
        <v>625</v>
      </c>
      <c r="D90" s="848">
        <v>625</v>
      </c>
    </row>
    <row r="91" spans="1:4" ht="12.75">
      <c r="A91" s="876" t="s">
        <v>111</v>
      </c>
      <c r="B91" s="887" t="s">
        <v>1309</v>
      </c>
      <c r="C91" s="869">
        <v>915</v>
      </c>
      <c r="D91" s="848">
        <v>0</v>
      </c>
    </row>
    <row r="92" spans="1:4" ht="12.75">
      <c r="A92" s="876" t="s">
        <v>112</v>
      </c>
      <c r="B92" s="887" t="s">
        <v>1309</v>
      </c>
      <c r="C92" s="869">
        <v>12000</v>
      </c>
      <c r="D92" s="848">
        <v>0</v>
      </c>
    </row>
    <row r="93" spans="1:4" ht="12.75">
      <c r="A93" s="876" t="s">
        <v>113</v>
      </c>
      <c r="B93" s="887" t="s">
        <v>1309</v>
      </c>
      <c r="C93" s="869">
        <v>12592</v>
      </c>
      <c r="D93" s="848">
        <v>12592</v>
      </c>
    </row>
    <row r="94" spans="1:4" ht="12.75">
      <c r="A94" s="876" t="s">
        <v>114</v>
      </c>
      <c r="B94" s="887" t="s">
        <v>1309</v>
      </c>
      <c r="C94" s="869">
        <v>800</v>
      </c>
      <c r="D94" s="848">
        <v>800</v>
      </c>
    </row>
    <row r="95" spans="1:4" ht="12.75">
      <c r="A95" s="876" t="s">
        <v>115</v>
      </c>
      <c r="B95" s="887" t="s">
        <v>1309</v>
      </c>
      <c r="C95" s="869">
        <v>750</v>
      </c>
      <c r="D95" s="848">
        <v>0</v>
      </c>
    </row>
    <row r="96" spans="1:4" ht="12.75">
      <c r="A96" s="876" t="s">
        <v>116</v>
      </c>
      <c r="B96" s="887" t="s">
        <v>1309</v>
      </c>
      <c r="C96" s="869">
        <v>2000</v>
      </c>
      <c r="D96" s="848">
        <v>1000</v>
      </c>
    </row>
    <row r="97" spans="1:4" ht="12.75">
      <c r="A97" s="876" t="s">
        <v>117</v>
      </c>
      <c r="B97" s="887" t="s">
        <v>1309</v>
      </c>
      <c r="C97" s="869">
        <v>3585</v>
      </c>
      <c r="D97" s="848">
        <v>2000</v>
      </c>
    </row>
    <row r="98" spans="1:4" ht="12.75">
      <c r="A98" s="876" t="s">
        <v>118</v>
      </c>
      <c r="B98" s="887" t="s">
        <v>1309</v>
      </c>
      <c r="C98" s="869">
        <v>23400</v>
      </c>
      <c r="D98" s="848">
        <v>0</v>
      </c>
    </row>
    <row r="99" spans="1:4" ht="12.75">
      <c r="A99" s="876" t="s">
        <v>119</v>
      </c>
      <c r="B99" s="887" t="s">
        <v>1309</v>
      </c>
      <c r="C99" s="869">
        <v>5759</v>
      </c>
      <c r="D99" s="848">
        <v>3700</v>
      </c>
    </row>
    <row r="100" spans="1:4" ht="12.75">
      <c r="A100" s="876" t="s">
        <v>120</v>
      </c>
      <c r="B100" s="887" t="s">
        <v>1309</v>
      </c>
      <c r="C100" s="869">
        <v>3930</v>
      </c>
      <c r="D100" s="848">
        <v>0</v>
      </c>
    </row>
    <row r="101" spans="1:4" ht="12.75">
      <c r="A101" s="876" t="s">
        <v>121</v>
      </c>
      <c r="B101" s="887" t="s">
        <v>1309</v>
      </c>
      <c r="C101" s="869">
        <v>3750</v>
      </c>
      <c r="D101" s="848">
        <v>0</v>
      </c>
    </row>
    <row r="102" spans="1:4" ht="12.75">
      <c r="A102" s="876" t="s">
        <v>122</v>
      </c>
      <c r="B102" s="887" t="s">
        <v>1309</v>
      </c>
      <c r="C102" s="869">
        <v>9170</v>
      </c>
      <c r="D102" s="848">
        <v>9170</v>
      </c>
    </row>
    <row r="103" spans="1:4" ht="12.75">
      <c r="A103" s="876" t="s">
        <v>123</v>
      </c>
      <c r="B103" s="887" t="s">
        <v>1309</v>
      </c>
      <c r="C103" s="869">
        <v>6750</v>
      </c>
      <c r="D103" s="848">
        <v>2625</v>
      </c>
    </row>
    <row r="104" spans="1:4" ht="12.75" customHeight="1">
      <c r="A104" s="876" t="s">
        <v>124</v>
      </c>
      <c r="B104" s="871">
        <v>282735</v>
      </c>
      <c r="C104" s="872">
        <v>0</v>
      </c>
      <c r="D104" s="848">
        <v>0</v>
      </c>
    </row>
    <row r="105" spans="1:4" ht="12.75" customHeight="1">
      <c r="A105" s="876" t="s">
        <v>125</v>
      </c>
      <c r="B105" s="871">
        <v>30000</v>
      </c>
      <c r="C105" s="872">
        <v>0</v>
      </c>
      <c r="D105" s="848">
        <v>0</v>
      </c>
    </row>
    <row r="106" spans="1:4" ht="12.75" customHeight="1">
      <c r="A106" s="876" t="s">
        <v>126</v>
      </c>
      <c r="B106" s="871">
        <v>623524</v>
      </c>
      <c r="C106" s="872">
        <v>181079</v>
      </c>
      <c r="D106" s="848">
        <v>181079</v>
      </c>
    </row>
    <row r="107" spans="1:4" ht="12.75" customHeight="1">
      <c r="A107" s="876" t="s">
        <v>127</v>
      </c>
      <c r="B107" s="849" t="s">
        <v>1309</v>
      </c>
      <c r="C107" s="872">
        <v>7376</v>
      </c>
      <c r="D107" s="872">
        <v>7376</v>
      </c>
    </row>
    <row r="108" spans="1:4" ht="12.75" customHeight="1">
      <c r="A108" s="876" t="s">
        <v>128</v>
      </c>
      <c r="B108" s="849" t="s">
        <v>1309</v>
      </c>
      <c r="C108" s="872">
        <v>33859</v>
      </c>
      <c r="D108" s="872">
        <v>33859</v>
      </c>
    </row>
    <row r="109" spans="1:4" ht="12.75" customHeight="1">
      <c r="A109" s="876" t="s">
        <v>129</v>
      </c>
      <c r="B109" s="849" t="s">
        <v>1309</v>
      </c>
      <c r="C109" s="872">
        <v>17570</v>
      </c>
      <c r="D109" s="872">
        <v>17570</v>
      </c>
    </row>
    <row r="110" spans="1:4" ht="12.75" customHeight="1">
      <c r="A110" s="876" t="s">
        <v>130</v>
      </c>
      <c r="B110" s="849" t="s">
        <v>1309</v>
      </c>
      <c r="C110" s="872">
        <v>21789</v>
      </c>
      <c r="D110" s="872">
        <v>21789</v>
      </c>
    </row>
    <row r="111" spans="1:4" ht="12.75" customHeight="1">
      <c r="A111" s="876" t="s">
        <v>131</v>
      </c>
      <c r="B111" s="849" t="s">
        <v>1309</v>
      </c>
      <c r="C111" s="872">
        <v>10999</v>
      </c>
      <c r="D111" s="872">
        <v>10999</v>
      </c>
    </row>
    <row r="112" spans="1:4" ht="12.75" customHeight="1">
      <c r="A112" s="876" t="s">
        <v>132</v>
      </c>
      <c r="B112" s="849" t="s">
        <v>1309</v>
      </c>
      <c r="C112" s="872">
        <v>9018</v>
      </c>
      <c r="D112" s="872">
        <v>9018</v>
      </c>
    </row>
    <row r="113" spans="1:4" ht="12.75" customHeight="1">
      <c r="A113" s="876" t="s">
        <v>133</v>
      </c>
      <c r="B113" s="849" t="s">
        <v>1309</v>
      </c>
      <c r="C113" s="872">
        <v>16450</v>
      </c>
      <c r="D113" s="872">
        <v>16450</v>
      </c>
    </row>
    <row r="114" spans="1:4" ht="12.75" customHeight="1">
      <c r="A114" s="876" t="s">
        <v>134</v>
      </c>
      <c r="B114" s="849" t="s">
        <v>1309</v>
      </c>
      <c r="C114" s="872">
        <v>21257</v>
      </c>
      <c r="D114" s="872">
        <v>21257</v>
      </c>
    </row>
    <row r="115" spans="1:4" ht="12.75" customHeight="1">
      <c r="A115" s="876" t="s">
        <v>135</v>
      </c>
      <c r="B115" s="849" t="s">
        <v>1309</v>
      </c>
      <c r="C115" s="872">
        <v>42761</v>
      </c>
      <c r="D115" s="872">
        <v>42761</v>
      </c>
    </row>
    <row r="116" spans="1:4" ht="12.75" customHeight="1">
      <c r="A116" s="845" t="s">
        <v>136</v>
      </c>
      <c r="B116" s="871">
        <v>5026</v>
      </c>
      <c r="C116" s="850">
        <v>2669</v>
      </c>
      <c r="D116" s="848">
        <v>2669</v>
      </c>
    </row>
    <row r="117" spans="1:4" ht="12.75" customHeight="1">
      <c r="A117" s="876" t="s">
        <v>137</v>
      </c>
      <c r="B117" s="871">
        <v>385082</v>
      </c>
      <c r="C117" s="850">
        <v>87296</v>
      </c>
      <c r="D117" s="848">
        <v>26545</v>
      </c>
    </row>
    <row r="118" spans="1:4" ht="12.75" customHeight="1">
      <c r="A118" s="876" t="s">
        <v>138</v>
      </c>
      <c r="B118" s="849" t="s">
        <v>1309</v>
      </c>
      <c r="C118" s="850">
        <v>870</v>
      </c>
      <c r="D118" s="848">
        <v>0</v>
      </c>
    </row>
    <row r="119" spans="1:4" ht="12.75" customHeight="1">
      <c r="A119" s="876" t="s">
        <v>52</v>
      </c>
      <c r="B119" s="849" t="s">
        <v>1309</v>
      </c>
      <c r="C119" s="850">
        <v>3000</v>
      </c>
      <c r="D119" s="848">
        <v>3000</v>
      </c>
    </row>
    <row r="120" spans="1:4" ht="12.75" customHeight="1">
      <c r="A120" s="876" t="s">
        <v>58</v>
      </c>
      <c r="B120" s="849" t="s">
        <v>1309</v>
      </c>
      <c r="C120" s="850">
        <v>611</v>
      </c>
      <c r="D120" s="848">
        <v>611</v>
      </c>
    </row>
    <row r="121" spans="1:4" ht="12.75" customHeight="1">
      <c r="A121" s="876" t="s">
        <v>139</v>
      </c>
      <c r="B121" s="849" t="s">
        <v>1309</v>
      </c>
      <c r="C121" s="850">
        <v>975</v>
      </c>
      <c r="D121" s="848">
        <v>475</v>
      </c>
    </row>
    <row r="122" spans="1:4" ht="12.75" customHeight="1">
      <c r="A122" s="876" t="s">
        <v>140</v>
      </c>
      <c r="B122" s="849" t="s">
        <v>1309</v>
      </c>
      <c r="C122" s="850">
        <v>5029</v>
      </c>
      <c r="D122" s="848">
        <v>0</v>
      </c>
    </row>
    <row r="123" spans="1:4" ht="12.75" customHeight="1">
      <c r="A123" s="876" t="s">
        <v>141</v>
      </c>
      <c r="B123" s="849" t="s">
        <v>1309</v>
      </c>
      <c r="C123" s="850">
        <v>1089</v>
      </c>
      <c r="D123" s="848">
        <v>1089</v>
      </c>
    </row>
    <row r="124" spans="1:4" ht="12.75" customHeight="1">
      <c r="A124" s="876" t="s">
        <v>142</v>
      </c>
      <c r="B124" s="849" t="s">
        <v>1309</v>
      </c>
      <c r="C124" s="850">
        <v>1650</v>
      </c>
      <c r="D124" s="848">
        <v>0</v>
      </c>
    </row>
    <row r="125" spans="1:4" ht="12.75" customHeight="1">
      <c r="A125" s="876" t="s">
        <v>143</v>
      </c>
      <c r="B125" s="849" t="s">
        <v>1309</v>
      </c>
      <c r="C125" s="850">
        <v>950</v>
      </c>
      <c r="D125" s="848">
        <v>950</v>
      </c>
    </row>
    <row r="126" spans="1:4" ht="12.75" customHeight="1">
      <c r="A126" s="876" t="s">
        <v>144</v>
      </c>
      <c r="B126" s="849" t="s">
        <v>1309</v>
      </c>
      <c r="C126" s="850">
        <v>450</v>
      </c>
      <c r="D126" s="848">
        <v>450</v>
      </c>
    </row>
    <row r="127" spans="1:4" ht="12.75" customHeight="1">
      <c r="A127" s="876" t="s">
        <v>145</v>
      </c>
      <c r="B127" s="849" t="s">
        <v>1309</v>
      </c>
      <c r="C127" s="850">
        <v>1250</v>
      </c>
      <c r="D127" s="848">
        <v>1250</v>
      </c>
    </row>
    <row r="128" spans="1:4" ht="12.75" customHeight="1">
      <c r="A128" s="876" t="s">
        <v>146</v>
      </c>
      <c r="B128" s="849" t="s">
        <v>1309</v>
      </c>
      <c r="C128" s="850">
        <v>3000</v>
      </c>
      <c r="D128" s="848">
        <v>3000</v>
      </c>
    </row>
    <row r="129" spans="1:4" ht="12.75" customHeight="1">
      <c r="A129" s="876" t="s">
        <v>147</v>
      </c>
      <c r="B129" s="849" t="s">
        <v>1309</v>
      </c>
      <c r="C129" s="850">
        <v>1560</v>
      </c>
      <c r="D129" s="848">
        <v>0</v>
      </c>
    </row>
    <row r="130" spans="1:4" ht="12.75" customHeight="1">
      <c r="A130" s="876" t="s">
        <v>148</v>
      </c>
      <c r="B130" s="849" t="s">
        <v>1309</v>
      </c>
      <c r="C130" s="850">
        <v>5321</v>
      </c>
      <c r="D130" s="848">
        <v>0</v>
      </c>
    </row>
    <row r="131" spans="1:4" ht="12.75" customHeight="1">
      <c r="A131" s="876" t="s">
        <v>149</v>
      </c>
      <c r="B131" s="849" t="s">
        <v>1309</v>
      </c>
      <c r="C131" s="850">
        <v>17000</v>
      </c>
      <c r="D131" s="848">
        <v>7000</v>
      </c>
    </row>
    <row r="132" spans="1:4" ht="12.75" customHeight="1">
      <c r="A132" s="876" t="s">
        <v>112</v>
      </c>
      <c r="B132" s="849" t="s">
        <v>1309</v>
      </c>
      <c r="C132" s="850">
        <v>10250</v>
      </c>
      <c r="D132" s="848">
        <v>0</v>
      </c>
    </row>
    <row r="133" spans="1:4" ht="12.75" customHeight="1">
      <c r="A133" s="876" t="s">
        <v>150</v>
      </c>
      <c r="B133" s="849" t="s">
        <v>1309</v>
      </c>
      <c r="C133" s="850">
        <v>2407</v>
      </c>
      <c r="D133" s="848">
        <v>2407</v>
      </c>
    </row>
    <row r="134" spans="1:4" ht="12.75" customHeight="1">
      <c r="A134" s="876" t="s">
        <v>151</v>
      </c>
      <c r="B134" s="849" t="s">
        <v>1309</v>
      </c>
      <c r="C134" s="850">
        <v>6660</v>
      </c>
      <c r="D134" s="848">
        <v>0</v>
      </c>
    </row>
    <row r="135" spans="1:4" ht="12.75" customHeight="1">
      <c r="A135" s="876" t="s">
        <v>69</v>
      </c>
      <c r="B135" s="849" t="s">
        <v>1309</v>
      </c>
      <c r="C135" s="850">
        <v>1788</v>
      </c>
      <c r="D135" s="848">
        <v>1788</v>
      </c>
    </row>
    <row r="136" spans="1:4" ht="12.75" customHeight="1">
      <c r="A136" s="876" t="s">
        <v>152</v>
      </c>
      <c r="B136" s="849" t="s">
        <v>1309</v>
      </c>
      <c r="C136" s="850">
        <v>900</v>
      </c>
      <c r="D136" s="848">
        <v>900</v>
      </c>
    </row>
    <row r="137" spans="1:4" ht="12.75" customHeight="1">
      <c r="A137" s="876" t="s">
        <v>70</v>
      </c>
      <c r="B137" s="849" t="s">
        <v>1309</v>
      </c>
      <c r="C137" s="850">
        <v>9000</v>
      </c>
      <c r="D137" s="848">
        <v>0</v>
      </c>
    </row>
    <row r="138" spans="1:4" ht="12.75" customHeight="1">
      <c r="A138" s="876" t="s">
        <v>1015</v>
      </c>
      <c r="B138" s="849" t="s">
        <v>1309</v>
      </c>
      <c r="C138" s="850">
        <v>750</v>
      </c>
      <c r="D138" s="848">
        <v>750</v>
      </c>
    </row>
    <row r="139" spans="1:4" ht="12.75" customHeight="1">
      <c r="A139" s="876" t="s">
        <v>1016</v>
      </c>
      <c r="B139" s="849" t="s">
        <v>1309</v>
      </c>
      <c r="C139" s="850">
        <v>1000</v>
      </c>
      <c r="D139" s="848">
        <v>0</v>
      </c>
    </row>
    <row r="140" spans="1:4" ht="12.75" customHeight="1">
      <c r="A140" s="876" t="s">
        <v>1017</v>
      </c>
      <c r="B140" s="849" t="s">
        <v>1309</v>
      </c>
      <c r="C140" s="850">
        <v>1625</v>
      </c>
      <c r="D140" s="848">
        <v>0</v>
      </c>
    </row>
    <row r="141" spans="1:4" ht="12.75" customHeight="1">
      <c r="A141" s="876" t="s">
        <v>134</v>
      </c>
      <c r="B141" s="849" t="s">
        <v>1309</v>
      </c>
      <c r="C141" s="850">
        <v>6024</v>
      </c>
      <c r="D141" s="848">
        <v>0</v>
      </c>
    </row>
    <row r="142" spans="1:4" ht="12.75" customHeight="1">
      <c r="A142" s="876" t="s">
        <v>1018</v>
      </c>
      <c r="B142" s="849" t="s">
        <v>1309</v>
      </c>
      <c r="C142" s="850">
        <v>1045</v>
      </c>
      <c r="D142" s="848">
        <v>1045</v>
      </c>
    </row>
    <row r="143" spans="1:4" ht="12.75" customHeight="1">
      <c r="A143" s="876" t="s">
        <v>1019</v>
      </c>
      <c r="B143" s="888" t="s">
        <v>1309</v>
      </c>
      <c r="C143" s="850">
        <v>782</v>
      </c>
      <c r="D143" s="848">
        <v>0</v>
      </c>
    </row>
    <row r="144" spans="1:4" ht="12.75" customHeight="1">
      <c r="A144" s="876" t="s">
        <v>1020</v>
      </c>
      <c r="B144" s="849" t="s">
        <v>1309</v>
      </c>
      <c r="C144" s="850">
        <v>720</v>
      </c>
      <c r="D144" s="848">
        <v>240</v>
      </c>
    </row>
    <row r="145" spans="1:4" ht="12.75" customHeight="1">
      <c r="A145" s="876" t="s">
        <v>79</v>
      </c>
      <c r="B145" s="849" t="s">
        <v>1309</v>
      </c>
      <c r="C145" s="850">
        <v>1590</v>
      </c>
      <c r="D145" s="848">
        <v>1590</v>
      </c>
    </row>
    <row r="146" spans="1:4" ht="12.75" customHeight="1">
      <c r="A146" s="876" t="s">
        <v>1021</v>
      </c>
      <c r="B146" s="871">
        <v>23949</v>
      </c>
      <c r="C146" s="850">
        <v>11771</v>
      </c>
      <c r="D146" s="848">
        <v>11771</v>
      </c>
    </row>
    <row r="147" spans="1:4" ht="12.75" customHeight="1">
      <c r="A147" s="889" t="s">
        <v>1022</v>
      </c>
      <c r="B147" s="871">
        <v>18046</v>
      </c>
      <c r="C147" s="850">
        <v>8835</v>
      </c>
      <c r="D147" s="848">
        <v>8835</v>
      </c>
    </row>
    <row r="148" spans="1:4" ht="12.75" customHeight="1">
      <c r="A148" s="876" t="s">
        <v>1023</v>
      </c>
      <c r="B148" s="890">
        <v>9431249</v>
      </c>
      <c r="C148" s="852">
        <v>2546482</v>
      </c>
      <c r="D148" s="837">
        <v>1331458</v>
      </c>
    </row>
    <row r="149" spans="1:4" ht="12.75" customHeight="1">
      <c r="A149" s="876" t="s">
        <v>1024</v>
      </c>
      <c r="B149" s="854" t="s">
        <v>1309</v>
      </c>
      <c r="C149" s="848">
        <v>11730</v>
      </c>
      <c r="D149" s="848">
        <v>11730</v>
      </c>
    </row>
    <row r="150" spans="1:4" ht="12.75" customHeight="1">
      <c r="A150" s="876" t="s">
        <v>1025</v>
      </c>
      <c r="B150" s="854" t="s">
        <v>1309</v>
      </c>
      <c r="C150" s="848">
        <v>5400</v>
      </c>
      <c r="D150" s="848">
        <v>5400</v>
      </c>
    </row>
    <row r="151" spans="1:4" ht="12.75" customHeight="1">
      <c r="A151" s="876" t="s">
        <v>1026</v>
      </c>
      <c r="B151" s="854" t="s">
        <v>1309</v>
      </c>
      <c r="C151" s="848">
        <v>5160</v>
      </c>
      <c r="D151" s="848">
        <v>5160</v>
      </c>
    </row>
    <row r="152" spans="1:4" ht="12.75" customHeight="1">
      <c r="A152" s="891" t="s">
        <v>1027</v>
      </c>
      <c r="B152" s="854" t="s">
        <v>1309</v>
      </c>
      <c r="C152" s="892">
        <v>15018</v>
      </c>
      <c r="D152" s="848">
        <v>5006</v>
      </c>
    </row>
    <row r="153" spans="1:4" ht="12.75" customHeight="1">
      <c r="A153" s="891" t="s">
        <v>1028</v>
      </c>
      <c r="B153" s="854" t="s">
        <v>1309</v>
      </c>
      <c r="C153" s="892">
        <v>14705</v>
      </c>
      <c r="D153" s="848">
        <v>0</v>
      </c>
    </row>
    <row r="154" spans="1:4" ht="12.75" customHeight="1">
      <c r="A154" s="893" t="s">
        <v>49</v>
      </c>
      <c r="B154" s="854" t="s">
        <v>1309</v>
      </c>
      <c r="C154" s="892">
        <v>950</v>
      </c>
      <c r="D154" s="848">
        <v>0</v>
      </c>
    </row>
    <row r="155" spans="1:4" ht="12.75" customHeight="1">
      <c r="A155" s="891" t="s">
        <v>1029</v>
      </c>
      <c r="B155" s="854" t="s">
        <v>1309</v>
      </c>
      <c r="C155" s="892">
        <v>3900</v>
      </c>
      <c r="D155" s="848">
        <v>1900</v>
      </c>
    </row>
    <row r="156" spans="1:4" ht="12.75" customHeight="1">
      <c r="A156" s="893" t="s">
        <v>1030</v>
      </c>
      <c r="B156" s="854" t="s">
        <v>1309</v>
      </c>
      <c r="C156" s="892">
        <v>8500</v>
      </c>
      <c r="D156" s="848">
        <v>8500</v>
      </c>
    </row>
    <row r="157" spans="1:4" ht="12.75" customHeight="1">
      <c r="A157" s="891" t="s">
        <v>1031</v>
      </c>
      <c r="B157" s="854" t="s">
        <v>1309</v>
      </c>
      <c r="C157" s="892">
        <v>2400</v>
      </c>
      <c r="D157" s="848">
        <v>0</v>
      </c>
    </row>
    <row r="158" spans="1:4" ht="12.75" customHeight="1">
      <c r="A158" s="891" t="s">
        <v>1032</v>
      </c>
      <c r="B158" s="854" t="s">
        <v>1309</v>
      </c>
      <c r="C158" s="892">
        <v>10800</v>
      </c>
      <c r="D158" s="848">
        <v>3600</v>
      </c>
    </row>
    <row r="159" spans="1:4" ht="12.75" customHeight="1">
      <c r="A159" s="891" t="s">
        <v>1033</v>
      </c>
      <c r="B159" s="854" t="s">
        <v>1309</v>
      </c>
      <c r="C159" s="892">
        <v>9000</v>
      </c>
      <c r="D159" s="848">
        <v>4000</v>
      </c>
    </row>
    <row r="160" spans="1:4" ht="12.75" customHeight="1">
      <c r="A160" s="891" t="s">
        <v>1034</v>
      </c>
      <c r="B160" s="894" t="s">
        <v>1309</v>
      </c>
      <c r="C160" s="895">
        <v>500</v>
      </c>
      <c r="D160" s="833">
        <v>0</v>
      </c>
    </row>
    <row r="161" spans="1:4" ht="12.75" customHeight="1">
      <c r="A161" s="893" t="s">
        <v>1035</v>
      </c>
      <c r="B161" s="896" t="s">
        <v>1309</v>
      </c>
      <c r="C161" s="897">
        <v>1175</v>
      </c>
      <c r="D161" s="848">
        <v>1175</v>
      </c>
    </row>
    <row r="162" spans="1:4" ht="12.75" customHeight="1">
      <c r="A162" s="891" t="s">
        <v>1036</v>
      </c>
      <c r="B162" s="896" t="s">
        <v>1309</v>
      </c>
      <c r="C162" s="897">
        <v>880</v>
      </c>
      <c r="D162" s="848">
        <v>0</v>
      </c>
    </row>
    <row r="163" spans="1:4" ht="12.75" customHeight="1">
      <c r="A163" s="891" t="s">
        <v>1037</v>
      </c>
      <c r="B163" s="896" t="s">
        <v>1309</v>
      </c>
      <c r="C163" s="897">
        <v>852</v>
      </c>
      <c r="D163" s="848">
        <v>284</v>
      </c>
    </row>
    <row r="164" spans="1:4" ht="12.75" customHeight="1">
      <c r="A164" s="893" t="s">
        <v>1038</v>
      </c>
      <c r="B164" s="896" t="s">
        <v>1309</v>
      </c>
      <c r="C164" s="897">
        <v>1818</v>
      </c>
      <c r="D164" s="848">
        <v>1818</v>
      </c>
    </row>
    <row r="165" spans="1:4" ht="12.75" customHeight="1">
      <c r="A165" s="893" t="s">
        <v>1039</v>
      </c>
      <c r="B165" s="896" t="s">
        <v>1309</v>
      </c>
      <c r="C165" s="897">
        <v>1700</v>
      </c>
      <c r="D165" s="848">
        <v>1700</v>
      </c>
    </row>
    <row r="166" spans="1:4" ht="12.75" customHeight="1">
      <c r="A166" s="891" t="s">
        <v>1040</v>
      </c>
      <c r="B166" s="896" t="s">
        <v>1309</v>
      </c>
      <c r="C166" s="897">
        <v>3000</v>
      </c>
      <c r="D166" s="848">
        <v>0</v>
      </c>
    </row>
    <row r="167" spans="1:4" ht="12.75" customHeight="1">
      <c r="A167" s="893" t="s">
        <v>1041</v>
      </c>
      <c r="B167" s="896" t="s">
        <v>1309</v>
      </c>
      <c r="C167" s="897">
        <v>1500</v>
      </c>
      <c r="D167" s="848">
        <v>1500</v>
      </c>
    </row>
    <row r="168" spans="1:4" ht="12.75" customHeight="1">
      <c r="A168" s="891" t="s">
        <v>138</v>
      </c>
      <c r="B168" s="896" t="s">
        <v>1309</v>
      </c>
      <c r="C168" s="897">
        <v>7620</v>
      </c>
      <c r="D168" s="848">
        <v>0</v>
      </c>
    </row>
    <row r="169" spans="1:4" ht="12.75" customHeight="1">
      <c r="A169" s="893" t="s">
        <v>1042</v>
      </c>
      <c r="B169" s="896" t="s">
        <v>1309</v>
      </c>
      <c r="C169" s="897">
        <v>300</v>
      </c>
      <c r="D169" s="848">
        <v>300</v>
      </c>
    </row>
    <row r="170" spans="1:4" ht="12.75" customHeight="1">
      <c r="A170" s="893" t="s">
        <v>1043</v>
      </c>
      <c r="B170" s="896" t="s">
        <v>1309</v>
      </c>
      <c r="C170" s="897">
        <v>11185</v>
      </c>
      <c r="D170" s="848">
        <v>2500</v>
      </c>
    </row>
    <row r="171" spans="1:4" ht="12.75" customHeight="1">
      <c r="A171" s="893" t="s">
        <v>1044</v>
      </c>
      <c r="B171" s="896" t="s">
        <v>1309</v>
      </c>
      <c r="C171" s="897">
        <v>40000</v>
      </c>
      <c r="D171" s="848">
        <v>0</v>
      </c>
    </row>
    <row r="172" spans="1:4" ht="12.75" customHeight="1">
      <c r="A172" s="893" t="s">
        <v>1045</v>
      </c>
      <c r="B172" s="896" t="s">
        <v>1309</v>
      </c>
      <c r="C172" s="897">
        <v>1000</v>
      </c>
      <c r="D172" s="848">
        <v>1000</v>
      </c>
    </row>
    <row r="173" spans="1:4" ht="12.75" customHeight="1">
      <c r="A173" s="891" t="s">
        <v>1046</v>
      </c>
      <c r="B173" s="896" t="s">
        <v>1309</v>
      </c>
      <c r="C173" s="897">
        <v>700</v>
      </c>
      <c r="D173" s="848">
        <v>0</v>
      </c>
    </row>
    <row r="174" spans="1:4" ht="12.75" customHeight="1">
      <c r="A174" s="891" t="s">
        <v>51</v>
      </c>
      <c r="B174" s="896" t="s">
        <v>1309</v>
      </c>
      <c r="C174" s="897">
        <v>9000</v>
      </c>
      <c r="D174" s="848">
        <v>0</v>
      </c>
    </row>
    <row r="175" spans="1:4" ht="12.75" customHeight="1">
      <c r="A175" s="893" t="s">
        <v>50</v>
      </c>
      <c r="B175" s="896" t="s">
        <v>1309</v>
      </c>
      <c r="C175" s="897">
        <v>17630</v>
      </c>
      <c r="D175" s="848">
        <v>17630</v>
      </c>
    </row>
    <row r="176" spans="1:4" ht="12.75" customHeight="1">
      <c r="A176" s="893" t="s">
        <v>1047</v>
      </c>
      <c r="B176" s="896" t="s">
        <v>1309</v>
      </c>
      <c r="C176" s="897">
        <v>3064</v>
      </c>
      <c r="D176" s="848">
        <v>3064</v>
      </c>
    </row>
    <row r="177" spans="1:4" ht="12.75" customHeight="1">
      <c r="A177" s="893" t="s">
        <v>1048</v>
      </c>
      <c r="B177" s="896" t="s">
        <v>1309</v>
      </c>
      <c r="C177" s="897">
        <v>850</v>
      </c>
      <c r="D177" s="848">
        <v>850</v>
      </c>
    </row>
    <row r="178" spans="1:4" ht="12.75" customHeight="1">
      <c r="A178" s="893" t="s">
        <v>1049</v>
      </c>
      <c r="B178" s="896" t="s">
        <v>1309</v>
      </c>
      <c r="C178" s="897">
        <v>700</v>
      </c>
      <c r="D178" s="848">
        <v>700</v>
      </c>
    </row>
    <row r="179" spans="1:4" ht="12.75" customHeight="1">
      <c r="A179" s="893" t="s">
        <v>1050</v>
      </c>
      <c r="B179" s="896" t="s">
        <v>1309</v>
      </c>
      <c r="C179" s="897">
        <v>1250</v>
      </c>
      <c r="D179" s="848">
        <v>1250</v>
      </c>
    </row>
    <row r="180" spans="1:4" ht="12.75" customHeight="1">
      <c r="A180" s="891" t="s">
        <v>52</v>
      </c>
      <c r="B180" s="896" t="s">
        <v>1309</v>
      </c>
      <c r="C180" s="897">
        <v>13000</v>
      </c>
      <c r="D180" s="848">
        <v>12695</v>
      </c>
    </row>
    <row r="181" spans="1:4" ht="12.75" customHeight="1">
      <c r="A181" s="891" t="s">
        <v>1051</v>
      </c>
      <c r="B181" s="896" t="s">
        <v>1309</v>
      </c>
      <c r="C181" s="897">
        <v>3135</v>
      </c>
      <c r="D181" s="848">
        <v>0</v>
      </c>
    </row>
    <row r="182" spans="1:4" ht="12.75" customHeight="1">
      <c r="A182" s="893" t="s">
        <v>1052</v>
      </c>
      <c r="B182" s="896" t="s">
        <v>1309</v>
      </c>
      <c r="C182" s="897">
        <v>2139</v>
      </c>
      <c r="D182" s="848">
        <v>2139</v>
      </c>
    </row>
    <row r="183" spans="1:4" ht="12.75" customHeight="1">
      <c r="A183" s="893" t="s">
        <v>1053</v>
      </c>
      <c r="B183" s="896" t="s">
        <v>1309</v>
      </c>
      <c r="C183" s="897">
        <v>1250</v>
      </c>
      <c r="D183" s="848">
        <v>1250</v>
      </c>
    </row>
    <row r="184" spans="1:4" ht="12.75" customHeight="1">
      <c r="A184" s="891" t="s">
        <v>1054</v>
      </c>
      <c r="B184" s="896" t="s">
        <v>1309</v>
      </c>
      <c r="C184" s="897">
        <v>2350</v>
      </c>
      <c r="D184" s="848">
        <v>950</v>
      </c>
    </row>
    <row r="185" spans="1:4" ht="12.75" customHeight="1">
      <c r="A185" s="891" t="s">
        <v>1055</v>
      </c>
      <c r="B185" s="896" t="s">
        <v>1309</v>
      </c>
      <c r="C185" s="897">
        <v>1595</v>
      </c>
      <c r="D185" s="848">
        <v>0</v>
      </c>
    </row>
    <row r="186" spans="1:4" ht="12.75" customHeight="1">
      <c r="A186" s="891" t="s">
        <v>1056</v>
      </c>
      <c r="B186" s="896" t="s">
        <v>1309</v>
      </c>
      <c r="C186" s="897">
        <v>1884</v>
      </c>
      <c r="D186" s="848">
        <v>1208</v>
      </c>
    </row>
    <row r="187" spans="1:4" ht="12.75" customHeight="1">
      <c r="A187" s="891" t="s">
        <v>1057</v>
      </c>
      <c r="B187" s="896" t="s">
        <v>1309</v>
      </c>
      <c r="C187" s="897">
        <v>825</v>
      </c>
      <c r="D187" s="848">
        <v>0</v>
      </c>
    </row>
    <row r="188" spans="1:4" ht="12.75" customHeight="1">
      <c r="A188" s="893" t="s">
        <v>1058</v>
      </c>
      <c r="B188" s="896" t="s">
        <v>1309</v>
      </c>
      <c r="C188" s="897">
        <v>5000</v>
      </c>
      <c r="D188" s="848">
        <v>0</v>
      </c>
    </row>
    <row r="189" spans="1:4" ht="12.75" customHeight="1">
      <c r="A189" s="893" t="s">
        <v>1059</v>
      </c>
      <c r="B189" s="896" t="s">
        <v>1309</v>
      </c>
      <c r="C189" s="897">
        <v>4557</v>
      </c>
      <c r="D189" s="848">
        <v>0</v>
      </c>
    </row>
    <row r="190" spans="1:4" ht="12.75" customHeight="1">
      <c r="A190" s="893" t="s">
        <v>1060</v>
      </c>
      <c r="B190" s="896" t="s">
        <v>1309</v>
      </c>
      <c r="C190" s="897">
        <v>1782</v>
      </c>
      <c r="D190" s="848">
        <v>1782</v>
      </c>
    </row>
    <row r="191" spans="1:4" ht="12.75" customHeight="1">
      <c r="A191" s="893" t="s">
        <v>1061</v>
      </c>
      <c r="B191" s="896" t="s">
        <v>1309</v>
      </c>
      <c r="C191" s="897">
        <v>850</v>
      </c>
      <c r="D191" s="848">
        <v>850</v>
      </c>
    </row>
    <row r="192" spans="1:4" ht="12.75" customHeight="1">
      <c r="A192" s="893" t="s">
        <v>1062</v>
      </c>
      <c r="B192" s="896" t="s">
        <v>1309</v>
      </c>
      <c r="C192" s="897">
        <v>1000</v>
      </c>
      <c r="D192" s="848">
        <v>1000</v>
      </c>
    </row>
    <row r="193" spans="1:4" ht="12.75" customHeight="1">
      <c r="A193" s="891" t="s">
        <v>1063</v>
      </c>
      <c r="B193" s="896" t="s">
        <v>1309</v>
      </c>
      <c r="C193" s="897">
        <v>981</v>
      </c>
      <c r="D193" s="848">
        <v>327</v>
      </c>
    </row>
    <row r="194" spans="1:4" ht="12.75" customHeight="1">
      <c r="A194" s="891" t="s">
        <v>1064</v>
      </c>
      <c r="B194" s="896" t="s">
        <v>1309</v>
      </c>
      <c r="C194" s="897">
        <v>7000</v>
      </c>
      <c r="D194" s="848">
        <v>3300</v>
      </c>
    </row>
    <row r="195" spans="1:4" ht="12.75" customHeight="1">
      <c r="A195" s="893" t="s">
        <v>1065</v>
      </c>
      <c r="B195" s="896" t="s">
        <v>1309</v>
      </c>
      <c r="C195" s="897">
        <v>4500</v>
      </c>
      <c r="D195" s="848">
        <v>4500</v>
      </c>
    </row>
    <row r="196" spans="1:4" ht="12.75" customHeight="1">
      <c r="A196" s="891" t="s">
        <v>1066</v>
      </c>
      <c r="B196" s="896" t="s">
        <v>1309</v>
      </c>
      <c r="C196" s="897">
        <v>3415</v>
      </c>
      <c r="D196" s="848">
        <v>2665</v>
      </c>
    </row>
    <row r="197" spans="1:4" ht="12.75" customHeight="1">
      <c r="A197" s="893" t="s">
        <v>1067</v>
      </c>
      <c r="B197" s="896" t="s">
        <v>1309</v>
      </c>
      <c r="C197" s="897">
        <v>1212</v>
      </c>
      <c r="D197" s="848">
        <v>1212</v>
      </c>
    </row>
    <row r="198" spans="1:4" ht="12.75" customHeight="1">
      <c r="A198" s="891" t="s">
        <v>1068</v>
      </c>
      <c r="B198" s="896" t="s">
        <v>1309</v>
      </c>
      <c r="C198" s="897">
        <v>79500</v>
      </c>
      <c r="D198" s="848">
        <v>0</v>
      </c>
    </row>
    <row r="199" spans="1:4" ht="12.75" customHeight="1">
      <c r="A199" s="893" t="s">
        <v>55</v>
      </c>
      <c r="B199" s="896" t="s">
        <v>1309</v>
      </c>
      <c r="C199" s="897">
        <v>35316</v>
      </c>
      <c r="D199" s="848">
        <v>35316</v>
      </c>
    </row>
    <row r="200" spans="1:4" ht="12.75" customHeight="1">
      <c r="A200" s="893" t="s">
        <v>1069</v>
      </c>
      <c r="B200" s="896" t="s">
        <v>1309</v>
      </c>
      <c r="C200" s="897">
        <v>3750</v>
      </c>
      <c r="D200" s="848">
        <v>0</v>
      </c>
    </row>
    <row r="201" spans="1:4" ht="12.75" customHeight="1">
      <c r="A201" s="891" t="s">
        <v>1070</v>
      </c>
      <c r="B201" s="896" t="s">
        <v>1309</v>
      </c>
      <c r="C201" s="897">
        <v>400</v>
      </c>
      <c r="D201" s="848">
        <v>0</v>
      </c>
    </row>
    <row r="202" spans="1:4" ht="12.75" customHeight="1">
      <c r="A202" s="893" t="s">
        <v>1071</v>
      </c>
      <c r="B202" s="896" t="s">
        <v>1309</v>
      </c>
      <c r="C202" s="897">
        <v>2500</v>
      </c>
      <c r="D202" s="848">
        <v>0</v>
      </c>
    </row>
    <row r="203" spans="1:4" ht="12.75" customHeight="1">
      <c r="A203" s="891" t="s">
        <v>1072</v>
      </c>
      <c r="B203" s="896" t="s">
        <v>1309</v>
      </c>
      <c r="C203" s="897">
        <v>3544</v>
      </c>
      <c r="D203" s="848">
        <v>0</v>
      </c>
    </row>
    <row r="204" spans="1:4" ht="12.75" customHeight="1">
      <c r="A204" s="891" t="s">
        <v>1073</v>
      </c>
      <c r="B204" s="896" t="s">
        <v>1309</v>
      </c>
      <c r="C204" s="897">
        <v>1025</v>
      </c>
      <c r="D204" s="848">
        <v>0</v>
      </c>
    </row>
    <row r="205" spans="1:4" ht="12.75" customHeight="1">
      <c r="A205" s="893" t="s">
        <v>1074</v>
      </c>
      <c r="B205" s="896" t="s">
        <v>1309</v>
      </c>
      <c r="C205" s="897">
        <v>2800</v>
      </c>
      <c r="D205" s="848">
        <v>0</v>
      </c>
    </row>
    <row r="206" spans="1:4" ht="12.75" customHeight="1">
      <c r="A206" s="893" t="s">
        <v>1075</v>
      </c>
      <c r="B206" s="896" t="s">
        <v>1309</v>
      </c>
      <c r="C206" s="897">
        <v>1500</v>
      </c>
      <c r="D206" s="848">
        <v>1500</v>
      </c>
    </row>
    <row r="207" spans="1:4" ht="12.75" customHeight="1">
      <c r="A207" s="893" t="s">
        <v>1076</v>
      </c>
      <c r="B207" s="896" t="s">
        <v>1309</v>
      </c>
      <c r="C207" s="897">
        <v>108728</v>
      </c>
      <c r="D207" s="848">
        <v>0</v>
      </c>
    </row>
    <row r="208" spans="1:4" ht="12.75" customHeight="1">
      <c r="A208" s="893" t="s">
        <v>1077</v>
      </c>
      <c r="B208" s="896" t="s">
        <v>1309</v>
      </c>
      <c r="C208" s="897">
        <v>11000</v>
      </c>
      <c r="D208" s="848">
        <v>5000</v>
      </c>
    </row>
    <row r="209" spans="1:4" ht="12.75" customHeight="1">
      <c r="A209" s="893" t="s">
        <v>1078</v>
      </c>
      <c r="B209" s="896" t="s">
        <v>1309</v>
      </c>
      <c r="C209" s="897">
        <v>1500</v>
      </c>
      <c r="D209" s="848">
        <v>1500</v>
      </c>
    </row>
    <row r="210" spans="1:4" ht="12.75" customHeight="1">
      <c r="A210" s="891" t="s">
        <v>1079</v>
      </c>
      <c r="B210" s="896" t="s">
        <v>1309</v>
      </c>
      <c r="C210" s="897">
        <v>1750</v>
      </c>
      <c r="D210" s="848">
        <v>0</v>
      </c>
    </row>
    <row r="211" spans="1:4" ht="12.75" customHeight="1">
      <c r="A211" s="891" t="s">
        <v>1080</v>
      </c>
      <c r="B211" s="896" t="s">
        <v>1309</v>
      </c>
      <c r="C211" s="897">
        <v>915</v>
      </c>
      <c r="D211" s="848">
        <v>0</v>
      </c>
    </row>
    <row r="212" spans="1:4" ht="12.75" customHeight="1">
      <c r="A212" s="891" t="s">
        <v>1081</v>
      </c>
      <c r="B212" s="896" t="s">
        <v>1309</v>
      </c>
      <c r="C212" s="897">
        <v>390</v>
      </c>
      <c r="D212" s="848">
        <v>130</v>
      </c>
    </row>
    <row r="213" spans="1:4" ht="12.75" customHeight="1">
      <c r="A213" s="891" t="s">
        <v>1082</v>
      </c>
      <c r="B213" s="896" t="s">
        <v>1309</v>
      </c>
      <c r="C213" s="897">
        <v>2502</v>
      </c>
      <c r="D213" s="848">
        <v>834</v>
      </c>
    </row>
    <row r="214" spans="1:4" ht="12.75" customHeight="1">
      <c r="A214" s="893" t="s">
        <v>1083</v>
      </c>
      <c r="B214" s="896" t="s">
        <v>1309</v>
      </c>
      <c r="C214" s="897">
        <v>700</v>
      </c>
      <c r="D214" s="848">
        <v>200</v>
      </c>
    </row>
    <row r="215" spans="1:4" ht="12.75" customHeight="1">
      <c r="A215" s="891" t="s">
        <v>1084</v>
      </c>
      <c r="B215" s="896" t="s">
        <v>1309</v>
      </c>
      <c r="C215" s="897">
        <v>1956</v>
      </c>
      <c r="D215" s="848">
        <v>0</v>
      </c>
    </row>
    <row r="216" spans="1:4" ht="12.75" customHeight="1">
      <c r="A216" s="893" t="s">
        <v>57</v>
      </c>
      <c r="B216" s="896" t="s">
        <v>1309</v>
      </c>
      <c r="C216" s="897">
        <v>2110</v>
      </c>
      <c r="D216" s="848">
        <v>2110</v>
      </c>
    </row>
    <row r="217" spans="1:4" ht="12.75" customHeight="1">
      <c r="A217" s="893" t="s">
        <v>1085</v>
      </c>
      <c r="B217" s="896" t="s">
        <v>1309</v>
      </c>
      <c r="C217" s="897">
        <v>1254</v>
      </c>
      <c r="D217" s="848">
        <v>415</v>
      </c>
    </row>
    <row r="218" spans="1:4" ht="12.75" customHeight="1">
      <c r="A218" s="891" t="s">
        <v>1086</v>
      </c>
      <c r="B218" s="896" t="s">
        <v>1309</v>
      </c>
      <c r="C218" s="897">
        <v>2300</v>
      </c>
      <c r="D218" s="848">
        <v>0</v>
      </c>
    </row>
    <row r="219" spans="1:4" ht="12.75" customHeight="1">
      <c r="A219" s="893" t="s">
        <v>1087</v>
      </c>
      <c r="B219" s="896" t="s">
        <v>1309</v>
      </c>
      <c r="C219" s="897">
        <v>3585</v>
      </c>
      <c r="D219" s="848">
        <v>3585</v>
      </c>
    </row>
    <row r="220" spans="1:4" ht="12.75" customHeight="1">
      <c r="A220" s="893" t="s">
        <v>58</v>
      </c>
      <c r="B220" s="896" t="s">
        <v>1309</v>
      </c>
      <c r="C220" s="897">
        <v>850</v>
      </c>
      <c r="D220" s="848">
        <v>850</v>
      </c>
    </row>
    <row r="221" spans="1:4" ht="12.75" customHeight="1">
      <c r="A221" s="893" t="s">
        <v>1088</v>
      </c>
      <c r="B221" s="896" t="s">
        <v>1309</v>
      </c>
      <c r="C221" s="897">
        <v>2840</v>
      </c>
      <c r="D221" s="848">
        <v>2840</v>
      </c>
    </row>
    <row r="222" spans="1:4" ht="12.75" customHeight="1">
      <c r="A222" s="893" t="s">
        <v>1089</v>
      </c>
      <c r="B222" s="896" t="s">
        <v>1309</v>
      </c>
      <c r="C222" s="897">
        <v>1840</v>
      </c>
      <c r="D222" s="848">
        <v>1840</v>
      </c>
    </row>
    <row r="223" spans="1:4" ht="12.75" customHeight="1">
      <c r="A223" s="893" t="s">
        <v>1090</v>
      </c>
      <c r="B223" s="896" t="s">
        <v>1309</v>
      </c>
      <c r="C223" s="897">
        <v>5090</v>
      </c>
      <c r="D223" s="848">
        <v>5090</v>
      </c>
    </row>
    <row r="224" spans="1:4" ht="12.75" customHeight="1">
      <c r="A224" s="893" t="s">
        <v>1091</v>
      </c>
      <c r="B224" s="896" t="s">
        <v>1309</v>
      </c>
      <c r="C224" s="897">
        <v>1300</v>
      </c>
      <c r="D224" s="848">
        <v>1300</v>
      </c>
    </row>
    <row r="225" spans="1:4" ht="12.75" customHeight="1">
      <c r="A225" s="893" t="s">
        <v>1092</v>
      </c>
      <c r="B225" s="896" t="s">
        <v>1309</v>
      </c>
      <c r="C225" s="897">
        <v>1400</v>
      </c>
      <c r="D225" s="848">
        <v>1400</v>
      </c>
    </row>
    <row r="226" spans="1:4" ht="12.75" customHeight="1">
      <c r="A226" s="891" t="s">
        <v>1093</v>
      </c>
      <c r="B226" s="896" t="s">
        <v>1309</v>
      </c>
      <c r="C226" s="897">
        <v>715</v>
      </c>
      <c r="D226" s="848">
        <v>505</v>
      </c>
    </row>
    <row r="227" spans="1:4" ht="12.75" customHeight="1">
      <c r="A227" s="893" t="s">
        <v>1094</v>
      </c>
      <c r="B227" s="896" t="s">
        <v>1309</v>
      </c>
      <c r="C227" s="897">
        <v>4176</v>
      </c>
      <c r="D227" s="848">
        <v>4176</v>
      </c>
    </row>
    <row r="228" spans="1:4" ht="12.75" customHeight="1">
      <c r="A228" s="893" t="s">
        <v>1095</v>
      </c>
      <c r="B228" s="896" t="s">
        <v>1309</v>
      </c>
      <c r="C228" s="897">
        <v>648</v>
      </c>
      <c r="D228" s="848">
        <v>648</v>
      </c>
    </row>
    <row r="229" spans="1:4" ht="12.75" customHeight="1">
      <c r="A229" s="891" t="s">
        <v>1096</v>
      </c>
      <c r="B229" s="896" t="s">
        <v>1309</v>
      </c>
      <c r="C229" s="897">
        <v>5802</v>
      </c>
      <c r="D229" s="848">
        <v>2087</v>
      </c>
    </row>
    <row r="230" spans="1:4" ht="12.75" customHeight="1">
      <c r="A230" s="893" t="s">
        <v>139</v>
      </c>
      <c r="B230" s="896" t="s">
        <v>1309</v>
      </c>
      <c r="C230" s="897">
        <v>1325</v>
      </c>
      <c r="D230" s="848">
        <v>1325</v>
      </c>
    </row>
    <row r="231" spans="1:4" ht="12.75" customHeight="1">
      <c r="A231" s="893" t="s">
        <v>1097</v>
      </c>
      <c r="B231" s="896" t="s">
        <v>1309</v>
      </c>
      <c r="C231" s="897">
        <v>538</v>
      </c>
      <c r="D231" s="848">
        <v>0</v>
      </c>
    </row>
    <row r="232" spans="1:4" ht="12.75" customHeight="1">
      <c r="A232" s="893" t="s">
        <v>1098</v>
      </c>
      <c r="B232" s="896" t="s">
        <v>1309</v>
      </c>
      <c r="C232" s="897">
        <v>600</v>
      </c>
      <c r="D232" s="848">
        <v>600</v>
      </c>
    </row>
    <row r="233" spans="1:4" ht="12.75" customHeight="1">
      <c r="A233" s="893" t="s">
        <v>1099</v>
      </c>
      <c r="B233" s="896" t="s">
        <v>1309</v>
      </c>
      <c r="C233" s="897">
        <v>3680</v>
      </c>
      <c r="D233" s="848">
        <v>3680</v>
      </c>
    </row>
    <row r="234" spans="1:4" ht="12.75" customHeight="1">
      <c r="A234" s="891" t="s">
        <v>59</v>
      </c>
      <c r="B234" s="896" t="s">
        <v>1309</v>
      </c>
      <c r="C234" s="897">
        <v>750</v>
      </c>
      <c r="D234" s="848">
        <v>0</v>
      </c>
    </row>
    <row r="235" spans="1:4" ht="12.75" customHeight="1">
      <c r="A235" s="893" t="s">
        <v>1100</v>
      </c>
      <c r="B235" s="896" t="s">
        <v>1309</v>
      </c>
      <c r="C235" s="897">
        <v>14750</v>
      </c>
      <c r="D235" s="848">
        <v>14750</v>
      </c>
    </row>
    <row r="236" spans="1:4" ht="12.75" customHeight="1">
      <c r="A236" s="891" t="s">
        <v>1101</v>
      </c>
      <c r="B236" s="896" t="s">
        <v>1309</v>
      </c>
      <c r="C236" s="897">
        <v>1875</v>
      </c>
      <c r="D236" s="848">
        <v>0</v>
      </c>
    </row>
    <row r="237" spans="1:4" ht="12.75" customHeight="1">
      <c r="A237" s="893" t="s">
        <v>1102</v>
      </c>
      <c r="B237" s="896" t="s">
        <v>1309</v>
      </c>
      <c r="C237" s="897">
        <v>658</v>
      </c>
      <c r="D237" s="848">
        <v>658</v>
      </c>
    </row>
    <row r="238" spans="1:4" ht="12.75" customHeight="1">
      <c r="A238" s="893" t="s">
        <v>1103</v>
      </c>
      <c r="B238" s="896" t="s">
        <v>1309</v>
      </c>
      <c r="C238" s="897">
        <v>2661</v>
      </c>
      <c r="D238" s="848">
        <v>2661</v>
      </c>
    </row>
    <row r="239" spans="1:4" ht="12.75" customHeight="1">
      <c r="A239" s="893" t="s">
        <v>1104</v>
      </c>
      <c r="B239" s="896" t="s">
        <v>1309</v>
      </c>
      <c r="C239" s="897">
        <v>8960</v>
      </c>
      <c r="D239" s="848">
        <v>3460</v>
      </c>
    </row>
    <row r="240" spans="1:4" ht="12.75" customHeight="1">
      <c r="A240" s="893" t="s">
        <v>1105</v>
      </c>
      <c r="B240" s="896" t="s">
        <v>1309</v>
      </c>
      <c r="C240" s="897">
        <v>1835</v>
      </c>
      <c r="D240" s="848">
        <v>1835</v>
      </c>
    </row>
    <row r="241" spans="1:4" ht="12.75" customHeight="1">
      <c r="A241" s="893" t="s">
        <v>1106</v>
      </c>
      <c r="B241" s="896" t="s">
        <v>1309</v>
      </c>
      <c r="C241" s="897">
        <v>130778</v>
      </c>
      <c r="D241" s="848">
        <v>130778</v>
      </c>
    </row>
    <row r="242" spans="1:4" ht="12.75" customHeight="1">
      <c r="A242" s="891" t="s">
        <v>1107</v>
      </c>
      <c r="B242" s="896" t="s">
        <v>1309</v>
      </c>
      <c r="C242" s="897">
        <v>200</v>
      </c>
      <c r="D242" s="848">
        <v>0</v>
      </c>
    </row>
    <row r="243" spans="1:4" ht="12.75" customHeight="1">
      <c r="A243" s="893" t="s">
        <v>1108</v>
      </c>
      <c r="B243" s="896" t="s">
        <v>1309</v>
      </c>
      <c r="C243" s="897">
        <v>605</v>
      </c>
      <c r="D243" s="848">
        <v>605</v>
      </c>
    </row>
    <row r="244" spans="1:4" ht="12.75" customHeight="1">
      <c r="A244" s="893" t="s">
        <v>1109</v>
      </c>
      <c r="B244" s="896" t="s">
        <v>1309</v>
      </c>
      <c r="C244" s="897">
        <v>9400</v>
      </c>
      <c r="D244" s="848">
        <v>6400</v>
      </c>
    </row>
    <row r="245" spans="1:4" ht="12.75" customHeight="1">
      <c r="A245" s="891" t="s">
        <v>1110</v>
      </c>
      <c r="B245" s="896" t="s">
        <v>1309</v>
      </c>
      <c r="C245" s="897">
        <v>2500</v>
      </c>
      <c r="D245" s="848">
        <v>0</v>
      </c>
    </row>
    <row r="246" spans="1:4" ht="12.75" customHeight="1">
      <c r="A246" s="893" t="s">
        <v>1111</v>
      </c>
      <c r="B246" s="896" t="s">
        <v>1309</v>
      </c>
      <c r="C246" s="897">
        <v>3700</v>
      </c>
      <c r="D246" s="848">
        <v>0</v>
      </c>
    </row>
    <row r="247" spans="1:4" ht="12.75" customHeight="1">
      <c r="A247" s="893" t="s">
        <v>1112</v>
      </c>
      <c r="B247" s="896" t="s">
        <v>1309</v>
      </c>
      <c r="C247" s="897">
        <v>2000</v>
      </c>
      <c r="D247" s="848">
        <v>2000</v>
      </c>
    </row>
    <row r="248" spans="1:4" ht="12.75" customHeight="1">
      <c r="A248" s="893" t="s">
        <v>1113</v>
      </c>
      <c r="B248" s="896" t="s">
        <v>1309</v>
      </c>
      <c r="C248" s="897">
        <v>790</v>
      </c>
      <c r="D248" s="848">
        <v>790</v>
      </c>
    </row>
    <row r="249" spans="1:4" ht="12.75" customHeight="1">
      <c r="A249" s="893" t="s">
        <v>1114</v>
      </c>
      <c r="B249" s="896" t="s">
        <v>1309</v>
      </c>
      <c r="C249" s="897">
        <v>2560</v>
      </c>
      <c r="D249" s="848">
        <v>2560</v>
      </c>
    </row>
    <row r="250" spans="1:4" ht="12.75" customHeight="1">
      <c r="A250" s="893" t="s">
        <v>1115</v>
      </c>
      <c r="B250" s="896" t="s">
        <v>1309</v>
      </c>
      <c r="C250" s="897">
        <v>540</v>
      </c>
      <c r="D250" s="848">
        <v>540</v>
      </c>
    </row>
    <row r="251" spans="1:4" ht="12.75" customHeight="1">
      <c r="A251" s="893" t="s">
        <v>1116</v>
      </c>
      <c r="B251" s="896" t="s">
        <v>1309</v>
      </c>
      <c r="C251" s="897">
        <v>1395</v>
      </c>
      <c r="D251" s="848">
        <v>1395</v>
      </c>
    </row>
    <row r="252" spans="1:4" ht="12.75" customHeight="1">
      <c r="A252" s="891" t="s">
        <v>1117</v>
      </c>
      <c r="B252" s="896" t="s">
        <v>1309</v>
      </c>
      <c r="C252" s="897">
        <v>20788</v>
      </c>
      <c r="D252" s="848">
        <v>14210</v>
      </c>
    </row>
    <row r="253" spans="1:4" ht="12.75" customHeight="1">
      <c r="A253" s="891" t="s">
        <v>1118</v>
      </c>
      <c r="B253" s="896" t="s">
        <v>1309</v>
      </c>
      <c r="C253" s="897">
        <v>2250</v>
      </c>
      <c r="D253" s="848">
        <v>0</v>
      </c>
    </row>
    <row r="254" spans="1:4" ht="12.75" customHeight="1">
      <c r="A254" s="893" t="s">
        <v>1119</v>
      </c>
      <c r="B254" s="896" t="s">
        <v>1309</v>
      </c>
      <c r="C254" s="897">
        <v>3225</v>
      </c>
      <c r="D254" s="848">
        <v>3225</v>
      </c>
    </row>
    <row r="255" spans="1:4" ht="12.75" customHeight="1">
      <c r="A255" s="891" t="s">
        <v>1120</v>
      </c>
      <c r="B255" s="896" t="s">
        <v>1309</v>
      </c>
      <c r="C255" s="897">
        <v>13000</v>
      </c>
      <c r="D255" s="848">
        <v>10000</v>
      </c>
    </row>
    <row r="256" spans="1:4" ht="12.75" customHeight="1">
      <c r="A256" s="893" t="s">
        <v>1121</v>
      </c>
      <c r="B256" s="896" t="s">
        <v>1309</v>
      </c>
      <c r="C256" s="897">
        <v>200</v>
      </c>
      <c r="D256" s="848">
        <v>0</v>
      </c>
    </row>
    <row r="257" spans="1:4" ht="12.75" customHeight="1">
      <c r="A257" s="893" t="s">
        <v>1122</v>
      </c>
      <c r="B257" s="896" t="s">
        <v>1309</v>
      </c>
      <c r="C257" s="897">
        <v>890</v>
      </c>
      <c r="D257" s="848">
        <v>890</v>
      </c>
    </row>
    <row r="258" spans="1:4" ht="12.75" customHeight="1">
      <c r="A258" s="891" t="s">
        <v>1123</v>
      </c>
      <c r="B258" s="896" t="s">
        <v>1309</v>
      </c>
      <c r="C258" s="897">
        <v>470</v>
      </c>
      <c r="D258" s="848">
        <v>0</v>
      </c>
    </row>
    <row r="259" spans="1:4" ht="12.75" customHeight="1">
      <c r="A259" s="891" t="s">
        <v>1124</v>
      </c>
      <c r="B259" s="896" t="s">
        <v>1309</v>
      </c>
      <c r="C259" s="897">
        <v>1300</v>
      </c>
      <c r="D259" s="848">
        <v>0</v>
      </c>
    </row>
    <row r="260" spans="1:4" ht="12.75" customHeight="1">
      <c r="A260" s="893" t="s">
        <v>1125</v>
      </c>
      <c r="B260" s="896" t="s">
        <v>1309</v>
      </c>
      <c r="C260" s="897">
        <v>484</v>
      </c>
      <c r="D260" s="848">
        <v>484</v>
      </c>
    </row>
    <row r="261" spans="1:4" ht="12.75" customHeight="1">
      <c r="A261" s="893" t="s">
        <v>1126</v>
      </c>
      <c r="B261" s="896" t="s">
        <v>1309</v>
      </c>
      <c r="C261" s="897">
        <v>955</v>
      </c>
      <c r="D261" s="848">
        <v>955</v>
      </c>
    </row>
    <row r="262" spans="1:4" ht="12.75" customHeight="1">
      <c r="A262" s="891" t="s">
        <v>1127</v>
      </c>
      <c r="B262" s="896" t="s">
        <v>1309</v>
      </c>
      <c r="C262" s="897">
        <v>1100</v>
      </c>
      <c r="D262" s="848">
        <v>0</v>
      </c>
    </row>
    <row r="263" spans="1:4" ht="12.75" customHeight="1">
      <c r="A263" s="893" t="s">
        <v>1128</v>
      </c>
      <c r="B263" s="896" t="s">
        <v>1309</v>
      </c>
      <c r="C263" s="897">
        <v>880</v>
      </c>
      <c r="D263" s="848">
        <v>880</v>
      </c>
    </row>
    <row r="264" spans="1:4" ht="12.75" customHeight="1">
      <c r="A264" s="891" t="s">
        <v>1129</v>
      </c>
      <c r="B264" s="896" t="s">
        <v>1309</v>
      </c>
      <c r="C264" s="897">
        <v>10971</v>
      </c>
      <c r="D264" s="848">
        <v>3657</v>
      </c>
    </row>
    <row r="265" spans="1:4" ht="12.75" customHeight="1">
      <c r="A265" s="893" t="s">
        <v>1130</v>
      </c>
      <c r="B265" s="896" t="s">
        <v>1309</v>
      </c>
      <c r="C265" s="897">
        <v>6704</v>
      </c>
      <c r="D265" s="848">
        <v>6704</v>
      </c>
    </row>
    <row r="266" spans="1:4" ht="12.75" customHeight="1">
      <c r="A266" s="891" t="s">
        <v>1131</v>
      </c>
      <c r="B266" s="896" t="s">
        <v>1309</v>
      </c>
      <c r="C266" s="897">
        <v>4800</v>
      </c>
      <c r="D266" s="848">
        <v>1000</v>
      </c>
    </row>
    <row r="267" spans="1:4" ht="12.75" customHeight="1">
      <c r="A267" s="893" t="s">
        <v>1132</v>
      </c>
      <c r="B267" s="896" t="s">
        <v>1309</v>
      </c>
      <c r="C267" s="897">
        <v>1464</v>
      </c>
      <c r="D267" s="848">
        <v>0</v>
      </c>
    </row>
    <row r="268" spans="1:4" ht="12.75" customHeight="1">
      <c r="A268" s="891" t="s">
        <v>60</v>
      </c>
      <c r="B268" s="896" t="s">
        <v>1309</v>
      </c>
      <c r="C268" s="897">
        <v>6500</v>
      </c>
      <c r="D268" s="848">
        <v>4500</v>
      </c>
    </row>
    <row r="269" spans="1:4" ht="12.75" customHeight="1">
      <c r="A269" s="891" t="s">
        <v>62</v>
      </c>
      <c r="B269" s="896" t="s">
        <v>1309</v>
      </c>
      <c r="C269" s="897">
        <v>59752</v>
      </c>
      <c r="D269" s="848">
        <v>22650</v>
      </c>
    </row>
    <row r="270" spans="1:4" ht="12.75" customHeight="1">
      <c r="A270" s="893" t="s">
        <v>1133</v>
      </c>
      <c r="B270" s="896" t="s">
        <v>1309</v>
      </c>
      <c r="C270" s="897">
        <v>13750</v>
      </c>
      <c r="D270" s="848">
        <v>13750</v>
      </c>
    </row>
    <row r="271" spans="1:4" ht="12.75" customHeight="1">
      <c r="A271" s="891" t="s">
        <v>61</v>
      </c>
      <c r="B271" s="896" t="s">
        <v>1309</v>
      </c>
      <c r="C271" s="897">
        <v>84000</v>
      </c>
      <c r="D271" s="848">
        <v>0</v>
      </c>
    </row>
    <row r="272" spans="1:4" ht="12.75" customHeight="1">
      <c r="A272" s="893" t="s">
        <v>1134</v>
      </c>
      <c r="B272" s="896" t="s">
        <v>1309</v>
      </c>
      <c r="C272" s="897">
        <v>2767</v>
      </c>
      <c r="D272" s="848">
        <v>2767</v>
      </c>
    </row>
    <row r="273" spans="1:4" ht="12.75" customHeight="1">
      <c r="A273" s="893" t="s">
        <v>1135</v>
      </c>
      <c r="B273" s="896" t="s">
        <v>1309</v>
      </c>
      <c r="C273" s="897">
        <v>2400</v>
      </c>
      <c r="D273" s="848">
        <v>2400</v>
      </c>
    </row>
    <row r="274" spans="1:4" ht="12.75" customHeight="1">
      <c r="A274" s="891" t="s">
        <v>1136</v>
      </c>
      <c r="B274" s="896" t="s">
        <v>1309</v>
      </c>
      <c r="C274" s="897">
        <v>2500</v>
      </c>
      <c r="D274" s="848">
        <v>0</v>
      </c>
    </row>
    <row r="275" spans="1:4" ht="12.75" customHeight="1">
      <c r="A275" s="891" t="s">
        <v>1137</v>
      </c>
      <c r="B275" s="896" t="s">
        <v>1309</v>
      </c>
      <c r="C275" s="897">
        <v>630</v>
      </c>
      <c r="D275" s="848">
        <v>0</v>
      </c>
    </row>
    <row r="276" spans="1:4" ht="12.75" customHeight="1">
      <c r="A276" s="891" t="s">
        <v>1138</v>
      </c>
      <c r="B276" s="896" t="s">
        <v>1309</v>
      </c>
      <c r="C276" s="897">
        <v>75000</v>
      </c>
      <c r="D276" s="848">
        <v>0</v>
      </c>
    </row>
    <row r="277" spans="1:4" ht="12.75" customHeight="1">
      <c r="A277" s="891" t="s">
        <v>1139</v>
      </c>
      <c r="B277" s="896" t="s">
        <v>1309</v>
      </c>
      <c r="C277" s="897">
        <v>564</v>
      </c>
      <c r="D277" s="848">
        <v>0</v>
      </c>
    </row>
    <row r="278" spans="1:4" ht="12.75" customHeight="1">
      <c r="A278" s="891" t="s">
        <v>1140</v>
      </c>
      <c r="B278" s="896" t="s">
        <v>1309</v>
      </c>
      <c r="C278" s="897">
        <v>600</v>
      </c>
      <c r="D278" s="848">
        <v>200</v>
      </c>
    </row>
    <row r="279" spans="1:4" ht="12.75" customHeight="1">
      <c r="A279" s="891" t="s">
        <v>1141</v>
      </c>
      <c r="B279" s="896" t="s">
        <v>1309</v>
      </c>
      <c r="C279" s="897">
        <v>10110</v>
      </c>
      <c r="D279" s="848">
        <v>7970</v>
      </c>
    </row>
    <row r="280" spans="1:4" ht="12.75" customHeight="1">
      <c r="A280" s="891" t="s">
        <v>143</v>
      </c>
      <c r="B280" s="896" t="s">
        <v>1309</v>
      </c>
      <c r="C280" s="897">
        <v>850</v>
      </c>
      <c r="D280" s="848">
        <v>0</v>
      </c>
    </row>
    <row r="281" spans="1:4" ht="12.75" customHeight="1">
      <c r="A281" s="893" t="s">
        <v>1142</v>
      </c>
      <c r="B281" s="896" t="s">
        <v>1309</v>
      </c>
      <c r="C281" s="897">
        <v>1714</v>
      </c>
      <c r="D281" s="848">
        <v>1714</v>
      </c>
    </row>
    <row r="282" spans="1:4" ht="12.75" customHeight="1">
      <c r="A282" s="893" t="s">
        <v>1143</v>
      </c>
      <c r="B282" s="896" t="s">
        <v>1309</v>
      </c>
      <c r="C282" s="897">
        <v>16375</v>
      </c>
      <c r="D282" s="848">
        <v>16375</v>
      </c>
    </row>
    <row r="283" spans="1:4" ht="12.75" customHeight="1">
      <c r="A283" s="891" t="s">
        <v>1144</v>
      </c>
      <c r="B283" s="896" t="s">
        <v>1309</v>
      </c>
      <c r="C283" s="897">
        <v>850</v>
      </c>
      <c r="D283" s="848">
        <v>0</v>
      </c>
    </row>
    <row r="284" spans="1:4" ht="12.75" customHeight="1">
      <c r="A284" s="893" t="s">
        <v>144</v>
      </c>
      <c r="B284" s="896" t="s">
        <v>1309</v>
      </c>
      <c r="C284" s="897">
        <v>1000</v>
      </c>
      <c r="D284" s="848">
        <v>1000</v>
      </c>
    </row>
    <row r="285" spans="1:4" ht="12.75" customHeight="1">
      <c r="A285" s="893" t="s">
        <v>1145</v>
      </c>
      <c r="B285" s="896" t="s">
        <v>1309</v>
      </c>
      <c r="C285" s="897">
        <v>1300</v>
      </c>
      <c r="D285" s="848">
        <v>1300</v>
      </c>
    </row>
    <row r="286" spans="1:4" ht="12.75" customHeight="1">
      <c r="A286" s="893" t="s">
        <v>1146</v>
      </c>
      <c r="B286" s="896" t="s">
        <v>1309</v>
      </c>
      <c r="C286" s="897">
        <v>2150</v>
      </c>
      <c r="D286" s="848">
        <v>2150</v>
      </c>
    </row>
    <row r="287" spans="1:4" ht="12.75" customHeight="1">
      <c r="A287" s="893" t="s">
        <v>1147</v>
      </c>
      <c r="B287" s="896" t="s">
        <v>1309</v>
      </c>
      <c r="C287" s="897">
        <v>505</v>
      </c>
      <c r="D287" s="848">
        <v>505</v>
      </c>
    </row>
    <row r="288" spans="1:4" ht="12.75" customHeight="1">
      <c r="A288" s="891" t="s">
        <v>1148</v>
      </c>
      <c r="B288" s="896" t="s">
        <v>1309</v>
      </c>
      <c r="C288" s="897">
        <v>9625</v>
      </c>
      <c r="D288" s="848">
        <v>0</v>
      </c>
    </row>
    <row r="289" spans="1:4" ht="12.75" customHeight="1">
      <c r="A289" s="893" t="s">
        <v>1149</v>
      </c>
      <c r="B289" s="896" t="s">
        <v>1309</v>
      </c>
      <c r="C289" s="897">
        <v>1485</v>
      </c>
      <c r="D289" s="848">
        <v>1485</v>
      </c>
    </row>
    <row r="290" spans="1:4" ht="12.75" customHeight="1">
      <c r="A290" s="893" t="s">
        <v>1150</v>
      </c>
      <c r="B290" s="896" t="s">
        <v>1309</v>
      </c>
      <c r="C290" s="897">
        <v>16600</v>
      </c>
      <c r="D290" s="848">
        <v>16600</v>
      </c>
    </row>
    <row r="291" spans="1:4" ht="12.75" customHeight="1">
      <c r="A291" s="893" t="s">
        <v>1151</v>
      </c>
      <c r="B291" s="896" t="s">
        <v>1309</v>
      </c>
      <c r="C291" s="897">
        <v>6500</v>
      </c>
      <c r="D291" s="848">
        <v>6500</v>
      </c>
    </row>
    <row r="292" spans="1:4" ht="12.75" customHeight="1">
      <c r="A292" s="893" t="s">
        <v>1152</v>
      </c>
      <c r="B292" s="896" t="s">
        <v>1309</v>
      </c>
      <c r="C292" s="897">
        <v>1975</v>
      </c>
      <c r="D292" s="848">
        <v>1975</v>
      </c>
    </row>
    <row r="293" spans="1:4" ht="12.75" customHeight="1">
      <c r="A293" s="893" t="s">
        <v>1153</v>
      </c>
      <c r="B293" s="896" t="s">
        <v>1309</v>
      </c>
      <c r="C293" s="897">
        <v>46356</v>
      </c>
      <c r="D293" s="848">
        <v>46356</v>
      </c>
    </row>
    <row r="294" spans="1:4" ht="12.75" customHeight="1">
      <c r="A294" s="893" t="s">
        <v>1154</v>
      </c>
      <c r="B294" s="896" t="s">
        <v>1309</v>
      </c>
      <c r="C294" s="897">
        <v>3500</v>
      </c>
      <c r="D294" s="848">
        <v>3500</v>
      </c>
    </row>
    <row r="295" spans="1:4" ht="12.75" customHeight="1">
      <c r="A295" s="891" t="s">
        <v>1155</v>
      </c>
      <c r="B295" s="896" t="s">
        <v>1309</v>
      </c>
      <c r="C295" s="897">
        <v>1600</v>
      </c>
      <c r="D295" s="848">
        <v>800</v>
      </c>
    </row>
    <row r="296" spans="1:4" ht="12.75" customHeight="1">
      <c r="A296" s="893" t="s">
        <v>1156</v>
      </c>
      <c r="B296" s="896" t="s">
        <v>1309</v>
      </c>
      <c r="C296" s="897">
        <v>5025</v>
      </c>
      <c r="D296" s="848">
        <v>0</v>
      </c>
    </row>
    <row r="297" spans="1:4" ht="12.75" customHeight="1">
      <c r="A297" s="891" t="s">
        <v>1157</v>
      </c>
      <c r="B297" s="896" t="s">
        <v>1309</v>
      </c>
      <c r="C297" s="897">
        <v>2955</v>
      </c>
      <c r="D297" s="848">
        <v>955</v>
      </c>
    </row>
    <row r="298" spans="1:4" ht="12.75" customHeight="1">
      <c r="A298" s="891" t="s">
        <v>1158</v>
      </c>
      <c r="B298" s="896" t="s">
        <v>1309</v>
      </c>
      <c r="C298" s="897">
        <v>1000</v>
      </c>
      <c r="D298" s="848">
        <v>0</v>
      </c>
    </row>
    <row r="299" spans="1:4" ht="12.75" customHeight="1">
      <c r="A299" s="893" t="s">
        <v>1159</v>
      </c>
      <c r="B299" s="896" t="s">
        <v>1309</v>
      </c>
      <c r="C299" s="897">
        <v>1350</v>
      </c>
      <c r="D299" s="848">
        <v>1350</v>
      </c>
    </row>
    <row r="300" spans="1:4" ht="12.75" customHeight="1">
      <c r="A300" s="891" t="s">
        <v>63</v>
      </c>
      <c r="B300" s="896" t="s">
        <v>1309</v>
      </c>
      <c r="C300" s="897">
        <v>4180</v>
      </c>
      <c r="D300" s="848">
        <v>560</v>
      </c>
    </row>
    <row r="301" spans="1:4" ht="12.75" customHeight="1">
      <c r="A301" s="893" t="s">
        <v>1160</v>
      </c>
      <c r="B301" s="896" t="s">
        <v>1309</v>
      </c>
      <c r="C301" s="897">
        <v>2970</v>
      </c>
      <c r="D301" s="848">
        <v>2970</v>
      </c>
    </row>
    <row r="302" spans="1:4" ht="12.75" customHeight="1">
      <c r="A302" s="893" t="s">
        <v>1161</v>
      </c>
      <c r="B302" s="896" t="s">
        <v>1309</v>
      </c>
      <c r="C302" s="897">
        <v>455</v>
      </c>
      <c r="D302" s="848">
        <v>455</v>
      </c>
    </row>
    <row r="303" spans="1:4" ht="12.75" customHeight="1">
      <c r="A303" s="893" t="s">
        <v>1162</v>
      </c>
      <c r="B303" s="896" t="s">
        <v>1309</v>
      </c>
      <c r="C303" s="897">
        <v>1000</v>
      </c>
      <c r="D303" s="848">
        <v>0</v>
      </c>
    </row>
    <row r="304" spans="1:4" ht="12.75" customHeight="1">
      <c r="A304" s="893" t="s">
        <v>1163</v>
      </c>
      <c r="B304" s="896" t="s">
        <v>1309</v>
      </c>
      <c r="C304" s="897">
        <v>600</v>
      </c>
      <c r="D304" s="848">
        <v>600</v>
      </c>
    </row>
    <row r="305" spans="1:4" ht="12.75" customHeight="1">
      <c r="A305" s="893" t="s">
        <v>1164</v>
      </c>
      <c r="B305" s="896" t="s">
        <v>1309</v>
      </c>
      <c r="C305" s="897">
        <v>5310</v>
      </c>
      <c r="D305" s="848">
        <v>4410</v>
      </c>
    </row>
    <row r="306" spans="1:4" ht="12.75" customHeight="1">
      <c r="A306" s="891" t="s">
        <v>1165</v>
      </c>
      <c r="B306" s="896" t="s">
        <v>1309</v>
      </c>
      <c r="C306" s="897">
        <v>26225</v>
      </c>
      <c r="D306" s="848">
        <v>20600</v>
      </c>
    </row>
    <row r="307" spans="1:4" ht="12.75" customHeight="1">
      <c r="A307" s="891" t="s">
        <v>1166</v>
      </c>
      <c r="B307" s="896" t="s">
        <v>1309</v>
      </c>
      <c r="C307" s="897">
        <v>2799</v>
      </c>
      <c r="D307" s="848">
        <v>2453</v>
      </c>
    </row>
    <row r="308" spans="1:4" ht="12.75" customHeight="1">
      <c r="A308" s="893" t="s">
        <v>1167</v>
      </c>
      <c r="B308" s="896" t="s">
        <v>1309</v>
      </c>
      <c r="C308" s="897">
        <v>200</v>
      </c>
      <c r="D308" s="848">
        <v>200</v>
      </c>
    </row>
    <row r="309" spans="1:4" ht="12.75" customHeight="1">
      <c r="A309" s="891" t="s">
        <v>64</v>
      </c>
      <c r="B309" s="896" t="s">
        <v>1309</v>
      </c>
      <c r="C309" s="897">
        <v>2150</v>
      </c>
      <c r="D309" s="848">
        <v>1500</v>
      </c>
    </row>
    <row r="310" spans="1:4" ht="12.75" customHeight="1">
      <c r="A310" s="891" t="s">
        <v>1168</v>
      </c>
      <c r="B310" s="896" t="s">
        <v>1309</v>
      </c>
      <c r="C310" s="897">
        <v>2234</v>
      </c>
      <c r="D310" s="848">
        <v>0</v>
      </c>
    </row>
    <row r="311" spans="1:4" ht="12.75" customHeight="1">
      <c r="A311" s="893" t="s">
        <v>1169</v>
      </c>
      <c r="B311" s="896" t="s">
        <v>1309</v>
      </c>
      <c r="C311" s="897">
        <v>1500</v>
      </c>
      <c r="D311" s="848">
        <v>1500</v>
      </c>
    </row>
    <row r="312" spans="1:4" ht="12.75" customHeight="1">
      <c r="A312" s="891" t="s">
        <v>1170</v>
      </c>
      <c r="B312" s="896" t="s">
        <v>1309</v>
      </c>
      <c r="C312" s="897">
        <v>66487</v>
      </c>
      <c r="D312" s="848">
        <v>16622</v>
      </c>
    </row>
    <row r="313" spans="1:4" ht="12.75" customHeight="1">
      <c r="A313" s="893" t="s">
        <v>65</v>
      </c>
      <c r="B313" s="896" t="s">
        <v>1309</v>
      </c>
      <c r="C313" s="897">
        <v>146377</v>
      </c>
      <c r="D313" s="848">
        <v>113377</v>
      </c>
    </row>
    <row r="314" spans="1:4" ht="12.75" customHeight="1">
      <c r="A314" s="891" t="s">
        <v>1171</v>
      </c>
      <c r="B314" s="896" t="s">
        <v>1309</v>
      </c>
      <c r="C314" s="897">
        <v>4050</v>
      </c>
      <c r="D314" s="848">
        <v>0</v>
      </c>
    </row>
    <row r="315" spans="1:4" ht="12.75" customHeight="1">
      <c r="A315" s="891" t="s">
        <v>1172</v>
      </c>
      <c r="B315" s="896" t="s">
        <v>1309</v>
      </c>
      <c r="C315" s="897">
        <v>750</v>
      </c>
      <c r="D315" s="848">
        <v>250</v>
      </c>
    </row>
    <row r="316" spans="1:4" ht="12.75" customHeight="1">
      <c r="A316" s="891" t="s">
        <v>1173</v>
      </c>
      <c r="B316" s="896" t="s">
        <v>1309</v>
      </c>
      <c r="C316" s="897">
        <v>4581</v>
      </c>
      <c r="D316" s="848">
        <v>0</v>
      </c>
    </row>
    <row r="317" spans="1:4" ht="12.75" customHeight="1">
      <c r="A317" s="891" t="s">
        <v>67</v>
      </c>
      <c r="B317" s="896" t="s">
        <v>1309</v>
      </c>
      <c r="C317" s="897">
        <v>2820</v>
      </c>
      <c r="D317" s="848">
        <v>720</v>
      </c>
    </row>
    <row r="318" spans="1:4" ht="12.75" customHeight="1">
      <c r="A318" s="891" t="s">
        <v>1174</v>
      </c>
      <c r="B318" s="896" t="s">
        <v>1309</v>
      </c>
      <c r="C318" s="897">
        <v>950</v>
      </c>
      <c r="D318" s="848">
        <v>0</v>
      </c>
    </row>
    <row r="319" spans="1:4" ht="12.75" customHeight="1">
      <c r="A319" s="891" t="s">
        <v>1175</v>
      </c>
      <c r="B319" s="896" t="s">
        <v>1309</v>
      </c>
      <c r="C319" s="897">
        <v>3600</v>
      </c>
      <c r="D319" s="848">
        <v>0</v>
      </c>
    </row>
    <row r="320" spans="1:4" ht="12.75" customHeight="1">
      <c r="A320" s="891" t="s">
        <v>66</v>
      </c>
      <c r="B320" s="896" t="s">
        <v>1309</v>
      </c>
      <c r="C320" s="897">
        <v>32215</v>
      </c>
      <c r="D320" s="848">
        <v>24855</v>
      </c>
    </row>
    <row r="321" spans="1:4" ht="12.75" customHeight="1">
      <c r="A321" s="893" t="s">
        <v>1176</v>
      </c>
      <c r="B321" s="896" t="s">
        <v>1309</v>
      </c>
      <c r="C321" s="897">
        <v>8000</v>
      </c>
      <c r="D321" s="848">
        <v>8000</v>
      </c>
    </row>
    <row r="322" spans="1:4" ht="12.75" customHeight="1">
      <c r="A322" s="893" t="s">
        <v>145</v>
      </c>
      <c r="B322" s="896" t="s">
        <v>1309</v>
      </c>
      <c r="C322" s="897">
        <v>300</v>
      </c>
      <c r="D322" s="848">
        <v>300</v>
      </c>
    </row>
    <row r="323" spans="1:4" ht="12.75" customHeight="1">
      <c r="A323" s="893" t="s">
        <v>1177</v>
      </c>
      <c r="B323" s="896" t="s">
        <v>1309</v>
      </c>
      <c r="C323" s="897">
        <v>4211</v>
      </c>
      <c r="D323" s="848">
        <v>0</v>
      </c>
    </row>
    <row r="324" spans="1:4" ht="12.75" customHeight="1">
      <c r="A324" s="893" t="s">
        <v>1178</v>
      </c>
      <c r="B324" s="896" t="s">
        <v>1309</v>
      </c>
      <c r="C324" s="897">
        <v>750</v>
      </c>
      <c r="D324" s="848">
        <v>750</v>
      </c>
    </row>
    <row r="325" spans="1:4" ht="12.75" customHeight="1">
      <c r="A325" s="893" t="s">
        <v>147</v>
      </c>
      <c r="B325" s="896" t="s">
        <v>1309</v>
      </c>
      <c r="C325" s="897">
        <v>5740</v>
      </c>
      <c r="D325" s="848">
        <v>2900</v>
      </c>
    </row>
    <row r="326" spans="1:4" ht="12.75" customHeight="1">
      <c r="A326" s="893" t="s">
        <v>1179</v>
      </c>
      <c r="B326" s="896" t="s">
        <v>1309</v>
      </c>
      <c r="C326" s="897">
        <v>13000</v>
      </c>
      <c r="D326" s="848">
        <v>13000</v>
      </c>
    </row>
    <row r="327" spans="1:4" ht="12.75" customHeight="1">
      <c r="A327" s="891" t="s">
        <v>1180</v>
      </c>
      <c r="B327" s="896" t="s">
        <v>1309</v>
      </c>
      <c r="C327" s="897">
        <v>5120</v>
      </c>
      <c r="D327" s="848">
        <v>0</v>
      </c>
    </row>
    <row r="328" spans="1:4" ht="12.75" customHeight="1">
      <c r="A328" s="893" t="s">
        <v>1181</v>
      </c>
      <c r="B328" s="896" t="s">
        <v>1309</v>
      </c>
      <c r="C328" s="897">
        <v>500</v>
      </c>
      <c r="D328" s="848">
        <v>500</v>
      </c>
    </row>
    <row r="329" spans="1:4" ht="12.75" customHeight="1">
      <c r="A329" s="893" t="s">
        <v>1182</v>
      </c>
      <c r="B329" s="896" t="s">
        <v>1309</v>
      </c>
      <c r="C329" s="897">
        <v>675</v>
      </c>
      <c r="D329" s="848">
        <v>0</v>
      </c>
    </row>
    <row r="330" spans="1:4" ht="12.75" customHeight="1">
      <c r="A330" s="891" t="s">
        <v>1183</v>
      </c>
      <c r="B330" s="896" t="s">
        <v>1309</v>
      </c>
      <c r="C330" s="897">
        <v>3800</v>
      </c>
      <c r="D330" s="848">
        <v>1900</v>
      </c>
    </row>
    <row r="331" spans="1:4" ht="12.75" customHeight="1">
      <c r="A331" s="893" t="s">
        <v>1184</v>
      </c>
      <c r="B331" s="896" t="s">
        <v>1309</v>
      </c>
      <c r="C331" s="897">
        <v>11580</v>
      </c>
      <c r="D331" s="848">
        <v>7560</v>
      </c>
    </row>
    <row r="332" spans="1:4" ht="12.75" customHeight="1">
      <c r="A332" s="891" t="s">
        <v>1185</v>
      </c>
      <c r="B332" s="896" t="s">
        <v>1309</v>
      </c>
      <c r="C332" s="897">
        <v>3863</v>
      </c>
      <c r="D332" s="848">
        <v>0</v>
      </c>
    </row>
    <row r="333" spans="1:4" ht="12.75" customHeight="1">
      <c r="A333" s="891" t="s">
        <v>1186</v>
      </c>
      <c r="B333" s="896" t="s">
        <v>1309</v>
      </c>
      <c r="C333" s="897">
        <v>15669</v>
      </c>
      <c r="D333" s="848">
        <v>0</v>
      </c>
    </row>
    <row r="334" spans="1:4" ht="12.75" customHeight="1">
      <c r="A334" s="893" t="s">
        <v>1187</v>
      </c>
      <c r="B334" s="896" t="s">
        <v>1309</v>
      </c>
      <c r="C334" s="897">
        <v>1500</v>
      </c>
      <c r="D334" s="848">
        <v>1500</v>
      </c>
    </row>
    <row r="335" spans="1:4" ht="12.75" customHeight="1">
      <c r="A335" s="893" t="s">
        <v>1188</v>
      </c>
      <c r="B335" s="896" t="s">
        <v>1309</v>
      </c>
      <c r="C335" s="897">
        <v>265</v>
      </c>
      <c r="D335" s="848">
        <v>0</v>
      </c>
    </row>
    <row r="336" spans="1:4" ht="12.75" customHeight="1">
      <c r="A336" s="891" t="s">
        <v>1189</v>
      </c>
      <c r="B336" s="896" t="s">
        <v>1309</v>
      </c>
      <c r="C336" s="897">
        <v>1800</v>
      </c>
      <c r="D336" s="848">
        <v>600</v>
      </c>
    </row>
    <row r="337" spans="1:4" ht="12.75" customHeight="1">
      <c r="A337" s="893" t="s">
        <v>1190</v>
      </c>
      <c r="B337" s="896" t="s">
        <v>1309</v>
      </c>
      <c r="C337" s="897">
        <v>3000</v>
      </c>
      <c r="D337" s="848">
        <v>3000</v>
      </c>
    </row>
    <row r="338" spans="1:4" ht="12.75" customHeight="1">
      <c r="A338" s="893" t="s">
        <v>1191</v>
      </c>
      <c r="B338" s="896" t="s">
        <v>1309</v>
      </c>
      <c r="C338" s="897">
        <v>5050</v>
      </c>
      <c r="D338" s="848">
        <v>5050</v>
      </c>
    </row>
    <row r="339" spans="1:4" ht="12.75" customHeight="1">
      <c r="A339" s="891" t="s">
        <v>1192</v>
      </c>
      <c r="B339" s="896" t="s">
        <v>1309</v>
      </c>
      <c r="C339" s="897">
        <v>375</v>
      </c>
      <c r="D339" s="848">
        <v>125</v>
      </c>
    </row>
    <row r="340" spans="1:4" ht="12.75" customHeight="1">
      <c r="A340" s="891" t="s">
        <v>111</v>
      </c>
      <c r="B340" s="896" t="s">
        <v>1309</v>
      </c>
      <c r="C340" s="897">
        <v>2100</v>
      </c>
      <c r="D340" s="848">
        <v>0</v>
      </c>
    </row>
    <row r="341" spans="1:4" ht="12.75" customHeight="1">
      <c r="A341" s="893" t="s">
        <v>1193</v>
      </c>
      <c r="B341" s="896" t="s">
        <v>1309</v>
      </c>
      <c r="C341" s="897">
        <v>1000</v>
      </c>
      <c r="D341" s="848">
        <v>1000</v>
      </c>
    </row>
    <row r="342" spans="1:4" ht="12.75" customHeight="1">
      <c r="A342" s="891" t="s">
        <v>1194</v>
      </c>
      <c r="B342" s="896" t="s">
        <v>1309</v>
      </c>
      <c r="C342" s="897">
        <v>6120</v>
      </c>
      <c r="D342" s="848">
        <v>0</v>
      </c>
    </row>
    <row r="343" spans="1:4" ht="12.75" customHeight="1">
      <c r="A343" s="893" t="s">
        <v>1195</v>
      </c>
      <c r="B343" s="896" t="s">
        <v>1309</v>
      </c>
      <c r="C343" s="897">
        <v>9400</v>
      </c>
      <c r="D343" s="848">
        <v>9400</v>
      </c>
    </row>
    <row r="344" spans="1:4" ht="12.75" customHeight="1">
      <c r="A344" s="893" t="s">
        <v>1196</v>
      </c>
      <c r="B344" s="896" t="s">
        <v>1309</v>
      </c>
      <c r="C344" s="897">
        <v>38160</v>
      </c>
      <c r="D344" s="848">
        <v>38160</v>
      </c>
    </row>
    <row r="345" spans="1:4" ht="12.75" customHeight="1">
      <c r="A345" s="893" t="s">
        <v>1197</v>
      </c>
      <c r="B345" s="896" t="s">
        <v>1309</v>
      </c>
      <c r="C345" s="897">
        <v>3645</v>
      </c>
      <c r="D345" s="848">
        <v>3645</v>
      </c>
    </row>
    <row r="346" spans="1:4" ht="12.75" customHeight="1">
      <c r="A346" s="891" t="s">
        <v>1198</v>
      </c>
      <c r="B346" s="896" t="s">
        <v>1309</v>
      </c>
      <c r="C346" s="897">
        <v>4000</v>
      </c>
      <c r="D346" s="848">
        <v>0</v>
      </c>
    </row>
    <row r="347" spans="1:4" ht="12.75" customHeight="1">
      <c r="A347" s="891" t="s">
        <v>1199</v>
      </c>
      <c r="B347" s="896" t="s">
        <v>1309</v>
      </c>
      <c r="C347" s="897">
        <v>2821</v>
      </c>
      <c r="D347" s="848">
        <v>1467</v>
      </c>
    </row>
    <row r="348" spans="1:4" ht="12.75" customHeight="1">
      <c r="A348" s="891" t="s">
        <v>1200</v>
      </c>
      <c r="B348" s="896" t="s">
        <v>1309</v>
      </c>
      <c r="C348" s="897">
        <v>1413</v>
      </c>
      <c r="D348" s="848">
        <v>471</v>
      </c>
    </row>
    <row r="349" spans="1:4" ht="12.75" customHeight="1">
      <c r="A349" s="891" t="s">
        <v>1201</v>
      </c>
      <c r="B349" s="896" t="s">
        <v>1309</v>
      </c>
      <c r="C349" s="897">
        <v>2240</v>
      </c>
      <c r="D349" s="848">
        <v>750</v>
      </c>
    </row>
    <row r="350" spans="1:4" ht="12.75" customHeight="1">
      <c r="A350" s="893" t="s">
        <v>1202</v>
      </c>
      <c r="B350" s="896" t="s">
        <v>1309</v>
      </c>
      <c r="C350" s="897">
        <v>460</v>
      </c>
      <c r="D350" s="848">
        <v>460</v>
      </c>
    </row>
    <row r="351" spans="1:4" ht="12.75" customHeight="1">
      <c r="A351" s="893" t="s">
        <v>1203</v>
      </c>
      <c r="B351" s="896" t="s">
        <v>1309</v>
      </c>
      <c r="C351" s="897">
        <v>1900</v>
      </c>
      <c r="D351" s="848">
        <v>1900</v>
      </c>
    </row>
    <row r="352" spans="1:4" ht="12.75" customHeight="1">
      <c r="A352" s="893" t="s">
        <v>1204</v>
      </c>
      <c r="B352" s="896" t="s">
        <v>1309</v>
      </c>
      <c r="C352" s="897">
        <v>1935</v>
      </c>
      <c r="D352" s="848">
        <v>1935</v>
      </c>
    </row>
    <row r="353" spans="1:4" ht="12.75" customHeight="1">
      <c r="A353" s="893" t="s">
        <v>1205</v>
      </c>
      <c r="B353" s="896" t="s">
        <v>1309</v>
      </c>
      <c r="C353" s="897">
        <v>500</v>
      </c>
      <c r="D353" s="848">
        <v>500</v>
      </c>
    </row>
    <row r="354" spans="1:4" ht="12.75" customHeight="1">
      <c r="A354" s="893" t="s">
        <v>1206</v>
      </c>
      <c r="B354" s="896" t="s">
        <v>1309</v>
      </c>
      <c r="C354" s="897">
        <v>1038</v>
      </c>
      <c r="D354" s="848">
        <v>1038</v>
      </c>
    </row>
    <row r="355" spans="1:4" ht="12.75" customHeight="1">
      <c r="A355" s="893" t="s">
        <v>1207</v>
      </c>
      <c r="B355" s="896" t="s">
        <v>1309</v>
      </c>
      <c r="C355" s="897">
        <v>1125</v>
      </c>
      <c r="D355" s="848">
        <v>1125</v>
      </c>
    </row>
    <row r="356" spans="1:4" ht="12.75" customHeight="1">
      <c r="A356" s="893" t="s">
        <v>1208</v>
      </c>
      <c r="B356" s="896" t="s">
        <v>1309</v>
      </c>
      <c r="C356" s="897">
        <v>450</v>
      </c>
      <c r="D356" s="848">
        <v>450</v>
      </c>
    </row>
    <row r="357" spans="1:4" ht="12.75" customHeight="1">
      <c r="A357" s="893" t="s">
        <v>1209</v>
      </c>
      <c r="B357" s="896" t="s">
        <v>1309</v>
      </c>
      <c r="C357" s="897">
        <v>1100</v>
      </c>
      <c r="D357" s="848">
        <v>1100</v>
      </c>
    </row>
    <row r="358" spans="1:4" ht="12.75" customHeight="1">
      <c r="A358" s="891" t="s">
        <v>1210</v>
      </c>
      <c r="B358" s="896" t="s">
        <v>1309</v>
      </c>
      <c r="C358" s="897">
        <v>11276</v>
      </c>
      <c r="D358" s="848">
        <v>0</v>
      </c>
    </row>
    <row r="359" spans="1:4" ht="12.75" customHeight="1">
      <c r="A359" s="893" t="s">
        <v>1211</v>
      </c>
      <c r="B359" s="896" t="s">
        <v>1309</v>
      </c>
      <c r="C359" s="897">
        <v>3945</v>
      </c>
      <c r="D359" s="848">
        <v>3445</v>
      </c>
    </row>
    <row r="360" spans="1:4" ht="12.75" customHeight="1">
      <c r="A360" s="891" t="s">
        <v>1212</v>
      </c>
      <c r="B360" s="896" t="s">
        <v>1309</v>
      </c>
      <c r="C360" s="897">
        <v>2600</v>
      </c>
      <c r="D360" s="848">
        <v>0</v>
      </c>
    </row>
    <row r="361" spans="1:4" ht="12.75" customHeight="1">
      <c r="A361" s="893" t="s">
        <v>1213</v>
      </c>
      <c r="B361" s="896" t="s">
        <v>1309</v>
      </c>
      <c r="C361" s="897">
        <v>405</v>
      </c>
      <c r="D361" s="848">
        <v>405</v>
      </c>
    </row>
    <row r="362" spans="1:4" ht="12.75" customHeight="1">
      <c r="A362" s="893" t="s">
        <v>1214</v>
      </c>
      <c r="B362" s="896" t="s">
        <v>1309</v>
      </c>
      <c r="C362" s="897">
        <v>800</v>
      </c>
      <c r="D362" s="848">
        <v>0</v>
      </c>
    </row>
    <row r="363" spans="1:4" ht="12.75" customHeight="1">
      <c r="A363" s="891" t="s">
        <v>1215</v>
      </c>
      <c r="B363" s="896" t="s">
        <v>1309</v>
      </c>
      <c r="C363" s="897">
        <v>1290</v>
      </c>
      <c r="D363" s="848">
        <v>0</v>
      </c>
    </row>
    <row r="364" spans="1:4" ht="12.75" customHeight="1">
      <c r="A364" s="893" t="s">
        <v>1216</v>
      </c>
      <c r="B364" s="896" t="s">
        <v>1309</v>
      </c>
      <c r="C364" s="897">
        <v>146</v>
      </c>
      <c r="D364" s="848">
        <v>146</v>
      </c>
    </row>
    <row r="365" spans="1:4" ht="12.75" customHeight="1">
      <c r="A365" s="893" t="s">
        <v>131</v>
      </c>
      <c r="B365" s="896" t="s">
        <v>1309</v>
      </c>
      <c r="C365" s="897">
        <v>56470</v>
      </c>
      <c r="D365" s="848">
        <v>0</v>
      </c>
    </row>
    <row r="366" spans="1:4" ht="12.75" customHeight="1">
      <c r="A366" s="891" t="s">
        <v>1217</v>
      </c>
      <c r="B366" s="896" t="s">
        <v>1309</v>
      </c>
      <c r="C366" s="897">
        <v>59270</v>
      </c>
      <c r="D366" s="848">
        <v>0</v>
      </c>
    </row>
    <row r="367" spans="1:4" ht="12.75" customHeight="1">
      <c r="A367" s="891" t="s">
        <v>1218</v>
      </c>
      <c r="B367" s="896" t="s">
        <v>1309</v>
      </c>
      <c r="C367" s="897">
        <v>2000</v>
      </c>
      <c r="D367" s="848">
        <v>0</v>
      </c>
    </row>
    <row r="368" spans="1:4" ht="12.75" customHeight="1">
      <c r="A368" s="891" t="s">
        <v>1219</v>
      </c>
      <c r="B368" s="896" t="s">
        <v>1309</v>
      </c>
      <c r="C368" s="897">
        <v>1500</v>
      </c>
      <c r="D368" s="848">
        <v>0</v>
      </c>
    </row>
    <row r="369" spans="1:4" ht="12.75" customHeight="1">
      <c r="A369" s="891" t="s">
        <v>1220</v>
      </c>
      <c r="B369" s="896" t="s">
        <v>1309</v>
      </c>
      <c r="C369" s="897">
        <v>1800</v>
      </c>
      <c r="D369" s="848">
        <v>1000</v>
      </c>
    </row>
    <row r="370" spans="1:4" ht="12.75" customHeight="1">
      <c r="A370" s="891" t="s">
        <v>112</v>
      </c>
      <c r="B370" s="896" t="s">
        <v>1309</v>
      </c>
      <c r="C370" s="897">
        <v>13311</v>
      </c>
      <c r="D370" s="848">
        <v>0</v>
      </c>
    </row>
    <row r="371" spans="1:4" ht="12.75" customHeight="1">
      <c r="A371" s="893" t="s">
        <v>1221</v>
      </c>
      <c r="B371" s="896" t="s">
        <v>1309</v>
      </c>
      <c r="C371" s="897">
        <v>750</v>
      </c>
      <c r="D371" s="848">
        <v>750</v>
      </c>
    </row>
    <row r="372" spans="1:4" ht="12.75" customHeight="1">
      <c r="A372" s="891" t="s">
        <v>1222</v>
      </c>
      <c r="B372" s="896" t="s">
        <v>1309</v>
      </c>
      <c r="C372" s="897">
        <v>2066</v>
      </c>
      <c r="D372" s="848">
        <v>0</v>
      </c>
    </row>
    <row r="373" spans="1:4" ht="12.75" customHeight="1">
      <c r="A373" s="893" t="s">
        <v>1223</v>
      </c>
      <c r="B373" s="896" t="s">
        <v>1309</v>
      </c>
      <c r="C373" s="897">
        <v>909</v>
      </c>
      <c r="D373" s="848">
        <v>909</v>
      </c>
    </row>
    <row r="374" spans="1:4" ht="12.75" customHeight="1">
      <c r="A374" s="891" t="s">
        <v>1224</v>
      </c>
      <c r="B374" s="896" t="s">
        <v>1309</v>
      </c>
      <c r="C374" s="897">
        <v>1195</v>
      </c>
      <c r="D374" s="848">
        <v>0</v>
      </c>
    </row>
    <row r="375" spans="1:4" ht="12.75" customHeight="1">
      <c r="A375" s="891" t="s">
        <v>1225</v>
      </c>
      <c r="B375" s="896" t="s">
        <v>1309</v>
      </c>
      <c r="C375" s="897">
        <v>7460</v>
      </c>
      <c r="D375" s="848">
        <v>0</v>
      </c>
    </row>
    <row r="376" spans="1:4" ht="12.75" customHeight="1">
      <c r="A376" s="891" t="s">
        <v>1226</v>
      </c>
      <c r="B376" s="896" t="s">
        <v>1309</v>
      </c>
      <c r="C376" s="897">
        <v>2099</v>
      </c>
      <c r="D376" s="848">
        <v>0</v>
      </c>
    </row>
    <row r="377" spans="1:4" ht="12.75" customHeight="1">
      <c r="A377" s="893" t="s">
        <v>1227</v>
      </c>
      <c r="B377" s="896" t="s">
        <v>1309</v>
      </c>
      <c r="C377" s="897">
        <v>560</v>
      </c>
      <c r="D377" s="848">
        <v>0</v>
      </c>
    </row>
    <row r="378" spans="1:4" ht="12.75" customHeight="1">
      <c r="A378" s="893" t="s">
        <v>1228</v>
      </c>
      <c r="B378" s="896" t="s">
        <v>1309</v>
      </c>
      <c r="C378" s="897">
        <v>1000</v>
      </c>
      <c r="D378" s="848">
        <v>1000</v>
      </c>
    </row>
    <row r="379" spans="1:4" ht="12.75" customHeight="1">
      <c r="A379" s="891" t="s">
        <v>1229</v>
      </c>
      <c r="B379" s="896" t="s">
        <v>1309</v>
      </c>
      <c r="C379" s="897">
        <v>5400</v>
      </c>
      <c r="D379" s="848">
        <v>0</v>
      </c>
    </row>
    <row r="380" spans="1:4" ht="12.75" customHeight="1">
      <c r="A380" s="891" t="s">
        <v>1230</v>
      </c>
      <c r="B380" s="896" t="s">
        <v>1309</v>
      </c>
      <c r="C380" s="897">
        <v>333</v>
      </c>
      <c r="D380" s="848">
        <v>111</v>
      </c>
    </row>
    <row r="381" spans="1:4" ht="12.75" customHeight="1">
      <c r="A381" s="893" t="s">
        <v>69</v>
      </c>
      <c r="B381" s="896" t="s">
        <v>1309</v>
      </c>
      <c r="C381" s="897">
        <v>23680</v>
      </c>
      <c r="D381" s="848">
        <v>20980</v>
      </c>
    </row>
    <row r="382" spans="1:4" ht="12.75" customHeight="1">
      <c r="A382" s="893" t="s">
        <v>1231</v>
      </c>
      <c r="B382" s="896" t="s">
        <v>1309</v>
      </c>
      <c r="C382" s="897">
        <v>9090</v>
      </c>
      <c r="D382" s="848">
        <v>9090</v>
      </c>
    </row>
    <row r="383" spans="1:4" ht="12.75" customHeight="1">
      <c r="A383" s="893" t="s">
        <v>1232</v>
      </c>
      <c r="B383" s="896" t="s">
        <v>1309</v>
      </c>
      <c r="C383" s="897">
        <v>636</v>
      </c>
      <c r="D383" s="848">
        <v>0</v>
      </c>
    </row>
    <row r="384" spans="1:4" ht="12.75" customHeight="1">
      <c r="A384" s="893" t="s">
        <v>1233</v>
      </c>
      <c r="B384" s="896" t="s">
        <v>1309</v>
      </c>
      <c r="C384" s="897">
        <v>2950</v>
      </c>
      <c r="D384" s="848">
        <v>0</v>
      </c>
    </row>
    <row r="385" spans="1:4" ht="12.75" customHeight="1">
      <c r="A385" s="893" t="s">
        <v>1234</v>
      </c>
      <c r="B385" s="896" t="s">
        <v>1309</v>
      </c>
      <c r="C385" s="897">
        <v>325</v>
      </c>
      <c r="D385" s="848">
        <v>325</v>
      </c>
    </row>
    <row r="386" spans="1:4" ht="12.75" customHeight="1">
      <c r="A386" s="891" t="s">
        <v>1235</v>
      </c>
      <c r="B386" s="896" t="s">
        <v>1309</v>
      </c>
      <c r="C386" s="897">
        <v>500</v>
      </c>
      <c r="D386" s="848">
        <v>0</v>
      </c>
    </row>
    <row r="387" spans="1:4" ht="12.75" customHeight="1">
      <c r="A387" s="891" t="s">
        <v>152</v>
      </c>
      <c r="B387" s="896" t="s">
        <v>1309</v>
      </c>
      <c r="C387" s="897">
        <v>750</v>
      </c>
      <c r="D387" s="848">
        <v>250</v>
      </c>
    </row>
    <row r="388" spans="1:4" ht="12.75" customHeight="1">
      <c r="A388" s="891" t="s">
        <v>1236</v>
      </c>
      <c r="B388" s="896" t="s">
        <v>1309</v>
      </c>
      <c r="C388" s="897">
        <v>2620</v>
      </c>
      <c r="D388" s="848">
        <v>0</v>
      </c>
    </row>
    <row r="389" spans="1:4" ht="12.75" customHeight="1">
      <c r="A389" s="891" t="s">
        <v>1237</v>
      </c>
      <c r="B389" s="896" t="s">
        <v>1309</v>
      </c>
      <c r="C389" s="897">
        <v>3650</v>
      </c>
      <c r="D389" s="848">
        <v>0</v>
      </c>
    </row>
    <row r="390" spans="1:4" ht="12.75" customHeight="1">
      <c r="A390" s="893" t="s">
        <v>114</v>
      </c>
      <c r="B390" s="896" t="s">
        <v>1309</v>
      </c>
      <c r="C390" s="897">
        <v>2800</v>
      </c>
      <c r="D390" s="848">
        <v>2800</v>
      </c>
    </row>
    <row r="391" spans="1:4" ht="12.75" customHeight="1">
      <c r="A391" s="893" t="s">
        <v>1238</v>
      </c>
      <c r="B391" s="896" t="s">
        <v>1309</v>
      </c>
      <c r="C391" s="897">
        <v>3068</v>
      </c>
      <c r="D391" s="848">
        <v>3068</v>
      </c>
    </row>
    <row r="392" spans="1:4" ht="12.75" customHeight="1">
      <c r="A392" s="893" t="s">
        <v>1239</v>
      </c>
      <c r="B392" s="896" t="s">
        <v>1309</v>
      </c>
      <c r="C392" s="897">
        <v>12500</v>
      </c>
      <c r="D392" s="848">
        <v>12500</v>
      </c>
    </row>
    <row r="393" spans="1:4" ht="12.75" customHeight="1">
      <c r="A393" s="891" t="s">
        <v>1240</v>
      </c>
      <c r="B393" s="896" t="s">
        <v>1309</v>
      </c>
      <c r="C393" s="897">
        <v>6958</v>
      </c>
      <c r="D393" s="848">
        <v>6388</v>
      </c>
    </row>
    <row r="394" spans="1:4" ht="12.75" customHeight="1">
      <c r="A394" s="891" t="s">
        <v>1241</v>
      </c>
      <c r="B394" s="896" t="s">
        <v>1309</v>
      </c>
      <c r="C394" s="897">
        <v>17250</v>
      </c>
      <c r="D394" s="848">
        <v>8750</v>
      </c>
    </row>
    <row r="395" spans="1:4" ht="12.75" customHeight="1">
      <c r="A395" s="893" t="s">
        <v>1242</v>
      </c>
      <c r="B395" s="896" t="s">
        <v>1309</v>
      </c>
      <c r="C395" s="897">
        <v>840</v>
      </c>
      <c r="D395" s="848">
        <v>840</v>
      </c>
    </row>
    <row r="396" spans="1:4" ht="12.75" customHeight="1">
      <c r="A396" s="891" t="s">
        <v>1243</v>
      </c>
      <c r="B396" s="896" t="s">
        <v>1309</v>
      </c>
      <c r="C396" s="897">
        <v>895</v>
      </c>
      <c r="D396" s="848">
        <v>0</v>
      </c>
    </row>
    <row r="397" spans="1:4" ht="12.75" customHeight="1">
      <c r="A397" s="893" t="s">
        <v>1244</v>
      </c>
      <c r="B397" s="896" t="s">
        <v>1309</v>
      </c>
      <c r="C397" s="897">
        <v>2000</v>
      </c>
      <c r="D397" s="848">
        <v>2000</v>
      </c>
    </row>
    <row r="398" spans="1:4" ht="12.75" customHeight="1">
      <c r="A398" s="891" t="s">
        <v>1245</v>
      </c>
      <c r="B398" s="896" t="s">
        <v>1309</v>
      </c>
      <c r="C398" s="897">
        <v>5280</v>
      </c>
      <c r="D398" s="848">
        <v>0</v>
      </c>
    </row>
    <row r="399" spans="1:4" ht="12.75" customHeight="1">
      <c r="A399" s="893" t="s">
        <v>1246</v>
      </c>
      <c r="B399" s="896" t="s">
        <v>1309</v>
      </c>
      <c r="C399" s="897">
        <v>600</v>
      </c>
      <c r="D399" s="848">
        <v>600</v>
      </c>
    </row>
    <row r="400" spans="1:4" ht="12.75" customHeight="1">
      <c r="A400" s="891" t="s">
        <v>1247</v>
      </c>
      <c r="B400" s="896" t="s">
        <v>1309</v>
      </c>
      <c r="C400" s="897">
        <v>510</v>
      </c>
      <c r="D400" s="848">
        <v>0</v>
      </c>
    </row>
    <row r="401" spans="1:4" ht="12.75" customHeight="1">
      <c r="A401" s="891" t="s">
        <v>1248</v>
      </c>
      <c r="B401" s="896" t="s">
        <v>1309</v>
      </c>
      <c r="C401" s="897">
        <v>6000</v>
      </c>
      <c r="D401" s="848">
        <v>500</v>
      </c>
    </row>
    <row r="402" spans="1:4" ht="12.75" customHeight="1">
      <c r="A402" s="891" t="s">
        <v>1249</v>
      </c>
      <c r="B402" s="896" t="s">
        <v>1309</v>
      </c>
      <c r="C402" s="897">
        <v>3276</v>
      </c>
      <c r="D402" s="848">
        <v>1092</v>
      </c>
    </row>
    <row r="403" spans="1:4" ht="12.75" customHeight="1">
      <c r="A403" s="891" t="s">
        <v>1250</v>
      </c>
      <c r="B403" s="896" t="s">
        <v>1309</v>
      </c>
      <c r="C403" s="897">
        <v>7605</v>
      </c>
      <c r="D403" s="848">
        <v>2535</v>
      </c>
    </row>
    <row r="404" spans="1:4" ht="12.75" customHeight="1">
      <c r="A404" s="893" t="s">
        <v>1251</v>
      </c>
      <c r="B404" s="896" t="s">
        <v>1309</v>
      </c>
      <c r="C404" s="897">
        <v>3730</v>
      </c>
      <c r="D404" s="848">
        <v>3730</v>
      </c>
    </row>
    <row r="405" spans="1:4" ht="12.75" customHeight="1">
      <c r="A405" s="891" t="s">
        <v>1252</v>
      </c>
      <c r="B405" s="896" t="s">
        <v>1309</v>
      </c>
      <c r="C405" s="897">
        <v>1890</v>
      </c>
      <c r="D405" s="848">
        <v>0</v>
      </c>
    </row>
    <row r="406" spans="1:4" ht="12.75" customHeight="1">
      <c r="A406" s="893" t="s">
        <v>1253</v>
      </c>
      <c r="B406" s="896" t="s">
        <v>1309</v>
      </c>
      <c r="C406" s="897">
        <v>22965</v>
      </c>
      <c r="D406" s="848">
        <v>0</v>
      </c>
    </row>
    <row r="407" spans="1:4" ht="12.75" customHeight="1">
      <c r="A407" s="891" t="s">
        <v>1254</v>
      </c>
      <c r="B407" s="896" t="s">
        <v>1309</v>
      </c>
      <c r="C407" s="897">
        <v>10600</v>
      </c>
      <c r="D407" s="848">
        <v>5300</v>
      </c>
    </row>
    <row r="408" spans="1:4" ht="12.75" customHeight="1">
      <c r="A408" s="891" t="s">
        <v>1255</v>
      </c>
      <c r="B408" s="896" t="s">
        <v>1309</v>
      </c>
      <c r="C408" s="897">
        <v>9428</v>
      </c>
      <c r="D408" s="848">
        <v>0</v>
      </c>
    </row>
    <row r="409" spans="1:4" ht="12.75" customHeight="1">
      <c r="A409" s="893" t="s">
        <v>1256</v>
      </c>
      <c r="B409" s="896" t="s">
        <v>1309</v>
      </c>
      <c r="C409" s="897">
        <v>4800</v>
      </c>
      <c r="D409" s="848">
        <v>4800</v>
      </c>
    </row>
    <row r="410" spans="1:4" ht="12.75" customHeight="1">
      <c r="A410" s="891" t="s">
        <v>1257</v>
      </c>
      <c r="B410" s="896" t="s">
        <v>1309</v>
      </c>
      <c r="C410" s="897">
        <v>3000</v>
      </c>
      <c r="D410" s="848">
        <v>1000</v>
      </c>
    </row>
    <row r="411" spans="1:4" ht="12.75" customHeight="1">
      <c r="A411" s="893" t="s">
        <v>1258</v>
      </c>
      <c r="B411" s="896" t="s">
        <v>1309</v>
      </c>
      <c r="C411" s="897">
        <v>30550</v>
      </c>
      <c r="D411" s="848">
        <v>30550</v>
      </c>
    </row>
    <row r="412" spans="1:4" ht="12.75" customHeight="1">
      <c r="A412" s="891" t="s">
        <v>1259</v>
      </c>
      <c r="B412" s="896" t="s">
        <v>1309</v>
      </c>
      <c r="C412" s="897">
        <v>3000</v>
      </c>
      <c r="D412" s="848">
        <v>1000</v>
      </c>
    </row>
    <row r="413" spans="1:4" ht="12.75" customHeight="1">
      <c r="A413" s="891" t="s">
        <v>1260</v>
      </c>
      <c r="B413" s="896" t="s">
        <v>1309</v>
      </c>
      <c r="C413" s="897">
        <v>1150</v>
      </c>
      <c r="D413" s="848">
        <v>0</v>
      </c>
    </row>
    <row r="414" spans="1:4" ht="12.75" customHeight="1">
      <c r="A414" s="893" t="s">
        <v>1261</v>
      </c>
      <c r="B414" s="896" t="s">
        <v>1309</v>
      </c>
      <c r="C414" s="897">
        <v>530</v>
      </c>
      <c r="D414" s="848">
        <v>530</v>
      </c>
    </row>
    <row r="415" spans="1:4" ht="12.75" customHeight="1">
      <c r="A415" s="891" t="s">
        <v>1262</v>
      </c>
      <c r="B415" s="896" t="s">
        <v>1309</v>
      </c>
      <c r="C415" s="897">
        <v>21143</v>
      </c>
      <c r="D415" s="848">
        <v>0</v>
      </c>
    </row>
    <row r="416" spans="1:4" ht="12.75" customHeight="1">
      <c r="A416" s="891" t="s">
        <v>1263</v>
      </c>
      <c r="B416" s="896" t="s">
        <v>1309</v>
      </c>
      <c r="C416" s="897">
        <v>1750</v>
      </c>
      <c r="D416" s="848">
        <v>0</v>
      </c>
    </row>
    <row r="417" spans="1:4" ht="12.75" customHeight="1">
      <c r="A417" s="891" t="s">
        <v>1264</v>
      </c>
      <c r="B417" s="896" t="s">
        <v>1309</v>
      </c>
      <c r="C417" s="897">
        <v>10307</v>
      </c>
      <c r="D417" s="848">
        <v>0</v>
      </c>
    </row>
    <row r="418" spans="1:4" ht="12.75" customHeight="1">
      <c r="A418" s="893" t="s">
        <v>1015</v>
      </c>
      <c r="B418" s="896" t="s">
        <v>1309</v>
      </c>
      <c r="C418" s="897">
        <v>2117</v>
      </c>
      <c r="D418" s="848">
        <v>2117</v>
      </c>
    </row>
    <row r="419" spans="1:4" ht="12.75" customHeight="1">
      <c r="A419" s="893" t="s">
        <v>1265</v>
      </c>
      <c r="B419" s="896" t="s">
        <v>1309</v>
      </c>
      <c r="C419" s="897">
        <v>2790</v>
      </c>
      <c r="D419" s="848">
        <v>2790</v>
      </c>
    </row>
    <row r="420" spans="1:4" ht="12.75" customHeight="1">
      <c r="A420" s="891" t="s">
        <v>71</v>
      </c>
      <c r="B420" s="896" t="s">
        <v>1309</v>
      </c>
      <c r="C420" s="897">
        <v>47050</v>
      </c>
      <c r="D420" s="848">
        <v>39050</v>
      </c>
    </row>
    <row r="421" spans="1:4" ht="12.75" customHeight="1">
      <c r="A421" s="891" t="s">
        <v>1266</v>
      </c>
      <c r="B421" s="896" t="s">
        <v>1309</v>
      </c>
      <c r="C421" s="897">
        <v>2752</v>
      </c>
      <c r="D421" s="848">
        <v>2052</v>
      </c>
    </row>
    <row r="422" spans="1:4" ht="12.75" customHeight="1">
      <c r="A422" s="891" t="s">
        <v>1267</v>
      </c>
      <c r="B422" s="896" t="s">
        <v>1309</v>
      </c>
      <c r="C422" s="897">
        <v>750</v>
      </c>
      <c r="D422" s="848">
        <v>0</v>
      </c>
    </row>
    <row r="423" spans="1:4" ht="12.75" customHeight="1">
      <c r="A423" s="893" t="s">
        <v>1268</v>
      </c>
      <c r="B423" s="896" t="s">
        <v>1309</v>
      </c>
      <c r="C423" s="897">
        <v>9749</v>
      </c>
      <c r="D423" s="848">
        <v>9749</v>
      </c>
    </row>
    <row r="424" spans="1:4" ht="12.75" customHeight="1">
      <c r="A424" s="893" t="s">
        <v>1269</v>
      </c>
      <c r="B424" s="896" t="s">
        <v>1309</v>
      </c>
      <c r="C424" s="897">
        <v>527</v>
      </c>
      <c r="D424" s="848">
        <v>527</v>
      </c>
    </row>
    <row r="425" spans="1:4" ht="12.75" customHeight="1">
      <c r="A425" s="891" t="s">
        <v>1270</v>
      </c>
      <c r="B425" s="896" t="s">
        <v>1309</v>
      </c>
      <c r="C425" s="897">
        <v>6285</v>
      </c>
      <c r="D425" s="848">
        <v>2745</v>
      </c>
    </row>
    <row r="426" spans="1:4" ht="12.75" customHeight="1">
      <c r="A426" s="891" t="s">
        <v>1271</v>
      </c>
      <c r="B426" s="896" t="s">
        <v>1309</v>
      </c>
      <c r="C426" s="897">
        <v>984</v>
      </c>
      <c r="D426" s="848">
        <v>0</v>
      </c>
    </row>
    <row r="427" spans="1:4" ht="12.75" customHeight="1">
      <c r="A427" s="893" t="s">
        <v>1272</v>
      </c>
      <c r="B427" s="896" t="s">
        <v>1309</v>
      </c>
      <c r="C427" s="897">
        <v>1000</v>
      </c>
      <c r="D427" s="848">
        <v>1000</v>
      </c>
    </row>
    <row r="428" spans="1:4" ht="12.75" customHeight="1">
      <c r="A428" s="893" t="s">
        <v>1273</v>
      </c>
      <c r="B428" s="896" t="s">
        <v>1309</v>
      </c>
      <c r="C428" s="897">
        <v>11985</v>
      </c>
      <c r="D428" s="848">
        <v>11985</v>
      </c>
    </row>
    <row r="429" spans="1:4" ht="12.75" customHeight="1">
      <c r="A429" s="893" t="s">
        <v>1274</v>
      </c>
      <c r="B429" s="896" t="s">
        <v>1309</v>
      </c>
      <c r="C429" s="897">
        <v>17250</v>
      </c>
      <c r="D429" s="848">
        <v>17250</v>
      </c>
    </row>
    <row r="430" spans="1:4" ht="12.75" customHeight="1">
      <c r="A430" s="893" t="s">
        <v>72</v>
      </c>
      <c r="B430" s="896" t="s">
        <v>1309</v>
      </c>
      <c r="C430" s="897">
        <v>375</v>
      </c>
      <c r="D430" s="848">
        <v>375</v>
      </c>
    </row>
    <row r="431" spans="1:4" ht="12.75" customHeight="1">
      <c r="A431" s="893" t="s">
        <v>73</v>
      </c>
      <c r="B431" s="896" t="s">
        <v>1309</v>
      </c>
      <c r="C431" s="897">
        <v>1000</v>
      </c>
      <c r="D431" s="848">
        <v>1000</v>
      </c>
    </row>
    <row r="432" spans="1:4" ht="12.75" customHeight="1">
      <c r="A432" s="893" t="s">
        <v>118</v>
      </c>
      <c r="B432" s="896" t="s">
        <v>1309</v>
      </c>
      <c r="C432" s="897">
        <v>250</v>
      </c>
      <c r="D432" s="848">
        <v>0</v>
      </c>
    </row>
    <row r="433" spans="1:4" ht="12.75" customHeight="1">
      <c r="A433" s="893" t="s">
        <v>1275</v>
      </c>
      <c r="B433" s="896" t="s">
        <v>1309</v>
      </c>
      <c r="C433" s="897">
        <v>729</v>
      </c>
      <c r="D433" s="848">
        <v>729</v>
      </c>
    </row>
    <row r="434" spans="1:4" ht="12.75" customHeight="1">
      <c r="A434" s="891" t="s">
        <v>1276</v>
      </c>
      <c r="B434" s="896" t="s">
        <v>1309</v>
      </c>
      <c r="C434" s="897">
        <v>1250</v>
      </c>
      <c r="D434" s="848">
        <v>0</v>
      </c>
    </row>
    <row r="435" spans="1:4" ht="12.75" customHeight="1">
      <c r="A435" s="891" t="s">
        <v>1277</v>
      </c>
      <c r="B435" s="896" t="s">
        <v>1309</v>
      </c>
      <c r="C435" s="897">
        <v>2550</v>
      </c>
      <c r="D435" s="848">
        <v>850</v>
      </c>
    </row>
    <row r="436" spans="1:4" ht="12.75" customHeight="1">
      <c r="A436" s="893" t="s">
        <v>1278</v>
      </c>
      <c r="B436" s="896" t="s">
        <v>1309</v>
      </c>
      <c r="C436" s="897">
        <v>10500</v>
      </c>
      <c r="D436" s="848">
        <v>10500</v>
      </c>
    </row>
    <row r="437" spans="1:4" ht="12.75" customHeight="1">
      <c r="A437" s="893" t="s">
        <v>1279</v>
      </c>
      <c r="B437" s="896" t="s">
        <v>1309</v>
      </c>
      <c r="C437" s="897">
        <v>972</v>
      </c>
      <c r="D437" s="848">
        <v>972</v>
      </c>
    </row>
    <row r="438" spans="1:4" ht="12.75" customHeight="1">
      <c r="A438" s="891" t="s">
        <v>1280</v>
      </c>
      <c r="B438" s="896" t="s">
        <v>1309</v>
      </c>
      <c r="C438" s="897">
        <v>4080</v>
      </c>
      <c r="D438" s="848">
        <v>2780</v>
      </c>
    </row>
    <row r="439" spans="1:4" ht="12.75" customHeight="1">
      <c r="A439" s="891" t="s">
        <v>1281</v>
      </c>
      <c r="B439" s="896" t="s">
        <v>1309</v>
      </c>
      <c r="C439" s="897">
        <v>4550</v>
      </c>
      <c r="D439" s="848">
        <v>0</v>
      </c>
    </row>
    <row r="440" spans="1:4" ht="12.75" customHeight="1">
      <c r="A440" s="891" t="s">
        <v>1282</v>
      </c>
      <c r="B440" s="896" t="s">
        <v>1309</v>
      </c>
      <c r="C440" s="897">
        <v>1000</v>
      </c>
      <c r="D440" s="848">
        <v>0</v>
      </c>
    </row>
    <row r="441" spans="1:4" ht="12.75" customHeight="1">
      <c r="A441" s="893" t="s">
        <v>1283</v>
      </c>
      <c r="B441" s="896" t="s">
        <v>1309</v>
      </c>
      <c r="C441" s="897">
        <v>830</v>
      </c>
      <c r="D441" s="848">
        <v>830</v>
      </c>
    </row>
    <row r="442" spans="1:4" ht="12.75" customHeight="1">
      <c r="A442" s="893" t="s">
        <v>1284</v>
      </c>
      <c r="B442" s="896" t="s">
        <v>1309</v>
      </c>
      <c r="C442" s="897">
        <v>630</v>
      </c>
      <c r="D442" s="848">
        <v>630</v>
      </c>
    </row>
    <row r="443" spans="1:4" ht="12.75" customHeight="1">
      <c r="A443" s="891" t="s">
        <v>1285</v>
      </c>
      <c r="B443" s="896" t="s">
        <v>1309</v>
      </c>
      <c r="C443" s="897">
        <v>11045</v>
      </c>
      <c r="D443" s="848">
        <v>5015</v>
      </c>
    </row>
    <row r="444" spans="1:4" ht="12.75" customHeight="1">
      <c r="A444" s="893" t="s">
        <v>1286</v>
      </c>
      <c r="B444" s="896" t="s">
        <v>1309</v>
      </c>
      <c r="C444" s="897">
        <v>1250</v>
      </c>
      <c r="D444" s="848">
        <v>1250</v>
      </c>
    </row>
    <row r="445" spans="1:4" ht="12.75" customHeight="1">
      <c r="A445" s="893" t="s">
        <v>1287</v>
      </c>
      <c r="B445" s="896" t="s">
        <v>1309</v>
      </c>
      <c r="C445" s="897">
        <v>750</v>
      </c>
      <c r="D445" s="848">
        <v>750</v>
      </c>
    </row>
    <row r="446" spans="1:4" ht="12.75" customHeight="1">
      <c r="A446" s="893" t="s">
        <v>1288</v>
      </c>
      <c r="B446" s="896" t="s">
        <v>1309</v>
      </c>
      <c r="C446" s="897">
        <v>1250</v>
      </c>
      <c r="D446" s="848">
        <v>1250</v>
      </c>
    </row>
    <row r="447" spans="1:4" ht="12.75" customHeight="1">
      <c r="A447" s="893" t="s">
        <v>1289</v>
      </c>
      <c r="B447" s="896" t="s">
        <v>1309</v>
      </c>
      <c r="C447" s="897">
        <v>800</v>
      </c>
      <c r="D447" s="848">
        <v>800</v>
      </c>
    </row>
    <row r="448" spans="1:4" ht="12.75" customHeight="1">
      <c r="A448" s="893" t="s">
        <v>1290</v>
      </c>
      <c r="B448" s="896" t="s">
        <v>1309</v>
      </c>
      <c r="C448" s="897">
        <v>1500</v>
      </c>
      <c r="D448" s="848">
        <v>1500</v>
      </c>
    </row>
    <row r="449" spans="1:4" ht="12.75" customHeight="1">
      <c r="A449" s="891" t="s">
        <v>1291</v>
      </c>
      <c r="B449" s="896" t="s">
        <v>1309</v>
      </c>
      <c r="C449" s="897">
        <v>10935</v>
      </c>
      <c r="D449" s="848">
        <v>3645</v>
      </c>
    </row>
    <row r="450" spans="1:4" ht="12.75" customHeight="1">
      <c r="A450" s="893" t="s">
        <v>247</v>
      </c>
      <c r="B450" s="896" t="s">
        <v>1309</v>
      </c>
      <c r="C450" s="897">
        <v>26724</v>
      </c>
      <c r="D450" s="848">
        <v>1978</v>
      </c>
    </row>
    <row r="451" spans="1:4" ht="12.75" customHeight="1">
      <c r="A451" s="893" t="s">
        <v>248</v>
      </c>
      <c r="B451" s="896" t="s">
        <v>1309</v>
      </c>
      <c r="C451" s="897">
        <v>10840</v>
      </c>
      <c r="D451" s="848">
        <v>10840</v>
      </c>
    </row>
    <row r="452" spans="1:4" ht="12.75" customHeight="1">
      <c r="A452" s="891" t="s">
        <v>249</v>
      </c>
      <c r="B452" s="896" t="s">
        <v>1309</v>
      </c>
      <c r="C452" s="897">
        <v>1200</v>
      </c>
      <c r="D452" s="848">
        <v>0</v>
      </c>
    </row>
    <row r="453" spans="1:4" ht="12.75" customHeight="1">
      <c r="A453" s="893" t="s">
        <v>250</v>
      </c>
      <c r="B453" s="896" t="s">
        <v>1309</v>
      </c>
      <c r="C453" s="897">
        <v>972</v>
      </c>
      <c r="D453" s="848">
        <v>972</v>
      </c>
    </row>
    <row r="454" spans="1:4" ht="12.75" customHeight="1">
      <c r="A454" s="893" t="s">
        <v>251</v>
      </c>
      <c r="B454" s="896" t="s">
        <v>1309</v>
      </c>
      <c r="C454" s="897">
        <v>2705</v>
      </c>
      <c r="D454" s="848">
        <v>2705</v>
      </c>
    </row>
    <row r="455" spans="1:4" ht="12.75" customHeight="1">
      <c r="A455" s="891" t="s">
        <v>74</v>
      </c>
      <c r="B455" s="896" t="s">
        <v>1309</v>
      </c>
      <c r="C455" s="897">
        <v>375</v>
      </c>
      <c r="D455" s="848">
        <v>125</v>
      </c>
    </row>
    <row r="456" spans="1:4" ht="12.75" customHeight="1">
      <c r="A456" s="893" t="s">
        <v>252</v>
      </c>
      <c r="B456" s="896" t="s">
        <v>1309</v>
      </c>
      <c r="C456" s="897">
        <v>1000</v>
      </c>
      <c r="D456" s="848">
        <v>1000</v>
      </c>
    </row>
    <row r="457" spans="1:4" ht="12.75" customHeight="1">
      <c r="A457" s="893" t="s">
        <v>75</v>
      </c>
      <c r="B457" s="896" t="s">
        <v>1309</v>
      </c>
      <c r="C457" s="897">
        <v>31125</v>
      </c>
      <c r="D457" s="848">
        <v>31125</v>
      </c>
    </row>
    <row r="458" spans="1:4" ht="12.75" customHeight="1">
      <c r="A458" s="893" t="s">
        <v>253</v>
      </c>
      <c r="B458" s="896" t="s">
        <v>1309</v>
      </c>
      <c r="C458" s="897">
        <v>5224</v>
      </c>
      <c r="D458" s="848">
        <v>5224</v>
      </c>
    </row>
    <row r="459" spans="1:4" ht="12.75" customHeight="1">
      <c r="A459" s="891" t="s">
        <v>254</v>
      </c>
      <c r="B459" s="896" t="s">
        <v>1309</v>
      </c>
      <c r="C459" s="897">
        <v>9651</v>
      </c>
      <c r="D459" s="848">
        <v>3217</v>
      </c>
    </row>
    <row r="460" spans="1:4" ht="12.75" customHeight="1">
      <c r="A460" s="893" t="s">
        <v>255</v>
      </c>
      <c r="B460" s="896" t="s">
        <v>1309</v>
      </c>
      <c r="C460" s="897">
        <v>1125</v>
      </c>
      <c r="D460" s="848">
        <v>1125</v>
      </c>
    </row>
    <row r="461" spans="1:4" ht="12.75" customHeight="1">
      <c r="A461" s="891" t="s">
        <v>256</v>
      </c>
      <c r="B461" s="896" t="s">
        <v>1309</v>
      </c>
      <c r="C461" s="897">
        <v>3200</v>
      </c>
      <c r="D461" s="848">
        <v>0</v>
      </c>
    </row>
    <row r="462" spans="1:4" ht="12.75" customHeight="1">
      <c r="A462" s="891" t="s">
        <v>257</v>
      </c>
      <c r="B462" s="896" t="s">
        <v>1309</v>
      </c>
      <c r="C462" s="897">
        <v>675</v>
      </c>
      <c r="D462" s="848">
        <v>0</v>
      </c>
    </row>
    <row r="463" spans="1:4" ht="12.75" customHeight="1">
      <c r="A463" s="891" t="s">
        <v>258</v>
      </c>
      <c r="B463" s="896" t="s">
        <v>1309</v>
      </c>
      <c r="C463" s="897">
        <v>1200</v>
      </c>
      <c r="D463" s="848">
        <v>400</v>
      </c>
    </row>
    <row r="464" spans="1:4" ht="12.75" customHeight="1">
      <c r="A464" s="893" t="s">
        <v>259</v>
      </c>
      <c r="B464" s="896" t="s">
        <v>1309</v>
      </c>
      <c r="C464" s="897">
        <v>1327</v>
      </c>
      <c r="D464" s="848">
        <v>1327</v>
      </c>
    </row>
    <row r="465" spans="1:4" ht="12.75" customHeight="1">
      <c r="A465" s="893" t="s">
        <v>260</v>
      </c>
      <c r="B465" s="896" t="s">
        <v>1309</v>
      </c>
      <c r="C465" s="897">
        <v>171</v>
      </c>
      <c r="D465" s="848">
        <v>171</v>
      </c>
    </row>
    <row r="466" spans="1:4" ht="12.75" customHeight="1">
      <c r="A466" s="891" t="s">
        <v>261</v>
      </c>
      <c r="B466" s="896" t="s">
        <v>1309</v>
      </c>
      <c r="C466" s="897">
        <v>8730</v>
      </c>
      <c r="D466" s="848">
        <v>2910</v>
      </c>
    </row>
    <row r="467" spans="1:4" ht="12.75" customHeight="1">
      <c r="A467" s="891" t="s">
        <v>262</v>
      </c>
      <c r="B467" s="896" t="s">
        <v>1309</v>
      </c>
      <c r="C467" s="897">
        <v>4764</v>
      </c>
      <c r="D467" s="848">
        <v>2764</v>
      </c>
    </row>
    <row r="468" spans="1:4" ht="12.75" customHeight="1">
      <c r="A468" s="893" t="s">
        <v>263</v>
      </c>
      <c r="B468" s="896" t="s">
        <v>1309</v>
      </c>
      <c r="C468" s="897">
        <v>6000</v>
      </c>
      <c r="D468" s="848">
        <v>6000</v>
      </c>
    </row>
    <row r="469" spans="1:4" ht="12.75" customHeight="1">
      <c r="A469" s="893" t="s">
        <v>76</v>
      </c>
      <c r="B469" s="896" t="s">
        <v>1309</v>
      </c>
      <c r="C469" s="897">
        <v>5630</v>
      </c>
      <c r="D469" s="848">
        <v>5630</v>
      </c>
    </row>
    <row r="470" spans="1:4" ht="12.75" customHeight="1">
      <c r="A470" s="893" t="s">
        <v>77</v>
      </c>
      <c r="B470" s="896" t="s">
        <v>1309</v>
      </c>
      <c r="C470" s="897">
        <v>5000</v>
      </c>
      <c r="D470" s="848">
        <v>5000</v>
      </c>
    </row>
    <row r="471" spans="1:4" ht="12.75" customHeight="1">
      <c r="A471" s="893" t="s">
        <v>264</v>
      </c>
      <c r="B471" s="896" t="s">
        <v>1309</v>
      </c>
      <c r="C471" s="897">
        <v>561</v>
      </c>
      <c r="D471" s="848">
        <v>561</v>
      </c>
    </row>
    <row r="472" spans="1:4" ht="12.75" customHeight="1">
      <c r="A472" s="893" t="s">
        <v>265</v>
      </c>
      <c r="B472" s="896" t="s">
        <v>1309</v>
      </c>
      <c r="C472" s="897">
        <v>76775</v>
      </c>
      <c r="D472" s="848">
        <v>76775</v>
      </c>
    </row>
    <row r="473" spans="1:4" ht="12.75" customHeight="1">
      <c r="A473" s="891" t="s">
        <v>266</v>
      </c>
      <c r="B473" s="896" t="s">
        <v>1309</v>
      </c>
      <c r="C473" s="897">
        <v>1500</v>
      </c>
      <c r="D473" s="848">
        <v>0</v>
      </c>
    </row>
    <row r="474" spans="1:4" ht="12.75" customHeight="1">
      <c r="A474" s="891" t="s">
        <v>267</v>
      </c>
      <c r="B474" s="896" t="s">
        <v>1309</v>
      </c>
      <c r="C474" s="897">
        <v>2001</v>
      </c>
      <c r="D474" s="848">
        <v>667</v>
      </c>
    </row>
    <row r="475" spans="1:4" ht="12.75" customHeight="1">
      <c r="A475" s="891" t="s">
        <v>268</v>
      </c>
      <c r="B475" s="896" t="s">
        <v>1309</v>
      </c>
      <c r="C475" s="897">
        <v>1420</v>
      </c>
      <c r="D475" s="848">
        <v>0</v>
      </c>
    </row>
    <row r="476" spans="1:4" ht="12.75" customHeight="1">
      <c r="A476" s="893" t="s">
        <v>269</v>
      </c>
      <c r="B476" s="896" t="s">
        <v>1309</v>
      </c>
      <c r="C476" s="897">
        <v>2290</v>
      </c>
      <c r="D476" s="848">
        <v>2290</v>
      </c>
    </row>
    <row r="477" spans="1:4" ht="12.75" customHeight="1">
      <c r="A477" s="893" t="s">
        <v>270</v>
      </c>
      <c r="B477" s="896" t="s">
        <v>1309</v>
      </c>
      <c r="C477" s="897">
        <v>660</v>
      </c>
      <c r="D477" s="848">
        <v>660</v>
      </c>
    </row>
    <row r="478" spans="1:4" ht="12.75" customHeight="1">
      <c r="A478" s="891" t="s">
        <v>271</v>
      </c>
      <c r="B478" s="896" t="s">
        <v>1309</v>
      </c>
      <c r="C478" s="897">
        <v>2820</v>
      </c>
      <c r="D478" s="848">
        <v>0</v>
      </c>
    </row>
    <row r="479" spans="1:4" ht="12.75" customHeight="1">
      <c r="A479" s="893" t="s">
        <v>272</v>
      </c>
      <c r="B479" s="896" t="s">
        <v>1309</v>
      </c>
      <c r="C479" s="897">
        <v>640</v>
      </c>
      <c r="D479" s="848">
        <v>640</v>
      </c>
    </row>
    <row r="480" spans="1:4" ht="12.75" customHeight="1">
      <c r="A480" s="893" t="s">
        <v>273</v>
      </c>
      <c r="B480" s="896" t="s">
        <v>1309</v>
      </c>
      <c r="C480" s="897">
        <v>1615</v>
      </c>
      <c r="D480" s="848">
        <v>0</v>
      </c>
    </row>
    <row r="481" spans="1:4" ht="12.75" customHeight="1">
      <c r="A481" s="893" t="s">
        <v>274</v>
      </c>
      <c r="B481" s="896" t="s">
        <v>1309</v>
      </c>
      <c r="C481" s="897">
        <v>625</v>
      </c>
      <c r="D481" s="848">
        <v>625</v>
      </c>
    </row>
    <row r="482" spans="1:4" ht="12.75" customHeight="1">
      <c r="A482" s="893" t="s">
        <v>1018</v>
      </c>
      <c r="B482" s="896" t="s">
        <v>1309</v>
      </c>
      <c r="C482" s="897">
        <v>2250</v>
      </c>
      <c r="D482" s="848">
        <v>2250</v>
      </c>
    </row>
    <row r="483" spans="1:4" ht="12.75" customHeight="1">
      <c r="A483" s="893" t="s">
        <v>275</v>
      </c>
      <c r="B483" s="896" t="s">
        <v>1309</v>
      </c>
      <c r="C483" s="897">
        <v>1500</v>
      </c>
      <c r="D483" s="848">
        <v>1500</v>
      </c>
    </row>
    <row r="484" spans="1:4" ht="12.75" customHeight="1">
      <c r="A484" s="891" t="s">
        <v>276</v>
      </c>
      <c r="B484" s="896" t="s">
        <v>1309</v>
      </c>
      <c r="C484" s="897">
        <v>1000</v>
      </c>
      <c r="D484" s="848">
        <v>0</v>
      </c>
    </row>
    <row r="485" spans="1:4" ht="12.75" customHeight="1">
      <c r="A485" s="893" t="s">
        <v>1019</v>
      </c>
      <c r="B485" s="896" t="s">
        <v>1309</v>
      </c>
      <c r="C485" s="897">
        <v>1000</v>
      </c>
      <c r="D485" s="848">
        <v>1000</v>
      </c>
    </row>
    <row r="486" spans="1:4" ht="12.75" customHeight="1">
      <c r="A486" s="893" t="s">
        <v>277</v>
      </c>
      <c r="B486" s="896" t="s">
        <v>1309</v>
      </c>
      <c r="C486" s="897">
        <v>1500</v>
      </c>
      <c r="D486" s="848">
        <v>1500</v>
      </c>
    </row>
    <row r="487" spans="1:4" ht="12.75" customHeight="1">
      <c r="A487" s="891" t="s">
        <v>79</v>
      </c>
      <c r="B487" s="896" t="s">
        <v>1309</v>
      </c>
      <c r="C487" s="897">
        <v>1990</v>
      </c>
      <c r="D487" s="848">
        <v>930</v>
      </c>
    </row>
    <row r="488" spans="1:4" ht="12.75" customHeight="1">
      <c r="A488" s="891" t="s">
        <v>278</v>
      </c>
      <c r="B488" s="896" t="s">
        <v>1309</v>
      </c>
      <c r="C488" s="897">
        <v>1000</v>
      </c>
      <c r="D488" s="848">
        <v>250</v>
      </c>
    </row>
    <row r="489" spans="1:4" ht="12.75" customHeight="1">
      <c r="A489" s="893" t="s">
        <v>279</v>
      </c>
      <c r="B489" s="896" t="s">
        <v>1309</v>
      </c>
      <c r="C489" s="897">
        <v>4752</v>
      </c>
      <c r="D489" s="848">
        <v>2321</v>
      </c>
    </row>
    <row r="490" spans="1:4" ht="12.75" customHeight="1">
      <c r="A490" s="891" t="s">
        <v>280</v>
      </c>
      <c r="B490" s="896" t="s">
        <v>1309</v>
      </c>
      <c r="C490" s="897">
        <v>2180</v>
      </c>
      <c r="D490" s="848">
        <v>860</v>
      </c>
    </row>
    <row r="491" spans="1:4" ht="12.75" customHeight="1">
      <c r="A491" s="893" t="s">
        <v>281</v>
      </c>
      <c r="B491" s="896" t="s">
        <v>1309</v>
      </c>
      <c r="C491" s="897">
        <v>1465</v>
      </c>
      <c r="D491" s="848">
        <v>1465</v>
      </c>
    </row>
    <row r="492" spans="1:4" ht="12.75" customHeight="1">
      <c r="A492" s="891" t="s">
        <v>282</v>
      </c>
      <c r="B492" s="896" t="s">
        <v>1309</v>
      </c>
      <c r="C492" s="897">
        <v>5800</v>
      </c>
      <c r="D492" s="848">
        <v>3600</v>
      </c>
    </row>
    <row r="493" spans="1:4" ht="12.75" customHeight="1">
      <c r="A493" s="893" t="s">
        <v>80</v>
      </c>
      <c r="B493" s="896" t="s">
        <v>1309</v>
      </c>
      <c r="C493" s="897">
        <v>2250</v>
      </c>
      <c r="D493" s="848">
        <v>2250</v>
      </c>
    </row>
    <row r="494" spans="1:4" ht="12.75" customHeight="1">
      <c r="A494" s="893" t="s">
        <v>283</v>
      </c>
      <c r="B494" s="896" t="s">
        <v>1309</v>
      </c>
      <c r="C494" s="897">
        <v>3355</v>
      </c>
      <c r="D494" s="848">
        <v>3355</v>
      </c>
    </row>
    <row r="495" spans="1:4" ht="12.75" customHeight="1">
      <c r="A495" s="891" t="s">
        <v>81</v>
      </c>
      <c r="B495" s="896" t="s">
        <v>1309</v>
      </c>
      <c r="C495" s="897">
        <v>14465</v>
      </c>
      <c r="D495" s="848">
        <v>7465</v>
      </c>
    </row>
    <row r="496" spans="1:4" ht="12.75" customHeight="1">
      <c r="A496" s="893" t="s">
        <v>284</v>
      </c>
      <c r="B496" s="896" t="s">
        <v>1309</v>
      </c>
      <c r="C496" s="897">
        <v>2390</v>
      </c>
      <c r="D496" s="848">
        <v>2390</v>
      </c>
    </row>
    <row r="497" spans="1:4" ht="12.75" customHeight="1">
      <c r="A497" s="893" t="s">
        <v>285</v>
      </c>
      <c r="B497" s="896" t="s">
        <v>1309</v>
      </c>
      <c r="C497" s="897">
        <v>3483</v>
      </c>
      <c r="D497" s="848">
        <v>3483</v>
      </c>
    </row>
    <row r="498" spans="1:4" ht="12.75" customHeight="1">
      <c r="A498" s="891" t="s">
        <v>285</v>
      </c>
      <c r="B498" s="896" t="s">
        <v>1309</v>
      </c>
      <c r="C498" s="897">
        <v>1200</v>
      </c>
      <c r="D498" s="848">
        <v>400</v>
      </c>
    </row>
    <row r="499" spans="1:4" ht="12.75" customHeight="1">
      <c r="A499" s="893" t="s">
        <v>286</v>
      </c>
      <c r="B499" s="896" t="s">
        <v>1309</v>
      </c>
      <c r="C499" s="897">
        <v>3000</v>
      </c>
      <c r="D499" s="848">
        <v>3000</v>
      </c>
    </row>
    <row r="500" spans="1:4" ht="12.75" customHeight="1">
      <c r="A500" s="893" t="s">
        <v>287</v>
      </c>
      <c r="B500" s="896" t="s">
        <v>1309</v>
      </c>
      <c r="C500" s="897">
        <v>1090</v>
      </c>
      <c r="D500" s="848">
        <v>0</v>
      </c>
    </row>
    <row r="501" spans="1:4" ht="12.75" customHeight="1">
      <c r="A501" s="891" t="s">
        <v>288</v>
      </c>
      <c r="B501" s="896" t="s">
        <v>1309</v>
      </c>
      <c r="C501" s="897">
        <v>6890</v>
      </c>
      <c r="D501" s="848">
        <v>2790</v>
      </c>
    </row>
    <row r="502" spans="1:4" ht="12.75" customHeight="1">
      <c r="A502" s="891" t="s">
        <v>289</v>
      </c>
      <c r="B502" s="896" t="s">
        <v>1309</v>
      </c>
      <c r="C502" s="897">
        <v>1317</v>
      </c>
      <c r="D502" s="848">
        <v>0</v>
      </c>
    </row>
    <row r="503" spans="1:4" ht="12.75" customHeight="1">
      <c r="A503" s="893" t="s">
        <v>290</v>
      </c>
      <c r="B503" s="896" t="s">
        <v>1309</v>
      </c>
      <c r="C503" s="897">
        <v>4500</v>
      </c>
      <c r="D503" s="848">
        <v>0</v>
      </c>
    </row>
    <row r="504" spans="1:4" ht="12.75" customHeight="1">
      <c r="A504" s="893" t="s">
        <v>291</v>
      </c>
      <c r="B504" s="896" t="s">
        <v>1309</v>
      </c>
      <c r="C504" s="897">
        <v>2770</v>
      </c>
      <c r="D504" s="848">
        <v>2770</v>
      </c>
    </row>
    <row r="505" spans="1:4" ht="12.75" customHeight="1">
      <c r="A505" s="893" t="s">
        <v>292</v>
      </c>
      <c r="B505" s="896" t="s">
        <v>1309</v>
      </c>
      <c r="C505" s="897">
        <v>631</v>
      </c>
      <c r="D505" s="848">
        <v>631</v>
      </c>
    </row>
    <row r="506" spans="1:4" ht="12.75" customHeight="1">
      <c r="A506" s="893" t="s">
        <v>293</v>
      </c>
      <c r="B506" s="896" t="s">
        <v>1309</v>
      </c>
      <c r="C506" s="897">
        <v>590</v>
      </c>
      <c r="D506" s="848">
        <v>590</v>
      </c>
    </row>
    <row r="507" spans="1:4" ht="12.75" customHeight="1">
      <c r="A507" s="893" t="s">
        <v>294</v>
      </c>
      <c r="B507" s="896" t="s">
        <v>1309</v>
      </c>
      <c r="C507" s="897">
        <v>1250</v>
      </c>
      <c r="D507" s="848">
        <v>1250</v>
      </c>
    </row>
    <row r="508" spans="1:4" ht="12.75" customHeight="1">
      <c r="A508" s="893" t="s">
        <v>295</v>
      </c>
      <c r="B508" s="896" t="s">
        <v>1309</v>
      </c>
      <c r="C508" s="897">
        <v>2750</v>
      </c>
      <c r="D508" s="848">
        <v>2350</v>
      </c>
    </row>
    <row r="509" spans="1:4" ht="12.75" customHeight="1">
      <c r="A509" s="893" t="s">
        <v>296</v>
      </c>
      <c r="B509" s="896" t="s">
        <v>1309</v>
      </c>
      <c r="C509" s="897">
        <v>1979</v>
      </c>
      <c r="D509" s="848">
        <v>0</v>
      </c>
    </row>
    <row r="510" spans="1:4" ht="12.75" customHeight="1">
      <c r="A510" s="893" t="s">
        <v>297</v>
      </c>
      <c r="B510" s="896" t="s">
        <v>1309</v>
      </c>
      <c r="C510" s="897">
        <v>900</v>
      </c>
      <c r="D510" s="848">
        <v>900</v>
      </c>
    </row>
    <row r="511" spans="1:4" ht="12.75" customHeight="1">
      <c r="A511" s="893" t="s">
        <v>298</v>
      </c>
      <c r="B511" s="896" t="s">
        <v>1309</v>
      </c>
      <c r="C511" s="897">
        <v>6005</v>
      </c>
      <c r="D511" s="848">
        <v>6005</v>
      </c>
    </row>
    <row r="512" spans="1:4" ht="12.75" customHeight="1">
      <c r="A512" s="893" t="s">
        <v>299</v>
      </c>
      <c r="B512" s="896" t="s">
        <v>1309</v>
      </c>
      <c r="C512" s="897">
        <v>3640</v>
      </c>
      <c r="D512" s="848">
        <v>3640</v>
      </c>
    </row>
    <row r="513" spans="1:4" ht="12.75" customHeight="1">
      <c r="A513" s="893" t="s">
        <v>300</v>
      </c>
      <c r="B513" s="896" t="s">
        <v>1309</v>
      </c>
      <c r="C513" s="897">
        <v>1025</v>
      </c>
      <c r="D513" s="848">
        <v>1025</v>
      </c>
    </row>
    <row r="514" spans="1:4" ht="12.75" customHeight="1">
      <c r="A514" s="893" t="s">
        <v>301</v>
      </c>
      <c r="B514" s="896" t="s">
        <v>1309</v>
      </c>
      <c r="C514" s="897">
        <v>400</v>
      </c>
      <c r="D514" s="848">
        <v>400</v>
      </c>
    </row>
    <row r="515" spans="1:4" ht="12.75" customHeight="1">
      <c r="A515" s="893" t="s">
        <v>302</v>
      </c>
      <c r="B515" s="896" t="s">
        <v>1309</v>
      </c>
      <c r="C515" s="897">
        <v>200</v>
      </c>
      <c r="D515" s="848">
        <v>200</v>
      </c>
    </row>
    <row r="516" spans="1:4" ht="12.75" customHeight="1">
      <c r="A516" s="891" t="s">
        <v>303</v>
      </c>
      <c r="B516" s="896" t="s">
        <v>1309</v>
      </c>
      <c r="C516" s="897">
        <v>500</v>
      </c>
      <c r="D516" s="848">
        <v>0</v>
      </c>
    </row>
    <row r="517" spans="1:4" ht="12.75" customHeight="1">
      <c r="A517" s="898" t="s">
        <v>304</v>
      </c>
      <c r="B517" s="896" t="s">
        <v>1309</v>
      </c>
      <c r="C517" s="899">
        <v>849</v>
      </c>
      <c r="D517" s="837">
        <v>849</v>
      </c>
    </row>
    <row r="518" spans="1:4" ht="12.75" customHeight="1">
      <c r="A518" s="863" t="s">
        <v>305</v>
      </c>
      <c r="B518" s="829">
        <v>308416</v>
      </c>
      <c r="C518" s="828">
        <v>415086</v>
      </c>
      <c r="D518" s="840">
        <v>202330</v>
      </c>
    </row>
    <row r="519" spans="1:4" ht="12.75" customHeight="1">
      <c r="A519" s="900" t="s">
        <v>306</v>
      </c>
      <c r="B519" s="831">
        <v>70888</v>
      </c>
      <c r="C519" s="832">
        <v>61788</v>
      </c>
      <c r="D519" s="833">
        <v>20596</v>
      </c>
    </row>
    <row r="520" spans="1:4" ht="12.75" customHeight="1">
      <c r="A520" s="876" t="s">
        <v>307</v>
      </c>
      <c r="B520" s="887" t="s">
        <v>1309</v>
      </c>
      <c r="C520" s="832">
        <v>45000</v>
      </c>
      <c r="D520" s="848">
        <v>15000</v>
      </c>
    </row>
    <row r="521" spans="1:4" ht="12.75" customHeight="1">
      <c r="A521" s="876" t="s">
        <v>308</v>
      </c>
      <c r="B521" s="887" t="s">
        <v>1309</v>
      </c>
      <c r="C521" s="832">
        <v>14226</v>
      </c>
      <c r="D521" s="848">
        <v>4742</v>
      </c>
    </row>
    <row r="522" spans="1:4" ht="12.75" customHeight="1">
      <c r="A522" s="848" t="s">
        <v>309</v>
      </c>
      <c r="B522" s="887" t="s">
        <v>1309</v>
      </c>
      <c r="C522" s="832">
        <v>1812</v>
      </c>
      <c r="D522" s="848">
        <v>604</v>
      </c>
    </row>
    <row r="523" spans="1:4" ht="12.75" customHeight="1">
      <c r="A523" s="848" t="s">
        <v>310</v>
      </c>
      <c r="B523" s="887" t="s">
        <v>1309</v>
      </c>
      <c r="C523" s="832">
        <v>750</v>
      </c>
      <c r="D523" s="848">
        <v>250</v>
      </c>
    </row>
    <row r="524" spans="1:4" ht="12" customHeight="1">
      <c r="A524" s="876" t="s">
        <v>311</v>
      </c>
      <c r="B524" s="871">
        <v>60000</v>
      </c>
      <c r="C524" s="850">
        <v>0</v>
      </c>
      <c r="D524" s="848">
        <v>0</v>
      </c>
    </row>
    <row r="525" spans="1:4" ht="12" customHeight="1">
      <c r="A525" s="876" t="s">
        <v>312</v>
      </c>
      <c r="B525" s="849">
        <v>177528</v>
      </c>
      <c r="C525" s="850">
        <v>88758</v>
      </c>
      <c r="D525" s="848">
        <v>0</v>
      </c>
    </row>
    <row r="526" spans="1:4" ht="12" customHeight="1">
      <c r="A526" s="901" t="s">
        <v>313</v>
      </c>
      <c r="B526" s="849" t="s">
        <v>1309</v>
      </c>
      <c r="C526" s="832">
        <v>34894</v>
      </c>
      <c r="D526" s="848">
        <v>0</v>
      </c>
    </row>
    <row r="527" spans="1:4" ht="12" customHeight="1">
      <c r="A527" s="901" t="s">
        <v>314</v>
      </c>
      <c r="B527" s="849" t="s">
        <v>1309</v>
      </c>
      <c r="C527" s="850">
        <v>2456</v>
      </c>
      <c r="D527" s="848">
        <v>0</v>
      </c>
    </row>
    <row r="528" spans="1:4" ht="12" customHeight="1">
      <c r="A528" s="901" t="s">
        <v>315</v>
      </c>
      <c r="B528" s="849" t="s">
        <v>1309</v>
      </c>
      <c r="C528" s="850">
        <v>49134</v>
      </c>
      <c r="D528" s="848">
        <v>17353</v>
      </c>
    </row>
    <row r="529" spans="1:4" ht="12" customHeight="1">
      <c r="A529" s="902" t="s">
        <v>316</v>
      </c>
      <c r="B529" s="849" t="s">
        <v>1309</v>
      </c>
      <c r="C529" s="852">
        <v>21887</v>
      </c>
      <c r="D529" s="837">
        <v>21887</v>
      </c>
    </row>
    <row r="530" spans="1:4" ht="12" customHeight="1">
      <c r="A530" s="902" t="s">
        <v>317</v>
      </c>
      <c r="B530" s="849" t="s">
        <v>1309</v>
      </c>
      <c r="C530" s="852">
        <v>142494</v>
      </c>
      <c r="D530" s="837">
        <v>142494</v>
      </c>
    </row>
    <row r="531" spans="1:4" ht="12" customHeight="1">
      <c r="A531" s="902" t="s">
        <v>318</v>
      </c>
      <c r="B531" s="849" t="s">
        <v>1309</v>
      </c>
      <c r="C531" s="852">
        <v>13675</v>
      </c>
      <c r="D531" s="837">
        <v>0</v>
      </c>
    </row>
    <row r="532" spans="1:4" s="253" customFormat="1" ht="15" customHeight="1">
      <c r="A532" s="868" t="s">
        <v>319</v>
      </c>
      <c r="B532" s="826">
        <v>1663728</v>
      </c>
      <c r="C532" s="827">
        <v>1051832</v>
      </c>
      <c r="D532" s="840">
        <v>741233</v>
      </c>
    </row>
    <row r="533" spans="1:4" ht="12.75" customHeight="1">
      <c r="A533" s="900" t="s">
        <v>320</v>
      </c>
      <c r="B533" s="831">
        <v>280000</v>
      </c>
      <c r="C533" s="832">
        <v>70000</v>
      </c>
      <c r="D533" s="833">
        <v>70000</v>
      </c>
    </row>
    <row r="534" spans="1:4" ht="12.75" customHeight="1">
      <c r="A534" s="876" t="s">
        <v>321</v>
      </c>
      <c r="B534" s="831">
        <v>101646</v>
      </c>
      <c r="C534" s="850">
        <v>54341</v>
      </c>
      <c r="D534" s="848">
        <v>54341</v>
      </c>
    </row>
    <row r="535" spans="1:4" ht="12.75" customHeight="1">
      <c r="A535" s="876" t="s">
        <v>322</v>
      </c>
      <c r="B535" s="831">
        <v>31487</v>
      </c>
      <c r="C535" s="850">
        <v>0</v>
      </c>
      <c r="D535" s="848">
        <v>0</v>
      </c>
    </row>
    <row r="536" spans="1:4" ht="25.5" customHeight="1">
      <c r="A536" s="876" t="s">
        <v>323</v>
      </c>
      <c r="B536" s="871">
        <v>96371</v>
      </c>
      <c r="C536" s="850">
        <v>96166</v>
      </c>
      <c r="D536" s="848">
        <v>96166</v>
      </c>
    </row>
    <row r="537" spans="1:4" ht="12.75" customHeight="1">
      <c r="A537" s="876" t="s">
        <v>324</v>
      </c>
      <c r="B537" s="831">
        <v>32838</v>
      </c>
      <c r="C537" s="850">
        <v>0</v>
      </c>
      <c r="D537" s="848">
        <v>0</v>
      </c>
    </row>
    <row r="538" spans="1:4" ht="12.75" customHeight="1">
      <c r="A538" s="876" t="s">
        <v>325</v>
      </c>
      <c r="B538" s="871">
        <v>670432</v>
      </c>
      <c r="C538" s="850">
        <v>230687</v>
      </c>
      <c r="D538" s="848">
        <v>230687</v>
      </c>
    </row>
    <row r="539" spans="1:4" ht="12.75" customHeight="1">
      <c r="A539" s="876" t="s">
        <v>326</v>
      </c>
      <c r="B539" s="849" t="s">
        <v>1309</v>
      </c>
      <c r="C539" s="852">
        <v>20000</v>
      </c>
      <c r="D539" s="848">
        <v>20000</v>
      </c>
    </row>
    <row r="540" spans="1:4" ht="12.75" customHeight="1">
      <c r="A540" s="876" t="s">
        <v>327</v>
      </c>
      <c r="B540" s="849" t="s">
        <v>1309</v>
      </c>
      <c r="C540" s="852">
        <v>190000</v>
      </c>
      <c r="D540" s="848">
        <v>190000</v>
      </c>
    </row>
    <row r="541" spans="1:4" ht="12.75" customHeight="1">
      <c r="A541" s="903" t="s">
        <v>328</v>
      </c>
      <c r="B541" s="849" t="s">
        <v>1309</v>
      </c>
      <c r="C541" s="852">
        <v>20000</v>
      </c>
      <c r="D541" s="848">
        <v>10000</v>
      </c>
    </row>
    <row r="542" spans="1:4" ht="12.75" customHeight="1">
      <c r="A542" s="903" t="s">
        <v>329</v>
      </c>
      <c r="B542" s="849" t="s">
        <v>1309</v>
      </c>
      <c r="C542" s="852">
        <v>687</v>
      </c>
      <c r="D542" s="848">
        <v>687</v>
      </c>
    </row>
    <row r="543" spans="1:4" ht="12.75" customHeight="1">
      <c r="A543" s="876" t="s">
        <v>330</v>
      </c>
      <c r="B543" s="871">
        <v>450954</v>
      </c>
      <c r="C543" s="852">
        <v>0</v>
      </c>
      <c r="D543" s="848">
        <v>0</v>
      </c>
    </row>
    <row r="544" spans="1:4" ht="12.75" customHeight="1">
      <c r="A544" s="903" t="s">
        <v>331</v>
      </c>
      <c r="B544" s="849" t="s">
        <v>1309</v>
      </c>
      <c r="C544" s="850">
        <v>600000</v>
      </c>
      <c r="D544" s="848">
        <v>300000</v>
      </c>
    </row>
    <row r="545" spans="1:4" ht="12.75" customHeight="1">
      <c r="A545" s="876" t="s">
        <v>332</v>
      </c>
      <c r="B545" s="849" t="s">
        <v>1309</v>
      </c>
      <c r="C545" s="850">
        <v>638</v>
      </c>
      <c r="D545" s="848">
        <v>39</v>
      </c>
    </row>
    <row r="546" spans="1:4" ht="12.75" customHeight="1">
      <c r="A546" s="904" t="s">
        <v>333</v>
      </c>
      <c r="B546" s="905"/>
      <c r="C546" s="905"/>
      <c r="D546" s="906"/>
    </row>
    <row r="547" spans="1:4" ht="12.75" customHeight="1">
      <c r="A547" s="904"/>
      <c r="B547" s="905"/>
      <c r="C547" s="905"/>
      <c r="D547" s="906"/>
    </row>
    <row r="548" spans="1:4" ht="12.75" customHeight="1">
      <c r="A548" s="904"/>
      <c r="B548" s="905"/>
      <c r="C548" s="905"/>
      <c r="D548" s="906"/>
    </row>
    <row r="549" spans="1:4" ht="12.75">
      <c r="A549" s="726" t="s">
        <v>334</v>
      </c>
      <c r="B549" s="726"/>
      <c r="C549" s="177"/>
      <c r="D549" s="91" t="s">
        <v>1347</v>
      </c>
    </row>
    <row r="550" spans="1:4" ht="12.75">
      <c r="A550" s="176"/>
      <c r="B550" s="89"/>
      <c r="C550" s="177"/>
      <c r="D550" s="161"/>
    </row>
    <row r="551" spans="1:4" ht="15.75" customHeight="1">
      <c r="A551" s="177"/>
      <c r="B551" s="177"/>
      <c r="C551" s="177"/>
      <c r="D551" s="177"/>
    </row>
    <row r="552" spans="1:4" s="182" customFormat="1" ht="12.75">
      <c r="A552" s="177" t="s">
        <v>715</v>
      </c>
      <c r="B552" s="177"/>
      <c r="C552" s="177"/>
      <c r="D552" s="177"/>
    </row>
    <row r="553" spans="1:4" s="182" customFormat="1" ht="12.75">
      <c r="A553" s="177"/>
      <c r="B553" s="177"/>
      <c r="C553" s="177"/>
      <c r="D553" s="177"/>
    </row>
    <row r="554" spans="1:4" ht="9.75" customHeight="1">
      <c r="A554" s="177"/>
      <c r="B554" s="177"/>
      <c r="C554" s="177"/>
      <c r="D554" s="177"/>
    </row>
    <row r="555" spans="1:4" ht="9.75" customHeight="1">
      <c r="A555" s="177"/>
      <c r="B555" s="177"/>
      <c r="C555" s="177"/>
      <c r="D555" s="177"/>
    </row>
    <row r="556" spans="1:4" ht="9.75" customHeight="1">
      <c r="A556" s="177"/>
      <c r="B556" s="177"/>
      <c r="C556" s="177"/>
      <c r="D556" s="177"/>
    </row>
    <row r="557" spans="1:4" ht="9.75" customHeight="1">
      <c r="A557" s="177"/>
      <c r="B557" s="177"/>
      <c r="C557" s="177"/>
      <c r="D557" s="177"/>
    </row>
    <row r="558" spans="1:4" ht="9.75" customHeight="1">
      <c r="A558" s="177"/>
      <c r="B558" s="177"/>
      <c r="C558" s="177"/>
      <c r="D558" s="177"/>
    </row>
    <row r="559" spans="1:4" ht="9.75" customHeight="1">
      <c r="A559" s="177"/>
      <c r="B559" s="177"/>
      <c r="C559" s="177"/>
      <c r="D559" s="177"/>
    </row>
    <row r="560" spans="1:4" ht="9.75" customHeight="1">
      <c r="A560" s="177"/>
      <c r="B560" s="177"/>
      <c r="C560" s="177"/>
      <c r="D560" s="177"/>
    </row>
    <row r="561" spans="1:4" ht="9.75" customHeight="1">
      <c r="A561" s="177"/>
      <c r="B561" s="177"/>
      <c r="C561" s="177"/>
      <c r="D561" s="177"/>
    </row>
    <row r="562" spans="1:4" ht="9.75" customHeight="1">
      <c r="A562" s="177"/>
      <c r="B562" s="177"/>
      <c r="C562" s="177"/>
      <c r="D562" s="177"/>
    </row>
    <row r="563" spans="1:4" ht="9.75" customHeight="1">
      <c r="A563" s="177"/>
      <c r="B563" s="177"/>
      <c r="C563" s="177"/>
      <c r="D563" s="177"/>
    </row>
    <row r="564" spans="1:4" ht="9.75" customHeight="1">
      <c r="A564" s="177"/>
      <c r="B564" s="177"/>
      <c r="C564" s="177"/>
      <c r="D564" s="177"/>
    </row>
    <row r="565" spans="1:4" ht="9.75" customHeight="1">
      <c r="A565" s="177"/>
      <c r="B565" s="177"/>
      <c r="C565" s="177"/>
      <c r="D565" s="177"/>
    </row>
    <row r="566" spans="1:4" ht="9.75" customHeight="1">
      <c r="A566" s="177"/>
      <c r="B566" s="177"/>
      <c r="C566" s="177"/>
      <c r="D566" s="177"/>
    </row>
    <row r="567" spans="1:4" ht="9.75" customHeight="1">
      <c r="A567" s="177"/>
      <c r="B567" s="177"/>
      <c r="C567" s="177"/>
      <c r="D567" s="177"/>
    </row>
    <row r="568" spans="1:4" ht="9.75" customHeight="1">
      <c r="A568" s="177"/>
      <c r="B568" s="177"/>
      <c r="C568" s="177"/>
      <c r="D568" s="177"/>
    </row>
    <row r="569" spans="1:4" ht="9.75" customHeight="1">
      <c r="A569" s="177"/>
      <c r="B569" s="177"/>
      <c r="C569" s="177"/>
      <c r="D569" s="177"/>
    </row>
    <row r="570" spans="1:4" ht="9.75" customHeight="1">
      <c r="A570" s="177"/>
      <c r="B570" s="177"/>
      <c r="C570" s="177"/>
      <c r="D570" s="177"/>
    </row>
    <row r="571" spans="1:4" ht="9.75" customHeight="1">
      <c r="A571" s="177"/>
      <c r="B571" s="177"/>
      <c r="C571" s="177"/>
      <c r="D571" s="177"/>
    </row>
    <row r="572" spans="1:4" ht="9.75" customHeight="1">
      <c r="A572" s="177"/>
      <c r="B572" s="177"/>
      <c r="C572" s="177"/>
      <c r="D572" s="177"/>
    </row>
    <row r="573" spans="1:4" ht="9.75" customHeight="1">
      <c r="A573" s="177"/>
      <c r="B573" s="177"/>
      <c r="C573" s="177"/>
      <c r="D573" s="177"/>
    </row>
    <row r="574" spans="1:4" ht="9.75" customHeight="1">
      <c r="A574" s="177"/>
      <c r="B574" s="177"/>
      <c r="C574" s="177"/>
      <c r="D574" s="177"/>
    </row>
    <row r="575" spans="1:4" ht="9.75" customHeight="1">
      <c r="A575" s="177"/>
      <c r="B575" s="177"/>
      <c r="C575" s="177"/>
      <c r="D575" s="177"/>
    </row>
    <row r="576" spans="1:4" ht="9.75" customHeight="1">
      <c r="A576" s="177"/>
      <c r="B576" s="177"/>
      <c r="C576" s="177"/>
      <c r="D576" s="177"/>
    </row>
    <row r="577" spans="1:4" ht="9.75" customHeight="1">
      <c r="A577" s="177"/>
      <c r="B577" s="177"/>
      <c r="C577" s="177"/>
      <c r="D577" s="177"/>
    </row>
    <row r="578" spans="1:4" ht="9.75" customHeight="1">
      <c r="A578" s="177"/>
      <c r="B578" s="177"/>
      <c r="C578" s="177"/>
      <c r="D578" s="177"/>
    </row>
    <row r="579" spans="1:4" ht="9.75" customHeight="1">
      <c r="A579" s="177"/>
      <c r="B579" s="177"/>
      <c r="C579" s="177"/>
      <c r="D579" s="177"/>
    </row>
    <row r="580" spans="1:4" ht="9.75" customHeight="1">
      <c r="A580" s="177"/>
      <c r="B580" s="177"/>
      <c r="C580" s="177"/>
      <c r="D580" s="177"/>
    </row>
    <row r="581" spans="1:4" ht="9.75" customHeight="1">
      <c r="A581" s="177"/>
      <c r="B581" s="177"/>
      <c r="C581" s="177"/>
      <c r="D581" s="177"/>
    </row>
    <row r="582" spans="1:4" ht="9.75" customHeight="1">
      <c r="A582" s="177"/>
      <c r="B582" s="177"/>
      <c r="C582" s="177"/>
      <c r="D582" s="177"/>
    </row>
    <row r="583" spans="1:4" ht="9.75" customHeight="1">
      <c r="A583" s="177"/>
      <c r="B583" s="177"/>
      <c r="C583" s="177"/>
      <c r="D583" s="177"/>
    </row>
    <row r="584" spans="1:4" ht="9.75" customHeight="1">
      <c r="A584" s="177"/>
      <c r="B584" s="177"/>
      <c r="C584" s="177"/>
      <c r="D584" s="177"/>
    </row>
    <row r="585" spans="1:4" ht="9.75" customHeight="1">
      <c r="A585" s="177"/>
      <c r="B585" s="177"/>
      <c r="C585" s="177"/>
      <c r="D585" s="177"/>
    </row>
    <row r="586" spans="1:4" ht="9.75" customHeight="1">
      <c r="A586" s="177"/>
      <c r="B586" s="177"/>
      <c r="C586" s="177"/>
      <c r="D586" s="177"/>
    </row>
    <row r="587" spans="1:4" ht="9.75" customHeight="1">
      <c r="A587" s="177"/>
      <c r="B587" s="177"/>
      <c r="C587" s="177"/>
      <c r="D587" s="177"/>
    </row>
    <row r="588" spans="1:4" ht="9.75" customHeight="1">
      <c r="A588" s="177"/>
      <c r="B588" s="177"/>
      <c r="C588" s="177"/>
      <c r="D588" s="177"/>
    </row>
    <row r="589" spans="1:4" ht="9.75" customHeight="1">
      <c r="A589" s="177"/>
      <c r="B589" s="177"/>
      <c r="C589" s="177"/>
      <c r="D589" s="177"/>
    </row>
    <row r="590" spans="1:4" ht="9.75" customHeight="1">
      <c r="A590" s="177"/>
      <c r="B590" s="177"/>
      <c r="C590" s="177"/>
      <c r="D590" s="177"/>
    </row>
    <row r="591" spans="1:4" ht="9.75" customHeight="1">
      <c r="A591" s="177"/>
      <c r="B591" s="177"/>
      <c r="C591" s="177"/>
      <c r="D591" s="177"/>
    </row>
    <row r="592" spans="1:4" ht="9.75" customHeight="1">
      <c r="A592" s="177"/>
      <c r="B592" s="177"/>
      <c r="C592" s="177"/>
      <c r="D592" s="177"/>
    </row>
    <row r="593" spans="1:4" ht="9.75" customHeight="1">
      <c r="A593" s="177"/>
      <c r="B593" s="177"/>
      <c r="C593" s="177"/>
      <c r="D593" s="177"/>
    </row>
    <row r="594" spans="1:4" ht="9.75" customHeight="1">
      <c r="A594" s="177"/>
      <c r="B594" s="177"/>
      <c r="C594" s="177"/>
      <c r="D594" s="177"/>
    </row>
    <row r="595" spans="1:4" ht="9.75" customHeight="1">
      <c r="A595" s="177"/>
      <c r="B595" s="177"/>
      <c r="C595" s="177"/>
      <c r="D595" s="177"/>
    </row>
    <row r="596" spans="1:4" ht="9.75" customHeight="1">
      <c r="A596" s="177"/>
      <c r="B596" s="177"/>
      <c r="C596" s="177"/>
      <c r="D596" s="177"/>
    </row>
    <row r="597" spans="1:4" ht="9.75" customHeight="1">
      <c r="A597" s="177"/>
      <c r="B597" s="177"/>
      <c r="C597" s="177"/>
      <c r="D597" s="177"/>
    </row>
    <row r="598" spans="1:4" ht="9.75" customHeight="1">
      <c r="A598" s="177"/>
      <c r="B598" s="177"/>
      <c r="C598" s="177"/>
      <c r="D598" s="177"/>
    </row>
    <row r="599" spans="1:4" ht="9.75" customHeight="1">
      <c r="A599" s="177"/>
      <c r="B599" s="177"/>
      <c r="C599" s="177"/>
      <c r="D599" s="177"/>
    </row>
    <row r="600" spans="1:4" ht="9.75" customHeight="1">
      <c r="A600" s="177"/>
      <c r="B600" s="177"/>
      <c r="C600" s="177"/>
      <c r="D600" s="177"/>
    </row>
    <row r="601" spans="1:4" ht="9.75" customHeight="1">
      <c r="A601" s="177"/>
      <c r="B601" s="177"/>
      <c r="C601" s="177"/>
      <c r="D601" s="177"/>
    </row>
    <row r="602" spans="1:4" ht="9.75" customHeight="1">
      <c r="A602" s="177"/>
      <c r="B602" s="177"/>
      <c r="C602" s="177"/>
      <c r="D602" s="177"/>
    </row>
    <row r="603" spans="1:4" ht="9.75" customHeight="1">
      <c r="A603" s="177"/>
      <c r="B603" s="177"/>
      <c r="C603" s="177"/>
      <c r="D603" s="177"/>
    </row>
    <row r="604" spans="1:4" ht="9.75" customHeight="1">
      <c r="A604" s="177"/>
      <c r="B604" s="177"/>
      <c r="C604" s="177"/>
      <c r="D604" s="177"/>
    </row>
    <row r="605" spans="1:4" ht="9.75" customHeight="1">
      <c r="A605" s="177"/>
      <c r="B605" s="177"/>
      <c r="C605" s="177"/>
      <c r="D605" s="177"/>
    </row>
    <row r="606" spans="1:4" ht="9.75" customHeight="1">
      <c r="A606" s="177"/>
      <c r="B606" s="177"/>
      <c r="C606" s="177"/>
      <c r="D606" s="177"/>
    </row>
    <row r="607" spans="1:4" ht="9.75" customHeight="1">
      <c r="A607" s="177"/>
      <c r="B607" s="177"/>
      <c r="C607" s="177"/>
      <c r="D607" s="177"/>
    </row>
    <row r="608" spans="1:4" ht="9.75" customHeight="1">
      <c r="A608" s="177"/>
      <c r="B608" s="177"/>
      <c r="C608" s="177"/>
      <c r="D608" s="177"/>
    </row>
    <row r="609" spans="1:4" ht="9.75" customHeight="1">
      <c r="A609" s="177"/>
      <c r="B609" s="177"/>
      <c r="C609" s="177"/>
      <c r="D609" s="177"/>
    </row>
    <row r="610" spans="1:4" ht="9.75" customHeight="1">
      <c r="A610" s="177"/>
      <c r="B610" s="177"/>
      <c r="C610" s="177"/>
      <c r="D610" s="177"/>
    </row>
    <row r="611" spans="1:4" ht="9.75" customHeight="1">
      <c r="A611" s="177"/>
      <c r="B611" s="177"/>
      <c r="C611" s="177"/>
      <c r="D611" s="177"/>
    </row>
    <row r="612" spans="1:4" ht="9.75" customHeight="1">
      <c r="A612" s="177"/>
      <c r="B612" s="177"/>
      <c r="C612" s="177"/>
      <c r="D612" s="177"/>
    </row>
    <row r="613" spans="1:4" ht="9.75" customHeight="1">
      <c r="A613" s="177"/>
      <c r="B613" s="177"/>
      <c r="C613" s="177"/>
      <c r="D613" s="177"/>
    </row>
    <row r="614" spans="1:4" ht="9.75" customHeight="1">
      <c r="A614" s="177"/>
      <c r="B614" s="177"/>
      <c r="C614" s="177"/>
      <c r="D614" s="177"/>
    </row>
    <row r="615" spans="1:4" ht="9.75" customHeight="1">
      <c r="A615" s="177"/>
      <c r="B615" s="177"/>
      <c r="C615" s="177"/>
      <c r="D615" s="177"/>
    </row>
    <row r="616" spans="1:4" ht="9.75" customHeight="1">
      <c r="A616" s="177"/>
      <c r="B616" s="177"/>
      <c r="C616" s="177"/>
      <c r="D616" s="177"/>
    </row>
    <row r="617" spans="1:4" ht="9.75" customHeight="1">
      <c r="A617" s="177"/>
      <c r="B617" s="177"/>
      <c r="C617" s="177"/>
      <c r="D617" s="177"/>
    </row>
    <row r="618" spans="1:4" ht="9.75" customHeight="1">
      <c r="A618" s="177"/>
      <c r="B618" s="177"/>
      <c r="C618" s="177"/>
      <c r="D618" s="177"/>
    </row>
    <row r="619" spans="1:4" ht="9.75" customHeight="1">
      <c r="A619" s="177"/>
      <c r="B619" s="177"/>
      <c r="C619" s="177"/>
      <c r="D619" s="177"/>
    </row>
    <row r="620" spans="1:4" ht="9.75" customHeight="1">
      <c r="A620" s="177"/>
      <c r="B620" s="177"/>
      <c r="C620" s="177"/>
      <c r="D620" s="177"/>
    </row>
    <row r="621" spans="1:4" ht="9.75" customHeight="1">
      <c r="A621" s="177"/>
      <c r="B621" s="177"/>
      <c r="C621" s="177"/>
      <c r="D621" s="177"/>
    </row>
    <row r="622" spans="1:4" ht="9.75" customHeight="1">
      <c r="A622" s="177"/>
      <c r="B622" s="177"/>
      <c r="C622" s="177"/>
      <c r="D622" s="177"/>
    </row>
    <row r="623" spans="1:4" ht="9.75" customHeight="1">
      <c r="A623" s="177"/>
      <c r="B623" s="177"/>
      <c r="C623" s="177"/>
      <c r="D623" s="177"/>
    </row>
    <row r="624" spans="1:4" ht="9.75" customHeight="1">
      <c r="A624" s="177"/>
      <c r="B624" s="177"/>
      <c r="C624" s="177"/>
      <c r="D624" s="177"/>
    </row>
    <row r="625" spans="1:4" ht="9.75" customHeight="1">
      <c r="A625" s="177"/>
      <c r="B625" s="177"/>
      <c r="C625" s="177"/>
      <c r="D625" s="177"/>
    </row>
    <row r="626" spans="1:4" ht="9.75" customHeight="1">
      <c r="A626" s="177"/>
      <c r="B626" s="177"/>
      <c r="C626" s="177"/>
      <c r="D626" s="177"/>
    </row>
    <row r="627" spans="1:4" ht="9.75" customHeight="1">
      <c r="A627" s="177"/>
      <c r="B627" s="177"/>
      <c r="C627" s="177"/>
      <c r="D627" s="177"/>
    </row>
    <row r="628" spans="1:4" ht="9.75" customHeight="1">
      <c r="A628" s="177"/>
      <c r="B628" s="177"/>
      <c r="C628" s="177"/>
      <c r="D628" s="177"/>
    </row>
    <row r="629" spans="1:4" ht="9.75" customHeight="1">
      <c r="A629" s="177"/>
      <c r="B629" s="177"/>
      <c r="C629" s="177"/>
      <c r="D629" s="177"/>
    </row>
    <row r="630" spans="1:4" ht="9.75" customHeight="1">
      <c r="A630" s="177"/>
      <c r="B630" s="177"/>
      <c r="C630" s="177"/>
      <c r="D630" s="177"/>
    </row>
    <row r="631" spans="1:4" ht="9.75" customHeight="1">
      <c r="A631" s="177"/>
      <c r="B631" s="177"/>
      <c r="C631" s="177"/>
      <c r="D631" s="177"/>
    </row>
    <row r="632" spans="1:4" ht="9.75" customHeight="1">
      <c r="A632" s="177"/>
      <c r="B632" s="177"/>
      <c r="C632" s="177"/>
      <c r="D632" s="177"/>
    </row>
    <row r="633" spans="1:4" ht="9.75" customHeight="1">
      <c r="A633" s="177"/>
      <c r="B633" s="177"/>
      <c r="C633" s="177"/>
      <c r="D633" s="177"/>
    </row>
    <row r="634" spans="1:4" ht="9.75" customHeight="1">
      <c r="A634" s="177"/>
      <c r="B634" s="177"/>
      <c r="C634" s="177"/>
      <c r="D634" s="177"/>
    </row>
    <row r="635" spans="1:4" ht="9.75" customHeight="1">
      <c r="A635" s="177"/>
      <c r="B635" s="177"/>
      <c r="C635" s="177"/>
      <c r="D635" s="177"/>
    </row>
    <row r="636" spans="1:4" ht="9.75" customHeight="1">
      <c r="A636" s="177"/>
      <c r="B636" s="177"/>
      <c r="C636" s="177"/>
      <c r="D636" s="177"/>
    </row>
    <row r="637" spans="1:4" ht="9.75" customHeight="1">
      <c r="A637" s="177"/>
      <c r="B637" s="177"/>
      <c r="C637" s="177"/>
      <c r="D637" s="177"/>
    </row>
    <row r="638" spans="1:4" ht="9.75" customHeight="1">
      <c r="A638" s="177"/>
      <c r="B638" s="177"/>
      <c r="C638" s="177"/>
      <c r="D638" s="177"/>
    </row>
    <row r="639" spans="1:4" ht="9.75" customHeight="1">
      <c r="A639" s="177"/>
      <c r="B639" s="177"/>
      <c r="C639" s="177"/>
      <c r="D639" s="177"/>
    </row>
    <row r="640" spans="1:4" ht="9.75" customHeight="1">
      <c r="A640" s="177"/>
      <c r="B640" s="177"/>
      <c r="C640" s="177"/>
      <c r="D640" s="177"/>
    </row>
    <row r="641" spans="1:4" ht="9.75" customHeight="1">
      <c r="A641" s="177"/>
      <c r="B641" s="177"/>
      <c r="C641" s="177"/>
      <c r="D641" s="177"/>
    </row>
    <row r="642" spans="1:4" ht="9.75" customHeight="1">
      <c r="A642" s="177"/>
      <c r="B642" s="177"/>
      <c r="C642" s="177"/>
      <c r="D642" s="177"/>
    </row>
    <row r="643" spans="1:4" ht="9.75" customHeight="1">
      <c r="A643" s="177"/>
      <c r="B643" s="177"/>
      <c r="C643" s="177"/>
      <c r="D643" s="177"/>
    </row>
    <row r="644" spans="1:4" ht="9.75" customHeight="1">
      <c r="A644" s="177"/>
      <c r="B644" s="177"/>
      <c r="C644" s="177"/>
      <c r="D644" s="177"/>
    </row>
    <row r="645" spans="1:4" ht="9.75" customHeight="1">
      <c r="A645" s="177"/>
      <c r="B645" s="177"/>
      <c r="C645" s="177"/>
      <c r="D645" s="177"/>
    </row>
    <row r="646" spans="1:4" ht="9.75" customHeight="1">
      <c r="A646" s="177"/>
      <c r="B646" s="177"/>
      <c r="C646" s="177"/>
      <c r="D646" s="177"/>
    </row>
    <row r="647" spans="1:4" ht="9.75" customHeight="1">
      <c r="A647" s="177"/>
      <c r="B647" s="177"/>
      <c r="C647" s="177"/>
      <c r="D647" s="177"/>
    </row>
    <row r="648" spans="1:4" ht="9.75" customHeight="1">
      <c r="A648" s="177"/>
      <c r="B648" s="177"/>
      <c r="C648" s="177"/>
      <c r="D648" s="177"/>
    </row>
    <row r="649" spans="1:4" ht="9.75" customHeight="1">
      <c r="A649" s="177"/>
      <c r="B649" s="177"/>
      <c r="C649" s="177"/>
      <c r="D649" s="177"/>
    </row>
    <row r="650" spans="1:4" ht="9.75" customHeight="1">
      <c r="A650" s="177"/>
      <c r="B650" s="177"/>
      <c r="C650" s="177"/>
      <c r="D650" s="177"/>
    </row>
    <row r="651" spans="1:4" ht="9.75" customHeight="1">
      <c r="A651" s="177"/>
      <c r="B651" s="177"/>
      <c r="C651" s="177"/>
      <c r="D651" s="177"/>
    </row>
    <row r="652" spans="1:4" ht="9.75" customHeight="1">
      <c r="A652" s="177"/>
      <c r="B652" s="177"/>
      <c r="C652" s="177"/>
      <c r="D652" s="177"/>
    </row>
    <row r="653" spans="1:4" ht="9.75" customHeight="1">
      <c r="A653" s="177"/>
      <c r="B653" s="177"/>
      <c r="C653" s="177"/>
      <c r="D653" s="177"/>
    </row>
    <row r="654" spans="1:4" ht="9.75" customHeight="1">
      <c r="A654" s="177"/>
      <c r="B654" s="177"/>
      <c r="C654" s="177"/>
      <c r="D654" s="177"/>
    </row>
    <row r="655" spans="1:4" ht="9.75" customHeight="1">
      <c r="A655" s="177"/>
      <c r="B655" s="177"/>
      <c r="C655" s="177"/>
      <c r="D655" s="177"/>
    </row>
  </sheetData>
  <mergeCells count="8">
    <mergeCell ref="A549:B549"/>
    <mergeCell ref="A1:D1"/>
    <mergeCell ref="A2:D2"/>
    <mergeCell ref="A4:D4"/>
    <mergeCell ref="A9:D9"/>
    <mergeCell ref="A6:D6"/>
    <mergeCell ref="A7:D7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firstPageNumber="52" useFirstPageNumber="1" horizontalDpi="600" verticalDpi="600" orientation="portrait" paperSize="9" scale="92" r:id="rId1"/>
  <headerFooter alignWithMargins="0">
    <oddFooter>&amp;C&amp;8&amp;P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34"/>
  <dimension ref="A1:BD46"/>
  <sheetViews>
    <sheetView zoomScaleSheetLayoutView="100" workbookViewId="0" topLeftCell="A1">
      <selection activeCell="M24" sqref="M24"/>
    </sheetView>
  </sheetViews>
  <sheetFormatPr defaultColWidth="9.140625" defaultRowHeight="12.75"/>
  <cols>
    <col min="1" max="1" width="33.28125" style="177" customWidth="1"/>
    <col min="2" max="2" width="14.28125" style="177" customWidth="1"/>
    <col min="3" max="3" width="14.421875" style="177" customWidth="1"/>
    <col min="4" max="4" width="13.140625" style="177" customWidth="1"/>
    <col min="5" max="5" width="32.7109375" style="177" hidden="1" customWidth="1"/>
    <col min="6" max="6" width="15.8515625" style="177" hidden="1" customWidth="1"/>
    <col min="7" max="7" width="16.28125" style="177" hidden="1" customWidth="1"/>
    <col min="8" max="8" width="13.28125" style="177" hidden="1" customWidth="1"/>
    <col min="9" max="9" width="9.140625" style="177" customWidth="1"/>
    <col min="10" max="10" width="10.00390625" style="177" customWidth="1"/>
    <col min="11" max="11" width="10.00390625" style="177" bestFit="1" customWidth="1"/>
    <col min="12" max="12" width="10.421875" style="177" customWidth="1"/>
    <col min="13" max="14" width="9.140625" style="177" customWidth="1"/>
    <col min="15" max="15" width="10.140625" style="177" customWidth="1"/>
    <col min="16" max="16" width="9.7109375" style="177" customWidth="1"/>
    <col min="17" max="17" width="10.140625" style="177" customWidth="1"/>
    <col min="18" max="16384" width="9.140625" style="177" customWidth="1"/>
  </cols>
  <sheetData>
    <row r="1" spans="1:55" ht="12.75">
      <c r="A1" s="1039" t="s">
        <v>1292</v>
      </c>
      <c r="B1" s="1039"/>
      <c r="C1" s="1039"/>
      <c r="D1" s="1039"/>
      <c r="E1" s="1039"/>
      <c r="F1" s="1039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1040" t="s">
        <v>1293</v>
      </c>
      <c r="B2" s="1040"/>
      <c r="C2" s="1040"/>
      <c r="D2" s="1040"/>
      <c r="E2" s="1040"/>
      <c r="F2" s="1040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3"/>
      <c r="B3" s="4"/>
      <c r="C3" s="5"/>
      <c r="D3" s="5"/>
      <c r="E3" s="3"/>
      <c r="F3" s="3"/>
      <c r="G3" s="155"/>
      <c r="H3" s="156"/>
      <c r="I3" s="156"/>
      <c r="J3" s="156"/>
      <c r="K3" s="155"/>
      <c r="L3" s="156"/>
      <c r="M3" s="156"/>
      <c r="N3" s="155"/>
      <c r="O3" s="156"/>
      <c r="P3" s="15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1041" t="s">
        <v>1294</v>
      </c>
      <c r="B4" s="1041"/>
      <c r="C4" s="1041"/>
      <c r="D4" s="1041"/>
      <c r="E4" s="1041"/>
      <c r="F4" s="1041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6" s="2" customFormat="1" ht="12.75">
      <c r="A5" s="7"/>
      <c r="B5" s="6"/>
      <c r="C5" s="6"/>
      <c r="D5" s="6"/>
      <c r="E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9" customFormat="1" ht="17.25" customHeight="1">
      <c r="A6" s="1042" t="s">
        <v>1295</v>
      </c>
      <c r="B6" s="1042"/>
      <c r="C6" s="1042"/>
      <c r="D6" s="1042"/>
      <c r="E6" s="1042"/>
      <c r="F6" s="1042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7" s="9" customFormat="1" ht="17.25" customHeight="1">
      <c r="A7" s="1035" t="s">
        <v>335</v>
      </c>
      <c r="B7" s="1035"/>
      <c r="C7" s="1035"/>
      <c r="D7" s="1035"/>
      <c r="E7" s="1035"/>
      <c r="F7" s="1035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s="9" customFormat="1" ht="17.25" customHeight="1">
      <c r="A8" s="1036" t="s">
        <v>336</v>
      </c>
      <c r="B8" s="1036"/>
      <c r="C8" s="1036"/>
      <c r="D8" s="1036"/>
      <c r="E8" s="1036"/>
      <c r="F8" s="1036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</row>
    <row r="9" spans="1:15" s="13" customFormat="1" ht="12.75">
      <c r="A9" s="1037" t="s">
        <v>1298</v>
      </c>
      <c r="B9" s="1037"/>
      <c r="C9" s="1037"/>
      <c r="D9" s="1037"/>
      <c r="E9" s="1037"/>
      <c r="F9" s="1037"/>
      <c r="G9" s="12"/>
      <c r="H9" s="12"/>
      <c r="I9" s="12"/>
      <c r="J9" s="12"/>
      <c r="K9" s="12"/>
      <c r="L9" s="12"/>
      <c r="M9" s="12"/>
      <c r="N9" s="156"/>
      <c r="O9" s="159"/>
    </row>
    <row r="10" spans="1:15" s="13" customFormat="1" ht="12.75">
      <c r="A10" s="16" t="s">
        <v>1299</v>
      </c>
      <c r="B10" s="17"/>
      <c r="C10" s="14"/>
      <c r="D10" s="15" t="s">
        <v>337</v>
      </c>
      <c r="F10" s="17"/>
      <c r="G10" s="14"/>
      <c r="H10" s="15"/>
      <c r="I10" s="15"/>
      <c r="J10" s="162"/>
      <c r="K10" s="14"/>
      <c r="N10" s="156"/>
      <c r="O10" s="159"/>
    </row>
    <row r="11" spans="2:4" ht="12.75">
      <c r="B11" s="909"/>
      <c r="D11" s="91" t="s">
        <v>338</v>
      </c>
    </row>
    <row r="12" spans="4:8" ht="12.75">
      <c r="D12" s="91" t="s">
        <v>1351</v>
      </c>
      <c r="H12" s="415" t="s">
        <v>339</v>
      </c>
    </row>
    <row r="13" spans="1:8" s="911" customFormat="1" ht="57" customHeight="1">
      <c r="A13" s="910" t="s">
        <v>1302</v>
      </c>
      <c r="B13" s="366" t="s">
        <v>340</v>
      </c>
      <c r="C13" s="366" t="s">
        <v>341</v>
      </c>
      <c r="D13" s="366" t="s">
        <v>342</v>
      </c>
      <c r="E13" s="910" t="s">
        <v>1302</v>
      </c>
      <c r="F13" s="366" t="s">
        <v>343</v>
      </c>
      <c r="G13" s="366" t="s">
        <v>341</v>
      </c>
      <c r="H13" s="366" t="s">
        <v>342</v>
      </c>
    </row>
    <row r="14" spans="1:8" s="913" customFormat="1" ht="11.25" customHeight="1">
      <c r="A14" s="912">
        <v>1</v>
      </c>
      <c r="B14" s="912">
        <v>2</v>
      </c>
      <c r="C14" s="496">
        <v>3</v>
      </c>
      <c r="D14" s="496">
        <v>4</v>
      </c>
      <c r="E14" s="912">
        <v>1</v>
      </c>
      <c r="F14" s="912">
        <v>2</v>
      </c>
      <c r="G14" s="496">
        <v>3</v>
      </c>
      <c r="H14" s="496">
        <v>4</v>
      </c>
    </row>
    <row r="15" spans="1:8" s="228" customFormat="1" ht="12.75">
      <c r="A15" s="914" t="s">
        <v>344</v>
      </c>
      <c r="B15" s="916">
        <v>82929528</v>
      </c>
      <c r="C15" s="916">
        <v>214455780</v>
      </c>
      <c r="D15" s="916">
        <v>131526252</v>
      </c>
      <c r="E15" s="914" t="s">
        <v>344</v>
      </c>
      <c r="F15" s="916" t="e">
        <f>F16+F34</f>
        <v>#REF!</v>
      </c>
      <c r="G15" s="916" t="e">
        <f>G16+G34</f>
        <v>#REF!</v>
      </c>
      <c r="H15" s="916" t="e">
        <f>G15-F15</f>
        <v>#REF!</v>
      </c>
    </row>
    <row r="16" spans="1:8" s="228" customFormat="1" ht="12.75">
      <c r="A16" s="293" t="s">
        <v>345</v>
      </c>
      <c r="B16" s="224">
        <v>82929528</v>
      </c>
      <c r="C16" s="224">
        <v>214455780</v>
      </c>
      <c r="D16" s="224">
        <v>131526252</v>
      </c>
      <c r="E16" s="293" t="s">
        <v>345</v>
      </c>
      <c r="F16" s="224">
        <f>F17+F25</f>
        <v>82932</v>
      </c>
      <c r="G16" s="224">
        <f>G17+G25</f>
        <v>128504</v>
      </c>
      <c r="H16" s="224">
        <f>G16-F16</f>
        <v>45572</v>
      </c>
    </row>
    <row r="17" spans="1:8" s="228" customFormat="1" ht="12.75" customHeight="1">
      <c r="A17" s="276" t="s">
        <v>346</v>
      </c>
      <c r="B17" s="224">
        <v>54743437</v>
      </c>
      <c r="C17" s="224">
        <v>32011566</v>
      </c>
      <c r="D17" s="224">
        <v>-22731871</v>
      </c>
      <c r="E17" s="276" t="s">
        <v>346</v>
      </c>
      <c r="F17" s="224">
        <f>SUM(F18:F23)</f>
        <v>54746</v>
      </c>
      <c r="G17" s="224">
        <f>SUM(G18:G23)</f>
        <v>32012</v>
      </c>
      <c r="H17" s="224">
        <f>G17-F17</f>
        <v>-22734</v>
      </c>
    </row>
    <row r="18" spans="1:14" ht="12.75" customHeight="1">
      <c r="A18" s="294" t="s">
        <v>347</v>
      </c>
      <c r="B18" s="172">
        <v>53461773</v>
      </c>
      <c r="C18" s="172">
        <v>30921498</v>
      </c>
      <c r="D18" s="172">
        <v>-22540275</v>
      </c>
      <c r="E18" s="294" t="s">
        <v>347</v>
      </c>
      <c r="F18" s="172">
        <f>ROUND(B18/1000,0)</f>
        <v>53462</v>
      </c>
      <c r="G18" s="172">
        <f>ROUND(C18/1000,0)</f>
        <v>30921</v>
      </c>
      <c r="H18" s="172">
        <f>G18-F18</f>
        <v>-22541</v>
      </c>
      <c r="J18" s="228"/>
      <c r="K18" s="228"/>
      <c r="L18" s="228"/>
      <c r="M18" s="228"/>
      <c r="N18" s="228"/>
    </row>
    <row r="19" spans="1:14" ht="12.75" customHeight="1">
      <c r="A19" s="294" t="s">
        <v>348</v>
      </c>
      <c r="B19" s="172">
        <v>1231579</v>
      </c>
      <c r="C19" s="172">
        <v>1020664</v>
      </c>
      <c r="D19" s="172">
        <v>-210915</v>
      </c>
      <c r="E19" s="294" t="s">
        <v>349</v>
      </c>
      <c r="F19" s="172">
        <f>ROUND(B19/1000,0)+1</f>
        <v>1233</v>
      </c>
      <c r="G19" s="172">
        <f>ROUND(C19/1000,0)</f>
        <v>1021</v>
      </c>
      <c r="H19" s="172">
        <f>G19-F19</f>
        <v>-212</v>
      </c>
      <c r="J19" s="228"/>
      <c r="K19" s="228"/>
      <c r="L19" s="228"/>
      <c r="M19" s="228"/>
      <c r="N19" s="228"/>
    </row>
    <row r="20" spans="1:14" ht="12.75" customHeight="1">
      <c r="A20" s="294" t="s">
        <v>350</v>
      </c>
      <c r="B20" s="172">
        <v>90</v>
      </c>
      <c r="C20" s="172">
        <v>90</v>
      </c>
      <c r="D20" s="172">
        <v>0</v>
      </c>
      <c r="E20" s="294"/>
      <c r="F20" s="172">
        <f>ROUND(B20/1000,0)</f>
        <v>0</v>
      </c>
      <c r="G20" s="172"/>
      <c r="H20" s="172"/>
      <c r="K20" s="228"/>
      <c r="L20" s="228"/>
      <c r="M20" s="228"/>
      <c r="N20" s="228"/>
    </row>
    <row r="21" spans="1:14" ht="12.75" customHeight="1">
      <c r="A21" s="294" t="s">
        <v>351</v>
      </c>
      <c r="B21" s="172">
        <v>7558</v>
      </c>
      <c r="C21" s="172">
        <v>8536</v>
      </c>
      <c r="D21" s="172">
        <v>978</v>
      </c>
      <c r="E21" s="294" t="s">
        <v>352</v>
      </c>
      <c r="F21" s="172">
        <f>ROUND(B21/1000,0)</f>
        <v>8</v>
      </c>
      <c r="G21" s="172">
        <f>ROUND(C21/1000,0)</f>
        <v>9</v>
      </c>
      <c r="H21" s="172">
        <f>G21-F21</f>
        <v>1</v>
      </c>
      <c r="J21" s="228"/>
      <c r="K21" s="228"/>
      <c r="L21" s="228"/>
      <c r="M21" s="228"/>
      <c r="N21" s="228"/>
    </row>
    <row r="22" spans="1:14" ht="12.75" customHeight="1">
      <c r="A22" s="294" t="s">
        <v>353</v>
      </c>
      <c r="B22" s="172">
        <v>40638</v>
      </c>
      <c r="C22" s="172">
        <v>60778</v>
      </c>
      <c r="D22" s="172">
        <v>20140</v>
      </c>
      <c r="E22" s="294" t="s">
        <v>354</v>
      </c>
      <c r="F22" s="172">
        <f>ROUND(B22/1000,0)</f>
        <v>41</v>
      </c>
      <c r="G22" s="172">
        <f>ROUND(C22/1000,0)</f>
        <v>61</v>
      </c>
      <c r="H22" s="172">
        <f>G22-F22</f>
        <v>20</v>
      </c>
      <c r="J22" s="228"/>
      <c r="K22" s="228"/>
      <c r="L22" s="228"/>
      <c r="M22" s="228"/>
      <c r="N22" s="228"/>
    </row>
    <row r="23" spans="1:14" ht="12.75" customHeight="1">
      <c r="A23" s="294" t="s">
        <v>355</v>
      </c>
      <c r="B23" s="172">
        <v>1799</v>
      </c>
      <c r="C23" s="172">
        <v>0</v>
      </c>
      <c r="D23" s="172">
        <v>-1799</v>
      </c>
      <c r="E23" s="294" t="s">
        <v>356</v>
      </c>
      <c r="F23" s="172">
        <f>ROUND(B23/1000,0)</f>
        <v>2</v>
      </c>
      <c r="G23" s="172">
        <f>ROUND(C23/1000,0)</f>
        <v>0</v>
      </c>
      <c r="H23" s="172">
        <f>G23-F23</f>
        <v>-2</v>
      </c>
      <c r="J23" s="228"/>
      <c r="K23" s="228"/>
      <c r="L23" s="228"/>
      <c r="M23" s="228"/>
      <c r="N23" s="228"/>
    </row>
    <row r="24" spans="1:14" ht="12.75" customHeight="1">
      <c r="A24" s="294"/>
      <c r="B24" s="172"/>
      <c r="C24" s="172"/>
      <c r="D24" s="172"/>
      <c r="E24" s="294"/>
      <c r="F24" s="172"/>
      <c r="G24" s="172"/>
      <c r="H24" s="172"/>
      <c r="K24" s="228"/>
      <c r="L24" s="228"/>
      <c r="M24" s="228"/>
      <c r="N24" s="228"/>
    </row>
    <row r="25" spans="1:8" s="228" customFormat="1" ht="12.75" customHeight="1">
      <c r="A25" s="276" t="s">
        <v>357</v>
      </c>
      <c r="B25" s="224">
        <v>28186091</v>
      </c>
      <c r="C25" s="224">
        <v>182444214</v>
      </c>
      <c r="D25" s="224">
        <v>154258123</v>
      </c>
      <c r="E25" s="276" t="s">
        <v>357</v>
      </c>
      <c r="F25" s="224">
        <f>SUM(F26:F31)</f>
        <v>28186</v>
      </c>
      <c r="G25" s="224">
        <f>SUM(G26:G31)</f>
        <v>96492</v>
      </c>
      <c r="H25" s="224">
        <f>G25-F25</f>
        <v>68306</v>
      </c>
    </row>
    <row r="26" spans="1:14" ht="12.75" customHeight="1">
      <c r="A26" s="294" t="s">
        <v>347</v>
      </c>
      <c r="B26" s="172">
        <v>14886091</v>
      </c>
      <c r="C26" s="172">
        <v>80431712</v>
      </c>
      <c r="D26" s="172">
        <v>65545621</v>
      </c>
      <c r="E26" s="294" t="s">
        <v>347</v>
      </c>
      <c r="F26" s="172">
        <f>ROUND(B26/1000,0)</f>
        <v>14886</v>
      </c>
      <c r="G26" s="172">
        <f>ROUND(C26/1000,0)</f>
        <v>80432</v>
      </c>
      <c r="H26" s="172">
        <f>G26-F26</f>
        <v>65546</v>
      </c>
      <c r="K26" s="228"/>
      <c r="L26" s="228"/>
      <c r="M26" s="228"/>
      <c r="N26" s="228"/>
    </row>
    <row r="27" spans="1:14" ht="12.75" customHeight="1">
      <c r="A27" s="294" t="s">
        <v>350</v>
      </c>
      <c r="B27" s="172">
        <v>0</v>
      </c>
      <c r="C27" s="172">
        <v>11291000</v>
      </c>
      <c r="D27" s="172">
        <v>11291000</v>
      </c>
      <c r="E27" s="294"/>
      <c r="F27" s="172"/>
      <c r="G27" s="172"/>
      <c r="H27" s="172"/>
      <c r="K27" s="228"/>
      <c r="L27" s="228"/>
      <c r="M27" s="228"/>
      <c r="N27" s="228"/>
    </row>
    <row r="28" spans="1:14" ht="12.75" customHeight="1">
      <c r="A28" s="294" t="s">
        <v>358</v>
      </c>
      <c r="B28" s="172">
        <v>0</v>
      </c>
      <c r="C28" s="172">
        <v>20111216</v>
      </c>
      <c r="D28" s="172">
        <v>20111216</v>
      </c>
      <c r="E28" s="294"/>
      <c r="F28" s="172"/>
      <c r="G28" s="172"/>
      <c r="H28" s="172"/>
      <c r="K28" s="228"/>
      <c r="L28" s="228"/>
      <c r="M28" s="228"/>
      <c r="N28" s="228"/>
    </row>
    <row r="29" spans="1:14" ht="12.75" customHeight="1">
      <c r="A29" s="294" t="s">
        <v>359</v>
      </c>
      <c r="B29" s="172">
        <v>0</v>
      </c>
      <c r="C29" s="172">
        <v>6825236</v>
      </c>
      <c r="D29" s="172">
        <v>6825236</v>
      </c>
      <c r="E29" s="294"/>
      <c r="F29" s="172"/>
      <c r="G29" s="172"/>
      <c r="H29" s="172"/>
      <c r="K29" s="228"/>
      <c r="L29" s="228"/>
      <c r="M29" s="228"/>
      <c r="N29" s="228"/>
    </row>
    <row r="30" spans="1:14" ht="12.75" customHeight="1">
      <c r="A30" s="294" t="s">
        <v>353</v>
      </c>
      <c r="B30" s="172">
        <v>0</v>
      </c>
      <c r="C30" s="172">
        <v>27700000</v>
      </c>
      <c r="D30" s="172">
        <v>27700000</v>
      </c>
      <c r="E30" s="294"/>
      <c r="F30" s="172"/>
      <c r="G30" s="172"/>
      <c r="H30" s="172"/>
      <c r="K30" s="228"/>
      <c r="L30" s="228"/>
      <c r="M30" s="228"/>
      <c r="N30" s="228"/>
    </row>
    <row r="31" spans="1:14" ht="12.75" customHeight="1">
      <c r="A31" s="294" t="s">
        <v>355</v>
      </c>
      <c r="B31" s="172">
        <v>13300000</v>
      </c>
      <c r="C31" s="172">
        <v>16059814</v>
      </c>
      <c r="D31" s="172">
        <v>2759814</v>
      </c>
      <c r="E31" s="294" t="s">
        <v>356</v>
      </c>
      <c r="F31" s="172">
        <f>ROUND(B31/1000,0)</f>
        <v>13300</v>
      </c>
      <c r="G31" s="172">
        <f>ROUND(C31/1000,0)</f>
        <v>16060</v>
      </c>
      <c r="H31" s="172">
        <f>G31-F31</f>
        <v>2760</v>
      </c>
      <c r="K31" s="228"/>
      <c r="L31" s="228"/>
      <c r="M31" s="228"/>
      <c r="N31" s="228"/>
    </row>
    <row r="32" spans="1:14" ht="12.75" customHeight="1">
      <c r="A32" s="294" t="s">
        <v>360</v>
      </c>
      <c r="B32" s="172">
        <v>0</v>
      </c>
      <c r="C32" s="172">
        <v>20025236</v>
      </c>
      <c r="D32" s="172">
        <v>20025236</v>
      </c>
      <c r="E32" s="294"/>
      <c r="F32" s="172"/>
      <c r="G32" s="172"/>
      <c r="H32" s="172"/>
      <c r="K32" s="228"/>
      <c r="L32" s="228"/>
      <c r="M32" s="228"/>
      <c r="N32" s="228"/>
    </row>
    <row r="33" spans="1:14" ht="12.75" customHeight="1">
      <c r="A33" s="294"/>
      <c r="B33" s="172"/>
      <c r="C33" s="172"/>
      <c r="D33" s="172"/>
      <c r="E33" s="294"/>
      <c r="F33" s="172"/>
      <c r="G33" s="172"/>
      <c r="H33" s="172"/>
      <c r="K33" s="228"/>
      <c r="L33" s="228"/>
      <c r="M33" s="228"/>
      <c r="N33" s="228"/>
    </row>
    <row r="34" spans="1:8" s="228" customFormat="1" ht="12.75">
      <c r="A34" s="293" t="s">
        <v>361</v>
      </c>
      <c r="B34" s="224">
        <v>0</v>
      </c>
      <c r="C34" s="224">
        <v>0</v>
      </c>
      <c r="D34" s="224">
        <v>0</v>
      </c>
      <c r="E34" s="293" t="s">
        <v>361</v>
      </c>
      <c r="F34" s="224" t="e">
        <f>F35</f>
        <v>#REF!</v>
      </c>
      <c r="G34" s="224" t="e">
        <f>G35</f>
        <v>#REF!</v>
      </c>
      <c r="H34" s="224" t="e">
        <f>G34-F34</f>
        <v>#REF!</v>
      </c>
    </row>
    <row r="35" spans="1:8" s="228" customFormat="1" ht="12.75" customHeight="1">
      <c r="A35" s="276" t="s">
        <v>362</v>
      </c>
      <c r="B35" s="224">
        <v>0</v>
      </c>
      <c r="C35" s="224">
        <v>0</v>
      </c>
      <c r="D35" s="224">
        <v>0</v>
      </c>
      <c r="E35" s="276" t="s">
        <v>362</v>
      </c>
      <c r="F35" s="224" t="e">
        <f>SUM(#REF!)</f>
        <v>#REF!</v>
      </c>
      <c r="G35" s="224" t="e">
        <f>SUM(#REF!)</f>
        <v>#REF!</v>
      </c>
      <c r="H35" s="224" t="e">
        <f>G35-F35</f>
        <v>#REF!</v>
      </c>
    </row>
    <row r="36" spans="1:8" ht="12.75">
      <c r="A36" s="262"/>
      <c r="B36" s="450"/>
      <c r="C36" s="450"/>
      <c r="D36" s="450"/>
      <c r="E36" s="262"/>
      <c r="F36" s="450"/>
      <c r="G36" s="450"/>
      <c r="H36" s="450"/>
    </row>
    <row r="37" spans="1:8" ht="12.75">
      <c r="A37" s="262"/>
      <c r="B37" s="450"/>
      <c r="C37" s="262"/>
      <c r="D37" s="450"/>
      <c r="E37" s="262"/>
      <c r="F37" s="450"/>
      <c r="G37" s="450"/>
      <c r="H37" s="450"/>
    </row>
    <row r="39" spans="1:56" s="918" customFormat="1" ht="12.75" customHeight="1">
      <c r="A39" s="322" t="s">
        <v>363</v>
      </c>
      <c r="B39" s="917"/>
      <c r="C39" s="1063" t="s">
        <v>1347</v>
      </c>
      <c r="D39" s="1063"/>
      <c r="K39" s="913"/>
      <c r="L39" s="913"/>
      <c r="M39" s="913"/>
      <c r="N39" s="913"/>
      <c r="O39" s="913"/>
      <c r="P39" s="913"/>
      <c r="Q39" s="913"/>
      <c r="R39" s="913"/>
      <c r="S39" s="913"/>
      <c r="T39" s="913"/>
      <c r="U39" s="913"/>
      <c r="V39" s="913"/>
      <c r="W39" s="913"/>
      <c r="X39" s="913"/>
      <c r="Y39" s="913"/>
      <c r="Z39" s="913"/>
      <c r="AA39" s="913"/>
      <c r="AB39" s="913"/>
      <c r="AC39" s="913"/>
      <c r="AD39" s="913"/>
      <c r="AE39" s="913"/>
      <c r="AF39" s="913"/>
      <c r="AG39" s="913"/>
      <c r="AH39" s="913"/>
      <c r="AI39" s="913"/>
      <c r="AJ39" s="913"/>
      <c r="AK39" s="913"/>
      <c r="AL39" s="913"/>
      <c r="AM39" s="913"/>
      <c r="AN39" s="913"/>
      <c r="AO39" s="913"/>
      <c r="AP39" s="913"/>
      <c r="AQ39" s="913"/>
      <c r="AR39" s="913"/>
      <c r="AS39" s="913"/>
      <c r="AT39" s="913"/>
      <c r="AU39" s="913"/>
      <c r="AV39" s="913"/>
      <c r="AW39" s="913"/>
      <c r="AX39" s="913"/>
      <c r="AY39" s="913"/>
      <c r="AZ39" s="913"/>
      <c r="BA39" s="913"/>
      <c r="BB39" s="913"/>
      <c r="BC39" s="913"/>
      <c r="BD39" s="913"/>
    </row>
    <row r="40" spans="1:55" s="285" customFormat="1" ht="12.75" customHeight="1">
      <c r="A40" s="322"/>
      <c r="C40" s="1063"/>
      <c r="D40" s="1063"/>
      <c r="K40" s="177"/>
      <c r="L40" s="180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</row>
    <row r="41" spans="5:8" ht="12.75">
      <c r="E41" s="177" t="s">
        <v>364</v>
      </c>
      <c r="G41" s="662" t="s">
        <v>365</v>
      </c>
      <c r="H41" s="662"/>
    </row>
    <row r="42" ht="12.75" hidden="1"/>
    <row r="43" ht="12.75" hidden="1"/>
    <row r="46" ht="12.75">
      <c r="A46" s="177" t="s">
        <v>366</v>
      </c>
    </row>
  </sheetData>
  <mergeCells count="10">
    <mergeCell ref="G41:H41"/>
    <mergeCell ref="C39:D39"/>
    <mergeCell ref="A1:F1"/>
    <mergeCell ref="A2:F2"/>
    <mergeCell ref="A4:F4"/>
    <mergeCell ref="A6:F6"/>
    <mergeCell ref="A7:F7"/>
    <mergeCell ref="A8:F8"/>
    <mergeCell ref="A9:F9"/>
    <mergeCell ref="C40:D40"/>
  </mergeCells>
  <printOptions horizontalCentered="1"/>
  <pageMargins left="1.1811023622047245" right="0.7874015748031497" top="0.7874015748031497" bottom="0.7874015748031497" header="0.5118110236220472" footer="0.5118110236220472"/>
  <pageSetup firstPageNumber="62" useFirstPageNumber="1" horizontalDpi="600" verticalDpi="600" orientation="portrait" paperSize="9" r:id="rId1"/>
  <headerFooter alignWithMargins="0">
    <oddFooter>&amp;C&amp;8&amp;P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45">
    <pageSetUpPr fitToPage="1"/>
  </sheetPr>
  <dimension ref="A1:G1307"/>
  <sheetViews>
    <sheetView zoomScaleSheetLayoutView="100" workbookViewId="0" topLeftCell="A1">
      <selection activeCell="E25" sqref="E25"/>
    </sheetView>
  </sheetViews>
  <sheetFormatPr defaultColWidth="9.140625" defaultRowHeight="17.25" customHeight="1"/>
  <cols>
    <col min="1" max="1" width="48.28125" style="320" customWidth="1"/>
    <col min="2" max="2" width="11.8515625" style="923" customWidth="1"/>
    <col min="3" max="3" width="11.28125" style="923" customWidth="1"/>
    <col min="4" max="4" width="11.57421875" style="923" customWidth="1"/>
    <col min="5" max="5" width="8.00390625" style="924" customWidth="1"/>
    <col min="6" max="6" width="10.8515625" style="923" customWidth="1"/>
    <col min="7" max="16384" width="11.421875" style="978" customWidth="1"/>
  </cols>
  <sheetData>
    <row r="1" spans="2:6" ht="13.5" customHeight="1">
      <c r="B1" s="180" t="s">
        <v>1292</v>
      </c>
      <c r="C1" s="180"/>
      <c r="D1" s="180"/>
      <c r="E1" s="180"/>
      <c r="F1" s="180"/>
    </row>
    <row r="2" spans="2:6" ht="12.75" customHeight="1">
      <c r="B2" s="90" t="s">
        <v>1293</v>
      </c>
      <c r="C2" s="90"/>
      <c r="D2" s="90"/>
      <c r="E2" s="90"/>
      <c r="F2" s="90"/>
    </row>
    <row r="3" spans="1:6" ht="4.5" customHeight="1">
      <c r="A3" s="186"/>
      <c r="B3" s="4"/>
      <c r="C3" s="4"/>
      <c r="D3" s="4"/>
      <c r="E3" s="186"/>
      <c r="F3" s="186"/>
    </row>
    <row r="4" spans="2:6" ht="17.25" customHeight="1">
      <c r="B4" s="187" t="s">
        <v>1294</v>
      </c>
      <c r="C4" s="187"/>
      <c r="D4" s="187"/>
      <c r="E4" s="187"/>
      <c r="F4" s="187"/>
    </row>
    <row r="5" spans="1:6" ht="17.25" customHeight="1">
      <c r="A5" s="262"/>
      <c r="B5" s="283"/>
      <c r="C5" s="283"/>
      <c r="D5" s="283"/>
      <c r="E5" s="283"/>
      <c r="F5" s="283"/>
    </row>
    <row r="6" spans="2:6" ht="17.25" customHeight="1">
      <c r="B6" s="147" t="s">
        <v>1295</v>
      </c>
      <c r="C6" s="147"/>
      <c r="D6" s="147"/>
      <c r="E6" s="147"/>
      <c r="F6" s="147"/>
    </row>
    <row r="7" spans="1:6" ht="17.25" customHeight="1">
      <c r="A7" s="919"/>
      <c r="B7" s="920" t="s">
        <v>367</v>
      </c>
      <c r="C7" s="319"/>
      <c r="D7" s="319"/>
      <c r="E7" s="921"/>
      <c r="F7" s="319"/>
    </row>
    <row r="8" spans="2:6" ht="17.25" customHeight="1">
      <c r="B8" s="287" t="s">
        <v>1529</v>
      </c>
      <c r="C8" s="287"/>
      <c r="D8" s="287"/>
      <c r="E8" s="287"/>
      <c r="F8" s="287"/>
    </row>
    <row r="9" spans="2:6" ht="17.25" customHeight="1">
      <c r="B9" s="200" t="s">
        <v>1298</v>
      </c>
      <c r="C9" s="200"/>
      <c r="D9" s="200"/>
      <c r="E9" s="200"/>
      <c r="F9" s="200"/>
    </row>
    <row r="10" spans="1:6" ht="17.25" customHeight="1">
      <c r="A10" s="201" t="s">
        <v>1299</v>
      </c>
      <c r="B10" s="47"/>
      <c r="C10" s="160"/>
      <c r="D10" s="200"/>
      <c r="E10" s="202"/>
      <c r="F10" s="203" t="s">
        <v>555</v>
      </c>
    </row>
    <row r="11" spans="2:6" ht="12.75">
      <c r="B11" s="922"/>
      <c r="F11" s="161" t="s">
        <v>368</v>
      </c>
    </row>
    <row r="12" spans="1:6" ht="15.75" customHeight="1">
      <c r="A12" s="925"/>
      <c r="B12" s="926"/>
      <c r="C12" s="926"/>
      <c r="D12" s="926"/>
      <c r="E12" s="927"/>
      <c r="F12" s="928" t="s">
        <v>1351</v>
      </c>
    </row>
    <row r="13" spans="1:6" ht="63.75">
      <c r="A13" s="929" t="s">
        <v>1302</v>
      </c>
      <c r="B13" s="367" t="s">
        <v>1353</v>
      </c>
      <c r="C13" s="367" t="s">
        <v>369</v>
      </c>
      <c r="D13" s="367" t="s">
        <v>1354</v>
      </c>
      <c r="E13" s="368" t="s">
        <v>370</v>
      </c>
      <c r="F13" s="367" t="s">
        <v>1356</v>
      </c>
    </row>
    <row r="14" spans="1:6" s="262" customFormat="1" ht="12.75">
      <c r="A14" s="930">
        <v>1</v>
      </c>
      <c r="B14" s="931">
        <v>2</v>
      </c>
      <c r="C14" s="931">
        <v>3</v>
      </c>
      <c r="D14" s="931">
        <v>4</v>
      </c>
      <c r="E14" s="931">
        <v>5</v>
      </c>
      <c r="F14" s="439">
        <v>6</v>
      </c>
    </row>
    <row r="15" spans="1:6" s="262" customFormat="1" ht="14.25">
      <c r="A15" s="932" t="s">
        <v>371</v>
      </c>
      <c r="B15" s="931"/>
      <c r="C15" s="931"/>
      <c r="D15" s="931"/>
      <c r="E15" s="933"/>
      <c r="F15" s="439"/>
    </row>
    <row r="16" spans="1:6" s="262" customFormat="1" ht="12.75">
      <c r="A16" s="934" t="s">
        <v>372</v>
      </c>
      <c r="B16" s="935">
        <v>837542654</v>
      </c>
      <c r="C16" s="935">
        <v>160021091</v>
      </c>
      <c r="D16" s="935">
        <v>162007148</v>
      </c>
      <c r="E16" s="375">
        <v>19.343151925012286</v>
      </c>
      <c r="F16" s="935">
        <v>63558963</v>
      </c>
    </row>
    <row r="17" spans="1:6" s="262" customFormat="1" ht="12.75">
      <c r="A17" s="936" t="s">
        <v>373</v>
      </c>
      <c r="B17" s="935">
        <v>604360578</v>
      </c>
      <c r="C17" s="935">
        <v>109447135</v>
      </c>
      <c r="D17" s="935">
        <v>109447135</v>
      </c>
      <c r="E17" s="375">
        <v>18.109575472674194</v>
      </c>
      <c r="F17" s="935">
        <v>39947456</v>
      </c>
    </row>
    <row r="18" spans="1:6" s="262" customFormat="1" ht="12.75" hidden="1">
      <c r="A18" s="936" t="s">
        <v>374</v>
      </c>
      <c r="B18" s="935">
        <v>562071</v>
      </c>
      <c r="C18" s="935">
        <v>137630</v>
      </c>
      <c r="D18" s="935">
        <v>0</v>
      </c>
      <c r="E18" s="375">
        <v>0</v>
      </c>
      <c r="F18" s="935">
        <v>0</v>
      </c>
    </row>
    <row r="19" spans="1:6" s="262" customFormat="1" ht="12.75">
      <c r="A19" s="936" t="s">
        <v>501</v>
      </c>
      <c r="B19" s="935">
        <v>2031894</v>
      </c>
      <c r="C19" s="935">
        <v>255869</v>
      </c>
      <c r="D19" s="935">
        <v>65934</v>
      </c>
      <c r="E19" s="375">
        <v>3.2449527386763286</v>
      </c>
      <c r="F19" s="935">
        <v>-39488</v>
      </c>
    </row>
    <row r="20" spans="1:6" s="262" customFormat="1" ht="12.75">
      <c r="A20" s="936" t="s">
        <v>502</v>
      </c>
      <c r="B20" s="935">
        <v>231150182</v>
      </c>
      <c r="C20" s="935">
        <v>50318087</v>
      </c>
      <c r="D20" s="935">
        <v>52494079</v>
      </c>
      <c r="E20" s="375">
        <v>22.709944913649256</v>
      </c>
      <c r="F20" s="935">
        <v>23650995</v>
      </c>
    </row>
    <row r="21" spans="1:6" s="262" customFormat="1" ht="12.75" hidden="1">
      <c r="A21" s="936" t="s">
        <v>375</v>
      </c>
      <c r="B21" s="935">
        <v>2224351</v>
      </c>
      <c r="C21" s="935">
        <v>537065</v>
      </c>
      <c r="D21" s="935">
        <v>0</v>
      </c>
      <c r="E21" s="375">
        <v>0</v>
      </c>
      <c r="F21" s="935">
        <v>0</v>
      </c>
    </row>
    <row r="22" spans="1:6" s="262" customFormat="1" ht="12.75">
      <c r="A22" s="260" t="s">
        <v>376</v>
      </c>
      <c r="B22" s="935">
        <v>850318144</v>
      </c>
      <c r="C22" s="935">
        <v>157582316</v>
      </c>
      <c r="D22" s="935">
        <v>73240860</v>
      </c>
      <c r="E22" s="375">
        <v>8.613347900053746</v>
      </c>
      <c r="F22" s="935">
        <v>31779354</v>
      </c>
    </row>
    <row r="23" spans="1:6" s="262" customFormat="1" ht="12.75">
      <c r="A23" s="937" t="s">
        <v>1680</v>
      </c>
      <c r="B23" s="935">
        <v>542883724</v>
      </c>
      <c r="C23" s="935">
        <v>107735095</v>
      </c>
      <c r="D23" s="935">
        <v>46875385</v>
      </c>
      <c r="E23" s="375">
        <v>8.634516550730115</v>
      </c>
      <c r="F23" s="935">
        <v>13775059</v>
      </c>
    </row>
    <row r="24" spans="1:6" s="262" customFormat="1" ht="12.75">
      <c r="A24" s="938" t="s">
        <v>468</v>
      </c>
      <c r="B24" s="935">
        <v>82571092</v>
      </c>
      <c r="C24" s="935">
        <v>18705121</v>
      </c>
      <c r="D24" s="935">
        <v>8281393</v>
      </c>
      <c r="E24" s="375">
        <v>10.029409566243839</v>
      </c>
      <c r="F24" s="935">
        <v>3471288</v>
      </c>
    </row>
    <row r="25" spans="1:6" s="262" customFormat="1" ht="12.75">
      <c r="A25" s="938" t="s">
        <v>1749</v>
      </c>
      <c r="B25" s="935">
        <v>64535310</v>
      </c>
      <c r="C25" s="935">
        <v>175297</v>
      </c>
      <c r="D25" s="935">
        <v>175014</v>
      </c>
      <c r="E25" s="375">
        <v>0.27119107353788185</v>
      </c>
      <c r="F25" s="935">
        <v>1113</v>
      </c>
    </row>
    <row r="26" spans="1:6" s="262" customFormat="1" ht="12.75">
      <c r="A26" s="938" t="s">
        <v>1752</v>
      </c>
      <c r="B26" s="935">
        <v>395777322</v>
      </c>
      <c r="C26" s="935">
        <v>88854677</v>
      </c>
      <c r="D26" s="935">
        <v>38418978</v>
      </c>
      <c r="E26" s="935">
        <v>45.06539576388195</v>
      </c>
      <c r="F26" s="935">
        <v>10302658</v>
      </c>
    </row>
    <row r="27" spans="1:6" s="262" customFormat="1" ht="12.75">
      <c r="A27" s="939" t="s">
        <v>1761</v>
      </c>
      <c r="B27" s="935">
        <v>225163456</v>
      </c>
      <c r="C27" s="935">
        <v>73966898</v>
      </c>
      <c r="D27" s="935">
        <v>35954951</v>
      </c>
      <c r="E27" s="375">
        <v>15.96837765716298</v>
      </c>
      <c r="F27" s="935">
        <v>9540472</v>
      </c>
    </row>
    <row r="28" spans="1:6" s="262" customFormat="1" ht="12.75">
      <c r="A28" s="939" t="s">
        <v>1763</v>
      </c>
      <c r="B28" s="935">
        <v>1354830</v>
      </c>
      <c r="C28" s="935">
        <v>310920</v>
      </c>
      <c r="D28" s="935">
        <v>271939</v>
      </c>
      <c r="E28" s="375">
        <v>20.071817128348208</v>
      </c>
      <c r="F28" s="935">
        <v>94619</v>
      </c>
    </row>
    <row r="29" spans="1:6" s="262" customFormat="1" ht="12.75">
      <c r="A29" s="940" t="s">
        <v>377</v>
      </c>
      <c r="B29" s="935">
        <v>8562928</v>
      </c>
      <c r="C29" s="935">
        <v>1340832</v>
      </c>
      <c r="D29" s="935">
        <v>692937</v>
      </c>
      <c r="E29" s="375">
        <v>8.09229039412687</v>
      </c>
      <c r="F29" s="935">
        <v>162831</v>
      </c>
    </row>
    <row r="30" spans="1:6" s="262" customFormat="1" ht="12.75" hidden="1">
      <c r="A30" s="939" t="s">
        <v>374</v>
      </c>
      <c r="B30" s="935">
        <v>562071</v>
      </c>
      <c r="C30" s="935">
        <v>32959</v>
      </c>
      <c r="D30" s="935">
        <v>0</v>
      </c>
      <c r="E30" s="935">
        <v>0</v>
      </c>
      <c r="F30" s="935">
        <v>0</v>
      </c>
    </row>
    <row r="31" spans="1:6" s="262" customFormat="1" ht="25.5" hidden="1">
      <c r="A31" s="998" t="s">
        <v>378</v>
      </c>
      <c r="B31" s="935">
        <v>2224351</v>
      </c>
      <c r="C31" s="935">
        <v>123599</v>
      </c>
      <c r="D31" s="935">
        <v>0</v>
      </c>
      <c r="E31" s="941">
        <v>0</v>
      </c>
      <c r="F31" s="935">
        <v>0</v>
      </c>
    </row>
    <row r="32" spans="1:6" s="262" customFormat="1" ht="12.75">
      <c r="A32" s="940" t="s">
        <v>379</v>
      </c>
      <c r="B32" s="935">
        <v>160696108</v>
      </c>
      <c r="C32" s="935">
        <v>13236027</v>
      </c>
      <c r="D32" s="935">
        <v>1499151</v>
      </c>
      <c r="E32" s="375">
        <v>0.9329105842438947</v>
      </c>
      <c r="F32" s="935">
        <v>504736</v>
      </c>
    </row>
    <row r="33" spans="1:6" s="262" customFormat="1" ht="12.75">
      <c r="A33" s="936" t="s">
        <v>1663</v>
      </c>
      <c r="B33" s="935">
        <v>307434420</v>
      </c>
      <c r="C33" s="935">
        <v>49847221</v>
      </c>
      <c r="D33" s="935">
        <v>26360951</v>
      </c>
      <c r="E33" s="375">
        <v>8.574495659919927</v>
      </c>
      <c r="F33" s="935">
        <v>18001904</v>
      </c>
    </row>
    <row r="34" spans="1:6" s="262" customFormat="1" ht="12.75">
      <c r="A34" s="940" t="s">
        <v>380</v>
      </c>
      <c r="B34" s="935">
        <v>63104437</v>
      </c>
      <c r="C34" s="935">
        <v>11927628</v>
      </c>
      <c r="D34" s="935">
        <v>3035092</v>
      </c>
      <c r="E34" s="375">
        <v>4.809633275073827</v>
      </c>
      <c r="F34" s="935">
        <v>1594844</v>
      </c>
    </row>
    <row r="35" spans="1:6" s="262" customFormat="1" ht="12.75">
      <c r="A35" s="938" t="s">
        <v>381</v>
      </c>
      <c r="B35" s="935">
        <v>244329983</v>
      </c>
      <c r="C35" s="935">
        <v>37919593</v>
      </c>
      <c r="D35" s="935">
        <v>23325859</v>
      </c>
      <c r="E35" s="375">
        <v>9.546867197219918</v>
      </c>
      <c r="F35" s="935">
        <v>16407060</v>
      </c>
    </row>
    <row r="36" spans="1:6" s="262" customFormat="1" ht="12.75">
      <c r="A36" s="940" t="s">
        <v>1690</v>
      </c>
      <c r="B36" s="935">
        <v>-2471721</v>
      </c>
      <c r="C36" s="935">
        <v>-2471721</v>
      </c>
      <c r="D36" s="935">
        <v>-562308</v>
      </c>
      <c r="E36" s="375">
        <v>22.749654997469374</v>
      </c>
      <c r="F36" s="935">
        <v>-227335</v>
      </c>
    </row>
    <row r="37" spans="1:6" s="262" customFormat="1" ht="12.75">
      <c r="A37" s="940" t="s">
        <v>1695</v>
      </c>
      <c r="B37" s="935">
        <v>2471721</v>
      </c>
      <c r="C37" s="935">
        <v>2471721</v>
      </c>
      <c r="D37" s="935">
        <v>562308</v>
      </c>
      <c r="E37" s="375">
        <v>22.749654997469374</v>
      </c>
      <c r="F37" s="935">
        <v>227335</v>
      </c>
    </row>
    <row r="38" spans="1:6" s="262" customFormat="1" ht="12.75">
      <c r="A38" s="940" t="s">
        <v>1668</v>
      </c>
      <c r="B38" s="935">
        <v>-10303769</v>
      </c>
      <c r="C38" s="935">
        <v>4910496</v>
      </c>
      <c r="D38" s="935">
        <v>89328596</v>
      </c>
      <c r="E38" s="941" t="s">
        <v>1309</v>
      </c>
      <c r="F38" s="935">
        <v>32006944</v>
      </c>
    </row>
    <row r="39" spans="1:6" s="262" customFormat="1" ht="25.5">
      <c r="A39" s="942" t="s">
        <v>382</v>
      </c>
      <c r="B39" s="935">
        <v>10298589</v>
      </c>
      <c r="C39" s="935">
        <v>-4910496</v>
      </c>
      <c r="D39" s="935" t="s">
        <v>1309</v>
      </c>
      <c r="E39" s="941" t="s">
        <v>1309</v>
      </c>
      <c r="F39" s="935" t="s">
        <v>1309</v>
      </c>
    </row>
    <row r="40" spans="1:6" s="262" customFormat="1" ht="38.25">
      <c r="A40" s="942" t="s">
        <v>383</v>
      </c>
      <c r="B40" s="935">
        <v>5180</v>
      </c>
      <c r="C40" s="935">
        <v>0</v>
      </c>
      <c r="D40" s="935" t="s">
        <v>1309</v>
      </c>
      <c r="E40" s="941" t="s">
        <v>1309</v>
      </c>
      <c r="F40" s="935" t="s">
        <v>1309</v>
      </c>
    </row>
    <row r="41" spans="1:6" s="944" customFormat="1" ht="12.75">
      <c r="A41" s="252" t="s">
        <v>384</v>
      </c>
      <c r="B41" s="71"/>
      <c r="C41" s="71"/>
      <c r="D41" s="71"/>
      <c r="E41" s="943"/>
      <c r="F41" s="71"/>
    </row>
    <row r="42" spans="1:7" s="1000" customFormat="1" ht="12.75">
      <c r="A42" s="934" t="s">
        <v>372</v>
      </c>
      <c r="B42" s="212">
        <v>31761286</v>
      </c>
      <c r="C42" s="212">
        <v>14422358</v>
      </c>
      <c r="D42" s="212">
        <v>5254113</v>
      </c>
      <c r="E42" s="375">
        <v>16.54250712644318</v>
      </c>
      <c r="F42" s="212">
        <v>2072939</v>
      </c>
      <c r="G42" s="999"/>
    </row>
    <row r="43" spans="1:7" s="1000" customFormat="1" ht="12.75">
      <c r="A43" s="936" t="s">
        <v>373</v>
      </c>
      <c r="B43" s="34">
        <v>5380355</v>
      </c>
      <c r="C43" s="34">
        <v>2244283</v>
      </c>
      <c r="D43" s="34">
        <v>2244283</v>
      </c>
      <c r="E43" s="375">
        <v>41.71254499006106</v>
      </c>
      <c r="F43" s="34">
        <v>444800</v>
      </c>
      <c r="G43" s="999"/>
    </row>
    <row r="44" spans="1:7" s="1000" customFormat="1" ht="12.75" hidden="1">
      <c r="A44" s="936" t="s">
        <v>374</v>
      </c>
      <c r="B44" s="212">
        <v>562071</v>
      </c>
      <c r="C44" s="212">
        <v>137630</v>
      </c>
      <c r="D44" s="212">
        <v>0</v>
      </c>
      <c r="E44" s="375">
        <v>0</v>
      </c>
      <c r="F44" s="212">
        <v>0</v>
      </c>
      <c r="G44" s="999"/>
    </row>
    <row r="45" spans="1:7" s="1000" customFormat="1" ht="12.75">
      <c r="A45" s="936" t="s">
        <v>501</v>
      </c>
      <c r="B45" s="212">
        <v>364731</v>
      </c>
      <c r="C45" s="212">
        <v>120480</v>
      </c>
      <c r="D45" s="212">
        <v>20839</v>
      </c>
      <c r="E45" s="375">
        <v>5.713525858783597</v>
      </c>
      <c r="F45" s="212">
        <v>17745</v>
      </c>
      <c r="G45" s="999"/>
    </row>
    <row r="46" spans="1:7" s="1000" customFormat="1" ht="12.75">
      <c r="A46" s="936" t="s">
        <v>502</v>
      </c>
      <c r="B46" s="34">
        <v>26016200</v>
      </c>
      <c r="C46" s="34">
        <v>12057595</v>
      </c>
      <c r="D46" s="34">
        <v>2988991</v>
      </c>
      <c r="E46" s="375">
        <v>11.488960724471674</v>
      </c>
      <c r="F46" s="34">
        <v>1610394</v>
      </c>
      <c r="G46" s="999"/>
    </row>
    <row r="47" spans="1:7" s="1000" customFormat="1" ht="12.75" hidden="1">
      <c r="A47" s="936" t="s">
        <v>385</v>
      </c>
      <c r="B47" s="212">
        <v>2224351</v>
      </c>
      <c r="C47" s="212">
        <v>537065</v>
      </c>
      <c r="D47" s="212">
        <v>0</v>
      </c>
      <c r="E47" s="375">
        <v>0</v>
      </c>
      <c r="F47" s="212">
        <v>0</v>
      </c>
      <c r="G47" s="999"/>
    </row>
    <row r="48" spans="1:7" s="1000" customFormat="1" ht="12.75">
      <c r="A48" s="940" t="s">
        <v>1674</v>
      </c>
      <c r="B48" s="34">
        <v>32349090</v>
      </c>
      <c r="C48" s="212">
        <v>15445119</v>
      </c>
      <c r="D48" s="212">
        <v>3676280</v>
      </c>
      <c r="E48" s="375">
        <v>11.364400049584084</v>
      </c>
      <c r="F48" s="212">
        <v>2100215</v>
      </c>
      <c r="G48" s="999"/>
    </row>
    <row r="49" spans="1:7" s="944" customFormat="1" ht="12.75">
      <c r="A49" s="937" t="s">
        <v>1680</v>
      </c>
      <c r="B49" s="34">
        <v>17788745</v>
      </c>
      <c r="C49" s="212">
        <v>10417115</v>
      </c>
      <c r="D49" s="212">
        <v>1495572</v>
      </c>
      <c r="E49" s="375">
        <v>8.407405918742441</v>
      </c>
      <c r="F49" s="212">
        <v>713888</v>
      </c>
      <c r="G49" s="1001"/>
    </row>
    <row r="50" spans="1:7" s="944" customFormat="1" ht="12.75">
      <c r="A50" s="938" t="s">
        <v>468</v>
      </c>
      <c r="B50" s="212">
        <v>7994897</v>
      </c>
      <c r="C50" s="212">
        <v>4243403</v>
      </c>
      <c r="D50" s="212">
        <v>622049</v>
      </c>
      <c r="E50" s="375">
        <v>7.780575534619145</v>
      </c>
      <c r="F50" s="212">
        <v>474133</v>
      </c>
      <c r="G50" s="1001"/>
    </row>
    <row r="51" spans="1:6" s="944" customFormat="1" ht="12.75">
      <c r="A51" s="938" t="s">
        <v>1752</v>
      </c>
      <c r="B51" s="212">
        <v>9793848</v>
      </c>
      <c r="C51" s="34">
        <v>6173712</v>
      </c>
      <c r="D51" s="34">
        <v>873523</v>
      </c>
      <c r="E51" s="375">
        <v>8.919099009909077</v>
      </c>
      <c r="F51" s="34">
        <v>239755</v>
      </c>
    </row>
    <row r="52" spans="1:6" s="944" customFormat="1" ht="12.75">
      <c r="A52" s="939" t="s">
        <v>1761</v>
      </c>
      <c r="B52" s="34">
        <v>5527396</v>
      </c>
      <c r="C52" s="34">
        <v>4387260</v>
      </c>
      <c r="D52" s="212">
        <v>600142</v>
      </c>
      <c r="E52" s="375">
        <v>10.857590084010626</v>
      </c>
      <c r="F52" s="34">
        <v>128273</v>
      </c>
    </row>
    <row r="53" spans="1:6" s="944" customFormat="1" ht="12.75" hidden="1">
      <c r="A53" s="939" t="s">
        <v>386</v>
      </c>
      <c r="B53" s="212">
        <v>562071</v>
      </c>
      <c r="C53" s="212">
        <v>32959</v>
      </c>
      <c r="D53" s="212">
        <v>0</v>
      </c>
      <c r="E53" s="212">
        <v>0</v>
      </c>
      <c r="F53" s="212">
        <v>0</v>
      </c>
    </row>
    <row r="54" spans="1:6" s="944" customFormat="1" ht="25.5" hidden="1">
      <c r="A54" s="998" t="s">
        <v>378</v>
      </c>
      <c r="B54" s="212">
        <v>2224351</v>
      </c>
      <c r="C54" s="212">
        <v>123599</v>
      </c>
      <c r="D54" s="212">
        <v>0</v>
      </c>
      <c r="E54" s="375">
        <v>0</v>
      </c>
      <c r="F54" s="212">
        <v>0</v>
      </c>
    </row>
    <row r="55" spans="1:6" s="944" customFormat="1" ht="12.75">
      <c r="A55" s="939" t="s">
        <v>387</v>
      </c>
      <c r="B55" s="34">
        <v>4266452</v>
      </c>
      <c r="C55" s="34">
        <v>1786452</v>
      </c>
      <c r="D55" s="34">
        <v>273381</v>
      </c>
      <c r="E55" s="375">
        <v>6.4076895743817115</v>
      </c>
      <c r="F55" s="34">
        <v>111482</v>
      </c>
    </row>
    <row r="56" spans="1:6" s="944" customFormat="1" ht="12.75">
      <c r="A56" s="936" t="s">
        <v>1663</v>
      </c>
      <c r="B56" s="212">
        <v>14560345</v>
      </c>
      <c r="C56" s="212">
        <v>5028004</v>
      </c>
      <c r="D56" s="212">
        <v>2180708</v>
      </c>
      <c r="E56" s="375">
        <v>14.977035228217463</v>
      </c>
      <c r="F56" s="212">
        <v>1386327</v>
      </c>
    </row>
    <row r="57" spans="1:6" s="944" customFormat="1" ht="12.75">
      <c r="A57" s="940" t="s">
        <v>380</v>
      </c>
      <c r="B57" s="212">
        <v>14468143</v>
      </c>
      <c r="C57" s="212">
        <v>5028004</v>
      </c>
      <c r="D57" s="212">
        <v>2180708</v>
      </c>
      <c r="E57" s="375">
        <v>15.072480276148777</v>
      </c>
      <c r="F57" s="212">
        <v>1386327</v>
      </c>
    </row>
    <row r="58" spans="1:6" s="944" customFormat="1" ht="12.75">
      <c r="A58" s="938" t="s">
        <v>794</v>
      </c>
      <c r="B58" s="212">
        <v>92202</v>
      </c>
      <c r="C58" s="212">
        <v>0</v>
      </c>
      <c r="D58" s="212">
        <v>0</v>
      </c>
      <c r="E58" s="375">
        <v>0</v>
      </c>
      <c r="F58" s="212">
        <v>0</v>
      </c>
    </row>
    <row r="59" spans="1:6" s="944" customFormat="1" ht="12.75">
      <c r="A59" s="940" t="s">
        <v>1668</v>
      </c>
      <c r="B59" s="34">
        <v>-587804</v>
      </c>
      <c r="C59" s="34">
        <v>-1022761</v>
      </c>
      <c r="D59" s="34">
        <v>1577833</v>
      </c>
      <c r="E59" s="943" t="s">
        <v>1309</v>
      </c>
      <c r="F59" s="34">
        <v>-27276</v>
      </c>
    </row>
    <row r="60" spans="1:6" s="944" customFormat="1" ht="25.5">
      <c r="A60" s="942" t="s">
        <v>382</v>
      </c>
      <c r="B60" s="34">
        <v>582624</v>
      </c>
      <c r="C60" s="34">
        <v>1022761</v>
      </c>
      <c r="D60" s="34" t="s">
        <v>1309</v>
      </c>
      <c r="E60" s="943" t="s">
        <v>1309</v>
      </c>
      <c r="F60" s="34" t="s">
        <v>1309</v>
      </c>
    </row>
    <row r="61" spans="1:6" s="944" customFormat="1" ht="38.25">
      <c r="A61" s="942" t="s">
        <v>383</v>
      </c>
      <c r="B61" s="34">
        <v>5180</v>
      </c>
      <c r="C61" s="34">
        <v>0</v>
      </c>
      <c r="D61" s="34" t="s">
        <v>1309</v>
      </c>
      <c r="E61" s="943" t="s">
        <v>1309</v>
      </c>
      <c r="F61" s="34" t="s">
        <v>1309</v>
      </c>
    </row>
    <row r="62" spans="1:6" s="948" customFormat="1" ht="12.75" customHeight="1">
      <c r="A62" s="381" t="s">
        <v>388</v>
      </c>
      <c r="B62" s="945"/>
      <c r="C62" s="945"/>
      <c r="D62" s="945"/>
      <c r="E62" s="946"/>
      <c r="F62" s="947"/>
    </row>
    <row r="63" spans="1:6" s="948" customFormat="1" ht="12.75" customHeight="1">
      <c r="A63" s="934" t="s">
        <v>372</v>
      </c>
      <c r="B63" s="212">
        <v>54282455</v>
      </c>
      <c r="C63" s="212">
        <v>8431939</v>
      </c>
      <c r="D63" s="212">
        <v>18910388</v>
      </c>
      <c r="E63" s="375">
        <v>34.83701685931486</v>
      </c>
      <c r="F63" s="212">
        <v>221811</v>
      </c>
    </row>
    <row r="64" spans="1:6" s="948" customFormat="1" ht="12.75" customHeight="1">
      <c r="A64" s="937" t="s">
        <v>373</v>
      </c>
      <c r="B64" s="212">
        <v>1349675</v>
      </c>
      <c r="C64" s="212">
        <v>201078</v>
      </c>
      <c r="D64" s="212">
        <v>201078</v>
      </c>
      <c r="E64" s="375">
        <v>14.898253283197807</v>
      </c>
      <c r="F64" s="212">
        <v>60511</v>
      </c>
    </row>
    <row r="65" spans="1:6" s="948" customFormat="1" ht="12.75" customHeight="1">
      <c r="A65" s="936" t="s">
        <v>501</v>
      </c>
      <c r="B65" s="212">
        <v>14056</v>
      </c>
      <c r="C65" s="212">
        <v>6900</v>
      </c>
      <c r="D65" s="212">
        <v>1406</v>
      </c>
      <c r="E65" s="375">
        <v>10.002845759817871</v>
      </c>
      <c r="F65" s="212">
        <v>-6634</v>
      </c>
    </row>
    <row r="66" spans="1:6" s="948" customFormat="1" ht="12.75" customHeight="1">
      <c r="A66" s="937" t="s">
        <v>502</v>
      </c>
      <c r="B66" s="212">
        <v>52918724</v>
      </c>
      <c r="C66" s="212">
        <v>8223961</v>
      </c>
      <c r="D66" s="212">
        <v>18707904</v>
      </c>
      <c r="E66" s="375">
        <v>35.35214492322226</v>
      </c>
      <c r="F66" s="212">
        <v>167934</v>
      </c>
    </row>
    <row r="67" spans="1:6" s="948" customFormat="1" ht="12.75" customHeight="1">
      <c r="A67" s="949" t="s">
        <v>1674</v>
      </c>
      <c r="B67" s="212">
        <v>54282455</v>
      </c>
      <c r="C67" s="212">
        <v>8431939</v>
      </c>
      <c r="D67" s="212">
        <v>1318447</v>
      </c>
      <c r="E67" s="375">
        <v>2.4288639856100835</v>
      </c>
      <c r="F67" s="212">
        <v>478911</v>
      </c>
    </row>
    <row r="68" spans="1:6" s="948" customFormat="1" ht="12.75" customHeight="1">
      <c r="A68" s="937" t="s">
        <v>1680</v>
      </c>
      <c r="B68" s="212">
        <v>12916470</v>
      </c>
      <c r="C68" s="212">
        <v>3496732</v>
      </c>
      <c r="D68" s="212">
        <v>832186</v>
      </c>
      <c r="E68" s="375">
        <v>6.4428284198391665</v>
      </c>
      <c r="F68" s="212">
        <v>379411</v>
      </c>
    </row>
    <row r="69" spans="1:6" s="948" customFormat="1" ht="12.75" customHeight="1">
      <c r="A69" s="938" t="s">
        <v>468</v>
      </c>
      <c r="B69" s="212">
        <v>12916470</v>
      </c>
      <c r="C69" s="212">
        <v>3496732</v>
      </c>
      <c r="D69" s="212">
        <v>832186</v>
      </c>
      <c r="E69" s="375">
        <v>6.4428284198391665</v>
      </c>
      <c r="F69" s="212">
        <v>379411</v>
      </c>
    </row>
    <row r="70" spans="1:6" s="948" customFormat="1" ht="12.75" customHeight="1">
      <c r="A70" s="937" t="s">
        <v>1663</v>
      </c>
      <c r="B70" s="212">
        <v>41365985</v>
      </c>
      <c r="C70" s="212">
        <v>4935207</v>
      </c>
      <c r="D70" s="212">
        <v>486261</v>
      </c>
      <c r="E70" s="375">
        <v>1.175509298279734</v>
      </c>
      <c r="F70" s="212">
        <v>99500</v>
      </c>
    </row>
    <row r="71" spans="1:6" s="948" customFormat="1" ht="12.75" customHeight="1">
      <c r="A71" s="949" t="s">
        <v>380</v>
      </c>
      <c r="B71" s="212">
        <v>33210298</v>
      </c>
      <c r="C71" s="212">
        <v>4284792</v>
      </c>
      <c r="D71" s="212">
        <v>386144</v>
      </c>
      <c r="E71" s="375">
        <v>1.1627236828769196</v>
      </c>
      <c r="F71" s="212">
        <v>32426</v>
      </c>
    </row>
    <row r="72" spans="1:6" s="948" customFormat="1" ht="12.75" customHeight="1">
      <c r="A72" s="950" t="s">
        <v>794</v>
      </c>
      <c r="B72" s="212">
        <v>8155687</v>
      </c>
      <c r="C72" s="212">
        <v>650415</v>
      </c>
      <c r="D72" s="212">
        <v>100117</v>
      </c>
      <c r="E72" s="375">
        <v>1.2275728580559797</v>
      </c>
      <c r="F72" s="212">
        <v>67074</v>
      </c>
    </row>
    <row r="73" spans="1:6" s="944" customFormat="1" ht="12.75">
      <c r="A73" s="260" t="s">
        <v>389</v>
      </c>
      <c r="B73" s="212"/>
      <c r="C73" s="212"/>
      <c r="D73" s="212"/>
      <c r="E73" s="375"/>
      <c r="F73" s="212"/>
    </row>
    <row r="74" spans="1:7" s="1000" customFormat="1" ht="12.75">
      <c r="A74" s="934" t="s">
        <v>372</v>
      </c>
      <c r="B74" s="212">
        <v>13711662</v>
      </c>
      <c r="C74" s="212">
        <v>1988000</v>
      </c>
      <c r="D74" s="212">
        <v>970861</v>
      </c>
      <c r="E74" s="375">
        <v>7.080549389271702</v>
      </c>
      <c r="F74" s="212">
        <v>200345</v>
      </c>
      <c r="G74" s="999"/>
    </row>
    <row r="75" spans="1:7" s="1000" customFormat="1" ht="12.75">
      <c r="A75" s="936" t="s">
        <v>373</v>
      </c>
      <c r="B75" s="212">
        <v>3294753</v>
      </c>
      <c r="C75" s="212">
        <v>475000</v>
      </c>
      <c r="D75" s="212">
        <v>475000</v>
      </c>
      <c r="E75" s="375">
        <v>14.4168622048451</v>
      </c>
      <c r="F75" s="212">
        <v>137500</v>
      </c>
      <c r="G75" s="999"/>
    </row>
    <row r="76" spans="1:7" s="1000" customFormat="1" ht="12.75">
      <c r="A76" s="936" t="s">
        <v>501</v>
      </c>
      <c r="B76" s="212">
        <v>50000</v>
      </c>
      <c r="C76" s="212">
        <v>50000</v>
      </c>
      <c r="D76" s="212">
        <v>4524</v>
      </c>
      <c r="E76" s="375">
        <v>9.048</v>
      </c>
      <c r="F76" s="212">
        <v>585</v>
      </c>
      <c r="G76" s="999"/>
    </row>
    <row r="77" spans="1:7" s="1000" customFormat="1" ht="12.75">
      <c r="A77" s="936" t="s">
        <v>502</v>
      </c>
      <c r="B77" s="212">
        <v>10366909</v>
      </c>
      <c r="C77" s="212">
        <v>1463000</v>
      </c>
      <c r="D77" s="212">
        <v>491337</v>
      </c>
      <c r="E77" s="375">
        <v>4.739474418073892</v>
      </c>
      <c r="F77" s="212">
        <v>62260</v>
      </c>
      <c r="G77" s="999"/>
    </row>
    <row r="78" spans="1:7" s="1000" customFormat="1" ht="12.75">
      <c r="A78" s="260" t="s">
        <v>390</v>
      </c>
      <c r="B78" s="212">
        <v>13711662</v>
      </c>
      <c r="C78" s="212">
        <v>1988000</v>
      </c>
      <c r="D78" s="212">
        <v>653608</v>
      </c>
      <c r="E78" s="375">
        <v>4.766803615783411</v>
      </c>
      <c r="F78" s="212">
        <v>82818</v>
      </c>
      <c r="G78" s="999"/>
    </row>
    <row r="79" spans="1:7" s="944" customFormat="1" ht="12.75">
      <c r="A79" s="936" t="s">
        <v>1680</v>
      </c>
      <c r="B79" s="212">
        <v>13711662</v>
      </c>
      <c r="C79" s="212">
        <v>1988000</v>
      </c>
      <c r="D79" s="212">
        <v>649084</v>
      </c>
      <c r="E79" s="375">
        <v>4.7338098036547285</v>
      </c>
      <c r="F79" s="212">
        <v>82233</v>
      </c>
      <c r="G79" s="1001"/>
    </row>
    <row r="80" spans="1:6" s="944" customFormat="1" ht="12.75">
      <c r="A80" s="938" t="s">
        <v>1752</v>
      </c>
      <c r="B80" s="212">
        <v>13711662</v>
      </c>
      <c r="C80" s="212">
        <v>1988000</v>
      </c>
      <c r="D80" s="212">
        <v>649084</v>
      </c>
      <c r="E80" s="375">
        <v>4.7338098036547285</v>
      </c>
      <c r="F80" s="212">
        <v>82233</v>
      </c>
    </row>
    <row r="81" spans="1:6" s="944" customFormat="1" ht="12.75">
      <c r="A81" s="939" t="s">
        <v>1773</v>
      </c>
      <c r="B81" s="212">
        <v>13711662</v>
      </c>
      <c r="C81" s="212">
        <v>1988000</v>
      </c>
      <c r="D81" s="212">
        <v>649084</v>
      </c>
      <c r="E81" s="375">
        <v>4.7338098036547285</v>
      </c>
      <c r="F81" s="212">
        <v>82233</v>
      </c>
    </row>
    <row r="82" spans="1:6" s="944" customFormat="1" ht="12.75">
      <c r="A82" s="252" t="s">
        <v>391</v>
      </c>
      <c r="B82" s="34"/>
      <c r="C82" s="34"/>
      <c r="D82" s="34"/>
      <c r="E82" s="943"/>
      <c r="F82" s="34"/>
    </row>
    <row r="83" spans="1:6" s="944" customFormat="1" ht="12.75">
      <c r="A83" s="934" t="s">
        <v>372</v>
      </c>
      <c r="B83" s="34">
        <v>186479458</v>
      </c>
      <c r="C83" s="34">
        <v>32215123</v>
      </c>
      <c r="D83" s="34">
        <v>33387325</v>
      </c>
      <c r="E83" s="375">
        <v>17.90402297286814</v>
      </c>
      <c r="F83" s="34">
        <v>22959947</v>
      </c>
    </row>
    <row r="84" spans="1:6" s="944" customFormat="1" ht="12.75">
      <c r="A84" s="936" t="s">
        <v>373</v>
      </c>
      <c r="B84" s="34">
        <v>54683721</v>
      </c>
      <c r="C84" s="34">
        <v>6187454</v>
      </c>
      <c r="D84" s="34">
        <v>6187454</v>
      </c>
      <c r="E84" s="375">
        <v>11.314983484755912</v>
      </c>
      <c r="F84" s="34">
        <v>4125463</v>
      </c>
    </row>
    <row r="85" spans="1:6" s="944" customFormat="1" ht="12.75" hidden="1">
      <c r="A85" s="936" t="s">
        <v>501</v>
      </c>
      <c r="B85" s="212">
        <v>0</v>
      </c>
      <c r="C85" s="212">
        <v>0</v>
      </c>
      <c r="D85" s="212">
        <v>0</v>
      </c>
      <c r="E85" s="375">
        <v>0</v>
      </c>
      <c r="F85" s="212">
        <v>0</v>
      </c>
    </row>
    <row r="86" spans="1:6" s="944" customFormat="1" ht="12.75">
      <c r="A86" s="936" t="s">
        <v>502</v>
      </c>
      <c r="B86" s="34">
        <v>131795737</v>
      </c>
      <c r="C86" s="34">
        <v>26027669</v>
      </c>
      <c r="D86" s="34">
        <v>27199871</v>
      </c>
      <c r="E86" s="375">
        <v>20.637898932952588</v>
      </c>
      <c r="F86" s="34">
        <v>18834484</v>
      </c>
    </row>
    <row r="87" spans="1:6" s="944" customFormat="1" ht="12.75">
      <c r="A87" s="940" t="s">
        <v>1674</v>
      </c>
      <c r="B87" s="34">
        <v>195839744</v>
      </c>
      <c r="C87" s="34">
        <v>28722415</v>
      </c>
      <c r="D87" s="34">
        <v>15108680</v>
      </c>
      <c r="E87" s="375">
        <v>7.714818091265478</v>
      </c>
      <c r="F87" s="34">
        <v>10543499</v>
      </c>
    </row>
    <row r="88" spans="1:6" s="951" customFormat="1" ht="12.75">
      <c r="A88" s="937" t="s">
        <v>1680</v>
      </c>
      <c r="B88" s="212">
        <v>15808488</v>
      </c>
      <c r="C88" s="212">
        <v>1954498</v>
      </c>
      <c r="D88" s="212">
        <v>487018</v>
      </c>
      <c r="E88" s="375">
        <v>3.080737386143444</v>
      </c>
      <c r="F88" s="212">
        <v>65578</v>
      </c>
    </row>
    <row r="89" spans="1:6" s="951" customFormat="1" ht="12.75">
      <c r="A89" s="938" t="s">
        <v>468</v>
      </c>
      <c r="B89" s="212">
        <v>10137032</v>
      </c>
      <c r="C89" s="212">
        <v>990365</v>
      </c>
      <c r="D89" s="212">
        <v>487018</v>
      </c>
      <c r="E89" s="943">
        <v>4.804345098249666</v>
      </c>
      <c r="F89" s="212">
        <v>65578</v>
      </c>
    </row>
    <row r="90" spans="1:6" s="951" customFormat="1" ht="12.75">
      <c r="A90" s="938" t="s">
        <v>1752</v>
      </c>
      <c r="B90" s="212">
        <v>5671456</v>
      </c>
      <c r="C90" s="212">
        <v>964133</v>
      </c>
      <c r="D90" s="212">
        <v>0</v>
      </c>
      <c r="E90" s="943">
        <v>0</v>
      </c>
      <c r="F90" s="212">
        <v>0</v>
      </c>
    </row>
    <row r="91" spans="1:6" s="951" customFormat="1" ht="12.75">
      <c r="A91" s="939" t="s">
        <v>1761</v>
      </c>
      <c r="B91" s="212">
        <v>1497000</v>
      </c>
      <c r="C91" s="212">
        <v>0</v>
      </c>
      <c r="D91" s="212">
        <v>0</v>
      </c>
      <c r="E91" s="943">
        <v>0</v>
      </c>
      <c r="F91" s="212">
        <v>0</v>
      </c>
    </row>
    <row r="92" spans="1:6" s="951" customFormat="1" ht="12.75">
      <c r="A92" s="939" t="s">
        <v>1773</v>
      </c>
      <c r="B92" s="212">
        <v>4174456</v>
      </c>
      <c r="C92" s="212">
        <v>964133</v>
      </c>
      <c r="D92" s="212">
        <v>0</v>
      </c>
      <c r="E92" s="943">
        <v>0</v>
      </c>
      <c r="F92" s="212">
        <v>0</v>
      </c>
    </row>
    <row r="93" spans="1:6" s="944" customFormat="1" ht="12.75">
      <c r="A93" s="936" t="s">
        <v>1663</v>
      </c>
      <c r="B93" s="34">
        <v>180031256</v>
      </c>
      <c r="C93" s="34">
        <v>26767917</v>
      </c>
      <c r="D93" s="34">
        <v>14621662</v>
      </c>
      <c r="E93" s="943">
        <v>8.121735261348174</v>
      </c>
      <c r="F93" s="34">
        <v>10477921</v>
      </c>
    </row>
    <row r="94" spans="1:6" s="944" customFormat="1" ht="12.75">
      <c r="A94" s="938" t="s">
        <v>392</v>
      </c>
      <c r="B94" s="34">
        <v>2453760</v>
      </c>
      <c r="C94" s="34">
        <v>322200</v>
      </c>
      <c r="D94" s="34">
        <v>50209</v>
      </c>
      <c r="E94" s="943">
        <v>2.046206637976004</v>
      </c>
      <c r="F94" s="34">
        <v>0</v>
      </c>
    </row>
    <row r="95" spans="1:6" s="944" customFormat="1" ht="12.75">
      <c r="A95" s="938" t="s">
        <v>794</v>
      </c>
      <c r="B95" s="34">
        <v>177577496</v>
      </c>
      <c r="C95" s="34">
        <v>26445717</v>
      </c>
      <c r="D95" s="212">
        <v>14571453</v>
      </c>
      <c r="E95" s="943">
        <v>8.205686716069023</v>
      </c>
      <c r="F95" s="212">
        <v>10477921</v>
      </c>
    </row>
    <row r="96" spans="1:6" s="944" customFormat="1" ht="12.75">
      <c r="A96" s="940" t="s">
        <v>1668</v>
      </c>
      <c r="B96" s="34">
        <v>-9360286</v>
      </c>
      <c r="C96" s="34">
        <v>3492708</v>
      </c>
      <c r="D96" s="34">
        <v>18278645</v>
      </c>
      <c r="E96" s="943" t="s">
        <v>1309</v>
      </c>
      <c r="F96" s="34">
        <v>12393631</v>
      </c>
    </row>
    <row r="97" spans="1:6" s="952" customFormat="1" ht="25.5">
      <c r="A97" s="942" t="s">
        <v>382</v>
      </c>
      <c r="B97" s="34">
        <v>9360286</v>
      </c>
      <c r="C97" s="34">
        <v>-3492708</v>
      </c>
      <c r="D97" s="34" t="s">
        <v>1309</v>
      </c>
      <c r="E97" s="943" t="s">
        <v>1309</v>
      </c>
      <c r="F97" s="34" t="s">
        <v>1309</v>
      </c>
    </row>
    <row r="98" spans="1:6" s="952" customFormat="1" ht="13.5">
      <c r="A98" s="953" t="s">
        <v>393</v>
      </c>
      <c r="B98" s="34"/>
      <c r="C98" s="34"/>
      <c r="D98" s="34"/>
      <c r="E98" s="943"/>
      <c r="F98" s="34"/>
    </row>
    <row r="99" spans="1:6" s="952" customFormat="1" ht="13.5">
      <c r="A99" s="954" t="s">
        <v>372</v>
      </c>
      <c r="B99" s="34">
        <v>165138723</v>
      </c>
      <c r="C99" s="34">
        <v>29234385</v>
      </c>
      <c r="D99" s="34">
        <v>30406587</v>
      </c>
      <c r="E99" s="943">
        <v>107.54826315753888</v>
      </c>
      <c r="F99" s="34">
        <v>21823171</v>
      </c>
    </row>
    <row r="100" spans="1:6" s="952" customFormat="1" ht="13.5">
      <c r="A100" s="955" t="s">
        <v>373</v>
      </c>
      <c r="B100" s="34">
        <v>33342986</v>
      </c>
      <c r="C100" s="34">
        <v>3206716</v>
      </c>
      <c r="D100" s="34">
        <v>3206716</v>
      </c>
      <c r="E100" s="943">
        <v>70.28562068914583</v>
      </c>
      <c r="F100" s="34">
        <v>2988687</v>
      </c>
    </row>
    <row r="101" spans="1:6" s="952" customFormat="1" ht="13.5">
      <c r="A101" s="955" t="s">
        <v>502</v>
      </c>
      <c r="B101" s="34">
        <v>131795737</v>
      </c>
      <c r="C101" s="34">
        <v>26027669</v>
      </c>
      <c r="D101" s="34">
        <v>27199871</v>
      </c>
      <c r="E101" s="943">
        <v>37.26264246839306</v>
      </c>
      <c r="F101" s="34">
        <v>18834484</v>
      </c>
    </row>
    <row r="102" spans="1:6" s="952" customFormat="1" ht="13.5">
      <c r="A102" s="956" t="s">
        <v>1674</v>
      </c>
      <c r="B102" s="34">
        <v>174482042</v>
      </c>
      <c r="C102" s="34">
        <v>25724710</v>
      </c>
      <c r="D102" s="34">
        <v>13109118</v>
      </c>
      <c r="E102" s="943">
        <v>24.23586003252099</v>
      </c>
      <c r="F102" s="34">
        <v>9493739</v>
      </c>
    </row>
    <row r="103" spans="1:6" s="952" customFormat="1" ht="13.5">
      <c r="A103" s="955" t="s">
        <v>1680</v>
      </c>
      <c r="B103" s="34">
        <v>15320818</v>
      </c>
      <c r="C103" s="34">
        <v>1925144</v>
      </c>
      <c r="D103" s="34">
        <v>480420</v>
      </c>
      <c r="E103" s="943">
        <v>6.603818756079365</v>
      </c>
      <c r="F103" s="34">
        <v>58980</v>
      </c>
    </row>
    <row r="104" spans="1:6" s="952" customFormat="1" ht="13.5">
      <c r="A104" s="957" t="s">
        <v>468</v>
      </c>
      <c r="B104" s="34">
        <v>9649362</v>
      </c>
      <c r="C104" s="34">
        <v>961011</v>
      </c>
      <c r="D104" s="34">
        <v>480420</v>
      </c>
      <c r="E104" s="943">
        <v>6.603818756079365</v>
      </c>
      <c r="F104" s="34">
        <v>58980</v>
      </c>
    </row>
    <row r="105" spans="1:6" s="952" customFormat="1" ht="13.5">
      <c r="A105" s="957" t="s">
        <v>1752</v>
      </c>
      <c r="B105" s="34">
        <v>5671456</v>
      </c>
      <c r="C105" s="34">
        <v>964133</v>
      </c>
      <c r="D105" s="34">
        <v>0</v>
      </c>
      <c r="E105" s="943">
        <v>0</v>
      </c>
      <c r="F105" s="34">
        <v>0</v>
      </c>
    </row>
    <row r="106" spans="1:6" s="952" customFormat="1" ht="13.5">
      <c r="A106" s="958" t="s">
        <v>1761</v>
      </c>
      <c r="B106" s="34">
        <v>1497000</v>
      </c>
      <c r="C106" s="34">
        <v>0</v>
      </c>
      <c r="D106" s="34">
        <v>0</v>
      </c>
      <c r="E106" s="943">
        <v>0</v>
      </c>
      <c r="F106" s="34">
        <v>0</v>
      </c>
    </row>
    <row r="107" spans="1:6" s="952" customFormat="1" ht="13.5">
      <c r="A107" s="958" t="s">
        <v>1773</v>
      </c>
      <c r="B107" s="34">
        <v>4174456</v>
      </c>
      <c r="C107" s="34">
        <v>964133</v>
      </c>
      <c r="D107" s="34">
        <v>0</v>
      </c>
      <c r="E107" s="943">
        <v>0</v>
      </c>
      <c r="F107" s="34">
        <v>0</v>
      </c>
    </row>
    <row r="108" spans="1:6" s="952" customFormat="1" ht="13.5">
      <c r="A108" s="955" t="s">
        <v>1663</v>
      </c>
      <c r="B108" s="34">
        <v>159161224</v>
      </c>
      <c r="C108" s="34">
        <v>23799566</v>
      </c>
      <c r="D108" s="34">
        <v>12628698</v>
      </c>
      <c r="E108" s="943">
        <v>17.632041276441626</v>
      </c>
      <c r="F108" s="34">
        <v>9434759</v>
      </c>
    </row>
    <row r="109" spans="1:6" s="952" customFormat="1" ht="13.5">
      <c r="A109" s="957" t="s">
        <v>392</v>
      </c>
      <c r="B109" s="34">
        <v>280000</v>
      </c>
      <c r="C109" s="34">
        <v>280000</v>
      </c>
      <c r="D109" s="34">
        <v>12484</v>
      </c>
      <c r="E109" s="943">
        <v>4.458571428571428</v>
      </c>
      <c r="F109" s="34">
        <v>0</v>
      </c>
    </row>
    <row r="110" spans="1:6" s="952" customFormat="1" ht="13.5">
      <c r="A110" s="957" t="s">
        <v>794</v>
      </c>
      <c r="B110" s="34">
        <v>158881224</v>
      </c>
      <c r="C110" s="34">
        <v>23519566</v>
      </c>
      <c r="D110" s="34">
        <v>12616214</v>
      </c>
      <c r="E110" s="943">
        <v>13.173469847870198</v>
      </c>
      <c r="F110" s="34">
        <v>9434759</v>
      </c>
    </row>
    <row r="111" spans="1:6" s="952" customFormat="1" ht="13.5">
      <c r="A111" s="956" t="s">
        <v>1668</v>
      </c>
      <c r="B111" s="34">
        <v>-9343319</v>
      </c>
      <c r="C111" s="34">
        <v>3509675</v>
      </c>
      <c r="D111" s="34">
        <v>17297469</v>
      </c>
      <c r="E111" s="943" t="s">
        <v>1309</v>
      </c>
      <c r="F111" s="34">
        <v>12329432</v>
      </c>
    </row>
    <row r="112" spans="1:6" s="952" customFormat="1" ht="27">
      <c r="A112" s="954" t="s">
        <v>382</v>
      </c>
      <c r="B112" s="34">
        <v>9343319</v>
      </c>
      <c r="C112" s="34">
        <v>-3509675</v>
      </c>
      <c r="D112" s="34" t="s">
        <v>1309</v>
      </c>
      <c r="E112" s="943" t="s">
        <v>1309</v>
      </c>
      <c r="F112" s="34" t="s">
        <v>1309</v>
      </c>
    </row>
    <row r="113" spans="1:6" s="952" customFormat="1" ht="13.5">
      <c r="A113" s="953" t="s">
        <v>394</v>
      </c>
      <c r="B113" s="34"/>
      <c r="C113" s="34"/>
      <c r="D113" s="34"/>
      <c r="E113" s="943"/>
      <c r="F113" s="34"/>
    </row>
    <row r="114" spans="1:6" s="952" customFormat="1" ht="13.5">
      <c r="A114" s="954" t="s">
        <v>372</v>
      </c>
      <c r="B114" s="34">
        <v>21340735</v>
      </c>
      <c r="C114" s="34">
        <v>2980738</v>
      </c>
      <c r="D114" s="34">
        <v>2980738</v>
      </c>
      <c r="E114" s="943">
        <v>20.12908857020878</v>
      </c>
      <c r="F114" s="34">
        <v>1136776</v>
      </c>
    </row>
    <row r="115" spans="1:6" s="952" customFormat="1" ht="13.5">
      <c r="A115" s="955" t="s">
        <v>373</v>
      </c>
      <c r="B115" s="34">
        <v>21340735</v>
      </c>
      <c r="C115" s="34">
        <v>2980738</v>
      </c>
      <c r="D115" s="34">
        <v>2980738</v>
      </c>
      <c r="E115" s="943">
        <v>20.12908857020878</v>
      </c>
      <c r="F115" s="34">
        <v>1136776</v>
      </c>
    </row>
    <row r="116" spans="1:6" s="952" customFormat="1" ht="13.5">
      <c r="A116" s="956" t="s">
        <v>1674</v>
      </c>
      <c r="B116" s="34">
        <v>21357702</v>
      </c>
      <c r="C116" s="34">
        <v>2997705</v>
      </c>
      <c r="D116" s="34">
        <v>1999562</v>
      </c>
      <c r="E116" s="943">
        <v>17.10265572994278</v>
      </c>
      <c r="F116" s="34">
        <v>1049760</v>
      </c>
    </row>
    <row r="117" spans="1:6" s="952" customFormat="1" ht="13.5">
      <c r="A117" s="955" t="s">
        <v>1680</v>
      </c>
      <c r="B117" s="34">
        <v>487670</v>
      </c>
      <c r="C117" s="34">
        <v>29354</v>
      </c>
      <c r="D117" s="34">
        <v>6598</v>
      </c>
      <c r="E117" s="943">
        <v>1.352964094572149</v>
      </c>
      <c r="F117" s="34">
        <v>6598</v>
      </c>
    </row>
    <row r="118" spans="1:6" s="952" customFormat="1" ht="13.5">
      <c r="A118" s="957" t="s">
        <v>468</v>
      </c>
      <c r="B118" s="34">
        <v>487670</v>
      </c>
      <c r="C118" s="34">
        <v>29354</v>
      </c>
      <c r="D118" s="34">
        <v>6598</v>
      </c>
      <c r="E118" s="943">
        <v>1.352964094572149</v>
      </c>
      <c r="F118" s="34">
        <v>6598</v>
      </c>
    </row>
    <row r="119" spans="1:6" s="952" customFormat="1" ht="13.5">
      <c r="A119" s="955" t="s">
        <v>1663</v>
      </c>
      <c r="B119" s="34">
        <v>20870032</v>
      </c>
      <c r="C119" s="34">
        <v>2968351</v>
      </c>
      <c r="D119" s="34">
        <v>1992964</v>
      </c>
      <c r="E119" s="943">
        <v>15.749691635370631</v>
      </c>
      <c r="F119" s="34">
        <v>1043162</v>
      </c>
    </row>
    <row r="120" spans="1:6" s="952" customFormat="1" ht="13.5">
      <c r="A120" s="957" t="s">
        <v>392</v>
      </c>
      <c r="B120" s="34">
        <v>2173760</v>
      </c>
      <c r="C120" s="34">
        <v>42200</v>
      </c>
      <c r="D120" s="34">
        <v>37725</v>
      </c>
      <c r="E120" s="943">
        <v>1.7354721772412776</v>
      </c>
      <c r="F120" s="34">
        <v>0</v>
      </c>
    </row>
    <row r="121" spans="1:6" s="952" customFormat="1" ht="13.5">
      <c r="A121" s="957" t="s">
        <v>794</v>
      </c>
      <c r="B121" s="34">
        <v>18696272</v>
      </c>
      <c r="C121" s="34">
        <v>2926151</v>
      </c>
      <c r="D121" s="34">
        <v>1955239</v>
      </c>
      <c r="E121" s="943">
        <v>14.014219458129354</v>
      </c>
      <c r="F121" s="34">
        <v>1043162</v>
      </c>
    </row>
    <row r="122" spans="1:6" s="952" customFormat="1" ht="13.5">
      <c r="A122" s="956" t="s">
        <v>1668</v>
      </c>
      <c r="B122" s="34">
        <v>-16967</v>
      </c>
      <c r="C122" s="34">
        <v>-16967</v>
      </c>
      <c r="D122" s="34">
        <v>981176</v>
      </c>
      <c r="E122" s="943" t="s">
        <v>1309</v>
      </c>
      <c r="F122" s="34">
        <v>87016</v>
      </c>
    </row>
    <row r="123" spans="1:6" s="952" customFormat="1" ht="27">
      <c r="A123" s="954" t="s">
        <v>382</v>
      </c>
      <c r="B123" s="34">
        <v>16967</v>
      </c>
      <c r="C123" s="34">
        <v>16967</v>
      </c>
      <c r="D123" s="34" t="s">
        <v>1309</v>
      </c>
      <c r="E123" s="943" t="s">
        <v>1309</v>
      </c>
      <c r="F123" s="34" t="s">
        <v>1309</v>
      </c>
    </row>
    <row r="124" spans="1:6" s="948" customFormat="1" ht="12.75">
      <c r="A124" s="381" t="s">
        <v>395</v>
      </c>
      <c r="B124" s="959"/>
      <c r="C124" s="959"/>
      <c r="D124" s="959"/>
      <c r="E124" s="960"/>
      <c r="F124" s="961"/>
    </row>
    <row r="125" spans="1:6" s="948" customFormat="1" ht="12.75">
      <c r="A125" s="934" t="s">
        <v>372</v>
      </c>
      <c r="B125" s="212">
        <v>98538556</v>
      </c>
      <c r="C125" s="212">
        <v>27485946</v>
      </c>
      <c r="D125" s="212">
        <v>27424963</v>
      </c>
      <c r="E125" s="375">
        <v>27.83170782409273</v>
      </c>
      <c r="F125" s="212">
        <v>10962117</v>
      </c>
    </row>
    <row r="126" spans="1:6" s="962" customFormat="1" ht="12.75">
      <c r="A126" s="937" t="s">
        <v>373</v>
      </c>
      <c r="B126" s="212">
        <v>98341146</v>
      </c>
      <c r="C126" s="212">
        <v>27420626</v>
      </c>
      <c r="D126" s="212">
        <v>27420626</v>
      </c>
      <c r="E126" s="375">
        <v>27.88316703163089</v>
      </c>
      <c r="F126" s="212">
        <v>10957847</v>
      </c>
    </row>
    <row r="127" spans="1:6" s="962" customFormat="1" ht="12.75">
      <c r="A127" s="936" t="s">
        <v>501</v>
      </c>
      <c r="B127" s="212">
        <v>197410</v>
      </c>
      <c r="C127" s="212">
        <v>65320</v>
      </c>
      <c r="D127" s="212">
        <v>4337</v>
      </c>
      <c r="E127" s="375">
        <v>0</v>
      </c>
      <c r="F127" s="212">
        <v>4270</v>
      </c>
    </row>
    <row r="128" spans="1:7" s="1003" customFormat="1" ht="12.75">
      <c r="A128" s="949" t="s">
        <v>1674</v>
      </c>
      <c r="B128" s="212">
        <v>98538556</v>
      </c>
      <c r="C128" s="212">
        <v>27485946</v>
      </c>
      <c r="D128" s="212">
        <v>7775012</v>
      </c>
      <c r="E128" s="375">
        <v>7.8903246765661965</v>
      </c>
      <c r="F128" s="212">
        <v>2206418</v>
      </c>
      <c r="G128" s="1002"/>
    </row>
    <row r="129" spans="1:7" s="1003" customFormat="1" ht="12.75">
      <c r="A129" s="937" t="s">
        <v>1680</v>
      </c>
      <c r="B129" s="212">
        <v>69486216</v>
      </c>
      <c r="C129" s="212">
        <v>22177174</v>
      </c>
      <c r="D129" s="212">
        <v>5030471</v>
      </c>
      <c r="E129" s="375">
        <v>7.2395235912688065</v>
      </c>
      <c r="F129" s="212">
        <v>1308146</v>
      </c>
      <c r="G129" s="1002"/>
    </row>
    <row r="130" spans="1:7" s="1003" customFormat="1" ht="12.75">
      <c r="A130" s="938" t="s">
        <v>468</v>
      </c>
      <c r="B130" s="212">
        <v>6398753</v>
      </c>
      <c r="C130" s="212">
        <v>1348508</v>
      </c>
      <c r="D130" s="212">
        <v>604185</v>
      </c>
      <c r="E130" s="375">
        <v>118.7748501912675</v>
      </c>
      <c r="F130" s="212">
        <v>284822</v>
      </c>
      <c r="G130" s="1002"/>
    </row>
    <row r="131" spans="1:7" s="962" customFormat="1" ht="12.75">
      <c r="A131" s="938" t="s">
        <v>1752</v>
      </c>
      <c r="B131" s="212">
        <v>63087463</v>
      </c>
      <c r="C131" s="212">
        <v>20828666</v>
      </c>
      <c r="D131" s="212">
        <v>4426286</v>
      </c>
      <c r="E131" s="375">
        <v>7.016110316561629</v>
      </c>
      <c r="F131" s="212">
        <v>1023324</v>
      </c>
      <c r="G131" s="1004"/>
    </row>
    <row r="132" spans="1:6" s="962" customFormat="1" ht="12.75">
      <c r="A132" s="963" t="s">
        <v>1761</v>
      </c>
      <c r="B132" s="212">
        <v>30455220</v>
      </c>
      <c r="C132" s="212">
        <v>12828666</v>
      </c>
      <c r="D132" s="212">
        <v>4254544</v>
      </c>
      <c r="E132" s="375">
        <v>13.969835056190696</v>
      </c>
      <c r="F132" s="212">
        <v>854798</v>
      </c>
    </row>
    <row r="133" spans="1:6" s="962" customFormat="1" ht="12.75">
      <c r="A133" s="963" t="s">
        <v>1773</v>
      </c>
      <c r="B133" s="212">
        <v>32632243</v>
      </c>
      <c r="C133" s="212">
        <v>8000000</v>
      </c>
      <c r="D133" s="212">
        <v>171742</v>
      </c>
      <c r="E133" s="375">
        <v>0.526295418920483</v>
      </c>
      <c r="F133" s="212">
        <v>168526</v>
      </c>
    </row>
    <row r="134" spans="1:6" s="962" customFormat="1" ht="12.75">
      <c r="A134" s="937" t="s">
        <v>1663</v>
      </c>
      <c r="B134" s="212">
        <v>29052340</v>
      </c>
      <c r="C134" s="212">
        <v>5308772</v>
      </c>
      <c r="D134" s="212">
        <v>2744541</v>
      </c>
      <c r="E134" s="375">
        <v>9.446884485036318</v>
      </c>
      <c r="F134" s="212">
        <v>898272</v>
      </c>
    </row>
    <row r="135" spans="1:6" s="962" customFormat="1" ht="12.75">
      <c r="A135" s="949" t="s">
        <v>396</v>
      </c>
      <c r="B135" s="212">
        <v>7655244</v>
      </c>
      <c r="C135" s="212">
        <v>1588836</v>
      </c>
      <c r="D135" s="212">
        <v>210197</v>
      </c>
      <c r="E135" s="375">
        <v>2.745790989810384</v>
      </c>
      <c r="F135" s="212">
        <v>92808</v>
      </c>
    </row>
    <row r="136" spans="1:6" s="962" customFormat="1" ht="12.75">
      <c r="A136" s="950" t="s">
        <v>794</v>
      </c>
      <c r="B136" s="212">
        <v>21397096</v>
      </c>
      <c r="C136" s="212">
        <v>3719936</v>
      </c>
      <c r="D136" s="212">
        <v>2534344</v>
      </c>
      <c r="E136" s="375">
        <v>11.844336259462498</v>
      </c>
      <c r="F136" s="212">
        <v>805464</v>
      </c>
    </row>
    <row r="137" spans="1:6" s="962" customFormat="1" ht="12.75">
      <c r="A137" s="381" t="s">
        <v>397</v>
      </c>
      <c r="B137" s="959"/>
      <c r="C137" s="959"/>
      <c r="D137" s="959"/>
      <c r="E137" s="375"/>
      <c r="F137" s="959"/>
    </row>
    <row r="138" spans="1:7" s="1003" customFormat="1" ht="12.75">
      <c r="A138" s="934" t="s">
        <v>372</v>
      </c>
      <c r="B138" s="212">
        <v>26825774</v>
      </c>
      <c r="C138" s="212">
        <v>7226612</v>
      </c>
      <c r="D138" s="212">
        <v>7226706</v>
      </c>
      <c r="E138" s="375">
        <v>26.939412819924602</v>
      </c>
      <c r="F138" s="212">
        <v>2364095</v>
      </c>
      <c r="G138" s="1002"/>
    </row>
    <row r="139" spans="1:7" s="1003" customFormat="1" ht="12.75">
      <c r="A139" s="937" t="s">
        <v>373</v>
      </c>
      <c r="B139" s="212">
        <v>26825774</v>
      </c>
      <c r="C139" s="212">
        <v>7226612</v>
      </c>
      <c r="D139" s="212">
        <v>7226612</v>
      </c>
      <c r="E139" s="375">
        <v>26.939062410650294</v>
      </c>
      <c r="F139" s="212">
        <v>2365131</v>
      </c>
      <c r="G139" s="1002"/>
    </row>
    <row r="140" spans="1:7" s="1003" customFormat="1" ht="12.75" hidden="1">
      <c r="A140" s="936" t="s">
        <v>501</v>
      </c>
      <c r="B140" s="212">
        <v>0</v>
      </c>
      <c r="C140" s="212">
        <v>0</v>
      </c>
      <c r="D140" s="212">
        <v>94</v>
      </c>
      <c r="E140" s="375">
        <v>0</v>
      </c>
      <c r="F140" s="212">
        <v>-1036</v>
      </c>
      <c r="G140" s="1002"/>
    </row>
    <row r="141" spans="1:7" s="1003" customFormat="1" ht="12.75">
      <c r="A141" s="949" t="s">
        <v>1674</v>
      </c>
      <c r="B141" s="212">
        <v>26825774</v>
      </c>
      <c r="C141" s="212">
        <v>7226612</v>
      </c>
      <c r="D141" s="212">
        <v>5446845</v>
      </c>
      <c r="E141" s="375">
        <v>20.30452131595532</v>
      </c>
      <c r="F141" s="212">
        <v>2241253</v>
      </c>
      <c r="G141" s="1002"/>
    </row>
    <row r="142" spans="1:6" s="962" customFormat="1" ht="12.75">
      <c r="A142" s="937" t="s">
        <v>1680</v>
      </c>
      <c r="B142" s="212">
        <v>24960473</v>
      </c>
      <c r="C142" s="212">
        <v>6675732</v>
      </c>
      <c r="D142" s="212">
        <v>5328154</v>
      </c>
      <c r="E142" s="375">
        <v>21.34636631284992</v>
      </c>
      <c r="F142" s="212">
        <v>2206069</v>
      </c>
    </row>
    <row r="143" spans="1:6" s="962" customFormat="1" ht="12.75">
      <c r="A143" s="938" t="s">
        <v>468</v>
      </c>
      <c r="B143" s="212">
        <v>19099725</v>
      </c>
      <c r="C143" s="212">
        <v>5100531</v>
      </c>
      <c r="D143" s="212">
        <v>4081029</v>
      </c>
      <c r="E143" s="375">
        <v>21.366951618413353</v>
      </c>
      <c r="F143" s="212">
        <v>1700994</v>
      </c>
    </row>
    <row r="144" spans="1:6" s="148" customFormat="1" ht="12.75">
      <c r="A144" s="938" t="s">
        <v>1752</v>
      </c>
      <c r="B144" s="212">
        <v>5860748</v>
      </c>
      <c r="C144" s="212">
        <v>1575201</v>
      </c>
      <c r="D144" s="212">
        <v>1247125</v>
      </c>
      <c r="E144" s="375">
        <v>21.27928039219567</v>
      </c>
      <c r="F144" s="212">
        <v>505075</v>
      </c>
    </row>
    <row r="145" spans="1:6" s="948" customFormat="1" ht="12.75">
      <c r="A145" s="963" t="s">
        <v>1761</v>
      </c>
      <c r="B145" s="212">
        <v>3617397</v>
      </c>
      <c r="C145" s="212">
        <v>857506</v>
      </c>
      <c r="D145" s="212">
        <v>613615</v>
      </c>
      <c r="E145" s="375">
        <v>16.962887955068243</v>
      </c>
      <c r="F145" s="212">
        <v>277351</v>
      </c>
    </row>
    <row r="146" spans="1:6" s="948" customFormat="1" ht="12.75">
      <c r="A146" s="963" t="s">
        <v>1763</v>
      </c>
      <c r="B146" s="212">
        <v>1144830</v>
      </c>
      <c r="C146" s="212">
        <v>269920</v>
      </c>
      <c r="D146" s="212">
        <v>241618</v>
      </c>
      <c r="E146" s="375">
        <v>21.941426598370906</v>
      </c>
      <c r="F146" s="212">
        <v>85229</v>
      </c>
    </row>
    <row r="147" spans="1:6" s="948" customFormat="1" ht="12.75">
      <c r="A147" s="963" t="s">
        <v>1773</v>
      </c>
      <c r="B147" s="212">
        <v>1098521</v>
      </c>
      <c r="C147" s="212">
        <v>447775</v>
      </c>
      <c r="D147" s="212">
        <v>391892</v>
      </c>
      <c r="E147" s="375">
        <v>35.67451145676778</v>
      </c>
      <c r="F147" s="212">
        <v>142495</v>
      </c>
    </row>
    <row r="148" spans="1:6" s="948" customFormat="1" ht="12.75">
      <c r="A148" s="936" t="s">
        <v>1663</v>
      </c>
      <c r="B148" s="212">
        <v>1865301</v>
      </c>
      <c r="C148" s="212">
        <v>550880</v>
      </c>
      <c r="D148" s="212">
        <v>118691</v>
      </c>
      <c r="E148" s="375">
        <v>0</v>
      </c>
      <c r="F148" s="212">
        <v>35184</v>
      </c>
    </row>
    <row r="149" spans="1:6" s="948" customFormat="1" ht="12.75">
      <c r="A149" s="939" t="s">
        <v>790</v>
      </c>
      <c r="B149" s="212">
        <v>1865301</v>
      </c>
      <c r="C149" s="212">
        <v>550880</v>
      </c>
      <c r="D149" s="212">
        <v>118691</v>
      </c>
      <c r="E149" s="375">
        <v>0</v>
      </c>
      <c r="F149" s="212">
        <v>35184</v>
      </c>
    </row>
    <row r="150" spans="1:7" s="951" customFormat="1" ht="25.5">
      <c r="A150" s="381" t="s">
        <v>398</v>
      </c>
      <c r="B150" s="964"/>
      <c r="C150" s="945"/>
      <c r="D150" s="945"/>
      <c r="E150" s="375"/>
      <c r="F150" s="945"/>
      <c r="G150" s="1005"/>
    </row>
    <row r="151" spans="1:7" s="951" customFormat="1" ht="12.75">
      <c r="A151" s="934" t="s">
        <v>372</v>
      </c>
      <c r="B151" s="212">
        <v>32020806</v>
      </c>
      <c r="C151" s="212">
        <v>7243870</v>
      </c>
      <c r="D151" s="212">
        <v>7243870</v>
      </c>
      <c r="E151" s="375">
        <v>22.62238495808007</v>
      </c>
      <c r="F151" s="212">
        <v>2425285</v>
      </c>
      <c r="G151" s="1005"/>
    </row>
    <row r="152" spans="1:7" s="948" customFormat="1" ht="12.75">
      <c r="A152" s="937" t="s">
        <v>373</v>
      </c>
      <c r="B152" s="212">
        <v>32020806</v>
      </c>
      <c r="C152" s="212">
        <v>7243870</v>
      </c>
      <c r="D152" s="212">
        <v>7243870</v>
      </c>
      <c r="E152" s="375">
        <v>22.62238495808007</v>
      </c>
      <c r="F152" s="212">
        <v>2425285</v>
      </c>
      <c r="G152" s="1006"/>
    </row>
    <row r="153" spans="1:7" s="948" customFormat="1" ht="12.75" hidden="1">
      <c r="A153" s="936" t="s">
        <v>501</v>
      </c>
      <c r="B153" s="212">
        <v>0</v>
      </c>
      <c r="C153" s="212">
        <v>0</v>
      </c>
      <c r="D153" s="212">
        <v>0</v>
      </c>
      <c r="E153" s="375">
        <v>0</v>
      </c>
      <c r="F153" s="212">
        <v>0</v>
      </c>
      <c r="G153" s="1006"/>
    </row>
    <row r="154" spans="1:7" s="948" customFormat="1" ht="12.75">
      <c r="A154" s="949" t="s">
        <v>1674</v>
      </c>
      <c r="B154" s="212">
        <v>32020806</v>
      </c>
      <c r="C154" s="212">
        <v>7243870</v>
      </c>
      <c r="D154" s="212">
        <v>3988868</v>
      </c>
      <c r="E154" s="375">
        <v>12.457113040814775</v>
      </c>
      <c r="F154" s="212">
        <v>751497</v>
      </c>
      <c r="G154" s="1006"/>
    </row>
    <row r="155" spans="1:6" s="962" customFormat="1" ht="12.75">
      <c r="A155" s="937" t="s">
        <v>1680</v>
      </c>
      <c r="B155" s="212">
        <v>29512974</v>
      </c>
      <c r="C155" s="212">
        <v>7159760</v>
      </c>
      <c r="D155" s="212">
        <v>3908174</v>
      </c>
      <c r="E155" s="375">
        <v>13.242223572588788</v>
      </c>
      <c r="F155" s="212">
        <v>707913</v>
      </c>
    </row>
    <row r="156" spans="1:6" s="962" customFormat="1" ht="12.75">
      <c r="A156" s="938" t="s">
        <v>468</v>
      </c>
      <c r="B156" s="212">
        <v>573446</v>
      </c>
      <c r="C156" s="212">
        <v>280232</v>
      </c>
      <c r="D156" s="212">
        <v>150830</v>
      </c>
      <c r="E156" s="375">
        <v>26.30238941417326</v>
      </c>
      <c r="F156" s="212">
        <v>40972</v>
      </c>
    </row>
    <row r="157" spans="1:6" s="962" customFormat="1" ht="12.75">
      <c r="A157" s="938" t="s">
        <v>1752</v>
      </c>
      <c r="B157" s="212">
        <v>28939528</v>
      </c>
      <c r="C157" s="212">
        <v>6879528</v>
      </c>
      <c r="D157" s="212">
        <v>3757344</v>
      </c>
      <c r="E157" s="375">
        <v>12.983432210781046</v>
      </c>
      <c r="F157" s="212">
        <v>666941</v>
      </c>
    </row>
    <row r="158" spans="1:6" s="962" customFormat="1" ht="12.75">
      <c r="A158" s="963" t="s">
        <v>399</v>
      </c>
      <c r="B158" s="212">
        <v>28939528</v>
      </c>
      <c r="C158" s="212">
        <v>6879528</v>
      </c>
      <c r="D158" s="212">
        <v>3757344</v>
      </c>
      <c r="E158" s="375">
        <v>12.983432210781046</v>
      </c>
      <c r="F158" s="212">
        <v>666941</v>
      </c>
    </row>
    <row r="159" spans="1:6" s="962" customFormat="1" ht="12.75">
      <c r="A159" s="937" t="s">
        <v>1663</v>
      </c>
      <c r="B159" s="212">
        <v>2507832</v>
      </c>
      <c r="C159" s="212">
        <v>84110</v>
      </c>
      <c r="D159" s="212">
        <v>80694</v>
      </c>
      <c r="E159" s="375">
        <v>3.21767965318251</v>
      </c>
      <c r="F159" s="212">
        <v>43584</v>
      </c>
    </row>
    <row r="160" spans="1:6" s="962" customFormat="1" ht="12.75">
      <c r="A160" s="950" t="s">
        <v>790</v>
      </c>
      <c r="B160" s="212">
        <v>2507832</v>
      </c>
      <c r="C160" s="212">
        <v>84110</v>
      </c>
      <c r="D160" s="212">
        <v>80694</v>
      </c>
      <c r="E160" s="375">
        <v>3.21767965318251</v>
      </c>
      <c r="F160" s="212">
        <v>43584</v>
      </c>
    </row>
    <row r="161" spans="1:6" s="962" customFormat="1" ht="12.75">
      <c r="A161" s="381" t="s">
        <v>400</v>
      </c>
      <c r="B161" s="964"/>
      <c r="C161" s="964"/>
      <c r="D161" s="964"/>
      <c r="E161" s="375"/>
      <c r="F161" s="947"/>
    </row>
    <row r="162" spans="1:6" s="962" customFormat="1" ht="12.75">
      <c r="A162" s="934" t="s">
        <v>372</v>
      </c>
      <c r="B162" s="212">
        <v>3826481</v>
      </c>
      <c r="C162" s="212">
        <v>592481</v>
      </c>
      <c r="D162" s="212">
        <v>592481</v>
      </c>
      <c r="E162" s="375">
        <v>15.483704218053088</v>
      </c>
      <c r="F162" s="212">
        <v>220000</v>
      </c>
    </row>
    <row r="163" spans="1:6" s="965" customFormat="1" ht="12.75">
      <c r="A163" s="937" t="s">
        <v>373</v>
      </c>
      <c r="B163" s="212">
        <v>3826481</v>
      </c>
      <c r="C163" s="212">
        <v>592481</v>
      </c>
      <c r="D163" s="212">
        <v>592481</v>
      </c>
      <c r="E163" s="375">
        <v>15.483704218053088</v>
      </c>
      <c r="F163" s="212">
        <v>220000</v>
      </c>
    </row>
    <row r="164" spans="1:6" s="948" customFormat="1" ht="12.75">
      <c r="A164" s="949" t="s">
        <v>1674</v>
      </c>
      <c r="B164" s="212">
        <v>3826481</v>
      </c>
      <c r="C164" s="212">
        <v>592481</v>
      </c>
      <c r="D164" s="212">
        <v>588047</v>
      </c>
      <c r="E164" s="375">
        <v>15.367827515673016</v>
      </c>
      <c r="F164" s="212">
        <v>217008</v>
      </c>
    </row>
    <row r="165" spans="1:7" s="951" customFormat="1" ht="12.75">
      <c r="A165" s="937" t="s">
        <v>1680</v>
      </c>
      <c r="B165" s="212">
        <v>3826481</v>
      </c>
      <c r="C165" s="212">
        <v>592481</v>
      </c>
      <c r="D165" s="212">
        <v>588047</v>
      </c>
      <c r="E165" s="375">
        <v>15.367827515673016</v>
      </c>
      <c r="F165" s="212">
        <v>217008</v>
      </c>
      <c r="G165" s="1005"/>
    </row>
    <row r="166" spans="1:7" s="951" customFormat="1" ht="12.75">
      <c r="A166" s="938" t="s">
        <v>1752</v>
      </c>
      <c r="B166" s="212">
        <v>3826481</v>
      </c>
      <c r="C166" s="212">
        <v>592481</v>
      </c>
      <c r="D166" s="212">
        <v>588047</v>
      </c>
      <c r="E166" s="375">
        <v>15.367827515673016</v>
      </c>
      <c r="F166" s="212">
        <v>217008</v>
      </c>
      <c r="G166" s="1005"/>
    </row>
    <row r="167" spans="1:7" s="951" customFormat="1" ht="12.75">
      <c r="A167" s="963" t="s">
        <v>399</v>
      </c>
      <c r="B167" s="212">
        <v>3826481</v>
      </c>
      <c r="C167" s="212">
        <v>592481</v>
      </c>
      <c r="D167" s="212">
        <v>588047</v>
      </c>
      <c r="E167" s="375">
        <v>15.367827515673016</v>
      </c>
      <c r="F167" s="212">
        <v>217008</v>
      </c>
      <c r="G167" s="1005"/>
    </row>
    <row r="168" spans="1:7" s="951" customFormat="1" ht="24.75" customHeight="1">
      <c r="A168" s="381" t="s">
        <v>401</v>
      </c>
      <c r="B168" s="964"/>
      <c r="C168" s="964"/>
      <c r="D168" s="964"/>
      <c r="E168" s="375"/>
      <c r="F168" s="945"/>
      <c r="G168" s="1005"/>
    </row>
    <row r="169" spans="1:7" s="948" customFormat="1" ht="12.75">
      <c r="A169" s="934" t="s">
        <v>372</v>
      </c>
      <c r="B169" s="212">
        <v>147882195</v>
      </c>
      <c r="C169" s="212">
        <v>46475059</v>
      </c>
      <c r="D169" s="212">
        <v>46474948</v>
      </c>
      <c r="E169" s="375">
        <v>31.427007152551393</v>
      </c>
      <c r="F169" s="212">
        <v>12385680</v>
      </c>
      <c r="G169" s="1006"/>
    </row>
    <row r="170" spans="1:7" s="948" customFormat="1" ht="12.75">
      <c r="A170" s="937" t="s">
        <v>373</v>
      </c>
      <c r="B170" s="212">
        <v>147882195</v>
      </c>
      <c r="C170" s="212">
        <v>46475059</v>
      </c>
      <c r="D170" s="212">
        <v>46475059</v>
      </c>
      <c r="E170" s="375">
        <v>31.42708221229743</v>
      </c>
      <c r="F170" s="212">
        <v>12444187</v>
      </c>
      <c r="G170" s="1006"/>
    </row>
    <row r="171" spans="1:6" s="948" customFormat="1" ht="12.75" hidden="1">
      <c r="A171" s="936" t="s">
        <v>501</v>
      </c>
      <c r="B171" s="212">
        <v>0</v>
      </c>
      <c r="C171" s="212">
        <v>0</v>
      </c>
      <c r="D171" s="212">
        <v>-111</v>
      </c>
      <c r="E171" s="375">
        <v>0</v>
      </c>
      <c r="F171" s="212">
        <v>-58507</v>
      </c>
    </row>
    <row r="172" spans="1:6" s="965" customFormat="1" ht="12.75">
      <c r="A172" s="949" t="s">
        <v>1674</v>
      </c>
      <c r="B172" s="212">
        <v>147882195</v>
      </c>
      <c r="C172" s="212">
        <v>46475059</v>
      </c>
      <c r="D172" s="212">
        <v>24765376</v>
      </c>
      <c r="E172" s="375">
        <v>16.746692189685174</v>
      </c>
      <c r="F172" s="212">
        <v>6839628</v>
      </c>
    </row>
    <row r="173" spans="1:6" s="965" customFormat="1" ht="12.75">
      <c r="A173" s="937" t="s">
        <v>1680</v>
      </c>
      <c r="B173" s="212">
        <v>147879384</v>
      </c>
      <c r="C173" s="212">
        <v>46475059</v>
      </c>
      <c r="D173" s="212">
        <v>24765376</v>
      </c>
      <c r="E173" s="375">
        <v>16.747010523116597</v>
      </c>
      <c r="F173" s="212">
        <v>6839628</v>
      </c>
    </row>
    <row r="174" spans="1:6" s="965" customFormat="1" ht="12.75">
      <c r="A174" s="938" t="s">
        <v>468</v>
      </c>
      <c r="B174" s="212">
        <v>6740031</v>
      </c>
      <c r="C174" s="212">
        <v>1016745</v>
      </c>
      <c r="D174" s="212">
        <v>42155</v>
      </c>
      <c r="E174" s="375">
        <v>0.625442227194504</v>
      </c>
      <c r="F174" s="212">
        <v>31387</v>
      </c>
    </row>
    <row r="175" spans="1:6" s="965" customFormat="1" ht="12.75">
      <c r="A175" s="938" t="s">
        <v>1752</v>
      </c>
      <c r="B175" s="212">
        <v>141139353</v>
      </c>
      <c r="C175" s="212">
        <v>45458314</v>
      </c>
      <c r="D175" s="212">
        <v>24723221</v>
      </c>
      <c r="E175" s="375">
        <v>17.516887015912562</v>
      </c>
      <c r="F175" s="212">
        <v>6808241</v>
      </c>
    </row>
    <row r="176" spans="1:6" s="965" customFormat="1" ht="12.75">
      <c r="A176" s="963" t="s">
        <v>399</v>
      </c>
      <c r="B176" s="212">
        <v>141139353</v>
      </c>
      <c r="C176" s="212">
        <v>45458314</v>
      </c>
      <c r="D176" s="212">
        <v>24723221</v>
      </c>
      <c r="E176" s="375">
        <v>17.516887015912562</v>
      </c>
      <c r="F176" s="212">
        <v>6808241</v>
      </c>
    </row>
    <row r="177" spans="1:6" s="965" customFormat="1" ht="12.75">
      <c r="A177" s="937" t="s">
        <v>1663</v>
      </c>
      <c r="B177" s="212">
        <v>2811</v>
      </c>
      <c r="C177" s="212">
        <v>0</v>
      </c>
      <c r="D177" s="212">
        <v>0</v>
      </c>
      <c r="E177" s="375">
        <v>0</v>
      </c>
      <c r="F177" s="212">
        <v>0</v>
      </c>
    </row>
    <row r="178" spans="1:6" s="965" customFormat="1" ht="12.75">
      <c r="A178" s="963" t="s">
        <v>790</v>
      </c>
      <c r="B178" s="212">
        <v>2811</v>
      </c>
      <c r="C178" s="212">
        <v>0</v>
      </c>
      <c r="D178" s="212">
        <v>0</v>
      </c>
      <c r="E178" s="375">
        <v>0</v>
      </c>
      <c r="F178" s="212">
        <v>0</v>
      </c>
    </row>
    <row r="179" spans="1:6" s="965" customFormat="1" ht="13.5" customHeight="1">
      <c r="A179" s="381" t="s">
        <v>402</v>
      </c>
      <c r="B179" s="964"/>
      <c r="C179" s="964"/>
      <c r="D179" s="964"/>
      <c r="E179" s="375"/>
      <c r="F179" s="945"/>
    </row>
    <row r="180" spans="1:6" s="965" customFormat="1" ht="13.5" customHeight="1">
      <c r="A180" s="934" t="s">
        <v>372</v>
      </c>
      <c r="B180" s="212">
        <v>5274665</v>
      </c>
      <c r="C180" s="212">
        <v>1095219</v>
      </c>
      <c r="D180" s="212">
        <v>1081310</v>
      </c>
      <c r="E180" s="375">
        <v>20.500069672671156</v>
      </c>
      <c r="F180" s="212">
        <v>354052</v>
      </c>
    </row>
    <row r="181" spans="1:6" s="948" customFormat="1" ht="13.5" customHeight="1">
      <c r="A181" s="937" t="s">
        <v>373</v>
      </c>
      <c r="B181" s="212">
        <v>5274665</v>
      </c>
      <c r="C181" s="212">
        <v>1081269</v>
      </c>
      <c r="D181" s="212">
        <v>1081269</v>
      </c>
      <c r="E181" s="375">
        <v>20.49929237212221</v>
      </c>
      <c r="F181" s="212">
        <v>354011</v>
      </c>
    </row>
    <row r="182" spans="1:6" s="948" customFormat="1" ht="13.5" customHeight="1" hidden="1">
      <c r="A182" s="936" t="s">
        <v>501</v>
      </c>
      <c r="B182" s="212">
        <v>0</v>
      </c>
      <c r="C182" s="212">
        <v>0</v>
      </c>
      <c r="D182" s="212">
        <v>41</v>
      </c>
      <c r="E182" s="375">
        <v>0</v>
      </c>
      <c r="F182" s="212">
        <v>41</v>
      </c>
    </row>
    <row r="183" spans="1:6" s="948" customFormat="1" ht="13.5" customHeight="1">
      <c r="A183" s="936" t="s">
        <v>502</v>
      </c>
      <c r="B183" s="212">
        <v>0</v>
      </c>
      <c r="C183" s="212">
        <v>13950</v>
      </c>
      <c r="D183" s="212">
        <v>0</v>
      </c>
      <c r="E183" s="375">
        <v>16.201778690724087</v>
      </c>
      <c r="F183" s="212">
        <v>0</v>
      </c>
    </row>
    <row r="184" spans="1:7" s="951" customFormat="1" ht="13.5" customHeight="1">
      <c r="A184" s="949" t="s">
        <v>1674</v>
      </c>
      <c r="B184" s="212">
        <v>5274665</v>
      </c>
      <c r="C184" s="212">
        <v>1095219</v>
      </c>
      <c r="D184" s="212">
        <v>699968</v>
      </c>
      <c r="E184" s="375">
        <v>13.27037830838546</v>
      </c>
      <c r="F184" s="212">
        <v>363059</v>
      </c>
      <c r="G184" s="1005"/>
    </row>
    <row r="185" spans="1:7" s="951" customFormat="1" ht="13.5" customHeight="1">
      <c r="A185" s="937" t="s">
        <v>1680</v>
      </c>
      <c r="B185" s="212">
        <v>5174471</v>
      </c>
      <c r="C185" s="212">
        <v>1062830</v>
      </c>
      <c r="D185" s="212">
        <v>699968</v>
      </c>
      <c r="E185" s="375">
        <v>13.527334485013057</v>
      </c>
      <c r="F185" s="212">
        <v>363059</v>
      </c>
      <c r="G185" s="1005"/>
    </row>
    <row r="186" spans="1:7" s="948" customFormat="1" ht="13.5" customHeight="1">
      <c r="A186" s="938" t="s">
        <v>468</v>
      </c>
      <c r="B186" s="212">
        <v>2167734</v>
      </c>
      <c r="C186" s="212">
        <v>531656</v>
      </c>
      <c r="D186" s="212">
        <v>325842</v>
      </c>
      <c r="E186" s="375">
        <v>15.031456811582972</v>
      </c>
      <c r="F186" s="212">
        <v>183102</v>
      </c>
      <c r="G186" s="1006"/>
    </row>
    <row r="187" spans="1:6" s="948" customFormat="1" ht="13.5" customHeight="1">
      <c r="A187" s="938" t="s">
        <v>1752</v>
      </c>
      <c r="B187" s="212">
        <v>3006737</v>
      </c>
      <c r="C187" s="212">
        <v>531174</v>
      </c>
      <c r="D187" s="212">
        <v>374126</v>
      </c>
      <c r="E187" s="375">
        <v>12.442924006988306</v>
      </c>
      <c r="F187" s="212">
        <v>179957</v>
      </c>
    </row>
    <row r="188" spans="1:6" s="948" customFormat="1" ht="13.5" customHeight="1">
      <c r="A188" s="963" t="s">
        <v>399</v>
      </c>
      <c r="B188" s="212">
        <v>2679985</v>
      </c>
      <c r="C188" s="212">
        <v>481507</v>
      </c>
      <c r="D188" s="212">
        <v>361074</v>
      </c>
      <c r="E188" s="375">
        <v>13.472985856264122</v>
      </c>
      <c r="F188" s="212">
        <v>179957</v>
      </c>
    </row>
    <row r="189" spans="1:6" s="948" customFormat="1" ht="13.5" customHeight="1">
      <c r="A189" s="963" t="s">
        <v>1773</v>
      </c>
      <c r="B189" s="212">
        <v>198220</v>
      </c>
      <c r="C189" s="212">
        <v>49667</v>
      </c>
      <c r="D189" s="212">
        <v>13052</v>
      </c>
      <c r="E189" s="375">
        <v>6.584602966400968</v>
      </c>
      <c r="F189" s="212">
        <v>0</v>
      </c>
    </row>
    <row r="190" spans="1:6" s="948" customFormat="1" ht="13.5" customHeight="1">
      <c r="A190" s="963" t="s">
        <v>403</v>
      </c>
      <c r="B190" s="212">
        <v>128532</v>
      </c>
      <c r="C190" s="212">
        <v>0</v>
      </c>
      <c r="D190" s="212">
        <v>0</v>
      </c>
      <c r="E190" s="375">
        <v>0</v>
      </c>
      <c r="F190" s="212">
        <v>0</v>
      </c>
    </row>
    <row r="191" spans="1:6" s="948" customFormat="1" ht="13.5" customHeight="1">
      <c r="A191" s="937" t="s">
        <v>1663</v>
      </c>
      <c r="B191" s="212">
        <v>100194</v>
      </c>
      <c r="C191" s="212">
        <v>32389</v>
      </c>
      <c r="D191" s="212">
        <v>0</v>
      </c>
      <c r="E191" s="375">
        <v>0</v>
      </c>
      <c r="F191" s="212">
        <v>0</v>
      </c>
    </row>
    <row r="192" spans="1:6" s="948" customFormat="1" ht="13.5" customHeight="1">
      <c r="A192" s="963" t="s">
        <v>790</v>
      </c>
      <c r="B192" s="212">
        <v>84911</v>
      </c>
      <c r="C192" s="212">
        <v>30606</v>
      </c>
      <c r="D192" s="212">
        <v>0</v>
      </c>
      <c r="E192" s="375">
        <v>0</v>
      </c>
      <c r="F192" s="212">
        <v>0</v>
      </c>
    </row>
    <row r="193" spans="1:6" s="948" customFormat="1" ht="13.5" customHeight="1">
      <c r="A193" s="950" t="s">
        <v>794</v>
      </c>
      <c r="B193" s="212">
        <v>15283</v>
      </c>
      <c r="C193" s="212">
        <v>1783</v>
      </c>
      <c r="D193" s="212">
        <v>0</v>
      </c>
      <c r="E193" s="375">
        <v>0</v>
      </c>
      <c r="F193" s="212">
        <v>0</v>
      </c>
    </row>
    <row r="194" spans="1:6" s="948" customFormat="1" ht="12.75">
      <c r="A194" s="260" t="s">
        <v>404</v>
      </c>
      <c r="B194" s="964"/>
      <c r="C194" s="964"/>
      <c r="D194" s="964"/>
      <c r="E194" s="375"/>
      <c r="F194" s="945"/>
    </row>
    <row r="195" spans="1:6" s="962" customFormat="1" ht="12.75">
      <c r="A195" s="934" t="s">
        <v>372</v>
      </c>
      <c r="B195" s="212">
        <v>8703389</v>
      </c>
      <c r="C195" s="212">
        <v>3007852</v>
      </c>
      <c r="D195" s="212">
        <v>2192906</v>
      </c>
      <c r="E195" s="375">
        <v>25.19600123584043</v>
      </c>
      <c r="F195" s="212">
        <v>1694865</v>
      </c>
    </row>
    <row r="196" spans="1:7" s="1003" customFormat="1" ht="12.75">
      <c r="A196" s="937" t="s">
        <v>373</v>
      </c>
      <c r="B196" s="212">
        <v>1244382</v>
      </c>
      <c r="C196" s="212">
        <v>470177</v>
      </c>
      <c r="D196" s="212">
        <v>470177</v>
      </c>
      <c r="E196" s="375">
        <v>37.78397630309664</v>
      </c>
      <c r="F196" s="212">
        <v>106361</v>
      </c>
      <c r="G196" s="1002"/>
    </row>
    <row r="197" spans="1:7" s="1003" customFormat="1" ht="12.75">
      <c r="A197" s="936" t="s">
        <v>501</v>
      </c>
      <c r="B197" s="212">
        <v>10763</v>
      </c>
      <c r="C197" s="212">
        <v>5763</v>
      </c>
      <c r="D197" s="212">
        <v>4790</v>
      </c>
      <c r="E197" s="375">
        <v>44.504320356777846</v>
      </c>
      <c r="F197" s="212">
        <v>618</v>
      </c>
      <c r="G197" s="1002"/>
    </row>
    <row r="198" spans="1:7" s="1003" customFormat="1" ht="12.75">
      <c r="A198" s="937" t="s">
        <v>502</v>
      </c>
      <c r="B198" s="212">
        <v>7448244</v>
      </c>
      <c r="C198" s="212">
        <v>2531912</v>
      </c>
      <c r="D198" s="212">
        <v>1717939</v>
      </c>
      <c r="E198" s="375">
        <v>23.065020426291085</v>
      </c>
      <c r="F198" s="212">
        <v>1587886</v>
      </c>
      <c r="G198" s="1002"/>
    </row>
    <row r="199" spans="1:6" s="962" customFormat="1" ht="12.75">
      <c r="A199" s="949" t="s">
        <v>1674</v>
      </c>
      <c r="B199" s="212">
        <v>8734561</v>
      </c>
      <c r="C199" s="212">
        <v>3039024</v>
      </c>
      <c r="D199" s="212">
        <v>1191030</v>
      </c>
      <c r="E199" s="375">
        <v>13.635831268451842</v>
      </c>
      <c r="F199" s="212">
        <v>445330</v>
      </c>
    </row>
    <row r="200" spans="1:6" s="962" customFormat="1" ht="12.75">
      <c r="A200" s="937" t="s">
        <v>1680</v>
      </c>
      <c r="B200" s="212">
        <v>8684629</v>
      </c>
      <c r="C200" s="212">
        <v>3000824</v>
      </c>
      <c r="D200" s="212">
        <v>1182581</v>
      </c>
      <c r="E200" s="375">
        <v>13.616943222329937</v>
      </c>
      <c r="F200" s="212">
        <v>440815</v>
      </c>
    </row>
    <row r="201" spans="1:6" s="965" customFormat="1" ht="12.75">
      <c r="A201" s="938" t="s">
        <v>468</v>
      </c>
      <c r="B201" s="212">
        <v>1645131</v>
      </c>
      <c r="C201" s="212">
        <v>694727</v>
      </c>
      <c r="D201" s="212">
        <v>254031</v>
      </c>
      <c r="E201" s="375">
        <v>15.441384303134523</v>
      </c>
      <c r="F201" s="212">
        <v>74076</v>
      </c>
    </row>
    <row r="202" spans="1:6" s="948" customFormat="1" ht="12.75">
      <c r="A202" s="938" t="s">
        <v>1752</v>
      </c>
      <c r="B202" s="212">
        <v>7039498</v>
      </c>
      <c r="C202" s="212">
        <v>2306097</v>
      </c>
      <c r="D202" s="212">
        <v>928550</v>
      </c>
      <c r="E202" s="375">
        <v>13.190571259484695</v>
      </c>
      <c r="F202" s="212">
        <v>366739</v>
      </c>
    </row>
    <row r="203" spans="1:7" s="951" customFormat="1" ht="12.75">
      <c r="A203" s="963" t="s">
        <v>1761</v>
      </c>
      <c r="B203" s="212">
        <v>6829498</v>
      </c>
      <c r="C203" s="212">
        <v>2265097</v>
      </c>
      <c r="D203" s="212">
        <v>898229</v>
      </c>
      <c r="E203" s="375">
        <v>13.15219654504621</v>
      </c>
      <c r="F203" s="212">
        <v>357349</v>
      </c>
      <c r="G203" s="1005"/>
    </row>
    <row r="204" spans="1:7" s="951" customFormat="1" ht="12.75">
      <c r="A204" s="963" t="s">
        <v>1763</v>
      </c>
      <c r="B204" s="212">
        <v>210000</v>
      </c>
      <c r="C204" s="212">
        <v>41000</v>
      </c>
      <c r="D204" s="212">
        <v>30321</v>
      </c>
      <c r="E204" s="375">
        <v>14.438571428571429</v>
      </c>
      <c r="F204" s="212">
        <v>9390</v>
      </c>
      <c r="G204" s="1005"/>
    </row>
    <row r="205" spans="1:7" s="951" customFormat="1" ht="12.75">
      <c r="A205" s="937" t="s">
        <v>1663</v>
      </c>
      <c r="B205" s="212">
        <v>49932</v>
      </c>
      <c r="C205" s="212">
        <v>38200</v>
      </c>
      <c r="D205" s="212">
        <v>8449</v>
      </c>
      <c r="E205" s="375">
        <v>16.921012577104865</v>
      </c>
      <c r="F205" s="212">
        <v>4515</v>
      </c>
      <c r="G205" s="1005"/>
    </row>
    <row r="206" spans="1:7" s="951" customFormat="1" ht="12.75">
      <c r="A206" s="949" t="s">
        <v>380</v>
      </c>
      <c r="B206" s="212">
        <v>49932</v>
      </c>
      <c r="C206" s="212">
        <v>38200</v>
      </c>
      <c r="D206" s="212">
        <v>8449</v>
      </c>
      <c r="E206" s="375">
        <v>16.921012577104865</v>
      </c>
      <c r="F206" s="212">
        <v>4515</v>
      </c>
      <c r="G206" s="1005"/>
    </row>
    <row r="207" spans="1:6" s="951" customFormat="1" ht="12.75">
      <c r="A207" s="949" t="s">
        <v>1668</v>
      </c>
      <c r="B207" s="212">
        <v>-31172</v>
      </c>
      <c r="C207" s="212">
        <v>-31172</v>
      </c>
      <c r="D207" s="212">
        <v>1001876</v>
      </c>
      <c r="E207" s="375" t="s">
        <v>1309</v>
      </c>
      <c r="F207" s="212">
        <v>1001876</v>
      </c>
    </row>
    <row r="208" spans="1:6" s="951" customFormat="1" ht="25.5">
      <c r="A208" s="942" t="s">
        <v>1791</v>
      </c>
      <c r="B208" s="212">
        <v>31172</v>
      </c>
      <c r="C208" s="212">
        <v>31172</v>
      </c>
      <c r="D208" s="212" t="s">
        <v>1309</v>
      </c>
      <c r="E208" s="375" t="s">
        <v>1309</v>
      </c>
      <c r="F208" s="212" t="s">
        <v>1309</v>
      </c>
    </row>
    <row r="209" spans="1:6" s="951" customFormat="1" ht="27" customHeight="1">
      <c r="A209" s="313" t="s">
        <v>405</v>
      </c>
      <c r="B209" s="212"/>
      <c r="C209" s="212"/>
      <c r="D209" s="212"/>
      <c r="E209" s="375"/>
      <c r="F209" s="212"/>
    </row>
    <row r="210" spans="1:6" s="951" customFormat="1" ht="12.75">
      <c r="A210" s="942" t="s">
        <v>372</v>
      </c>
      <c r="B210" s="212">
        <v>2940722</v>
      </c>
      <c r="C210" s="212">
        <v>0</v>
      </c>
      <c r="D210" s="212">
        <v>1388037</v>
      </c>
      <c r="E210" s="375">
        <v>0.6661040764674774</v>
      </c>
      <c r="F210" s="212">
        <v>1388037</v>
      </c>
    </row>
    <row r="211" spans="1:6" s="951" customFormat="1" ht="12.75">
      <c r="A211" s="966" t="s">
        <v>406</v>
      </c>
      <c r="B211" s="212">
        <v>856908</v>
      </c>
      <c r="C211" s="212">
        <v>0</v>
      </c>
      <c r="D211" s="212">
        <v>0</v>
      </c>
      <c r="E211" s="375">
        <v>0</v>
      </c>
      <c r="F211" s="212">
        <v>0</v>
      </c>
    </row>
    <row r="212" spans="1:6" s="951" customFormat="1" ht="12.75">
      <c r="A212" s="966" t="s">
        <v>502</v>
      </c>
      <c r="B212" s="212">
        <v>2083814</v>
      </c>
      <c r="C212" s="212">
        <v>0</v>
      </c>
      <c r="D212" s="212">
        <v>1388037</v>
      </c>
      <c r="E212" s="375">
        <v>0.6661040764674774</v>
      </c>
      <c r="F212" s="212">
        <v>1388037</v>
      </c>
    </row>
    <row r="213" spans="1:6" s="951" customFormat="1" ht="12.75">
      <c r="A213" s="942" t="s">
        <v>1674</v>
      </c>
      <c r="B213" s="212">
        <v>3265229</v>
      </c>
      <c r="C213" s="212">
        <v>0</v>
      </c>
      <c r="D213" s="212">
        <v>0</v>
      </c>
      <c r="E213" s="375">
        <v>0</v>
      </c>
      <c r="F213" s="212">
        <v>0</v>
      </c>
    </row>
    <row r="214" spans="1:6" s="951" customFormat="1" ht="12.75">
      <c r="A214" s="966" t="s">
        <v>1663</v>
      </c>
      <c r="B214" s="212">
        <v>3265229</v>
      </c>
      <c r="C214" s="212">
        <v>0</v>
      </c>
      <c r="D214" s="212">
        <v>0</v>
      </c>
      <c r="E214" s="375">
        <v>0</v>
      </c>
      <c r="F214" s="212">
        <v>0</v>
      </c>
    </row>
    <row r="215" spans="1:6" s="951" customFormat="1" ht="12.75">
      <c r="A215" s="967" t="s">
        <v>794</v>
      </c>
      <c r="B215" s="212">
        <v>3265229</v>
      </c>
      <c r="C215" s="212">
        <v>0</v>
      </c>
      <c r="D215" s="212">
        <v>0</v>
      </c>
      <c r="E215" s="375">
        <v>0</v>
      </c>
      <c r="F215" s="212">
        <v>0</v>
      </c>
    </row>
    <row r="216" spans="1:6" s="951" customFormat="1" ht="13.5" customHeight="1">
      <c r="A216" s="940" t="s">
        <v>1668</v>
      </c>
      <c r="B216" s="212">
        <v>-324507</v>
      </c>
      <c r="C216" s="212">
        <v>0</v>
      </c>
      <c r="D216" s="212">
        <v>1388037</v>
      </c>
      <c r="E216" s="375" t="s">
        <v>1309</v>
      </c>
      <c r="F216" s="212">
        <v>1388037</v>
      </c>
    </row>
    <row r="217" spans="1:6" s="951" customFormat="1" ht="25.5">
      <c r="A217" s="942" t="s">
        <v>1791</v>
      </c>
      <c r="B217" s="212">
        <v>324507</v>
      </c>
      <c r="C217" s="212">
        <v>0</v>
      </c>
      <c r="D217" s="212" t="s">
        <v>1309</v>
      </c>
      <c r="E217" s="375" t="s">
        <v>1309</v>
      </c>
      <c r="F217" s="212" t="s">
        <v>1309</v>
      </c>
    </row>
    <row r="218" spans="1:6" s="951" customFormat="1" ht="13.5">
      <c r="A218" s="968" t="s">
        <v>393</v>
      </c>
      <c r="B218" s="212"/>
      <c r="C218" s="212"/>
      <c r="D218" s="212"/>
      <c r="E218" s="375"/>
      <c r="F218" s="212"/>
    </row>
    <row r="219" spans="1:6" s="951" customFormat="1" ht="13.5">
      <c r="A219" s="954" t="s">
        <v>372</v>
      </c>
      <c r="B219" s="212">
        <v>2760506</v>
      </c>
      <c r="C219" s="212">
        <v>0</v>
      </c>
      <c r="D219" s="212">
        <v>1388037</v>
      </c>
      <c r="E219" s="375">
        <v>0</v>
      </c>
      <c r="F219" s="212">
        <v>1388037</v>
      </c>
    </row>
    <row r="220" spans="1:6" s="951" customFormat="1" ht="13.5">
      <c r="A220" s="969" t="s">
        <v>406</v>
      </c>
      <c r="B220" s="212">
        <v>676692</v>
      </c>
      <c r="C220" s="212">
        <v>0</v>
      </c>
      <c r="D220" s="212">
        <v>0</v>
      </c>
      <c r="E220" s="375">
        <v>0</v>
      </c>
      <c r="F220" s="212">
        <v>0</v>
      </c>
    </row>
    <row r="221" spans="1:6" s="951" customFormat="1" ht="13.5">
      <c r="A221" s="969" t="s">
        <v>502</v>
      </c>
      <c r="B221" s="212">
        <v>2083814</v>
      </c>
      <c r="C221" s="212">
        <v>0</v>
      </c>
      <c r="D221" s="212">
        <v>1388037</v>
      </c>
      <c r="E221" s="375">
        <v>0</v>
      </c>
      <c r="F221" s="212">
        <v>1388037</v>
      </c>
    </row>
    <row r="222" spans="1:6" s="951" customFormat="1" ht="13.5">
      <c r="A222" s="954" t="s">
        <v>1674</v>
      </c>
      <c r="B222" s="212">
        <v>3085013</v>
      </c>
      <c r="C222" s="212">
        <v>0</v>
      </c>
      <c r="D222" s="212">
        <v>0</v>
      </c>
      <c r="E222" s="375">
        <v>0</v>
      </c>
      <c r="F222" s="212">
        <v>0</v>
      </c>
    </row>
    <row r="223" spans="1:6" s="951" customFormat="1" ht="13.5">
      <c r="A223" s="969" t="s">
        <v>1663</v>
      </c>
      <c r="B223" s="212">
        <v>3085013</v>
      </c>
      <c r="C223" s="212">
        <v>0</v>
      </c>
      <c r="D223" s="212">
        <v>0</v>
      </c>
      <c r="E223" s="375">
        <v>0</v>
      </c>
      <c r="F223" s="212">
        <v>0</v>
      </c>
    </row>
    <row r="224" spans="1:6" s="951" customFormat="1" ht="13.5">
      <c r="A224" s="970" t="s">
        <v>794</v>
      </c>
      <c r="B224" s="212">
        <v>3085013</v>
      </c>
      <c r="C224" s="212">
        <v>0</v>
      </c>
      <c r="D224" s="212">
        <v>0</v>
      </c>
      <c r="E224" s="375">
        <v>0</v>
      </c>
      <c r="F224" s="212">
        <v>0</v>
      </c>
    </row>
    <row r="225" spans="1:6" s="951" customFormat="1" ht="13.5">
      <c r="A225" s="956" t="s">
        <v>1668</v>
      </c>
      <c r="B225" s="212">
        <v>-324507</v>
      </c>
      <c r="C225" s="212">
        <v>0</v>
      </c>
      <c r="D225" s="212">
        <v>1388037</v>
      </c>
      <c r="E225" s="375" t="s">
        <v>1309</v>
      </c>
      <c r="F225" s="212">
        <v>1388037</v>
      </c>
    </row>
    <row r="226" spans="1:6" s="951" customFormat="1" ht="27">
      <c r="A226" s="954" t="s">
        <v>1791</v>
      </c>
      <c r="B226" s="212">
        <v>324507</v>
      </c>
      <c r="C226" s="212">
        <v>0</v>
      </c>
      <c r="D226" s="212" t="s">
        <v>1309</v>
      </c>
      <c r="E226" s="375" t="s">
        <v>1309</v>
      </c>
      <c r="F226" s="212" t="s">
        <v>1309</v>
      </c>
    </row>
    <row r="227" spans="1:6" s="951" customFormat="1" ht="13.5">
      <c r="A227" s="968" t="s">
        <v>394</v>
      </c>
      <c r="B227" s="212"/>
      <c r="C227" s="212"/>
      <c r="D227" s="212"/>
      <c r="E227" s="375"/>
      <c r="F227" s="212"/>
    </row>
    <row r="228" spans="1:6" s="951" customFormat="1" ht="13.5">
      <c r="A228" s="954" t="s">
        <v>372</v>
      </c>
      <c r="B228" s="212">
        <v>180216</v>
      </c>
      <c r="C228" s="212">
        <v>0</v>
      </c>
      <c r="D228" s="212">
        <v>0</v>
      </c>
      <c r="E228" s="375">
        <v>0</v>
      </c>
      <c r="F228" s="212">
        <v>0</v>
      </c>
    </row>
    <row r="229" spans="1:6" s="951" customFormat="1" ht="13.5">
      <c r="A229" s="969" t="s">
        <v>406</v>
      </c>
      <c r="B229" s="212">
        <v>180216</v>
      </c>
      <c r="C229" s="212">
        <v>0</v>
      </c>
      <c r="D229" s="212">
        <v>0</v>
      </c>
      <c r="E229" s="375">
        <v>0</v>
      </c>
      <c r="F229" s="212">
        <v>0</v>
      </c>
    </row>
    <row r="230" spans="1:6" s="951" customFormat="1" ht="13.5">
      <c r="A230" s="954" t="s">
        <v>1674</v>
      </c>
      <c r="B230" s="212">
        <v>180216</v>
      </c>
      <c r="C230" s="212">
        <v>0</v>
      </c>
      <c r="D230" s="212">
        <v>0</v>
      </c>
      <c r="E230" s="375">
        <v>0</v>
      </c>
      <c r="F230" s="212">
        <v>0</v>
      </c>
    </row>
    <row r="231" spans="1:6" s="951" customFormat="1" ht="13.5">
      <c r="A231" s="969" t="s">
        <v>1663</v>
      </c>
      <c r="B231" s="212">
        <v>180216</v>
      </c>
      <c r="C231" s="212">
        <v>0</v>
      </c>
      <c r="D231" s="212">
        <v>0</v>
      </c>
      <c r="E231" s="375">
        <v>0</v>
      </c>
      <c r="F231" s="212">
        <v>0</v>
      </c>
    </row>
    <row r="232" spans="1:6" s="951" customFormat="1" ht="13.5">
      <c r="A232" s="970" t="s">
        <v>794</v>
      </c>
      <c r="B232" s="212">
        <v>180216</v>
      </c>
      <c r="C232" s="212">
        <v>0</v>
      </c>
      <c r="D232" s="212">
        <v>0</v>
      </c>
      <c r="E232" s="375">
        <v>0</v>
      </c>
      <c r="F232" s="212">
        <v>0</v>
      </c>
    </row>
    <row r="233" spans="1:6" s="951" customFormat="1" ht="25.5">
      <c r="A233" s="313" t="s">
        <v>407</v>
      </c>
      <c r="B233" s="212"/>
      <c r="C233" s="212"/>
      <c r="D233" s="212"/>
      <c r="E233" s="375"/>
      <c r="F233" s="212"/>
    </row>
    <row r="234" spans="1:6" s="971" customFormat="1" ht="12.75">
      <c r="A234" s="934" t="s">
        <v>372</v>
      </c>
      <c r="B234" s="212">
        <v>520554</v>
      </c>
      <c r="C234" s="212">
        <v>0</v>
      </c>
      <c r="D234" s="212">
        <v>0</v>
      </c>
      <c r="E234" s="375">
        <v>0</v>
      </c>
      <c r="F234" s="212">
        <v>0</v>
      </c>
    </row>
    <row r="235" spans="1:6" s="971" customFormat="1" ht="12.75">
      <c r="A235" s="972" t="s">
        <v>502</v>
      </c>
      <c r="B235" s="212">
        <v>520554</v>
      </c>
      <c r="C235" s="212">
        <v>0</v>
      </c>
      <c r="D235" s="212">
        <v>0</v>
      </c>
      <c r="E235" s="375">
        <v>0</v>
      </c>
      <c r="F235" s="212">
        <v>0</v>
      </c>
    </row>
    <row r="236" spans="1:6" s="971" customFormat="1" ht="12.75">
      <c r="A236" s="934" t="s">
        <v>1674</v>
      </c>
      <c r="B236" s="212">
        <v>520554</v>
      </c>
      <c r="C236" s="212">
        <v>0</v>
      </c>
      <c r="D236" s="212">
        <v>0</v>
      </c>
      <c r="E236" s="375">
        <v>0</v>
      </c>
      <c r="F236" s="212">
        <v>0</v>
      </c>
    </row>
    <row r="237" spans="1:6" s="971" customFormat="1" ht="12.75">
      <c r="A237" s="972" t="s">
        <v>1680</v>
      </c>
      <c r="B237" s="212">
        <v>520554</v>
      </c>
      <c r="C237" s="212">
        <v>0</v>
      </c>
      <c r="D237" s="212">
        <v>0</v>
      </c>
      <c r="E237" s="375">
        <v>0</v>
      </c>
      <c r="F237" s="212">
        <v>0</v>
      </c>
    </row>
    <row r="238" spans="1:6" s="971" customFormat="1" ht="12.75">
      <c r="A238" s="938" t="s">
        <v>1752</v>
      </c>
      <c r="B238" s="212">
        <v>520554</v>
      </c>
      <c r="C238" s="212">
        <v>0</v>
      </c>
      <c r="D238" s="212">
        <v>0</v>
      </c>
      <c r="E238" s="375">
        <v>0</v>
      </c>
      <c r="F238" s="212">
        <v>0</v>
      </c>
    </row>
    <row r="239" spans="1:6" s="971" customFormat="1" ht="12.75">
      <c r="A239" s="939" t="s">
        <v>1773</v>
      </c>
      <c r="B239" s="212">
        <v>520554</v>
      </c>
      <c r="C239" s="212">
        <v>0</v>
      </c>
      <c r="D239" s="212">
        <v>0</v>
      </c>
      <c r="E239" s="375">
        <v>0</v>
      </c>
      <c r="F239" s="212">
        <v>0</v>
      </c>
    </row>
    <row r="240" spans="1:6" s="944" customFormat="1" ht="25.5">
      <c r="A240" s="313" t="s">
        <v>408</v>
      </c>
      <c r="B240" s="34"/>
      <c r="C240" s="34"/>
      <c r="D240" s="34"/>
      <c r="E240" s="375"/>
      <c r="F240" s="34"/>
    </row>
    <row r="241" spans="1:7" s="1000" customFormat="1" ht="12.75">
      <c r="A241" s="934" t="s">
        <v>372</v>
      </c>
      <c r="B241" s="34">
        <v>33826990</v>
      </c>
      <c r="C241" s="34">
        <v>7101742</v>
      </c>
      <c r="D241" s="34">
        <v>7101742</v>
      </c>
      <c r="E241" s="375">
        <v>21.687358194419527</v>
      </c>
      <c r="F241" s="34">
        <v>5646877</v>
      </c>
      <c r="G241" s="999"/>
    </row>
    <row r="242" spans="1:7" s="1000" customFormat="1" ht="12.75">
      <c r="A242" s="936" t="s">
        <v>373</v>
      </c>
      <c r="B242" s="34">
        <v>33751990</v>
      </c>
      <c r="C242" s="34">
        <v>7101742</v>
      </c>
      <c r="D242" s="34">
        <v>7101742</v>
      </c>
      <c r="E242" s="375">
        <v>21.687358194419527</v>
      </c>
      <c r="F242" s="34">
        <v>5646877</v>
      </c>
      <c r="G242" s="999"/>
    </row>
    <row r="243" spans="1:7" s="1000" customFormat="1" ht="12.75">
      <c r="A243" s="936" t="s">
        <v>501</v>
      </c>
      <c r="B243" s="212">
        <v>75000</v>
      </c>
      <c r="C243" s="212">
        <v>0</v>
      </c>
      <c r="D243" s="212">
        <v>0</v>
      </c>
      <c r="E243" s="375">
        <v>0</v>
      </c>
      <c r="F243" s="212">
        <v>0</v>
      </c>
      <c r="G243" s="999"/>
    </row>
    <row r="244" spans="1:7" s="1000" customFormat="1" ht="12.75">
      <c r="A244" s="940" t="s">
        <v>1674</v>
      </c>
      <c r="B244" s="34">
        <v>33826990</v>
      </c>
      <c r="C244" s="34">
        <v>7101742</v>
      </c>
      <c r="D244" s="34">
        <v>6119945</v>
      </c>
      <c r="E244" s="375">
        <v>0</v>
      </c>
      <c r="F244" s="34">
        <v>5056601</v>
      </c>
      <c r="G244" s="999"/>
    </row>
    <row r="245" spans="1:6" s="944" customFormat="1" ht="12.75">
      <c r="A245" s="936" t="s">
        <v>1663</v>
      </c>
      <c r="B245" s="34">
        <v>33826990</v>
      </c>
      <c r="C245" s="34">
        <v>7101742</v>
      </c>
      <c r="D245" s="34">
        <v>6119945</v>
      </c>
      <c r="E245" s="375">
        <v>13.299519598181334</v>
      </c>
      <c r="F245" s="34">
        <v>5056601</v>
      </c>
    </row>
    <row r="246" spans="1:6" s="944" customFormat="1" ht="12.75">
      <c r="A246" s="938" t="s">
        <v>794</v>
      </c>
      <c r="B246" s="34">
        <v>33826990</v>
      </c>
      <c r="C246" s="34">
        <v>7101742</v>
      </c>
      <c r="D246" s="34">
        <v>6119945</v>
      </c>
      <c r="E246" s="375">
        <v>22.414753505372527</v>
      </c>
      <c r="F246" s="34">
        <v>5056601</v>
      </c>
    </row>
    <row r="247" spans="1:6" s="971" customFormat="1" ht="12.75">
      <c r="A247" s="260" t="s">
        <v>409</v>
      </c>
      <c r="B247" s="212"/>
      <c r="C247" s="212"/>
      <c r="D247" s="212"/>
      <c r="E247" s="375"/>
      <c r="F247" s="212"/>
    </row>
    <row r="248" spans="1:6" s="971" customFormat="1" ht="12.75">
      <c r="A248" s="940" t="s">
        <v>372</v>
      </c>
      <c r="B248" s="212">
        <v>190947661</v>
      </c>
      <c r="C248" s="212">
        <v>2734890</v>
      </c>
      <c r="D248" s="212">
        <v>2757498</v>
      </c>
      <c r="E248" s="375">
        <v>1.444111954846098</v>
      </c>
      <c r="F248" s="212">
        <v>662913</v>
      </c>
    </row>
    <row r="249" spans="1:6" s="971" customFormat="1" ht="12.75">
      <c r="A249" s="936" t="s">
        <v>373</v>
      </c>
      <c r="B249" s="212">
        <v>189627727</v>
      </c>
      <c r="C249" s="212">
        <v>2727484</v>
      </c>
      <c r="D249" s="212">
        <v>2727484</v>
      </c>
      <c r="E249" s="375">
        <v>1.4383360720238976</v>
      </c>
      <c r="F249" s="212">
        <v>659483</v>
      </c>
    </row>
    <row r="250" spans="1:6" s="971" customFormat="1" ht="12.75">
      <c r="A250" s="936" t="s">
        <v>501</v>
      </c>
      <c r="B250" s="212">
        <v>1319934</v>
      </c>
      <c r="C250" s="212">
        <v>7406</v>
      </c>
      <c r="D250" s="212">
        <v>30014</v>
      </c>
      <c r="E250" s="375">
        <v>2.1457000069765026</v>
      </c>
      <c r="F250" s="212">
        <v>3430</v>
      </c>
    </row>
    <row r="251" spans="1:6" s="971" customFormat="1" ht="12.75">
      <c r="A251" s="940" t="s">
        <v>1674</v>
      </c>
      <c r="B251" s="212">
        <v>193419382</v>
      </c>
      <c r="C251" s="212">
        <v>2734890</v>
      </c>
      <c r="D251" s="212">
        <v>1908754</v>
      </c>
      <c r="E251" s="375">
        <v>0.9868473263966896</v>
      </c>
      <c r="F251" s="212">
        <v>451312</v>
      </c>
    </row>
    <row r="252" spans="1:6" s="971" customFormat="1" ht="12.75">
      <c r="A252" s="936" t="s">
        <v>1680</v>
      </c>
      <c r="B252" s="212">
        <v>192613177</v>
      </c>
      <c r="C252" s="212">
        <v>2734890</v>
      </c>
      <c r="D252" s="212">
        <v>1908754</v>
      </c>
      <c r="E252" s="375">
        <v>0.9909778914035565</v>
      </c>
      <c r="F252" s="212">
        <v>451312</v>
      </c>
    </row>
    <row r="253" spans="1:6" s="971" customFormat="1" ht="12.75">
      <c r="A253" s="938" t="s">
        <v>468</v>
      </c>
      <c r="B253" s="212">
        <v>14897873</v>
      </c>
      <c r="C253" s="212">
        <v>1002222</v>
      </c>
      <c r="D253" s="212">
        <v>882068</v>
      </c>
      <c r="E253" s="375">
        <v>5.920764662176943</v>
      </c>
      <c r="F253" s="212">
        <v>236813</v>
      </c>
    </row>
    <row r="254" spans="1:6" s="971" customFormat="1" ht="12.75">
      <c r="A254" s="938" t="s">
        <v>1749</v>
      </c>
      <c r="B254" s="212">
        <v>64535310</v>
      </c>
      <c r="C254" s="212">
        <v>175297</v>
      </c>
      <c r="D254" s="212">
        <v>175014</v>
      </c>
      <c r="E254" s="375">
        <v>0.27119107353788185</v>
      </c>
      <c r="F254" s="212">
        <v>1113</v>
      </c>
    </row>
    <row r="255" spans="1:6" s="971" customFormat="1" ht="12.75">
      <c r="A255" s="938" t="s">
        <v>1752</v>
      </c>
      <c r="B255" s="212">
        <v>113179994</v>
      </c>
      <c r="C255" s="212">
        <v>1557371</v>
      </c>
      <c r="D255" s="212">
        <v>851672</v>
      </c>
      <c r="E255" s="375">
        <v>0.7524934132793822</v>
      </c>
      <c r="F255" s="212">
        <v>213386</v>
      </c>
    </row>
    <row r="256" spans="1:6" s="971" customFormat="1" ht="12.75">
      <c r="A256" s="939" t="s">
        <v>399</v>
      </c>
      <c r="B256" s="212">
        <v>651598</v>
      </c>
      <c r="C256" s="212">
        <v>216539</v>
      </c>
      <c r="D256" s="212">
        <v>158735</v>
      </c>
      <c r="E256" s="375">
        <v>24.360878946835317</v>
      </c>
      <c r="F256" s="212">
        <v>50555</v>
      </c>
    </row>
    <row r="257" spans="1:6" s="971" customFormat="1" ht="12.75">
      <c r="A257" s="939" t="s">
        <v>403</v>
      </c>
      <c r="B257" s="212">
        <v>8434396</v>
      </c>
      <c r="C257" s="212">
        <v>1340832</v>
      </c>
      <c r="D257" s="212">
        <v>692937</v>
      </c>
      <c r="E257" s="375">
        <v>212.9593235656629</v>
      </c>
      <c r="F257" s="212">
        <v>162831</v>
      </c>
    </row>
    <row r="258" spans="1:6" s="971" customFormat="1" ht="12.75">
      <c r="A258" s="939" t="s">
        <v>1773</v>
      </c>
      <c r="B258" s="212">
        <v>104094000</v>
      </c>
      <c r="C258" s="212">
        <v>0</v>
      </c>
      <c r="D258" s="212">
        <v>0</v>
      </c>
      <c r="E258" s="375">
        <v>0</v>
      </c>
      <c r="F258" s="212">
        <v>0</v>
      </c>
    </row>
    <row r="259" spans="1:6" s="971" customFormat="1" ht="12.75">
      <c r="A259" s="936" t="s">
        <v>1663</v>
      </c>
      <c r="B259" s="212">
        <v>806205</v>
      </c>
      <c r="C259" s="212">
        <v>0</v>
      </c>
      <c r="D259" s="212">
        <v>0</v>
      </c>
      <c r="E259" s="375">
        <v>0</v>
      </c>
      <c r="F259" s="212">
        <v>0</v>
      </c>
    </row>
    <row r="260" spans="1:6" s="971" customFormat="1" ht="12.75">
      <c r="A260" s="938" t="s">
        <v>790</v>
      </c>
      <c r="B260" s="212">
        <v>806205</v>
      </c>
      <c r="C260" s="212">
        <v>0</v>
      </c>
      <c r="D260" s="212">
        <v>0</v>
      </c>
      <c r="E260" s="375">
        <v>0</v>
      </c>
      <c r="F260" s="212">
        <v>0</v>
      </c>
    </row>
    <row r="261" spans="1:6" s="971" customFormat="1" ht="13.5" customHeight="1">
      <c r="A261" s="940" t="s">
        <v>1690</v>
      </c>
      <c r="B261" s="212">
        <v>-2471721</v>
      </c>
      <c r="C261" s="212">
        <v>-2471721</v>
      </c>
      <c r="D261" s="212">
        <v>-562308</v>
      </c>
      <c r="E261" s="375">
        <v>22.749654997469374</v>
      </c>
      <c r="F261" s="212">
        <v>-227335</v>
      </c>
    </row>
    <row r="262" spans="1:6" s="971" customFormat="1" ht="13.5" customHeight="1">
      <c r="A262" s="940" t="s">
        <v>1695</v>
      </c>
      <c r="B262" s="212">
        <v>2471721</v>
      </c>
      <c r="C262" s="212">
        <v>2471721</v>
      </c>
      <c r="D262" s="212">
        <v>562308</v>
      </c>
      <c r="E262" s="375">
        <v>22.749654997469374</v>
      </c>
      <c r="F262" s="212">
        <v>227335</v>
      </c>
    </row>
    <row r="263" spans="1:6" s="971" customFormat="1" ht="13.5" customHeight="1">
      <c r="A263" s="260" t="s">
        <v>410</v>
      </c>
      <c r="B263" s="212"/>
      <c r="C263" s="212"/>
      <c r="D263" s="212"/>
      <c r="E263" s="375"/>
      <c r="F263" s="212"/>
    </row>
    <row r="264" spans="1:6" s="971" customFormat="1" ht="13.5" customHeight="1">
      <c r="A264" s="260" t="s">
        <v>409</v>
      </c>
      <c r="B264" s="230"/>
      <c r="C264" s="230"/>
      <c r="D264" s="230"/>
      <c r="E264" s="375"/>
      <c r="F264" s="230"/>
    </row>
    <row r="265" spans="1:6" s="971" customFormat="1" ht="13.5" customHeight="1">
      <c r="A265" s="973" t="s">
        <v>372</v>
      </c>
      <c r="B265" s="230">
        <v>95587</v>
      </c>
      <c r="C265" s="230">
        <v>0</v>
      </c>
      <c r="D265" s="230">
        <v>0</v>
      </c>
      <c r="E265" s="378">
        <v>0</v>
      </c>
      <c r="F265" s="71">
        <v>0</v>
      </c>
    </row>
    <row r="266" spans="1:6" s="971" customFormat="1" ht="13.5" customHeight="1">
      <c r="A266" s="974" t="s">
        <v>373</v>
      </c>
      <c r="B266" s="230">
        <v>95587</v>
      </c>
      <c r="C266" s="230">
        <v>0</v>
      </c>
      <c r="D266" s="230">
        <v>0</v>
      </c>
      <c r="E266" s="378">
        <v>0</v>
      </c>
      <c r="F266" s="71">
        <v>0</v>
      </c>
    </row>
    <row r="267" spans="1:6" s="971" customFormat="1" ht="13.5" customHeight="1">
      <c r="A267" s="973" t="s">
        <v>1674</v>
      </c>
      <c r="B267" s="230">
        <v>95587</v>
      </c>
      <c r="C267" s="230">
        <v>0</v>
      </c>
      <c r="D267" s="230">
        <v>0</v>
      </c>
      <c r="E267" s="378">
        <v>0</v>
      </c>
      <c r="F267" s="71">
        <v>0</v>
      </c>
    </row>
    <row r="268" spans="1:6" s="971" customFormat="1" ht="13.5" customHeight="1">
      <c r="A268" s="975" t="s">
        <v>1680</v>
      </c>
      <c r="B268" s="230">
        <v>95587</v>
      </c>
      <c r="C268" s="230">
        <v>0</v>
      </c>
      <c r="D268" s="230">
        <v>0</v>
      </c>
      <c r="E268" s="378">
        <v>0</v>
      </c>
      <c r="F268" s="71">
        <v>0</v>
      </c>
    </row>
    <row r="269" spans="1:6" s="971" customFormat="1" ht="13.5" customHeight="1">
      <c r="A269" s="976" t="s">
        <v>1752</v>
      </c>
      <c r="B269" s="230">
        <v>95587</v>
      </c>
      <c r="C269" s="230">
        <v>0</v>
      </c>
      <c r="D269" s="230">
        <v>0</v>
      </c>
      <c r="E269" s="378">
        <v>0</v>
      </c>
      <c r="F269" s="71">
        <v>0</v>
      </c>
    </row>
    <row r="270" spans="1:6" s="971" customFormat="1" ht="13.5" customHeight="1">
      <c r="A270" s="977" t="s">
        <v>403</v>
      </c>
      <c r="B270" s="230">
        <v>95587</v>
      </c>
      <c r="C270" s="230">
        <v>0</v>
      </c>
      <c r="D270" s="230">
        <v>0</v>
      </c>
      <c r="E270" s="378">
        <v>0</v>
      </c>
      <c r="F270" s="71">
        <v>0</v>
      </c>
    </row>
    <row r="271" spans="1:6" ht="12.75">
      <c r="A271" s="313" t="s">
        <v>411</v>
      </c>
      <c r="B271" s="71"/>
      <c r="C271" s="71"/>
      <c r="D271" s="71"/>
      <c r="E271" s="378"/>
      <c r="F271" s="71"/>
    </row>
    <row r="272" spans="1:6" s="979" customFormat="1" ht="12.75">
      <c r="A272" s="252" t="s">
        <v>384</v>
      </c>
      <c r="B272" s="71"/>
      <c r="C272" s="71"/>
      <c r="D272" s="71"/>
      <c r="E272" s="378"/>
      <c r="F272" s="71"/>
    </row>
    <row r="273" spans="1:7" s="1008" customFormat="1" ht="12.75">
      <c r="A273" s="973" t="s">
        <v>372</v>
      </c>
      <c r="B273" s="71">
        <v>1022847</v>
      </c>
      <c r="C273" s="71">
        <v>527475</v>
      </c>
      <c r="D273" s="71">
        <v>325331</v>
      </c>
      <c r="E273" s="378">
        <v>31.806418750800464</v>
      </c>
      <c r="F273" s="71">
        <v>5006</v>
      </c>
      <c r="G273" s="1007"/>
    </row>
    <row r="274" spans="1:7" s="1008" customFormat="1" ht="12.75">
      <c r="A274" s="974" t="s">
        <v>373</v>
      </c>
      <c r="B274" s="71">
        <v>199864</v>
      </c>
      <c r="C274" s="71">
        <v>86729</v>
      </c>
      <c r="D274" s="71">
        <v>86729</v>
      </c>
      <c r="E274" s="378">
        <v>43.39400792538927</v>
      </c>
      <c r="F274" s="71">
        <v>0</v>
      </c>
      <c r="G274" s="1007"/>
    </row>
    <row r="275" spans="1:7" s="1008" customFormat="1" ht="12.75">
      <c r="A275" s="974" t="s">
        <v>502</v>
      </c>
      <c r="B275" s="71">
        <v>822983</v>
      </c>
      <c r="C275" s="71">
        <v>440746</v>
      </c>
      <c r="D275" s="71">
        <v>238602</v>
      </c>
      <c r="E275" s="378">
        <v>28.992336415211494</v>
      </c>
      <c r="F275" s="71">
        <v>5006</v>
      </c>
      <c r="G275" s="1007"/>
    </row>
    <row r="276" spans="1:7" s="1008" customFormat="1" ht="12.75">
      <c r="A276" s="973" t="s">
        <v>1674</v>
      </c>
      <c r="B276" s="71">
        <v>1022847</v>
      </c>
      <c r="C276" s="71">
        <v>527475</v>
      </c>
      <c r="D276" s="71">
        <v>10902</v>
      </c>
      <c r="E276" s="378">
        <v>1.0658485579954773</v>
      </c>
      <c r="F276" s="71">
        <v>5006</v>
      </c>
      <c r="G276" s="1007"/>
    </row>
    <row r="277" spans="1:7" ht="12.75">
      <c r="A277" s="975" t="s">
        <v>1680</v>
      </c>
      <c r="B277" s="71">
        <v>314856</v>
      </c>
      <c r="C277" s="71">
        <v>165000</v>
      </c>
      <c r="D277" s="71">
        <v>0</v>
      </c>
      <c r="E277" s="378">
        <v>0</v>
      </c>
      <c r="F277" s="71">
        <v>0</v>
      </c>
      <c r="G277" s="1009"/>
    </row>
    <row r="278" spans="1:6" ht="12.75">
      <c r="A278" s="976" t="s">
        <v>468</v>
      </c>
      <c r="B278" s="71">
        <v>314856</v>
      </c>
      <c r="C278" s="71">
        <v>165000</v>
      </c>
      <c r="D278" s="71">
        <v>0</v>
      </c>
      <c r="E278" s="378">
        <v>0</v>
      </c>
      <c r="F278" s="71">
        <v>0</v>
      </c>
    </row>
    <row r="279" spans="1:6" ht="12.75">
      <c r="A279" s="974" t="s">
        <v>1663</v>
      </c>
      <c r="B279" s="71">
        <v>707991</v>
      </c>
      <c r="C279" s="71">
        <v>362475</v>
      </c>
      <c r="D279" s="71">
        <v>10902</v>
      </c>
      <c r="E279" s="378">
        <v>1.539850082840036</v>
      </c>
      <c r="F279" s="71">
        <v>5006</v>
      </c>
    </row>
    <row r="280" spans="1:6" ht="12.75">
      <c r="A280" s="269" t="s">
        <v>380</v>
      </c>
      <c r="B280" s="71">
        <v>707991</v>
      </c>
      <c r="C280" s="71">
        <v>362475</v>
      </c>
      <c r="D280" s="71">
        <v>10902</v>
      </c>
      <c r="E280" s="378">
        <v>1.539850082840036</v>
      </c>
      <c r="F280" s="71">
        <v>5006</v>
      </c>
    </row>
    <row r="281" spans="1:6" ht="12.75">
      <c r="A281" s="260" t="s">
        <v>409</v>
      </c>
      <c r="B281" s="71"/>
      <c r="C281" s="71"/>
      <c r="D281" s="71"/>
      <c r="E281" s="378"/>
      <c r="F281" s="71"/>
    </row>
    <row r="282" spans="1:6" ht="12.75">
      <c r="A282" s="973" t="s">
        <v>372</v>
      </c>
      <c r="B282" s="71">
        <v>7150</v>
      </c>
      <c r="C282" s="71">
        <v>0</v>
      </c>
      <c r="D282" s="71">
        <v>0</v>
      </c>
      <c r="E282" s="378">
        <v>0</v>
      </c>
      <c r="F282" s="71">
        <v>0</v>
      </c>
    </row>
    <row r="283" spans="1:6" ht="12.75">
      <c r="A283" s="974" t="s">
        <v>373</v>
      </c>
      <c r="B283" s="71">
        <v>7150</v>
      </c>
      <c r="C283" s="71">
        <v>0</v>
      </c>
      <c r="D283" s="71">
        <v>0</v>
      </c>
      <c r="E283" s="378">
        <v>0</v>
      </c>
      <c r="F283" s="71">
        <v>0</v>
      </c>
    </row>
    <row r="284" spans="1:6" ht="12.75">
      <c r="A284" s="973" t="s">
        <v>1674</v>
      </c>
      <c r="B284" s="71">
        <v>7150</v>
      </c>
      <c r="C284" s="71">
        <v>0</v>
      </c>
      <c r="D284" s="71">
        <v>0</v>
      </c>
      <c r="E284" s="378">
        <v>0</v>
      </c>
      <c r="F284" s="71">
        <v>0</v>
      </c>
    </row>
    <row r="285" spans="1:6" ht="12.75">
      <c r="A285" s="975" t="s">
        <v>1680</v>
      </c>
      <c r="B285" s="71">
        <v>7150</v>
      </c>
      <c r="C285" s="71">
        <v>0</v>
      </c>
      <c r="D285" s="71">
        <v>0</v>
      </c>
      <c r="E285" s="378">
        <v>0</v>
      </c>
      <c r="F285" s="71">
        <v>0</v>
      </c>
    </row>
    <row r="286" spans="1:6" ht="12.75">
      <c r="A286" s="976" t="s">
        <v>1752</v>
      </c>
      <c r="B286" s="71">
        <v>7150</v>
      </c>
      <c r="C286" s="71">
        <v>0</v>
      </c>
      <c r="D286" s="71">
        <v>0</v>
      </c>
      <c r="E286" s="378">
        <v>0</v>
      </c>
      <c r="F286" s="71">
        <v>0</v>
      </c>
    </row>
    <row r="287" spans="1:6" ht="12.75">
      <c r="A287" s="977" t="s">
        <v>403</v>
      </c>
      <c r="B287" s="71">
        <v>7150</v>
      </c>
      <c r="C287" s="71">
        <v>0</v>
      </c>
      <c r="D287" s="71">
        <v>0</v>
      </c>
      <c r="E287" s="378">
        <v>0</v>
      </c>
      <c r="F287" s="71">
        <v>0</v>
      </c>
    </row>
    <row r="288" spans="1:6" ht="12.75">
      <c r="A288" s="252" t="s">
        <v>412</v>
      </c>
      <c r="B288" s="71"/>
      <c r="C288" s="71"/>
      <c r="D288" s="71"/>
      <c r="E288" s="378"/>
      <c r="F288" s="71"/>
    </row>
    <row r="289" spans="1:6" ht="25.5">
      <c r="A289" s="313" t="s">
        <v>413</v>
      </c>
      <c r="B289" s="71"/>
      <c r="C289" s="71"/>
      <c r="D289" s="71"/>
      <c r="E289" s="378"/>
      <c r="F289" s="71"/>
    </row>
    <row r="290" spans="1:7" s="1008" customFormat="1" ht="12.75">
      <c r="A290" s="973" t="s">
        <v>372</v>
      </c>
      <c r="B290" s="71">
        <v>16669839</v>
      </c>
      <c r="C290" s="71">
        <v>1193965</v>
      </c>
      <c r="D290" s="71">
        <v>1193965</v>
      </c>
      <c r="E290" s="378">
        <v>7.162426703701217</v>
      </c>
      <c r="F290" s="71">
        <v>415000</v>
      </c>
      <c r="G290" s="1007"/>
    </row>
    <row r="291" spans="1:7" s="1008" customFormat="1" ht="12.75">
      <c r="A291" s="974" t="s">
        <v>373</v>
      </c>
      <c r="B291" s="71">
        <v>16669839</v>
      </c>
      <c r="C291" s="230">
        <v>1193965</v>
      </c>
      <c r="D291" s="71">
        <v>1193965</v>
      </c>
      <c r="E291" s="378">
        <v>7.162426703701217</v>
      </c>
      <c r="F291" s="71">
        <v>415000</v>
      </c>
      <c r="G291" s="1007"/>
    </row>
    <row r="292" spans="1:7" s="1008" customFormat="1" ht="12.75" hidden="1">
      <c r="A292" s="974" t="s">
        <v>501</v>
      </c>
      <c r="B292" s="230">
        <v>0</v>
      </c>
      <c r="C292" s="230">
        <v>0</v>
      </c>
      <c r="D292" s="230">
        <v>0</v>
      </c>
      <c r="E292" s="378">
        <v>0</v>
      </c>
      <c r="F292" s="71">
        <v>0</v>
      </c>
      <c r="G292" s="1007"/>
    </row>
    <row r="293" spans="1:7" s="1008" customFormat="1" ht="12.75">
      <c r="A293" s="973" t="s">
        <v>1674</v>
      </c>
      <c r="B293" s="71">
        <v>16669839</v>
      </c>
      <c r="C293" s="230">
        <v>1193965</v>
      </c>
      <c r="D293" s="71">
        <v>1087976</v>
      </c>
      <c r="E293" s="378">
        <v>6.526613724343708</v>
      </c>
      <c r="F293" s="71">
        <v>327282</v>
      </c>
      <c r="G293" s="1007"/>
    </row>
    <row r="294" spans="1:6" ht="12.75">
      <c r="A294" s="974" t="s">
        <v>1663</v>
      </c>
      <c r="B294" s="71">
        <v>16669839</v>
      </c>
      <c r="C294" s="230">
        <v>1193965</v>
      </c>
      <c r="D294" s="71">
        <v>1087976</v>
      </c>
      <c r="E294" s="378">
        <v>6.526613724343708</v>
      </c>
      <c r="F294" s="71">
        <v>327282</v>
      </c>
    </row>
    <row r="295" spans="1:6" ht="12.75">
      <c r="A295" s="976" t="s">
        <v>794</v>
      </c>
      <c r="B295" s="71">
        <v>16669839</v>
      </c>
      <c r="C295" s="230">
        <v>1193965</v>
      </c>
      <c r="D295" s="71">
        <v>1087976</v>
      </c>
      <c r="E295" s="378">
        <v>6.526613724343708</v>
      </c>
      <c r="F295" s="71">
        <v>327282</v>
      </c>
    </row>
    <row r="296" spans="1:6" ht="12.75">
      <c r="A296" s="260" t="s">
        <v>409</v>
      </c>
      <c r="B296" s="71"/>
      <c r="C296" s="230"/>
      <c r="D296" s="71"/>
      <c r="E296" s="378"/>
      <c r="F296" s="71"/>
    </row>
    <row r="297" spans="1:6" ht="12.75">
      <c r="A297" s="973" t="s">
        <v>372</v>
      </c>
      <c r="B297" s="71">
        <v>1892787</v>
      </c>
      <c r="C297" s="71">
        <v>690978</v>
      </c>
      <c r="D297" s="71">
        <v>690978</v>
      </c>
      <c r="E297" s="378">
        <v>36.50585089605962</v>
      </c>
      <c r="F297" s="71">
        <v>374903</v>
      </c>
    </row>
    <row r="298" spans="1:6" ht="12.75">
      <c r="A298" s="974" t="s">
        <v>373</v>
      </c>
      <c r="B298" s="71">
        <v>1892787</v>
      </c>
      <c r="C298" s="230">
        <v>690978</v>
      </c>
      <c r="D298" s="71">
        <v>690978</v>
      </c>
      <c r="E298" s="378">
        <v>36.50585089605962</v>
      </c>
      <c r="F298" s="71">
        <v>374903</v>
      </c>
    </row>
    <row r="299" spans="1:6" ht="12.75">
      <c r="A299" s="973" t="s">
        <v>1674</v>
      </c>
      <c r="B299" s="71">
        <v>1892787</v>
      </c>
      <c r="C299" s="71">
        <v>690978</v>
      </c>
      <c r="D299" s="71">
        <v>145964</v>
      </c>
      <c r="E299" s="378">
        <v>7.7115914257652864</v>
      </c>
      <c r="F299" s="71">
        <v>86599</v>
      </c>
    </row>
    <row r="300" spans="1:6" ht="12.75">
      <c r="A300" s="975" t="s">
        <v>1680</v>
      </c>
      <c r="B300" s="71">
        <v>1892787</v>
      </c>
      <c r="C300" s="71">
        <v>690978</v>
      </c>
      <c r="D300" s="71">
        <v>145964</v>
      </c>
      <c r="E300" s="378">
        <v>7.7115914257652864</v>
      </c>
      <c r="F300" s="71">
        <v>86599</v>
      </c>
    </row>
    <row r="301" spans="1:6" ht="12.75">
      <c r="A301" s="980" t="s">
        <v>1752</v>
      </c>
      <c r="B301" s="71">
        <v>1892787</v>
      </c>
      <c r="C301" s="71">
        <v>690978</v>
      </c>
      <c r="D301" s="71">
        <v>145964</v>
      </c>
      <c r="E301" s="378">
        <v>7.7115914257652864</v>
      </c>
      <c r="F301" s="71">
        <v>86599</v>
      </c>
    </row>
    <row r="302" spans="1:6" ht="12.75">
      <c r="A302" s="977" t="s">
        <v>403</v>
      </c>
      <c r="B302" s="71">
        <v>1892787</v>
      </c>
      <c r="C302" s="230">
        <v>690978</v>
      </c>
      <c r="D302" s="71">
        <v>145964</v>
      </c>
      <c r="E302" s="378">
        <v>7.7115914257652864</v>
      </c>
      <c r="F302" s="71">
        <v>86599</v>
      </c>
    </row>
    <row r="303" spans="1:6" ht="12.75">
      <c r="A303" s="260" t="s">
        <v>414</v>
      </c>
      <c r="B303" s="71"/>
      <c r="C303" s="230"/>
      <c r="D303" s="71"/>
      <c r="E303" s="378"/>
      <c r="F303" s="71"/>
    </row>
    <row r="304" spans="1:6" ht="12.75">
      <c r="A304" s="260" t="s">
        <v>409</v>
      </c>
      <c r="B304" s="71"/>
      <c r="C304" s="230"/>
      <c r="D304" s="71"/>
      <c r="E304" s="378"/>
      <c r="F304" s="71"/>
    </row>
    <row r="305" spans="1:6" ht="12.75">
      <c r="A305" s="973" t="s">
        <v>372</v>
      </c>
      <c r="B305" s="71">
        <v>1665656</v>
      </c>
      <c r="C305" s="71">
        <v>0</v>
      </c>
      <c r="D305" s="71">
        <v>0</v>
      </c>
      <c r="E305" s="378">
        <v>0</v>
      </c>
      <c r="F305" s="71">
        <v>0</v>
      </c>
    </row>
    <row r="306" spans="1:6" ht="12.75">
      <c r="A306" s="974" t="s">
        <v>373</v>
      </c>
      <c r="B306" s="71">
        <v>1665656</v>
      </c>
      <c r="C306" s="230">
        <v>0</v>
      </c>
      <c r="D306" s="71">
        <v>0</v>
      </c>
      <c r="E306" s="378">
        <v>0</v>
      </c>
      <c r="F306" s="71">
        <v>0</v>
      </c>
    </row>
    <row r="307" spans="1:6" ht="12.75">
      <c r="A307" s="973" t="s">
        <v>1674</v>
      </c>
      <c r="B307" s="71">
        <v>1665656</v>
      </c>
      <c r="C307" s="71">
        <v>0</v>
      </c>
      <c r="D307" s="71">
        <v>0</v>
      </c>
      <c r="E307" s="378">
        <v>0</v>
      </c>
      <c r="F307" s="71">
        <v>0</v>
      </c>
    </row>
    <row r="308" spans="1:6" ht="12.75">
      <c r="A308" s="975" t="s">
        <v>1680</v>
      </c>
      <c r="B308" s="71">
        <v>915551</v>
      </c>
      <c r="C308" s="71">
        <v>0</v>
      </c>
      <c r="D308" s="71">
        <v>0</v>
      </c>
      <c r="E308" s="378">
        <v>0</v>
      </c>
      <c r="F308" s="71">
        <v>0</v>
      </c>
    </row>
    <row r="309" spans="1:6" ht="12.75">
      <c r="A309" s="976" t="s">
        <v>468</v>
      </c>
      <c r="B309" s="71">
        <v>89111</v>
      </c>
      <c r="C309" s="230">
        <v>0</v>
      </c>
      <c r="D309" s="71">
        <v>0</v>
      </c>
      <c r="E309" s="378">
        <v>0</v>
      </c>
      <c r="F309" s="71">
        <v>0</v>
      </c>
    </row>
    <row r="310" spans="1:6" ht="12.75">
      <c r="A310" s="976" t="s">
        <v>1752</v>
      </c>
      <c r="B310" s="71">
        <v>826440</v>
      </c>
      <c r="C310" s="71">
        <v>0</v>
      </c>
      <c r="D310" s="71">
        <v>0</v>
      </c>
      <c r="E310" s="378">
        <v>0</v>
      </c>
      <c r="F310" s="71">
        <v>0</v>
      </c>
    </row>
    <row r="311" spans="1:6" ht="12.75">
      <c r="A311" s="977" t="s">
        <v>403</v>
      </c>
      <c r="B311" s="71">
        <v>826440</v>
      </c>
      <c r="C311" s="230">
        <v>0</v>
      </c>
      <c r="D311" s="71">
        <v>0</v>
      </c>
      <c r="E311" s="378">
        <v>0</v>
      </c>
      <c r="F311" s="71">
        <v>0</v>
      </c>
    </row>
    <row r="312" spans="1:6" ht="12.75">
      <c r="A312" s="974" t="s">
        <v>1663</v>
      </c>
      <c r="B312" s="71">
        <v>750105</v>
      </c>
      <c r="C312" s="230">
        <v>0</v>
      </c>
      <c r="D312" s="71">
        <v>0</v>
      </c>
      <c r="E312" s="378">
        <v>0</v>
      </c>
      <c r="F312" s="71">
        <v>0</v>
      </c>
    </row>
    <row r="313" spans="1:6" ht="12.75">
      <c r="A313" s="976" t="s">
        <v>790</v>
      </c>
      <c r="B313" s="71">
        <v>750105</v>
      </c>
      <c r="C313" s="230">
        <v>0</v>
      </c>
      <c r="D313" s="71">
        <v>0</v>
      </c>
      <c r="E313" s="378">
        <v>0</v>
      </c>
      <c r="F313" s="71">
        <v>0</v>
      </c>
    </row>
    <row r="314" spans="1:6" ht="12.75">
      <c r="A314" s="276" t="s">
        <v>415</v>
      </c>
      <c r="B314" s="34"/>
      <c r="C314" s="34"/>
      <c r="D314" s="34"/>
      <c r="E314" s="378"/>
      <c r="F314" s="71"/>
    </row>
    <row r="315" spans="1:6" s="979" customFormat="1" ht="12" customHeight="1">
      <c r="A315" s="252" t="s">
        <v>384</v>
      </c>
      <c r="B315" s="71"/>
      <c r="C315" s="71"/>
      <c r="D315" s="71"/>
      <c r="E315" s="378"/>
      <c r="F315" s="71"/>
    </row>
    <row r="316" spans="1:7" s="997" customFormat="1" ht="12.75">
      <c r="A316" s="973" t="s">
        <v>372</v>
      </c>
      <c r="B316" s="71">
        <v>986659</v>
      </c>
      <c r="C316" s="71">
        <v>357419</v>
      </c>
      <c r="D316" s="230">
        <v>33068</v>
      </c>
      <c r="E316" s="378">
        <v>3.3515125286446485</v>
      </c>
      <c r="F316" s="71">
        <v>10194</v>
      </c>
      <c r="G316" s="1010"/>
    </row>
    <row r="317" spans="1:7" s="997" customFormat="1" ht="12.75">
      <c r="A317" s="975" t="s">
        <v>373</v>
      </c>
      <c r="B317" s="71">
        <v>130235</v>
      </c>
      <c r="C317" s="71">
        <v>32437</v>
      </c>
      <c r="D317" s="230">
        <v>32437</v>
      </c>
      <c r="E317" s="378">
        <v>24.90651514569816</v>
      </c>
      <c r="F317" s="71">
        <v>9737</v>
      </c>
      <c r="G317" s="1010"/>
    </row>
    <row r="318" spans="1:7" s="997" customFormat="1" ht="12.75">
      <c r="A318" s="975" t="s">
        <v>374</v>
      </c>
      <c r="B318" s="71">
        <v>32959</v>
      </c>
      <c r="C318" s="71">
        <v>32959</v>
      </c>
      <c r="D318" s="230">
        <v>0</v>
      </c>
      <c r="E318" s="378">
        <v>0</v>
      </c>
      <c r="F318" s="71">
        <v>0</v>
      </c>
      <c r="G318" s="1010"/>
    </row>
    <row r="319" spans="1:7" s="997" customFormat="1" ht="12.75" hidden="1">
      <c r="A319" s="974" t="s">
        <v>501</v>
      </c>
      <c r="B319" s="230">
        <v>0</v>
      </c>
      <c r="C319" s="230">
        <v>0</v>
      </c>
      <c r="D319" s="230">
        <v>0</v>
      </c>
      <c r="E319" s="378">
        <v>0</v>
      </c>
      <c r="F319" s="71">
        <v>0</v>
      </c>
      <c r="G319" s="1010"/>
    </row>
    <row r="320" spans="1:7" s="997" customFormat="1" ht="12.75">
      <c r="A320" s="975" t="s">
        <v>502</v>
      </c>
      <c r="B320" s="71">
        <v>699866</v>
      </c>
      <c r="C320" s="71">
        <v>168424</v>
      </c>
      <c r="D320" s="71">
        <v>631</v>
      </c>
      <c r="E320" s="378">
        <v>0.09016011636513276</v>
      </c>
      <c r="F320" s="71">
        <v>457</v>
      </c>
      <c r="G320" s="1010"/>
    </row>
    <row r="321" spans="1:7" s="997" customFormat="1" ht="12.75">
      <c r="A321" s="975" t="s">
        <v>385</v>
      </c>
      <c r="B321" s="71">
        <v>123599</v>
      </c>
      <c r="C321" s="71">
        <v>123599</v>
      </c>
      <c r="D321" s="71">
        <v>0</v>
      </c>
      <c r="E321" s="378">
        <v>0</v>
      </c>
      <c r="F321" s="71">
        <v>0</v>
      </c>
      <c r="G321" s="1010"/>
    </row>
    <row r="322" spans="1:7" s="997" customFormat="1" ht="12.75">
      <c r="A322" s="981" t="s">
        <v>1674</v>
      </c>
      <c r="B322" s="71">
        <v>1078461</v>
      </c>
      <c r="C322" s="71">
        <v>371221</v>
      </c>
      <c r="D322" s="71">
        <v>12000</v>
      </c>
      <c r="E322" s="378">
        <v>1.1126967039141888</v>
      </c>
      <c r="F322" s="71">
        <v>9291</v>
      </c>
      <c r="G322" s="1010"/>
    </row>
    <row r="323" spans="1:7" s="979" customFormat="1" ht="12.75">
      <c r="A323" s="975" t="s">
        <v>1680</v>
      </c>
      <c r="B323" s="71">
        <v>913958</v>
      </c>
      <c r="C323" s="71">
        <v>331988</v>
      </c>
      <c r="D323" s="71">
        <v>12000</v>
      </c>
      <c r="E323" s="378">
        <v>1.3129706179058556</v>
      </c>
      <c r="F323" s="71">
        <v>9291</v>
      </c>
      <c r="G323" s="1011"/>
    </row>
    <row r="324" spans="1:7" s="979" customFormat="1" ht="12.75">
      <c r="A324" s="982" t="s">
        <v>468</v>
      </c>
      <c r="B324" s="71">
        <v>900156</v>
      </c>
      <c r="C324" s="71">
        <v>318186</v>
      </c>
      <c r="D324" s="71">
        <v>12000</v>
      </c>
      <c r="E324" s="378">
        <v>1.3331022622745392</v>
      </c>
      <c r="F324" s="71">
        <v>9291</v>
      </c>
      <c r="G324" s="1011"/>
    </row>
    <row r="325" spans="1:6" s="979" customFormat="1" ht="12.75">
      <c r="A325" s="982" t="s">
        <v>1752</v>
      </c>
      <c r="B325" s="71">
        <v>13802</v>
      </c>
      <c r="C325" s="71">
        <v>13802</v>
      </c>
      <c r="D325" s="71">
        <v>0</v>
      </c>
      <c r="E325" s="378">
        <v>0</v>
      </c>
      <c r="F325" s="71">
        <v>0</v>
      </c>
    </row>
    <row r="326" spans="1:6" s="979" customFormat="1" ht="12.75">
      <c r="A326" s="977" t="s">
        <v>1773</v>
      </c>
      <c r="B326" s="230">
        <v>13802</v>
      </c>
      <c r="C326" s="230">
        <v>13802</v>
      </c>
      <c r="D326" s="230">
        <v>0</v>
      </c>
      <c r="E326" s="378">
        <v>0</v>
      </c>
      <c r="F326" s="230">
        <v>0</v>
      </c>
    </row>
    <row r="327" spans="1:6" ht="12.75">
      <c r="A327" s="974" t="s">
        <v>1663</v>
      </c>
      <c r="B327" s="71">
        <v>164503</v>
      </c>
      <c r="C327" s="71">
        <v>39233</v>
      </c>
      <c r="D327" s="71">
        <v>0</v>
      </c>
      <c r="E327" s="378">
        <v>0</v>
      </c>
      <c r="F327" s="71">
        <v>0</v>
      </c>
    </row>
    <row r="328" spans="1:6" ht="12.75">
      <c r="A328" s="269" t="s">
        <v>380</v>
      </c>
      <c r="B328" s="71">
        <v>164503</v>
      </c>
      <c r="C328" s="71">
        <v>39233</v>
      </c>
      <c r="D328" s="71">
        <v>0</v>
      </c>
      <c r="E328" s="378">
        <v>0</v>
      </c>
      <c r="F328" s="71">
        <v>0</v>
      </c>
    </row>
    <row r="329" spans="1:6" ht="12.75">
      <c r="A329" s="973" t="s">
        <v>1668</v>
      </c>
      <c r="B329" s="71">
        <v>-91802</v>
      </c>
      <c r="C329" s="71">
        <v>-13802</v>
      </c>
      <c r="D329" s="71">
        <v>21068</v>
      </c>
      <c r="E329" s="378" t="s">
        <v>1309</v>
      </c>
      <c r="F329" s="71">
        <v>903</v>
      </c>
    </row>
    <row r="330" spans="1:6" ht="25.5">
      <c r="A330" s="379" t="s">
        <v>1791</v>
      </c>
      <c r="B330" s="71">
        <v>91802</v>
      </c>
      <c r="C330" s="71">
        <v>13802</v>
      </c>
      <c r="D330" s="71" t="s">
        <v>1309</v>
      </c>
      <c r="E330" s="378" t="s">
        <v>1309</v>
      </c>
      <c r="F330" s="71" t="s">
        <v>1309</v>
      </c>
    </row>
    <row r="331" spans="1:6" ht="12.75">
      <c r="A331" s="260" t="s">
        <v>388</v>
      </c>
      <c r="B331" s="71"/>
      <c r="C331" s="71"/>
      <c r="D331" s="71"/>
      <c r="E331" s="378"/>
      <c r="F331" s="71"/>
    </row>
    <row r="332" spans="1:6" ht="12.75">
      <c r="A332" s="973" t="s">
        <v>372</v>
      </c>
      <c r="B332" s="71">
        <v>2106150</v>
      </c>
      <c r="C332" s="71">
        <v>444753</v>
      </c>
      <c r="D332" s="71">
        <v>203740</v>
      </c>
      <c r="E332" s="378">
        <v>9.6735750065285</v>
      </c>
      <c r="F332" s="71">
        <v>149680</v>
      </c>
    </row>
    <row r="333" spans="1:6" ht="12.75">
      <c r="A333" s="974" t="s">
        <v>373</v>
      </c>
      <c r="B333" s="71">
        <v>434845</v>
      </c>
      <c r="C333" s="71">
        <v>100643</v>
      </c>
      <c r="D333" s="71">
        <v>100643</v>
      </c>
      <c r="E333" s="378">
        <v>23.144568754383744</v>
      </c>
      <c r="F333" s="71">
        <v>48542</v>
      </c>
    </row>
    <row r="334" spans="1:6" ht="12.75">
      <c r="A334" s="974" t="s">
        <v>501</v>
      </c>
      <c r="B334" s="230">
        <v>14056</v>
      </c>
      <c r="C334" s="230">
        <v>6900</v>
      </c>
      <c r="D334" s="230">
        <v>1406</v>
      </c>
      <c r="E334" s="378">
        <v>10.002845759817871</v>
      </c>
      <c r="F334" s="71">
        <v>420</v>
      </c>
    </row>
    <row r="335" spans="1:6" ht="12.75">
      <c r="A335" s="974" t="s">
        <v>502</v>
      </c>
      <c r="B335" s="71">
        <v>1657249</v>
      </c>
      <c r="C335" s="71">
        <v>337210</v>
      </c>
      <c r="D335" s="71">
        <v>101691</v>
      </c>
      <c r="E335" s="378">
        <v>6.1361328321815245</v>
      </c>
      <c r="F335" s="71">
        <v>100718</v>
      </c>
    </row>
    <row r="336" spans="1:6" ht="12.75">
      <c r="A336" s="973" t="s">
        <v>1678</v>
      </c>
      <c r="B336" s="71">
        <v>2106150</v>
      </c>
      <c r="C336" s="71">
        <v>444753</v>
      </c>
      <c r="D336" s="71">
        <v>125760</v>
      </c>
      <c r="E336" s="378">
        <v>5.971084680578306</v>
      </c>
      <c r="F336" s="71">
        <v>116408</v>
      </c>
    </row>
    <row r="337" spans="1:6" ht="12.75">
      <c r="A337" s="974" t="s">
        <v>1680</v>
      </c>
      <c r="B337" s="71">
        <v>2073873</v>
      </c>
      <c r="C337" s="71">
        <v>430908</v>
      </c>
      <c r="D337" s="71">
        <v>125760</v>
      </c>
      <c r="E337" s="378">
        <v>6.0640164561667955</v>
      </c>
      <c r="F337" s="71">
        <v>116408</v>
      </c>
    </row>
    <row r="338" spans="1:6" ht="12.75">
      <c r="A338" s="976" t="s">
        <v>468</v>
      </c>
      <c r="B338" s="71">
        <v>2073873</v>
      </c>
      <c r="C338" s="71">
        <v>430908</v>
      </c>
      <c r="D338" s="71">
        <v>125760</v>
      </c>
      <c r="E338" s="378">
        <v>6.0640164561667955</v>
      </c>
      <c r="F338" s="71">
        <v>116408</v>
      </c>
    </row>
    <row r="339" spans="1:6" ht="12.75">
      <c r="A339" s="974" t="s">
        <v>1663</v>
      </c>
      <c r="B339" s="71">
        <v>32277</v>
      </c>
      <c r="C339" s="71">
        <v>13845</v>
      </c>
      <c r="D339" s="71">
        <v>0</v>
      </c>
      <c r="E339" s="378">
        <v>0</v>
      </c>
      <c r="F339" s="71">
        <v>0</v>
      </c>
    </row>
    <row r="340" spans="1:6" ht="12.75">
      <c r="A340" s="976" t="s">
        <v>790</v>
      </c>
      <c r="B340" s="71">
        <v>32277</v>
      </c>
      <c r="C340" s="71">
        <v>13845</v>
      </c>
      <c r="D340" s="71">
        <v>0</v>
      </c>
      <c r="E340" s="378">
        <v>0</v>
      </c>
      <c r="F340" s="71">
        <v>0</v>
      </c>
    </row>
    <row r="341" spans="1:7" s="990" customFormat="1" ht="12.75">
      <c r="A341" s="313" t="s">
        <v>395</v>
      </c>
      <c r="B341" s="71"/>
      <c r="C341" s="71"/>
      <c r="D341" s="71"/>
      <c r="E341" s="378"/>
      <c r="F341" s="71"/>
      <c r="G341" s="1012"/>
    </row>
    <row r="342" spans="1:7" s="990" customFormat="1" ht="12.75">
      <c r="A342" s="973" t="s">
        <v>372</v>
      </c>
      <c r="B342" s="71">
        <v>25192118</v>
      </c>
      <c r="C342" s="71">
        <v>10236875</v>
      </c>
      <c r="D342" s="71">
        <v>10236875</v>
      </c>
      <c r="E342" s="378">
        <v>40.63522963809553</v>
      </c>
      <c r="F342" s="71">
        <v>5247285</v>
      </c>
      <c r="G342" s="1012"/>
    </row>
    <row r="343" spans="1:7" s="990" customFormat="1" ht="12.75">
      <c r="A343" s="975" t="s">
        <v>373</v>
      </c>
      <c r="B343" s="71">
        <v>25192118</v>
      </c>
      <c r="C343" s="71">
        <v>10236875</v>
      </c>
      <c r="D343" s="71">
        <v>10236875</v>
      </c>
      <c r="E343" s="378">
        <v>40.63522963809553</v>
      </c>
      <c r="F343" s="71">
        <v>5247285</v>
      </c>
      <c r="G343" s="1012"/>
    </row>
    <row r="344" spans="1:7" s="965" customFormat="1" ht="12.75">
      <c r="A344" s="981" t="s">
        <v>1674</v>
      </c>
      <c r="B344" s="71">
        <v>25192118</v>
      </c>
      <c r="C344" s="71">
        <v>10236875</v>
      </c>
      <c r="D344" s="71">
        <v>4101637</v>
      </c>
      <c r="E344" s="378">
        <v>16.28142977101012</v>
      </c>
      <c r="F344" s="71">
        <v>774901</v>
      </c>
      <c r="G344" s="1013"/>
    </row>
    <row r="345" spans="1:7" s="965" customFormat="1" ht="12.75">
      <c r="A345" s="975" t="s">
        <v>1680</v>
      </c>
      <c r="B345" s="71">
        <v>25184940</v>
      </c>
      <c r="C345" s="71">
        <v>10236875</v>
      </c>
      <c r="D345" s="71">
        <v>4101637</v>
      </c>
      <c r="E345" s="378">
        <v>16.28607016733016</v>
      </c>
      <c r="F345" s="71">
        <v>774901</v>
      </c>
      <c r="G345" s="1013"/>
    </row>
    <row r="346" spans="1:6" s="965" customFormat="1" ht="12.75">
      <c r="A346" s="982" t="s">
        <v>468</v>
      </c>
      <c r="B346" s="71">
        <v>436249</v>
      </c>
      <c r="C346" s="71">
        <v>84809</v>
      </c>
      <c r="D346" s="71">
        <v>60886</v>
      </c>
      <c r="E346" s="378">
        <v>13.956708210219393</v>
      </c>
      <c r="F346" s="71">
        <v>23862</v>
      </c>
    </row>
    <row r="347" spans="1:6" s="965" customFormat="1" ht="12.75">
      <c r="A347" s="982" t="s">
        <v>1752</v>
      </c>
      <c r="B347" s="71">
        <v>24748691</v>
      </c>
      <c r="C347" s="71">
        <v>10152066</v>
      </c>
      <c r="D347" s="71">
        <v>4040751</v>
      </c>
      <c r="E347" s="378">
        <v>16.32713019044118</v>
      </c>
      <c r="F347" s="71">
        <v>751039</v>
      </c>
    </row>
    <row r="348" spans="1:6" s="965" customFormat="1" ht="12.75">
      <c r="A348" s="983" t="s">
        <v>399</v>
      </c>
      <c r="B348" s="71">
        <v>24748691</v>
      </c>
      <c r="C348" s="71">
        <v>10152066</v>
      </c>
      <c r="D348" s="71">
        <v>4040751</v>
      </c>
      <c r="E348" s="378">
        <v>16.32713019044118</v>
      </c>
      <c r="F348" s="71">
        <v>751039</v>
      </c>
    </row>
    <row r="349" spans="1:6" s="965" customFormat="1" ht="12.75">
      <c r="A349" s="975" t="s">
        <v>1663</v>
      </c>
      <c r="B349" s="71">
        <v>7178</v>
      </c>
      <c r="C349" s="71">
        <v>0</v>
      </c>
      <c r="D349" s="71">
        <v>0</v>
      </c>
      <c r="E349" s="378">
        <v>0</v>
      </c>
      <c r="F349" s="71">
        <v>0</v>
      </c>
    </row>
    <row r="350" spans="1:6" s="965" customFormat="1" ht="12.75">
      <c r="A350" s="982" t="s">
        <v>790</v>
      </c>
      <c r="B350" s="71">
        <v>7178</v>
      </c>
      <c r="C350" s="71">
        <v>0</v>
      </c>
      <c r="D350" s="71">
        <v>0</v>
      </c>
      <c r="E350" s="378">
        <v>0</v>
      </c>
      <c r="F350" s="71">
        <v>0</v>
      </c>
    </row>
    <row r="351" spans="1:6" s="965" customFormat="1" ht="12.75">
      <c r="A351" s="313" t="s">
        <v>397</v>
      </c>
      <c r="B351" s="71"/>
      <c r="C351" s="71"/>
      <c r="D351" s="71"/>
      <c r="E351" s="378"/>
      <c r="F351" s="71"/>
    </row>
    <row r="352" spans="1:6" s="965" customFormat="1" ht="12.75">
      <c r="A352" s="973" t="s">
        <v>372</v>
      </c>
      <c r="B352" s="71">
        <v>323435</v>
      </c>
      <c r="C352" s="71">
        <v>92993</v>
      </c>
      <c r="D352" s="71">
        <v>92993</v>
      </c>
      <c r="E352" s="378">
        <v>28.751681172414862</v>
      </c>
      <c r="F352" s="71">
        <v>10643</v>
      </c>
    </row>
    <row r="353" spans="1:6" s="148" customFormat="1" ht="12.75">
      <c r="A353" s="975" t="s">
        <v>373</v>
      </c>
      <c r="B353" s="71">
        <v>323435</v>
      </c>
      <c r="C353" s="71">
        <v>92993</v>
      </c>
      <c r="D353" s="71">
        <v>92993</v>
      </c>
      <c r="E353" s="378">
        <v>28.751681172414862</v>
      </c>
      <c r="F353" s="71">
        <v>10643</v>
      </c>
    </row>
    <row r="354" spans="1:7" s="984" customFormat="1" ht="12.75">
      <c r="A354" s="981" t="s">
        <v>1674</v>
      </c>
      <c r="B354" s="71">
        <v>323435</v>
      </c>
      <c r="C354" s="71">
        <v>92993</v>
      </c>
      <c r="D354" s="71">
        <v>40784</v>
      </c>
      <c r="E354" s="378">
        <v>12.6096433595622</v>
      </c>
      <c r="F354" s="71">
        <v>12216</v>
      </c>
      <c r="G354" s="1014"/>
    </row>
    <row r="355" spans="1:7" s="984" customFormat="1" ht="12.75">
      <c r="A355" s="975" t="s">
        <v>1680</v>
      </c>
      <c r="B355" s="71">
        <v>323435</v>
      </c>
      <c r="C355" s="71">
        <v>92993</v>
      </c>
      <c r="D355" s="71">
        <v>40784</v>
      </c>
      <c r="E355" s="378">
        <v>12.6096433595622</v>
      </c>
      <c r="F355" s="71">
        <v>12216</v>
      </c>
      <c r="G355" s="1014"/>
    </row>
    <row r="356" spans="1:7" s="984" customFormat="1" ht="12.75">
      <c r="A356" s="982" t="s">
        <v>468</v>
      </c>
      <c r="B356" s="71">
        <v>111366</v>
      </c>
      <c r="C356" s="71">
        <v>2308</v>
      </c>
      <c r="D356" s="71">
        <v>819</v>
      </c>
      <c r="E356" s="378">
        <v>0.7354129626636496</v>
      </c>
      <c r="F356" s="71">
        <v>273</v>
      </c>
      <c r="G356" s="1014"/>
    </row>
    <row r="357" spans="1:6" s="984" customFormat="1" ht="12.75">
      <c r="A357" s="982" t="s">
        <v>1752</v>
      </c>
      <c r="B357" s="71">
        <v>212069</v>
      </c>
      <c r="C357" s="71">
        <v>90685</v>
      </c>
      <c r="D357" s="71">
        <v>39965</v>
      </c>
      <c r="E357" s="378">
        <v>18.845281488572116</v>
      </c>
      <c r="F357" s="71">
        <v>11943</v>
      </c>
    </row>
    <row r="358" spans="1:6" s="984" customFormat="1" ht="12.75">
      <c r="A358" s="983" t="s">
        <v>399</v>
      </c>
      <c r="B358" s="71">
        <v>212069</v>
      </c>
      <c r="C358" s="71">
        <v>90685</v>
      </c>
      <c r="D358" s="71">
        <v>39965</v>
      </c>
      <c r="E358" s="378">
        <v>18.845281488572116</v>
      </c>
      <c r="F358" s="71">
        <v>11943</v>
      </c>
    </row>
    <row r="359" spans="1:6" s="984" customFormat="1" ht="12.75">
      <c r="A359" s="313" t="s">
        <v>402</v>
      </c>
      <c r="B359" s="71"/>
      <c r="C359" s="71"/>
      <c r="D359" s="71"/>
      <c r="E359" s="378"/>
      <c r="F359" s="71"/>
    </row>
    <row r="360" spans="1:6" s="984" customFormat="1" ht="12.75">
      <c r="A360" s="973" t="s">
        <v>372</v>
      </c>
      <c r="B360" s="71">
        <v>749526</v>
      </c>
      <c r="C360" s="71">
        <v>215364</v>
      </c>
      <c r="D360" s="71">
        <v>215364</v>
      </c>
      <c r="E360" s="378">
        <v>28.733359483193375</v>
      </c>
      <c r="F360" s="71">
        <v>71572</v>
      </c>
    </row>
    <row r="361" spans="1:6" s="984" customFormat="1" ht="12.75">
      <c r="A361" s="975" t="s">
        <v>373</v>
      </c>
      <c r="B361" s="71">
        <v>737206</v>
      </c>
      <c r="C361" s="71">
        <v>215364</v>
      </c>
      <c r="D361" s="71">
        <v>215364</v>
      </c>
      <c r="E361" s="378">
        <v>29.213544111143968</v>
      </c>
      <c r="F361" s="71">
        <v>71572</v>
      </c>
    </row>
    <row r="362" spans="1:6" s="984" customFormat="1" ht="12.75">
      <c r="A362" s="975" t="s">
        <v>502</v>
      </c>
      <c r="B362" s="71">
        <v>12320</v>
      </c>
      <c r="C362" s="71">
        <v>0</v>
      </c>
      <c r="D362" s="71">
        <v>0</v>
      </c>
      <c r="E362" s="378">
        <v>0</v>
      </c>
      <c r="F362" s="71">
        <v>0</v>
      </c>
    </row>
    <row r="363" spans="1:6" s="984" customFormat="1" ht="12.75">
      <c r="A363" s="981" t="s">
        <v>1674</v>
      </c>
      <c r="B363" s="71">
        <v>749526</v>
      </c>
      <c r="C363" s="71">
        <v>215364</v>
      </c>
      <c r="D363" s="71">
        <v>87400</v>
      </c>
      <c r="E363" s="378">
        <v>11.660702897564594</v>
      </c>
      <c r="F363" s="71">
        <v>62956</v>
      </c>
    </row>
    <row r="364" spans="1:6" s="984" customFormat="1" ht="12.75">
      <c r="A364" s="975" t="s">
        <v>1680</v>
      </c>
      <c r="B364" s="71">
        <v>734319</v>
      </c>
      <c r="C364" s="71">
        <v>208157</v>
      </c>
      <c r="D364" s="71">
        <v>87400</v>
      </c>
      <c r="E364" s="378">
        <v>11.902184200599466</v>
      </c>
      <c r="F364" s="71">
        <v>62956</v>
      </c>
    </row>
    <row r="365" spans="1:6" s="984" customFormat="1" ht="12.75">
      <c r="A365" s="982" t="s">
        <v>468</v>
      </c>
      <c r="B365" s="71">
        <v>721999</v>
      </c>
      <c r="C365" s="71">
        <v>208157</v>
      </c>
      <c r="D365" s="71">
        <v>87400</v>
      </c>
      <c r="E365" s="378">
        <v>12.105279924210421</v>
      </c>
      <c r="F365" s="71">
        <v>62956</v>
      </c>
    </row>
    <row r="366" spans="1:6" s="984" customFormat="1" ht="12.75">
      <c r="A366" s="982" t="s">
        <v>1752</v>
      </c>
      <c r="B366" s="71">
        <v>12320</v>
      </c>
      <c r="C366" s="71">
        <v>0</v>
      </c>
      <c r="D366" s="71">
        <v>0</v>
      </c>
      <c r="E366" s="378">
        <v>0</v>
      </c>
      <c r="F366" s="71">
        <v>0</v>
      </c>
    </row>
    <row r="367" spans="1:6" s="984" customFormat="1" ht="12.75">
      <c r="A367" s="983" t="s">
        <v>1773</v>
      </c>
      <c r="B367" s="71">
        <v>12320</v>
      </c>
      <c r="C367" s="71">
        <v>0</v>
      </c>
      <c r="D367" s="71">
        <v>0</v>
      </c>
      <c r="E367" s="378">
        <v>0</v>
      </c>
      <c r="F367" s="71">
        <v>0</v>
      </c>
    </row>
    <row r="368" spans="1:6" s="984" customFormat="1" ht="12.75">
      <c r="A368" s="975" t="s">
        <v>1663</v>
      </c>
      <c r="B368" s="71">
        <v>15207</v>
      </c>
      <c r="C368" s="71">
        <v>7207</v>
      </c>
      <c r="D368" s="71">
        <v>0</v>
      </c>
      <c r="E368" s="378">
        <v>0</v>
      </c>
      <c r="F368" s="71">
        <v>0</v>
      </c>
    </row>
    <row r="369" spans="1:6" s="984" customFormat="1" ht="12.75">
      <c r="A369" s="982" t="s">
        <v>790</v>
      </c>
      <c r="B369" s="71">
        <v>15207</v>
      </c>
      <c r="C369" s="71">
        <v>7207</v>
      </c>
      <c r="D369" s="71">
        <v>0</v>
      </c>
      <c r="E369" s="378">
        <v>0</v>
      </c>
      <c r="F369" s="71">
        <v>0</v>
      </c>
    </row>
    <row r="370" spans="1:6" ht="12.75">
      <c r="A370" s="260" t="s">
        <v>409</v>
      </c>
      <c r="B370" s="71"/>
      <c r="C370" s="71"/>
      <c r="D370" s="71"/>
      <c r="E370" s="378"/>
      <c r="F370" s="71"/>
    </row>
    <row r="371" spans="1:6" ht="12.75">
      <c r="A371" s="973" t="s">
        <v>372</v>
      </c>
      <c r="B371" s="71">
        <v>3905085</v>
      </c>
      <c r="C371" s="71">
        <v>730549</v>
      </c>
      <c r="D371" s="71">
        <v>727937</v>
      </c>
      <c r="E371" s="985">
        <v>18.582294549500585</v>
      </c>
      <c r="F371" s="71">
        <v>134646</v>
      </c>
    </row>
    <row r="372" spans="1:6" ht="12.75">
      <c r="A372" s="974" t="s">
        <v>373</v>
      </c>
      <c r="B372" s="71">
        <v>3891570</v>
      </c>
      <c r="C372" s="71">
        <v>723143</v>
      </c>
      <c r="D372" s="71">
        <v>723143</v>
      </c>
      <c r="E372" s="378">
        <v>18.582294549500585</v>
      </c>
      <c r="F372" s="71">
        <v>134646</v>
      </c>
    </row>
    <row r="373" spans="1:6" ht="12.75">
      <c r="A373" s="974" t="s">
        <v>501</v>
      </c>
      <c r="B373" s="230">
        <v>13515</v>
      </c>
      <c r="C373" s="230">
        <v>7406</v>
      </c>
      <c r="D373" s="230">
        <v>4794</v>
      </c>
      <c r="E373" s="378">
        <v>0</v>
      </c>
      <c r="F373" s="71">
        <v>0</v>
      </c>
    </row>
    <row r="374" spans="1:6" ht="12.75">
      <c r="A374" s="973" t="s">
        <v>1674</v>
      </c>
      <c r="B374" s="71">
        <v>3905085</v>
      </c>
      <c r="C374" s="71">
        <v>730549</v>
      </c>
      <c r="D374" s="71">
        <v>719066</v>
      </c>
      <c r="E374" s="378">
        <v>18.413581266476914</v>
      </c>
      <c r="F374" s="71">
        <v>147697</v>
      </c>
    </row>
    <row r="375" spans="1:6" ht="12.75">
      <c r="A375" s="975" t="s">
        <v>1680</v>
      </c>
      <c r="B375" s="71">
        <v>3905085</v>
      </c>
      <c r="C375" s="71">
        <v>730549</v>
      </c>
      <c r="D375" s="71">
        <v>719066</v>
      </c>
      <c r="E375" s="378">
        <v>18.413581266476914</v>
      </c>
      <c r="F375" s="71">
        <v>147697</v>
      </c>
    </row>
    <row r="376" spans="1:6" ht="12.75">
      <c r="A376" s="976" t="s">
        <v>468</v>
      </c>
      <c r="B376" s="71">
        <v>3458578</v>
      </c>
      <c r="C376" s="71">
        <v>399251</v>
      </c>
      <c r="D376" s="71">
        <v>392606</v>
      </c>
      <c r="E376" s="378">
        <v>11.351659554880648</v>
      </c>
      <c r="F376" s="71">
        <v>125496</v>
      </c>
    </row>
    <row r="377" spans="1:6" ht="12.75">
      <c r="A377" s="976" t="s">
        <v>1752</v>
      </c>
      <c r="B377" s="71">
        <v>446507</v>
      </c>
      <c r="C377" s="71">
        <v>331298</v>
      </c>
      <c r="D377" s="71">
        <v>326460</v>
      </c>
      <c r="E377" s="378">
        <v>73.11419529817002</v>
      </c>
      <c r="F377" s="71">
        <v>22201</v>
      </c>
    </row>
    <row r="378" spans="1:6" ht="12.75">
      <c r="A378" s="977" t="s">
        <v>403</v>
      </c>
      <c r="B378" s="71">
        <v>446507</v>
      </c>
      <c r="C378" s="71">
        <v>331298</v>
      </c>
      <c r="D378" s="71">
        <v>326460</v>
      </c>
      <c r="E378" s="378">
        <v>73.11419529817002</v>
      </c>
      <c r="F378" s="71">
        <v>22201</v>
      </c>
    </row>
    <row r="379" spans="1:6" s="979" customFormat="1" ht="12.75">
      <c r="A379" s="276" t="s">
        <v>416</v>
      </c>
      <c r="B379" s="34"/>
      <c r="C379" s="34"/>
      <c r="D379" s="34"/>
      <c r="E379" s="378"/>
      <c r="F379" s="71"/>
    </row>
    <row r="380" spans="1:6" s="979" customFormat="1" ht="12.75">
      <c r="A380" s="252" t="s">
        <v>384</v>
      </c>
      <c r="B380" s="71"/>
      <c r="C380" s="71"/>
      <c r="D380" s="71"/>
      <c r="E380" s="378"/>
      <c r="F380" s="71"/>
    </row>
    <row r="381" spans="1:7" s="997" customFormat="1" ht="12.75">
      <c r="A381" s="973" t="s">
        <v>372</v>
      </c>
      <c r="B381" s="71">
        <v>17246127</v>
      </c>
      <c r="C381" s="71">
        <v>7810931</v>
      </c>
      <c r="D381" s="71">
        <v>1972170</v>
      </c>
      <c r="E381" s="378">
        <v>11.435437069435936</v>
      </c>
      <c r="F381" s="71">
        <v>455689</v>
      </c>
      <c r="G381" s="1010"/>
    </row>
    <row r="382" spans="1:7" s="997" customFormat="1" ht="12.75">
      <c r="A382" s="975" t="s">
        <v>373</v>
      </c>
      <c r="B382" s="71">
        <v>2638032</v>
      </c>
      <c r="C382" s="71">
        <v>1169274</v>
      </c>
      <c r="D382" s="71">
        <v>1169274</v>
      </c>
      <c r="E382" s="378">
        <v>44.323723139067305</v>
      </c>
      <c r="F382" s="71">
        <v>242507</v>
      </c>
      <c r="G382" s="1010"/>
    </row>
    <row r="383" spans="1:7" s="997" customFormat="1" ht="12.75">
      <c r="A383" s="975" t="s">
        <v>502</v>
      </c>
      <c r="B383" s="71">
        <v>14608095</v>
      </c>
      <c r="C383" s="71">
        <v>6641657</v>
      </c>
      <c r="D383" s="71">
        <v>802896</v>
      </c>
      <c r="E383" s="378">
        <v>5.496240269521796</v>
      </c>
      <c r="F383" s="71">
        <v>213182</v>
      </c>
      <c r="G383" s="1010"/>
    </row>
    <row r="384" spans="1:7" s="997" customFormat="1" ht="12.75">
      <c r="A384" s="981" t="s">
        <v>1674</v>
      </c>
      <c r="B384" s="71">
        <v>17475335</v>
      </c>
      <c r="C384" s="71">
        <v>8040139</v>
      </c>
      <c r="D384" s="71">
        <v>961202</v>
      </c>
      <c r="E384" s="378">
        <v>5.500335186707436</v>
      </c>
      <c r="F384" s="71">
        <v>305538</v>
      </c>
      <c r="G384" s="1010"/>
    </row>
    <row r="385" spans="1:7" s="979" customFormat="1" ht="12.75">
      <c r="A385" s="975" t="s">
        <v>1680</v>
      </c>
      <c r="B385" s="71">
        <v>14331277</v>
      </c>
      <c r="C385" s="71">
        <v>7671358</v>
      </c>
      <c r="D385" s="230">
        <v>876092</v>
      </c>
      <c r="E385" s="378">
        <v>6.113146790757027</v>
      </c>
      <c r="F385" s="71">
        <v>240809</v>
      </c>
      <c r="G385" s="1011"/>
    </row>
    <row r="386" spans="1:7" s="979" customFormat="1" ht="12.75">
      <c r="A386" s="982" t="s">
        <v>468</v>
      </c>
      <c r="B386" s="71">
        <v>1767069</v>
      </c>
      <c r="C386" s="71">
        <v>1357150</v>
      </c>
      <c r="D386" s="71">
        <v>2587</v>
      </c>
      <c r="E386" s="378">
        <v>0.14640062159428976</v>
      </c>
      <c r="F386" s="71">
        <v>1054</v>
      </c>
      <c r="G386" s="1011"/>
    </row>
    <row r="387" spans="1:6" s="979" customFormat="1" ht="12.75">
      <c r="A387" s="976" t="s">
        <v>1752</v>
      </c>
      <c r="B387" s="230">
        <v>12564208</v>
      </c>
      <c r="C387" s="230">
        <v>6314208</v>
      </c>
      <c r="D387" s="230">
        <v>873505</v>
      </c>
      <c r="E387" s="378">
        <v>6.952328391889087</v>
      </c>
      <c r="F387" s="71">
        <v>239755</v>
      </c>
    </row>
    <row r="388" spans="1:6" s="979" customFormat="1" ht="12.75">
      <c r="A388" s="977" t="s">
        <v>1761</v>
      </c>
      <c r="B388" s="71">
        <v>5525136</v>
      </c>
      <c r="C388" s="71">
        <v>4385000</v>
      </c>
      <c r="D388" s="71">
        <v>600124</v>
      </c>
      <c r="E388" s="378">
        <v>10.861705485620625</v>
      </c>
      <c r="F388" s="71">
        <v>128273</v>
      </c>
    </row>
    <row r="389" spans="1:6" s="979" customFormat="1" ht="25.5">
      <c r="A389" s="986" t="s">
        <v>417</v>
      </c>
      <c r="B389" s="71">
        <v>562071</v>
      </c>
      <c r="C389" s="71">
        <v>32959</v>
      </c>
      <c r="D389" s="71">
        <v>0</v>
      </c>
      <c r="E389" s="378">
        <v>0</v>
      </c>
      <c r="F389" s="71">
        <v>0</v>
      </c>
    </row>
    <row r="390" spans="1:6" s="979" customFormat="1" ht="12.75">
      <c r="A390" s="977" t="s">
        <v>1773</v>
      </c>
      <c r="B390" s="71">
        <v>4252650</v>
      </c>
      <c r="C390" s="71">
        <v>1772650</v>
      </c>
      <c r="D390" s="71">
        <v>273381</v>
      </c>
      <c r="E390" s="378">
        <v>6.428485767697789</v>
      </c>
      <c r="F390" s="71">
        <v>111482</v>
      </c>
    </row>
    <row r="391" spans="1:6" s="979" customFormat="1" ht="25.5">
      <c r="A391" s="986" t="s">
        <v>378</v>
      </c>
      <c r="B391" s="71">
        <v>2224351</v>
      </c>
      <c r="C391" s="71">
        <v>123599</v>
      </c>
      <c r="D391" s="71">
        <v>0</v>
      </c>
      <c r="E391" s="378">
        <v>0</v>
      </c>
      <c r="F391" s="71">
        <v>0</v>
      </c>
    </row>
    <row r="392" spans="1:6" s="979" customFormat="1" ht="12.75">
      <c r="A392" s="974" t="s">
        <v>1663</v>
      </c>
      <c r="B392" s="71">
        <v>3144058</v>
      </c>
      <c r="C392" s="71">
        <v>368781</v>
      </c>
      <c r="D392" s="71">
        <v>85110</v>
      </c>
      <c r="E392" s="378">
        <v>2.7070111302017965</v>
      </c>
      <c r="F392" s="71">
        <v>64729</v>
      </c>
    </row>
    <row r="393" spans="1:6" s="979" customFormat="1" ht="12.75">
      <c r="A393" s="973" t="s">
        <v>380</v>
      </c>
      <c r="B393" s="71">
        <v>3144058</v>
      </c>
      <c r="C393" s="71">
        <v>368781</v>
      </c>
      <c r="D393" s="71">
        <v>85110</v>
      </c>
      <c r="E393" s="378">
        <v>2.7070111302017965</v>
      </c>
      <c r="F393" s="71">
        <v>64729</v>
      </c>
    </row>
    <row r="394" spans="1:6" s="979" customFormat="1" ht="12.75">
      <c r="A394" s="269" t="s">
        <v>1668</v>
      </c>
      <c r="B394" s="71">
        <v>-229208</v>
      </c>
      <c r="C394" s="71">
        <v>-229208</v>
      </c>
      <c r="D394" s="71">
        <v>1010968</v>
      </c>
      <c r="E394" s="378" t="s">
        <v>1309</v>
      </c>
      <c r="F394" s="71">
        <v>150151</v>
      </c>
    </row>
    <row r="395" spans="1:6" s="979" customFormat="1" ht="25.5">
      <c r="A395" s="173" t="s">
        <v>1791</v>
      </c>
      <c r="B395" s="71">
        <v>229208</v>
      </c>
      <c r="C395" s="71">
        <v>229208</v>
      </c>
      <c r="D395" s="71" t="s">
        <v>1309</v>
      </c>
      <c r="E395" s="378" t="s">
        <v>1309</v>
      </c>
      <c r="F395" s="71" t="s">
        <v>1309</v>
      </c>
    </row>
    <row r="396" spans="1:6" ht="12.75">
      <c r="A396" s="260" t="s">
        <v>388</v>
      </c>
      <c r="B396" s="71"/>
      <c r="C396" s="71"/>
      <c r="D396" s="71"/>
      <c r="E396" s="378"/>
      <c r="F396" s="71"/>
    </row>
    <row r="397" spans="1:6" ht="12.75">
      <c r="A397" s="973" t="s">
        <v>372</v>
      </c>
      <c r="B397" s="71">
        <v>1761577</v>
      </c>
      <c r="C397" s="71">
        <v>226505</v>
      </c>
      <c r="D397" s="71">
        <v>1707</v>
      </c>
      <c r="E397" s="378">
        <v>0.09690181013943756</v>
      </c>
      <c r="F397" s="71">
        <v>703</v>
      </c>
    </row>
    <row r="398" spans="1:6" ht="12.75">
      <c r="A398" s="974" t="s">
        <v>373</v>
      </c>
      <c r="B398" s="71">
        <v>262269</v>
      </c>
      <c r="C398" s="71">
        <v>0</v>
      </c>
      <c r="D398" s="71">
        <v>0</v>
      </c>
      <c r="E398" s="378">
        <v>0</v>
      </c>
      <c r="F398" s="71">
        <v>0</v>
      </c>
    </row>
    <row r="399" spans="1:6" ht="12.75">
      <c r="A399" s="974" t="s">
        <v>502</v>
      </c>
      <c r="B399" s="71">
        <v>1499308</v>
      </c>
      <c r="C399" s="71">
        <v>226505</v>
      </c>
      <c r="D399" s="71">
        <v>1707</v>
      </c>
      <c r="E399" s="378">
        <v>0.1138525239643889</v>
      </c>
      <c r="F399" s="71">
        <v>703</v>
      </c>
    </row>
    <row r="400" spans="1:6" ht="12.75">
      <c r="A400" s="973" t="s">
        <v>1678</v>
      </c>
      <c r="B400" s="71">
        <v>1761577</v>
      </c>
      <c r="C400" s="71">
        <v>226505</v>
      </c>
      <c r="D400" s="71">
        <v>1707</v>
      </c>
      <c r="E400" s="378">
        <v>0.09690181013943756</v>
      </c>
      <c r="F400" s="71">
        <v>703</v>
      </c>
    </row>
    <row r="401" spans="1:6" ht="12.75">
      <c r="A401" s="974" t="s">
        <v>1680</v>
      </c>
      <c r="B401" s="71">
        <v>832523</v>
      </c>
      <c r="C401" s="71">
        <v>226505</v>
      </c>
      <c r="D401" s="71">
        <v>1707</v>
      </c>
      <c r="E401" s="378">
        <v>0.2050393802933973</v>
      </c>
      <c r="F401" s="71">
        <v>703</v>
      </c>
    </row>
    <row r="402" spans="1:6" ht="12.75">
      <c r="A402" s="976" t="s">
        <v>468</v>
      </c>
      <c r="B402" s="71">
        <v>832523</v>
      </c>
      <c r="C402" s="71">
        <v>226505</v>
      </c>
      <c r="D402" s="71">
        <v>1707</v>
      </c>
      <c r="E402" s="378">
        <v>0.2050393802933973</v>
      </c>
      <c r="F402" s="71">
        <v>703</v>
      </c>
    </row>
    <row r="403" spans="1:6" ht="12.75" customHeight="1">
      <c r="A403" s="974" t="s">
        <v>1663</v>
      </c>
      <c r="B403" s="71">
        <v>929054</v>
      </c>
      <c r="C403" s="71">
        <v>0</v>
      </c>
      <c r="D403" s="71">
        <v>0</v>
      </c>
      <c r="E403" s="378">
        <v>0</v>
      </c>
      <c r="F403" s="71">
        <v>0</v>
      </c>
    </row>
    <row r="404" spans="1:6" ht="12.75" customHeight="1">
      <c r="A404" s="974" t="s">
        <v>790</v>
      </c>
      <c r="B404" s="71">
        <v>929054</v>
      </c>
      <c r="C404" s="71">
        <v>0</v>
      </c>
      <c r="D404" s="71">
        <v>0</v>
      </c>
      <c r="E404" s="378">
        <v>0</v>
      </c>
      <c r="F404" s="71">
        <v>0</v>
      </c>
    </row>
    <row r="405" spans="1:6" ht="12.75">
      <c r="A405" s="260" t="s">
        <v>391</v>
      </c>
      <c r="B405" s="71"/>
      <c r="C405" s="71"/>
      <c r="D405" s="71"/>
      <c r="E405" s="378"/>
      <c r="F405" s="71"/>
    </row>
    <row r="406" spans="1:6" ht="12.75">
      <c r="A406" s="973" t="s">
        <v>372</v>
      </c>
      <c r="B406" s="71">
        <v>568952</v>
      </c>
      <c r="C406" s="71">
        <v>71956</v>
      </c>
      <c r="D406" s="71">
        <v>38099</v>
      </c>
      <c r="E406" s="378">
        <v>6.696346967758264</v>
      </c>
      <c r="F406" s="71">
        <v>25199</v>
      </c>
    </row>
    <row r="407" spans="1:6" ht="12.75">
      <c r="A407" s="974" t="s">
        <v>373</v>
      </c>
      <c r="B407" s="71">
        <v>72702</v>
      </c>
      <c r="C407" s="71">
        <v>38099</v>
      </c>
      <c r="D407" s="71">
        <v>38099</v>
      </c>
      <c r="E407" s="378">
        <v>52.40433550658854</v>
      </c>
      <c r="F407" s="71">
        <v>25199</v>
      </c>
    </row>
    <row r="408" spans="1:6" ht="12.75">
      <c r="A408" s="974" t="s">
        <v>502</v>
      </c>
      <c r="B408" s="71">
        <v>496250</v>
      </c>
      <c r="C408" s="71">
        <v>33857</v>
      </c>
      <c r="D408" s="71">
        <v>0</v>
      </c>
      <c r="E408" s="378">
        <v>0</v>
      </c>
      <c r="F408" s="71">
        <v>0</v>
      </c>
    </row>
    <row r="409" spans="1:6" ht="12.75">
      <c r="A409" s="973" t="s">
        <v>1674</v>
      </c>
      <c r="B409" s="71">
        <v>568952</v>
      </c>
      <c r="C409" s="71">
        <v>71956</v>
      </c>
      <c r="D409" s="71">
        <v>6869</v>
      </c>
      <c r="E409" s="378">
        <v>1.2073074705774829</v>
      </c>
      <c r="F409" s="71">
        <v>2382</v>
      </c>
    </row>
    <row r="410" spans="1:6" ht="12.75">
      <c r="A410" s="974" t="s">
        <v>1680</v>
      </c>
      <c r="B410" s="71">
        <v>568952</v>
      </c>
      <c r="C410" s="71">
        <v>71956</v>
      </c>
      <c r="D410" s="71">
        <v>6869</v>
      </c>
      <c r="E410" s="378">
        <v>1.2073074705774829</v>
      </c>
      <c r="F410" s="71">
        <v>2382</v>
      </c>
    </row>
    <row r="411" spans="1:6" ht="12.75">
      <c r="A411" s="976" t="s">
        <v>468</v>
      </c>
      <c r="B411" s="71">
        <v>476604</v>
      </c>
      <c r="C411" s="71">
        <v>71956</v>
      </c>
      <c r="D411" s="71">
        <v>6869</v>
      </c>
      <c r="E411" s="378">
        <v>1.4412384285486484</v>
      </c>
      <c r="F411" s="71">
        <v>2382</v>
      </c>
    </row>
    <row r="412" spans="1:6" ht="12.75">
      <c r="A412" s="976" t="s">
        <v>1752</v>
      </c>
      <c r="B412" s="71">
        <v>92348</v>
      </c>
      <c r="C412" s="71">
        <v>0</v>
      </c>
      <c r="D412" s="71">
        <v>0</v>
      </c>
      <c r="E412" s="378">
        <v>0</v>
      </c>
      <c r="F412" s="71">
        <v>0</v>
      </c>
    </row>
    <row r="413" spans="1:6" ht="12.75">
      <c r="A413" s="977" t="s">
        <v>1773</v>
      </c>
      <c r="B413" s="71">
        <v>92348</v>
      </c>
      <c r="C413" s="71">
        <v>0</v>
      </c>
      <c r="D413" s="71">
        <v>0</v>
      </c>
      <c r="E413" s="378">
        <v>0</v>
      </c>
      <c r="F413" s="71">
        <v>0</v>
      </c>
    </row>
    <row r="414" spans="1:6" ht="13.5">
      <c r="A414" s="953" t="s">
        <v>393</v>
      </c>
      <c r="B414" s="71"/>
      <c r="C414" s="71"/>
      <c r="D414" s="71"/>
      <c r="E414" s="378"/>
      <c r="F414" s="71"/>
    </row>
    <row r="415" spans="1:6" ht="12.75">
      <c r="A415" s="773" t="s">
        <v>372</v>
      </c>
      <c r="B415" s="71">
        <v>568952</v>
      </c>
      <c r="C415" s="71">
        <v>71956</v>
      </c>
      <c r="D415" s="71">
        <v>38099</v>
      </c>
      <c r="E415" s="378">
        <v>6.696346967758264</v>
      </c>
      <c r="F415" s="71">
        <v>25199</v>
      </c>
    </row>
    <row r="416" spans="1:6" ht="12.75">
      <c r="A416" s="987" t="s">
        <v>373</v>
      </c>
      <c r="B416" s="71">
        <v>72702</v>
      </c>
      <c r="C416" s="71">
        <v>38099</v>
      </c>
      <c r="D416" s="71">
        <v>38099</v>
      </c>
      <c r="E416" s="378">
        <v>52.40433550658854</v>
      </c>
      <c r="F416" s="71">
        <v>25199</v>
      </c>
    </row>
    <row r="417" spans="1:6" ht="12.75">
      <c r="A417" s="987" t="s">
        <v>502</v>
      </c>
      <c r="B417" s="71">
        <v>496250</v>
      </c>
      <c r="C417" s="71">
        <v>33857</v>
      </c>
      <c r="D417" s="71">
        <v>0</v>
      </c>
      <c r="E417" s="378">
        <v>0</v>
      </c>
      <c r="F417" s="71">
        <v>0</v>
      </c>
    </row>
    <row r="418" spans="1:6" ht="12.75">
      <c r="A418" s="773" t="s">
        <v>1674</v>
      </c>
      <c r="B418" s="71">
        <v>568952</v>
      </c>
      <c r="C418" s="71">
        <v>71956</v>
      </c>
      <c r="D418" s="71">
        <v>6869</v>
      </c>
      <c r="E418" s="378">
        <v>1.2073074705774829</v>
      </c>
      <c r="F418" s="71">
        <v>2382</v>
      </c>
    </row>
    <row r="419" spans="1:6" ht="12.75">
      <c r="A419" s="987" t="s">
        <v>1680</v>
      </c>
      <c r="B419" s="71">
        <v>568952</v>
      </c>
      <c r="C419" s="71">
        <v>71956</v>
      </c>
      <c r="D419" s="71">
        <v>6869</v>
      </c>
      <c r="E419" s="378">
        <v>1.2073074705774829</v>
      </c>
      <c r="F419" s="71">
        <v>2382</v>
      </c>
    </row>
    <row r="420" spans="1:6" ht="12.75">
      <c r="A420" s="988" t="s">
        <v>468</v>
      </c>
      <c r="B420" s="71">
        <v>476604</v>
      </c>
      <c r="C420" s="71">
        <v>71956</v>
      </c>
      <c r="D420" s="71">
        <v>6869</v>
      </c>
      <c r="E420" s="378">
        <v>1.4412384285486484</v>
      </c>
      <c r="F420" s="71">
        <v>2382</v>
      </c>
    </row>
    <row r="421" spans="1:6" ht="12.75">
      <c r="A421" s="988" t="s">
        <v>1752</v>
      </c>
      <c r="B421" s="71">
        <v>92348</v>
      </c>
      <c r="C421" s="71">
        <v>0</v>
      </c>
      <c r="D421" s="71">
        <v>0</v>
      </c>
      <c r="E421" s="378">
        <v>0</v>
      </c>
      <c r="F421" s="71">
        <v>0</v>
      </c>
    </row>
    <row r="422" spans="1:6" ht="12.75">
      <c r="A422" s="989" t="s">
        <v>1773</v>
      </c>
      <c r="B422" s="71">
        <v>92348</v>
      </c>
      <c r="C422" s="71">
        <v>0</v>
      </c>
      <c r="D422" s="71">
        <v>0</v>
      </c>
      <c r="E422" s="378">
        <v>0</v>
      </c>
      <c r="F422" s="71">
        <v>0</v>
      </c>
    </row>
    <row r="423" spans="1:6" s="990" customFormat="1" ht="12.75">
      <c r="A423" s="313" t="s">
        <v>395</v>
      </c>
      <c r="B423" s="71"/>
      <c r="C423" s="71"/>
      <c r="D423" s="71"/>
      <c r="E423" s="378"/>
      <c r="F423" s="71"/>
    </row>
    <row r="424" spans="1:6" s="965" customFormat="1" ht="12.75">
      <c r="A424" s="973" t="s">
        <v>372</v>
      </c>
      <c r="B424" s="71">
        <v>85187567</v>
      </c>
      <c r="C424" s="71">
        <v>22535598</v>
      </c>
      <c r="D424" s="71">
        <v>22535598</v>
      </c>
      <c r="E424" s="378">
        <v>26.45409276684707</v>
      </c>
      <c r="F424" s="71">
        <v>7276104</v>
      </c>
    </row>
    <row r="425" spans="1:6" s="965" customFormat="1" ht="12.75">
      <c r="A425" s="975" t="s">
        <v>373</v>
      </c>
      <c r="B425" s="71">
        <v>85187567</v>
      </c>
      <c r="C425" s="71">
        <v>22535598</v>
      </c>
      <c r="D425" s="71">
        <v>22535598</v>
      </c>
      <c r="E425" s="378">
        <v>26.45409276684707</v>
      </c>
      <c r="F425" s="71">
        <v>7276104</v>
      </c>
    </row>
    <row r="426" spans="1:6" s="965" customFormat="1" ht="12.75">
      <c r="A426" s="981" t="s">
        <v>1674</v>
      </c>
      <c r="B426" s="230">
        <v>85187567</v>
      </c>
      <c r="C426" s="230">
        <v>22535598</v>
      </c>
      <c r="D426" s="230">
        <v>842332</v>
      </c>
      <c r="E426" s="378">
        <v>0.9887968745486064</v>
      </c>
      <c r="F426" s="71">
        <v>446655</v>
      </c>
    </row>
    <row r="427" spans="1:7" s="990" customFormat="1" ht="12.75">
      <c r="A427" s="975" t="s">
        <v>1680</v>
      </c>
      <c r="B427" s="71">
        <v>60150141</v>
      </c>
      <c r="C427" s="71">
        <v>12885598</v>
      </c>
      <c r="D427" s="71">
        <v>810119</v>
      </c>
      <c r="E427" s="378">
        <v>1.3468280980421974</v>
      </c>
      <c r="F427" s="71">
        <v>414442</v>
      </c>
      <c r="G427" s="1012"/>
    </row>
    <row r="428" spans="1:7" s="990" customFormat="1" ht="12.75">
      <c r="A428" s="991" t="s">
        <v>468</v>
      </c>
      <c r="B428" s="71">
        <v>7261177</v>
      </c>
      <c r="C428" s="71">
        <v>1385598</v>
      </c>
      <c r="D428" s="71">
        <v>254458</v>
      </c>
      <c r="E428" s="378">
        <v>3.5043629978996513</v>
      </c>
      <c r="F428" s="71">
        <v>181607</v>
      </c>
      <c r="G428" s="1012"/>
    </row>
    <row r="429" spans="1:7" s="990" customFormat="1" ht="12.75">
      <c r="A429" s="982" t="s">
        <v>1752</v>
      </c>
      <c r="B429" s="71">
        <v>52888964</v>
      </c>
      <c r="C429" s="71">
        <v>11500000</v>
      </c>
      <c r="D429" s="71">
        <v>555661</v>
      </c>
      <c r="E429" s="378">
        <v>1.0506180457609267</v>
      </c>
      <c r="F429" s="71">
        <v>232835</v>
      </c>
      <c r="G429" s="1012"/>
    </row>
    <row r="430" spans="1:7" s="990" customFormat="1" ht="12.75">
      <c r="A430" s="983" t="s">
        <v>1761</v>
      </c>
      <c r="B430" s="71">
        <v>3001329</v>
      </c>
      <c r="C430" s="71">
        <v>2000000</v>
      </c>
      <c r="D430" s="71">
        <v>67838</v>
      </c>
      <c r="E430" s="378">
        <v>2.260265369108152</v>
      </c>
      <c r="F430" s="71">
        <v>63565</v>
      </c>
      <c r="G430" s="1012"/>
    </row>
    <row r="431" spans="1:7" s="990" customFormat="1" ht="12.75">
      <c r="A431" s="983" t="s">
        <v>1773</v>
      </c>
      <c r="B431" s="71">
        <v>49887635</v>
      </c>
      <c r="C431" s="71">
        <v>9500000</v>
      </c>
      <c r="D431" s="71">
        <v>487823</v>
      </c>
      <c r="E431" s="378">
        <v>0</v>
      </c>
      <c r="F431" s="71">
        <v>169270</v>
      </c>
      <c r="G431" s="1012"/>
    </row>
    <row r="432" spans="1:7" s="990" customFormat="1" ht="12.75">
      <c r="A432" s="975" t="s">
        <v>1663</v>
      </c>
      <c r="B432" s="71">
        <v>25037426</v>
      </c>
      <c r="C432" s="71">
        <v>9650000</v>
      </c>
      <c r="D432" s="71">
        <v>32213</v>
      </c>
      <c r="E432" s="378">
        <v>0.12865939174418328</v>
      </c>
      <c r="F432" s="71">
        <v>32213</v>
      </c>
      <c r="G432" s="1012"/>
    </row>
    <row r="433" spans="1:7" s="990" customFormat="1" ht="12.75">
      <c r="A433" s="982" t="s">
        <v>790</v>
      </c>
      <c r="B433" s="71">
        <v>5751411</v>
      </c>
      <c r="C433" s="71">
        <v>1150000</v>
      </c>
      <c r="D433" s="71">
        <v>16785</v>
      </c>
      <c r="E433" s="378">
        <v>0.2918414281295494</v>
      </c>
      <c r="F433" s="71">
        <v>16785</v>
      </c>
      <c r="G433" s="1012"/>
    </row>
    <row r="434" spans="1:7" s="990" customFormat="1" ht="12.75">
      <c r="A434" s="992" t="s">
        <v>794</v>
      </c>
      <c r="B434" s="71">
        <v>19286015</v>
      </c>
      <c r="C434" s="71">
        <v>8500000</v>
      </c>
      <c r="D434" s="71">
        <v>15428</v>
      </c>
      <c r="E434" s="378">
        <v>0.0799957896952792</v>
      </c>
      <c r="F434" s="71">
        <v>15428</v>
      </c>
      <c r="G434" s="1012"/>
    </row>
    <row r="435" spans="1:6" s="965" customFormat="1" ht="25.5">
      <c r="A435" s="381" t="s">
        <v>407</v>
      </c>
      <c r="B435" s="71"/>
      <c r="C435" s="71"/>
      <c r="D435" s="71"/>
      <c r="E435" s="378"/>
      <c r="F435" s="71">
        <v>0</v>
      </c>
    </row>
    <row r="436" spans="1:6" s="965" customFormat="1" ht="12.75">
      <c r="A436" s="981" t="s">
        <v>372</v>
      </c>
      <c r="B436" s="71">
        <v>520554</v>
      </c>
      <c r="C436" s="71">
        <v>0</v>
      </c>
      <c r="D436" s="71">
        <v>0</v>
      </c>
      <c r="E436" s="378">
        <v>0</v>
      </c>
      <c r="F436" s="71">
        <v>0</v>
      </c>
    </row>
    <row r="437" spans="1:6" s="965" customFormat="1" ht="12.75">
      <c r="A437" s="975" t="s">
        <v>502</v>
      </c>
      <c r="B437" s="71">
        <v>520554</v>
      </c>
      <c r="C437" s="71">
        <v>0</v>
      </c>
      <c r="D437" s="71">
        <v>0</v>
      </c>
      <c r="E437" s="378">
        <v>0</v>
      </c>
      <c r="F437" s="71">
        <v>0</v>
      </c>
    </row>
    <row r="438" spans="1:6" s="965" customFormat="1" ht="12.75">
      <c r="A438" s="981" t="s">
        <v>1674</v>
      </c>
      <c r="B438" s="71">
        <v>520554</v>
      </c>
      <c r="C438" s="71">
        <v>0</v>
      </c>
      <c r="D438" s="71">
        <v>0</v>
      </c>
      <c r="E438" s="378">
        <v>0</v>
      </c>
      <c r="F438" s="71">
        <v>0</v>
      </c>
    </row>
    <row r="439" spans="1:6" s="965" customFormat="1" ht="12.75">
      <c r="A439" s="975" t="s">
        <v>1680</v>
      </c>
      <c r="B439" s="71">
        <v>520554</v>
      </c>
      <c r="C439" s="71">
        <v>0</v>
      </c>
      <c r="D439" s="71">
        <v>0</v>
      </c>
      <c r="E439" s="378">
        <v>0</v>
      </c>
      <c r="F439" s="71">
        <v>0</v>
      </c>
    </row>
    <row r="440" spans="1:6" s="965" customFormat="1" ht="12.75">
      <c r="A440" s="982" t="s">
        <v>1752</v>
      </c>
      <c r="B440" s="71">
        <v>520554</v>
      </c>
      <c r="C440" s="71">
        <v>0</v>
      </c>
      <c r="D440" s="71">
        <v>0</v>
      </c>
      <c r="E440" s="378">
        <v>0</v>
      </c>
      <c r="F440" s="71">
        <v>0</v>
      </c>
    </row>
    <row r="441" spans="1:6" s="965" customFormat="1" ht="12.75">
      <c r="A441" s="983" t="s">
        <v>1773</v>
      </c>
      <c r="B441" s="71">
        <v>520554</v>
      </c>
      <c r="C441" s="71">
        <v>0</v>
      </c>
      <c r="D441" s="71">
        <v>0</v>
      </c>
      <c r="E441" s="378">
        <v>0</v>
      </c>
      <c r="F441" s="71">
        <v>0</v>
      </c>
    </row>
    <row r="442" spans="1:6" ht="12.75">
      <c r="A442" s="260" t="s">
        <v>409</v>
      </c>
      <c r="B442" s="71"/>
      <c r="C442" s="71"/>
      <c r="D442" s="71"/>
      <c r="E442" s="378"/>
      <c r="F442" s="71">
        <v>0</v>
      </c>
    </row>
    <row r="443" spans="1:6" ht="12.75">
      <c r="A443" s="973" t="s">
        <v>372</v>
      </c>
      <c r="B443" s="71">
        <v>168527900</v>
      </c>
      <c r="C443" s="71">
        <v>0</v>
      </c>
      <c r="D443" s="71">
        <v>0</v>
      </c>
      <c r="E443" s="378">
        <v>0</v>
      </c>
      <c r="F443" s="71">
        <v>0</v>
      </c>
    </row>
    <row r="444" spans="1:6" ht="12.75">
      <c r="A444" s="974" t="s">
        <v>373</v>
      </c>
      <c r="B444" s="71">
        <v>168527900</v>
      </c>
      <c r="C444" s="71">
        <v>0</v>
      </c>
      <c r="D444" s="71">
        <v>0</v>
      </c>
      <c r="E444" s="378">
        <v>0</v>
      </c>
      <c r="F444" s="71">
        <v>0</v>
      </c>
    </row>
    <row r="445" spans="1:6" ht="12.75">
      <c r="A445" s="973" t="s">
        <v>1674</v>
      </c>
      <c r="B445" s="71">
        <v>168527900</v>
      </c>
      <c r="C445" s="71">
        <v>0</v>
      </c>
      <c r="D445" s="71">
        <v>0</v>
      </c>
      <c r="E445" s="378">
        <v>0</v>
      </c>
      <c r="F445" s="71">
        <v>0</v>
      </c>
    </row>
    <row r="446" spans="1:6" ht="12.75">
      <c r="A446" s="975" t="s">
        <v>1680</v>
      </c>
      <c r="B446" s="71">
        <v>168527900</v>
      </c>
      <c r="C446" s="71">
        <v>0</v>
      </c>
      <c r="D446" s="71">
        <v>0</v>
      </c>
      <c r="E446" s="378">
        <v>0</v>
      </c>
      <c r="F446" s="71">
        <v>0</v>
      </c>
    </row>
    <row r="447" spans="1:6" ht="12.75">
      <c r="A447" s="976" t="s">
        <v>468</v>
      </c>
      <c r="B447" s="71">
        <v>90000</v>
      </c>
      <c r="C447" s="71">
        <v>0</v>
      </c>
      <c r="D447" s="71">
        <v>0</v>
      </c>
      <c r="E447" s="378">
        <v>0</v>
      </c>
      <c r="F447" s="71">
        <v>0</v>
      </c>
    </row>
    <row r="448" spans="1:6" ht="12.75">
      <c r="A448" s="976" t="s">
        <v>1749</v>
      </c>
      <c r="B448" s="71">
        <v>60510000</v>
      </c>
      <c r="C448" s="71">
        <v>0</v>
      </c>
      <c r="D448" s="71">
        <v>0</v>
      </c>
      <c r="E448" s="378">
        <v>0</v>
      </c>
      <c r="F448" s="71">
        <v>0</v>
      </c>
    </row>
    <row r="449" spans="1:6" ht="12.75">
      <c r="A449" s="976" t="s">
        <v>1752</v>
      </c>
      <c r="B449" s="71">
        <v>107927900</v>
      </c>
      <c r="C449" s="71">
        <v>0</v>
      </c>
      <c r="D449" s="71">
        <v>0</v>
      </c>
      <c r="E449" s="378">
        <v>0</v>
      </c>
      <c r="F449" s="71">
        <v>0</v>
      </c>
    </row>
    <row r="450" spans="1:6" ht="12.75">
      <c r="A450" s="977" t="s">
        <v>403</v>
      </c>
      <c r="B450" s="71">
        <v>3833900</v>
      </c>
      <c r="C450" s="71">
        <v>0</v>
      </c>
      <c r="D450" s="71">
        <v>0</v>
      </c>
      <c r="E450" s="378">
        <v>0</v>
      </c>
      <c r="F450" s="71">
        <v>0</v>
      </c>
    </row>
    <row r="451" spans="1:6" ht="12.75">
      <c r="A451" s="977" t="s">
        <v>1773</v>
      </c>
      <c r="B451" s="71">
        <v>104094000</v>
      </c>
      <c r="C451" s="71">
        <v>0</v>
      </c>
      <c r="D451" s="71">
        <v>0</v>
      </c>
      <c r="E451" s="378">
        <v>0</v>
      </c>
      <c r="F451" s="71">
        <v>0</v>
      </c>
    </row>
    <row r="452" spans="1:6" s="979" customFormat="1" ht="12.75">
      <c r="A452" s="276" t="s">
        <v>418</v>
      </c>
      <c r="B452" s="34"/>
      <c r="C452" s="34"/>
      <c r="D452" s="34"/>
      <c r="E452" s="378"/>
      <c r="F452" s="71"/>
    </row>
    <row r="453" spans="1:6" s="979" customFormat="1" ht="12.75">
      <c r="A453" s="252" t="s">
        <v>384</v>
      </c>
      <c r="B453" s="71"/>
      <c r="C453" s="71"/>
      <c r="D453" s="71"/>
      <c r="E453" s="378"/>
      <c r="F453" s="71"/>
    </row>
    <row r="454" spans="1:7" s="997" customFormat="1" ht="12.75">
      <c r="A454" s="973" t="s">
        <v>372</v>
      </c>
      <c r="B454" s="71">
        <v>4682942</v>
      </c>
      <c r="C454" s="230">
        <v>3005271</v>
      </c>
      <c r="D454" s="71">
        <v>1406000</v>
      </c>
      <c r="E454" s="378">
        <v>30.023861068533414</v>
      </c>
      <c r="F454" s="71">
        <v>798456</v>
      </c>
      <c r="G454" s="1010"/>
    </row>
    <row r="455" spans="1:7" s="997" customFormat="1" ht="12.75">
      <c r="A455" s="975" t="s">
        <v>373</v>
      </c>
      <c r="B455" s="71">
        <v>588300</v>
      </c>
      <c r="C455" s="71">
        <v>588300</v>
      </c>
      <c r="D455" s="71">
        <v>588300</v>
      </c>
      <c r="E455" s="378">
        <v>100</v>
      </c>
      <c r="F455" s="71">
        <v>0</v>
      </c>
      <c r="G455" s="1010"/>
    </row>
    <row r="456" spans="1:7" s="997" customFormat="1" ht="12.75">
      <c r="A456" s="975" t="s">
        <v>502</v>
      </c>
      <c r="B456" s="71">
        <v>4094642</v>
      </c>
      <c r="C456" s="71">
        <v>2416971</v>
      </c>
      <c r="D456" s="71">
        <v>817700</v>
      </c>
      <c r="E456" s="378">
        <v>19.96999981927602</v>
      </c>
      <c r="F456" s="71">
        <v>798456</v>
      </c>
      <c r="G456" s="1010"/>
    </row>
    <row r="457" spans="1:7" s="997" customFormat="1" ht="12.75">
      <c r="A457" s="981" t="s">
        <v>1674</v>
      </c>
      <c r="B457" s="71">
        <v>4682942</v>
      </c>
      <c r="C457" s="71">
        <v>3005271</v>
      </c>
      <c r="D457" s="71">
        <v>1213351</v>
      </c>
      <c r="E457" s="378">
        <v>25.910015541512156</v>
      </c>
      <c r="F457" s="71">
        <v>935318</v>
      </c>
      <c r="G457" s="1010"/>
    </row>
    <row r="458" spans="1:7" s="979" customFormat="1" ht="12.75">
      <c r="A458" s="975" t="s">
        <v>1680</v>
      </c>
      <c r="B458" s="71">
        <v>623646</v>
      </c>
      <c r="C458" s="71">
        <v>518351</v>
      </c>
      <c r="D458" s="71">
        <v>106921</v>
      </c>
      <c r="E458" s="378">
        <v>17.144501848805252</v>
      </c>
      <c r="F458" s="71">
        <v>88661</v>
      </c>
      <c r="G458" s="1011"/>
    </row>
    <row r="459" spans="1:7" s="979" customFormat="1" ht="12.75">
      <c r="A459" s="982" t="s">
        <v>468</v>
      </c>
      <c r="B459" s="71">
        <v>623646</v>
      </c>
      <c r="C459" s="71">
        <v>518351</v>
      </c>
      <c r="D459" s="71">
        <v>106921</v>
      </c>
      <c r="E459" s="378">
        <v>17.144501848805252</v>
      </c>
      <c r="F459" s="71">
        <v>88661</v>
      </c>
      <c r="G459" s="1011"/>
    </row>
    <row r="460" spans="1:6" s="979" customFormat="1" ht="12.75">
      <c r="A460" s="974" t="s">
        <v>1663</v>
      </c>
      <c r="B460" s="71">
        <v>4059296</v>
      </c>
      <c r="C460" s="71">
        <v>2486920</v>
      </c>
      <c r="D460" s="71">
        <v>1106430</v>
      </c>
      <c r="E460" s="378">
        <v>27.25669672770845</v>
      </c>
      <c r="F460" s="71">
        <v>846657</v>
      </c>
    </row>
    <row r="461" spans="1:6" s="979" customFormat="1" ht="12.75">
      <c r="A461" s="973" t="s">
        <v>380</v>
      </c>
      <c r="B461" s="71">
        <v>4059296</v>
      </c>
      <c r="C461" s="71">
        <v>2486920</v>
      </c>
      <c r="D461" s="71">
        <v>1106430</v>
      </c>
      <c r="E461" s="378">
        <v>27.25669672770845</v>
      </c>
      <c r="F461" s="71">
        <v>846657</v>
      </c>
    </row>
    <row r="462" spans="1:7" s="990" customFormat="1" ht="12.75">
      <c r="A462" s="313" t="s">
        <v>388</v>
      </c>
      <c r="B462" s="71"/>
      <c r="C462" s="71"/>
      <c r="D462" s="71"/>
      <c r="E462" s="378"/>
      <c r="F462" s="71"/>
      <c r="G462" s="1012"/>
    </row>
    <row r="463" spans="1:7" s="990" customFormat="1" ht="12.75">
      <c r="A463" s="973" t="s">
        <v>372</v>
      </c>
      <c r="B463" s="71">
        <v>44435744</v>
      </c>
      <c r="C463" s="71">
        <v>6498312</v>
      </c>
      <c r="D463" s="71">
        <v>18538057</v>
      </c>
      <c r="E463" s="378">
        <v>41.71879512133295</v>
      </c>
      <c r="F463" s="71">
        <v>1264</v>
      </c>
      <c r="G463" s="1012"/>
    </row>
    <row r="464" spans="1:7" s="990" customFormat="1" ht="12.75">
      <c r="A464" s="974" t="s">
        <v>373</v>
      </c>
      <c r="B464" s="71">
        <v>51304</v>
      </c>
      <c r="C464" s="71">
        <v>2634</v>
      </c>
      <c r="D464" s="71">
        <v>2634</v>
      </c>
      <c r="E464" s="378">
        <v>5.134102604085451</v>
      </c>
      <c r="F464" s="71">
        <v>1264</v>
      </c>
      <c r="G464" s="1012"/>
    </row>
    <row r="465" spans="1:7" s="990" customFormat="1" ht="12.75">
      <c r="A465" s="975" t="s">
        <v>502</v>
      </c>
      <c r="B465" s="71">
        <v>44384440</v>
      </c>
      <c r="C465" s="71">
        <v>6495678</v>
      </c>
      <c r="D465" s="71">
        <v>18535423</v>
      </c>
      <c r="E465" s="378">
        <v>41.76108338868306</v>
      </c>
      <c r="F465" s="71">
        <v>0</v>
      </c>
      <c r="G465" s="1012"/>
    </row>
    <row r="466" spans="1:6" s="965" customFormat="1" ht="12.75">
      <c r="A466" s="981" t="s">
        <v>1674</v>
      </c>
      <c r="B466" s="71">
        <v>44435744</v>
      </c>
      <c r="C466" s="71">
        <v>6498312</v>
      </c>
      <c r="D466" s="71">
        <v>1097649</v>
      </c>
      <c r="E466" s="378">
        <v>2.470193815141252</v>
      </c>
      <c r="F466" s="71">
        <v>299829</v>
      </c>
    </row>
    <row r="467" spans="1:6" s="965" customFormat="1" ht="12.75">
      <c r="A467" s="975" t="s">
        <v>1680</v>
      </c>
      <c r="B467" s="71">
        <v>4632406</v>
      </c>
      <c r="C467" s="71">
        <v>1627904</v>
      </c>
      <c r="D467" s="71">
        <v>611388</v>
      </c>
      <c r="E467" s="378">
        <v>13.198065972628479</v>
      </c>
      <c r="F467" s="71">
        <v>200329</v>
      </c>
    </row>
    <row r="468" spans="1:6" s="965" customFormat="1" ht="12.75">
      <c r="A468" s="982" t="s">
        <v>468</v>
      </c>
      <c r="B468" s="71">
        <v>4632406</v>
      </c>
      <c r="C468" s="71">
        <v>1627904</v>
      </c>
      <c r="D468" s="71">
        <v>611388</v>
      </c>
      <c r="E468" s="378">
        <v>13.198065972628479</v>
      </c>
      <c r="F468" s="71">
        <v>200329</v>
      </c>
    </row>
    <row r="469" spans="1:6" s="965" customFormat="1" ht="12.75">
      <c r="A469" s="975" t="s">
        <v>1663</v>
      </c>
      <c r="B469" s="71">
        <v>39803338</v>
      </c>
      <c r="C469" s="71">
        <v>4870408</v>
      </c>
      <c r="D469" s="71">
        <v>486261</v>
      </c>
      <c r="E469" s="378">
        <v>1.2216588468032505</v>
      </c>
      <c r="F469" s="71">
        <v>99500</v>
      </c>
    </row>
    <row r="470" spans="1:6" s="148" customFormat="1" ht="12.75">
      <c r="A470" s="229" t="s">
        <v>380</v>
      </c>
      <c r="B470" s="405">
        <v>31649724</v>
      </c>
      <c r="C470" s="405">
        <v>4219993</v>
      </c>
      <c r="D470" s="405">
        <v>386144</v>
      </c>
      <c r="E470" s="378">
        <v>1.220054873148341</v>
      </c>
      <c r="F470" s="71">
        <v>32426</v>
      </c>
    </row>
    <row r="471" spans="1:6" s="148" customFormat="1" ht="12.75">
      <c r="A471" s="982" t="s">
        <v>794</v>
      </c>
      <c r="B471" s="405">
        <v>8153614</v>
      </c>
      <c r="C471" s="405">
        <v>650415</v>
      </c>
      <c r="D471" s="405">
        <v>100117</v>
      </c>
      <c r="E471" s="378">
        <v>1.227884959969898</v>
      </c>
      <c r="F471" s="71">
        <v>67074</v>
      </c>
    </row>
    <row r="472" spans="1:6" s="979" customFormat="1" ht="12.75">
      <c r="A472" s="260" t="s">
        <v>395</v>
      </c>
      <c r="B472" s="71"/>
      <c r="C472" s="71"/>
      <c r="D472" s="71"/>
      <c r="E472" s="378"/>
      <c r="F472" s="71"/>
    </row>
    <row r="473" spans="1:6" s="979" customFormat="1" ht="12.75">
      <c r="A473" s="973" t="s">
        <v>372</v>
      </c>
      <c r="B473" s="71">
        <v>284000</v>
      </c>
      <c r="C473" s="71">
        <v>1576</v>
      </c>
      <c r="D473" s="71">
        <v>1576</v>
      </c>
      <c r="E473" s="378">
        <v>0.5549295774647888</v>
      </c>
      <c r="F473" s="71">
        <v>503</v>
      </c>
    </row>
    <row r="474" spans="1:6" s="979" customFormat="1" ht="12.75">
      <c r="A474" s="974" t="s">
        <v>373</v>
      </c>
      <c r="B474" s="71">
        <v>284000</v>
      </c>
      <c r="C474" s="71">
        <v>1576</v>
      </c>
      <c r="D474" s="71">
        <v>1576</v>
      </c>
      <c r="E474" s="378">
        <v>0.5549295774647888</v>
      </c>
      <c r="F474" s="71">
        <v>503</v>
      </c>
    </row>
    <row r="475" spans="1:6" s="979" customFormat="1" ht="12.75">
      <c r="A475" s="973" t="s">
        <v>1674</v>
      </c>
      <c r="B475" s="71">
        <v>284000</v>
      </c>
      <c r="C475" s="71">
        <v>1576</v>
      </c>
      <c r="D475" s="71">
        <v>0</v>
      </c>
      <c r="E475" s="378">
        <v>0</v>
      </c>
      <c r="F475" s="71">
        <v>0</v>
      </c>
    </row>
    <row r="476" spans="1:6" s="979" customFormat="1" ht="12.75">
      <c r="A476" s="974" t="s">
        <v>1680</v>
      </c>
      <c r="B476" s="71">
        <v>26400</v>
      </c>
      <c r="C476" s="71">
        <v>1576</v>
      </c>
      <c r="D476" s="71">
        <v>0</v>
      </c>
      <c r="E476" s="378">
        <v>0</v>
      </c>
      <c r="F476" s="71">
        <v>0</v>
      </c>
    </row>
    <row r="477" spans="1:6" s="979" customFormat="1" ht="12.75">
      <c r="A477" s="976" t="s">
        <v>468</v>
      </c>
      <c r="B477" s="71">
        <v>26400</v>
      </c>
      <c r="C477" s="71">
        <v>1576</v>
      </c>
      <c r="D477" s="71">
        <v>0</v>
      </c>
      <c r="E477" s="378">
        <v>0</v>
      </c>
      <c r="F477" s="71">
        <v>0</v>
      </c>
    </row>
    <row r="478" spans="1:6" s="979" customFormat="1" ht="12.75">
      <c r="A478" s="974" t="s">
        <v>1663</v>
      </c>
      <c r="B478" s="71">
        <v>257600</v>
      </c>
      <c r="C478" s="71">
        <v>0</v>
      </c>
      <c r="D478" s="71">
        <v>0</v>
      </c>
      <c r="E478" s="378">
        <v>0</v>
      </c>
      <c r="F478" s="71">
        <v>0</v>
      </c>
    </row>
    <row r="479" spans="1:6" s="979" customFormat="1" ht="12.75">
      <c r="A479" s="976" t="s">
        <v>790</v>
      </c>
      <c r="B479" s="71">
        <v>257600</v>
      </c>
      <c r="C479" s="71">
        <v>0</v>
      </c>
      <c r="D479" s="71">
        <v>0</v>
      </c>
      <c r="E479" s="378">
        <v>0</v>
      </c>
      <c r="F479" s="71">
        <v>0</v>
      </c>
    </row>
    <row r="480" spans="1:6" s="148" customFormat="1" ht="12.75">
      <c r="A480" s="260" t="s">
        <v>397</v>
      </c>
      <c r="B480" s="405"/>
      <c r="C480" s="405"/>
      <c r="D480" s="405"/>
      <c r="E480" s="378"/>
      <c r="F480" s="71"/>
    </row>
    <row r="481" spans="1:6" s="148" customFormat="1" ht="12.75">
      <c r="A481" s="981" t="s">
        <v>372</v>
      </c>
      <c r="B481" s="405">
        <v>2768</v>
      </c>
      <c r="C481" s="405">
        <v>2768</v>
      </c>
      <c r="D481" s="405">
        <v>2768</v>
      </c>
      <c r="E481" s="378">
        <v>100</v>
      </c>
      <c r="F481" s="71">
        <v>2768</v>
      </c>
    </row>
    <row r="482" spans="1:6" s="148" customFormat="1" ht="12.75">
      <c r="A482" s="975" t="s">
        <v>373</v>
      </c>
      <c r="B482" s="405">
        <v>2768</v>
      </c>
      <c r="C482" s="405">
        <v>2768</v>
      </c>
      <c r="D482" s="405">
        <v>2768</v>
      </c>
      <c r="E482" s="378">
        <v>100</v>
      </c>
      <c r="F482" s="71">
        <v>2768</v>
      </c>
    </row>
    <row r="483" spans="1:6" s="148" customFormat="1" ht="12.75">
      <c r="A483" s="981" t="s">
        <v>1674</v>
      </c>
      <c r="B483" s="405">
        <v>2768</v>
      </c>
      <c r="C483" s="405">
        <v>2768</v>
      </c>
      <c r="D483" s="405">
        <v>1019</v>
      </c>
      <c r="E483" s="378">
        <v>36.8135838150289</v>
      </c>
      <c r="F483" s="71">
        <v>1019</v>
      </c>
    </row>
    <row r="484" spans="1:6" s="148" customFormat="1" ht="12.75">
      <c r="A484" s="975" t="s">
        <v>1680</v>
      </c>
      <c r="B484" s="405">
        <v>2768</v>
      </c>
      <c r="C484" s="405">
        <v>2768</v>
      </c>
      <c r="D484" s="405">
        <v>1019</v>
      </c>
      <c r="E484" s="378">
        <v>36.8135838150289</v>
      </c>
      <c r="F484" s="71">
        <v>1019</v>
      </c>
    </row>
    <row r="485" spans="1:6" s="148" customFormat="1" ht="12.75">
      <c r="A485" s="982" t="s">
        <v>468</v>
      </c>
      <c r="B485" s="405">
        <v>2768</v>
      </c>
      <c r="C485" s="405">
        <v>2768</v>
      </c>
      <c r="D485" s="405">
        <v>1019</v>
      </c>
      <c r="E485" s="378">
        <v>36.8135838150289</v>
      </c>
      <c r="F485" s="71">
        <v>1019</v>
      </c>
    </row>
    <row r="486" spans="1:6" s="148" customFormat="1" ht="12.75">
      <c r="A486" s="260" t="s">
        <v>402</v>
      </c>
      <c r="B486" s="405"/>
      <c r="C486" s="405"/>
      <c r="D486" s="405"/>
      <c r="E486" s="378"/>
      <c r="F486" s="71"/>
    </row>
    <row r="487" spans="1:6" s="148" customFormat="1" ht="12.75">
      <c r="A487" s="981" t="s">
        <v>372</v>
      </c>
      <c r="B487" s="405">
        <v>9535</v>
      </c>
      <c r="C487" s="405">
        <v>2385</v>
      </c>
      <c r="D487" s="405">
        <v>2385</v>
      </c>
      <c r="E487" s="378">
        <v>25.013109596224435</v>
      </c>
      <c r="F487" s="71">
        <v>0</v>
      </c>
    </row>
    <row r="488" spans="1:6" s="148" customFormat="1" ht="12.75">
      <c r="A488" s="975" t="s">
        <v>373</v>
      </c>
      <c r="B488" s="405">
        <v>9535</v>
      </c>
      <c r="C488" s="405">
        <v>2385</v>
      </c>
      <c r="D488" s="405">
        <v>2385</v>
      </c>
      <c r="E488" s="378">
        <v>25.013109596224435</v>
      </c>
      <c r="F488" s="71">
        <v>0</v>
      </c>
    </row>
    <row r="489" spans="1:6" s="148" customFormat="1" ht="12.75">
      <c r="A489" s="981" t="s">
        <v>1674</v>
      </c>
      <c r="B489" s="405">
        <v>9535</v>
      </c>
      <c r="C489" s="405">
        <v>2385</v>
      </c>
      <c r="D489" s="405">
        <v>588</v>
      </c>
      <c r="E489" s="378">
        <v>6.16675406397483</v>
      </c>
      <c r="F489" s="71">
        <v>158</v>
      </c>
    </row>
    <row r="490" spans="1:6" s="148" customFormat="1" ht="12.75">
      <c r="A490" s="975" t="s">
        <v>1680</v>
      </c>
      <c r="B490" s="405">
        <v>9535</v>
      </c>
      <c r="C490" s="405">
        <v>2385</v>
      </c>
      <c r="D490" s="405">
        <v>588</v>
      </c>
      <c r="E490" s="378">
        <v>6.16675406397483</v>
      </c>
      <c r="F490" s="71">
        <v>158</v>
      </c>
    </row>
    <row r="491" spans="1:6" s="148" customFormat="1" ht="12.75">
      <c r="A491" s="982" t="s">
        <v>468</v>
      </c>
      <c r="B491" s="405">
        <v>9535</v>
      </c>
      <c r="C491" s="405">
        <v>2385</v>
      </c>
      <c r="D491" s="405">
        <v>588</v>
      </c>
      <c r="E491" s="378">
        <v>6.16675406397483</v>
      </c>
      <c r="F491" s="71">
        <v>158</v>
      </c>
    </row>
    <row r="492" spans="1:6" s="148" customFormat="1" ht="12.75">
      <c r="A492" s="313" t="s">
        <v>404</v>
      </c>
      <c r="B492" s="71"/>
      <c r="C492" s="230"/>
      <c r="D492" s="230"/>
      <c r="E492" s="378"/>
      <c r="F492" s="71"/>
    </row>
    <row r="493" spans="1:7" s="984" customFormat="1" ht="12.75">
      <c r="A493" s="973" t="s">
        <v>372</v>
      </c>
      <c r="B493" s="71">
        <v>21000</v>
      </c>
      <c r="C493" s="71">
        <v>21000</v>
      </c>
      <c r="D493" s="71">
        <v>0</v>
      </c>
      <c r="E493" s="378">
        <v>0</v>
      </c>
      <c r="F493" s="71">
        <v>0</v>
      </c>
      <c r="G493" s="1014"/>
    </row>
    <row r="494" spans="1:7" s="984" customFormat="1" ht="12.75">
      <c r="A494" s="974" t="s">
        <v>501</v>
      </c>
      <c r="B494" s="230"/>
      <c r="C494" s="230">
        <v>0</v>
      </c>
      <c r="D494" s="230">
        <v>0</v>
      </c>
      <c r="E494" s="378">
        <v>0</v>
      </c>
      <c r="F494" s="71">
        <v>0</v>
      </c>
      <c r="G494" s="1014"/>
    </row>
    <row r="495" spans="1:7" s="984" customFormat="1" ht="12.75">
      <c r="A495" s="975" t="s">
        <v>502</v>
      </c>
      <c r="B495" s="71">
        <v>21000</v>
      </c>
      <c r="C495" s="71">
        <v>21000</v>
      </c>
      <c r="D495" s="71">
        <v>0</v>
      </c>
      <c r="E495" s="378">
        <v>0</v>
      </c>
      <c r="F495" s="71">
        <v>0</v>
      </c>
      <c r="G495" s="1014"/>
    </row>
    <row r="496" spans="1:7" s="984" customFormat="1" ht="12.75">
      <c r="A496" s="981" t="s">
        <v>1674</v>
      </c>
      <c r="B496" s="71">
        <v>21000</v>
      </c>
      <c r="C496" s="71">
        <v>21000</v>
      </c>
      <c r="D496" s="71">
        <v>708</v>
      </c>
      <c r="E496" s="378">
        <v>3.371428571428572</v>
      </c>
      <c r="F496" s="71">
        <v>708</v>
      </c>
      <c r="G496" s="1014"/>
    </row>
    <row r="497" spans="1:7" s="984" customFormat="1" ht="12.75">
      <c r="A497" s="975" t="s">
        <v>1680</v>
      </c>
      <c r="B497" s="71">
        <v>21000</v>
      </c>
      <c r="C497" s="71">
        <v>21000</v>
      </c>
      <c r="D497" s="71">
        <v>708</v>
      </c>
      <c r="E497" s="378">
        <v>3.371428571428572</v>
      </c>
      <c r="F497" s="71">
        <v>708</v>
      </c>
      <c r="G497" s="1014"/>
    </row>
    <row r="498" spans="1:7" s="148" customFormat="1" ht="12.75">
      <c r="A498" s="982" t="s">
        <v>468</v>
      </c>
      <c r="B498" s="71">
        <v>16000</v>
      </c>
      <c r="C498" s="71">
        <v>16000</v>
      </c>
      <c r="D498" s="71">
        <v>708</v>
      </c>
      <c r="E498" s="378">
        <v>4.425</v>
      </c>
      <c r="F498" s="71">
        <v>708</v>
      </c>
      <c r="G498" s="1015"/>
    </row>
    <row r="499" spans="1:6" s="148" customFormat="1" ht="12.75">
      <c r="A499" s="982" t="s">
        <v>1752</v>
      </c>
      <c r="B499" s="71">
        <v>5000</v>
      </c>
      <c r="C499" s="71">
        <v>5000</v>
      </c>
      <c r="D499" s="71">
        <v>0</v>
      </c>
      <c r="E499" s="378">
        <v>0</v>
      </c>
      <c r="F499" s="71">
        <v>0</v>
      </c>
    </row>
    <row r="500" spans="1:6" s="148" customFormat="1" ht="12.75">
      <c r="A500" s="983" t="s">
        <v>1761</v>
      </c>
      <c r="B500" s="71">
        <v>5000</v>
      </c>
      <c r="C500" s="71">
        <v>5000</v>
      </c>
      <c r="D500" s="71">
        <v>0</v>
      </c>
      <c r="E500" s="378">
        <v>0</v>
      </c>
      <c r="F500" s="71">
        <v>0</v>
      </c>
    </row>
    <row r="501" spans="1:6" ht="25.5">
      <c r="A501" s="313" t="s">
        <v>413</v>
      </c>
      <c r="B501" s="71"/>
      <c r="C501" s="71"/>
      <c r="D501" s="71"/>
      <c r="E501" s="378"/>
      <c r="F501" s="71"/>
    </row>
    <row r="502" spans="1:7" s="1008" customFormat="1" ht="12.75">
      <c r="A502" s="973" t="s">
        <v>372</v>
      </c>
      <c r="B502" s="71">
        <v>2024898</v>
      </c>
      <c r="C502" s="71">
        <v>546644</v>
      </c>
      <c r="D502" s="71">
        <v>546644</v>
      </c>
      <c r="E502" s="985">
        <v>26.996125236925515</v>
      </c>
      <c r="F502" s="71">
        <v>184068</v>
      </c>
      <c r="G502" s="1007"/>
    </row>
    <row r="503" spans="1:7" s="1008" customFormat="1" ht="12.75">
      <c r="A503" s="974" t="s">
        <v>373</v>
      </c>
      <c r="B503" s="71">
        <v>2024898</v>
      </c>
      <c r="C503" s="71">
        <v>546644</v>
      </c>
      <c r="D503" s="71">
        <v>546644</v>
      </c>
      <c r="E503" s="378">
        <v>26.996125236925515</v>
      </c>
      <c r="F503" s="71">
        <v>184068</v>
      </c>
      <c r="G503" s="1007"/>
    </row>
    <row r="504" spans="1:7" s="1008" customFormat="1" ht="12.75" hidden="1">
      <c r="A504" s="974" t="s">
        <v>501</v>
      </c>
      <c r="B504" s="230"/>
      <c r="C504" s="230">
        <v>0</v>
      </c>
      <c r="D504" s="230">
        <v>0</v>
      </c>
      <c r="E504" s="378">
        <v>0</v>
      </c>
      <c r="F504" s="71">
        <v>0</v>
      </c>
      <c r="G504" s="1007"/>
    </row>
    <row r="505" spans="1:7" s="1008" customFormat="1" ht="12.75">
      <c r="A505" s="973" t="s">
        <v>1674</v>
      </c>
      <c r="B505" s="71">
        <v>2024898</v>
      </c>
      <c r="C505" s="71">
        <v>546644</v>
      </c>
      <c r="D505" s="71">
        <v>294702</v>
      </c>
      <c r="E505" s="378">
        <v>14.553918271438857</v>
      </c>
      <c r="F505" s="71">
        <v>40725</v>
      </c>
      <c r="G505" s="1007"/>
    </row>
    <row r="506" spans="1:6" ht="12.75">
      <c r="A506" s="974" t="s">
        <v>1663</v>
      </c>
      <c r="B506" s="71">
        <v>2024898</v>
      </c>
      <c r="C506" s="71">
        <v>546644</v>
      </c>
      <c r="D506" s="71">
        <v>294702</v>
      </c>
      <c r="E506" s="378">
        <v>14.553918271438857</v>
      </c>
      <c r="F506" s="71">
        <v>40725</v>
      </c>
    </row>
    <row r="507" spans="1:6" ht="12.75">
      <c r="A507" s="976" t="s">
        <v>794</v>
      </c>
      <c r="B507" s="71">
        <v>2024898</v>
      </c>
      <c r="C507" s="71">
        <v>546644</v>
      </c>
      <c r="D507" s="71">
        <v>294702</v>
      </c>
      <c r="E507" s="378">
        <v>14.553918271438857</v>
      </c>
      <c r="F507" s="71">
        <v>40725</v>
      </c>
    </row>
    <row r="508" spans="1:6" ht="12.75">
      <c r="A508" s="260" t="s">
        <v>409</v>
      </c>
      <c r="B508" s="71"/>
      <c r="C508" s="71"/>
      <c r="D508" s="71"/>
      <c r="E508" s="378"/>
      <c r="F508" s="71"/>
    </row>
    <row r="509" spans="1:6" ht="12.75">
      <c r="A509" s="973" t="s">
        <v>372</v>
      </c>
      <c r="B509" s="71">
        <v>720831</v>
      </c>
      <c r="C509" s="71">
        <v>0</v>
      </c>
      <c r="D509" s="71">
        <v>0</v>
      </c>
      <c r="E509" s="378">
        <v>0</v>
      </c>
      <c r="F509" s="71">
        <v>0</v>
      </c>
    </row>
    <row r="510" spans="1:6" ht="12.75">
      <c r="A510" s="974" t="s">
        <v>373</v>
      </c>
      <c r="B510" s="71">
        <v>720831</v>
      </c>
      <c r="C510" s="71">
        <v>0</v>
      </c>
      <c r="D510" s="71">
        <v>0</v>
      </c>
      <c r="E510" s="378">
        <v>0</v>
      </c>
      <c r="F510" s="71">
        <v>0</v>
      </c>
    </row>
    <row r="511" spans="1:6" ht="12.75">
      <c r="A511" s="973" t="s">
        <v>1674</v>
      </c>
      <c r="B511" s="71">
        <v>720831</v>
      </c>
      <c r="C511" s="71">
        <v>0</v>
      </c>
      <c r="D511" s="71">
        <v>0</v>
      </c>
      <c r="E511" s="378">
        <v>0</v>
      </c>
      <c r="F511" s="71">
        <v>0</v>
      </c>
    </row>
    <row r="512" spans="1:6" ht="12.75">
      <c r="A512" s="975" t="s">
        <v>1680</v>
      </c>
      <c r="B512" s="71">
        <v>669331</v>
      </c>
      <c r="C512" s="71">
        <v>0</v>
      </c>
      <c r="D512" s="71">
        <v>0</v>
      </c>
      <c r="E512" s="378">
        <v>0</v>
      </c>
      <c r="F512" s="71">
        <v>0</v>
      </c>
    </row>
    <row r="513" spans="1:6" ht="12.75">
      <c r="A513" s="976" t="s">
        <v>468</v>
      </c>
      <c r="B513" s="71">
        <v>608551</v>
      </c>
      <c r="C513" s="71">
        <v>0</v>
      </c>
      <c r="D513" s="71">
        <v>0</v>
      </c>
      <c r="E513" s="378">
        <v>0</v>
      </c>
      <c r="F513" s="71">
        <v>0</v>
      </c>
    </row>
    <row r="514" spans="1:6" ht="12.75">
      <c r="A514" s="976" t="s">
        <v>1752</v>
      </c>
      <c r="B514" s="71">
        <v>60780</v>
      </c>
      <c r="C514" s="71">
        <v>0</v>
      </c>
      <c r="D514" s="71">
        <v>0</v>
      </c>
      <c r="E514" s="378">
        <v>0</v>
      </c>
      <c r="F514" s="71">
        <v>0</v>
      </c>
    </row>
    <row r="515" spans="1:6" ht="12.75">
      <c r="A515" s="977" t="s">
        <v>403</v>
      </c>
      <c r="B515" s="71">
        <v>60780</v>
      </c>
      <c r="C515" s="71">
        <v>0</v>
      </c>
      <c r="D515" s="71">
        <v>0</v>
      </c>
      <c r="E515" s="378">
        <v>0</v>
      </c>
      <c r="F515" s="71">
        <v>0</v>
      </c>
    </row>
    <row r="516" spans="1:6" ht="12.75">
      <c r="A516" s="974" t="s">
        <v>1663</v>
      </c>
      <c r="B516" s="71">
        <v>51500</v>
      </c>
      <c r="C516" s="71">
        <v>0</v>
      </c>
      <c r="D516" s="71">
        <v>0</v>
      </c>
      <c r="E516" s="378">
        <v>0</v>
      </c>
      <c r="F516" s="71">
        <v>0</v>
      </c>
    </row>
    <row r="517" spans="1:6" ht="12.75">
      <c r="A517" s="976" t="s">
        <v>790</v>
      </c>
      <c r="B517" s="71">
        <v>51500</v>
      </c>
      <c r="C517" s="71">
        <v>0</v>
      </c>
      <c r="D517" s="71">
        <v>0</v>
      </c>
      <c r="E517" s="378">
        <v>0</v>
      </c>
      <c r="F517" s="71">
        <v>0</v>
      </c>
    </row>
    <row r="518" spans="1:6" s="979" customFormat="1" ht="12.75">
      <c r="A518" s="252" t="s">
        <v>419</v>
      </c>
      <c r="B518" s="34"/>
      <c r="C518" s="34"/>
      <c r="D518" s="34"/>
      <c r="E518" s="378"/>
      <c r="F518" s="71"/>
    </row>
    <row r="519" spans="1:6" s="979" customFormat="1" ht="12.75">
      <c r="A519" s="252" t="s">
        <v>384</v>
      </c>
      <c r="B519" s="71"/>
      <c r="C519" s="71"/>
      <c r="D519" s="71"/>
      <c r="E519" s="378"/>
      <c r="F519" s="71"/>
    </row>
    <row r="520" spans="1:7" s="997" customFormat="1" ht="12.75">
      <c r="A520" s="973" t="s">
        <v>372</v>
      </c>
      <c r="B520" s="230">
        <v>2913522</v>
      </c>
      <c r="C520" s="230">
        <v>609739</v>
      </c>
      <c r="D520" s="230">
        <v>46415</v>
      </c>
      <c r="E520" s="378">
        <v>1.593089051670109</v>
      </c>
      <c r="F520" s="230">
        <v>34974</v>
      </c>
      <c r="G520" s="1010"/>
    </row>
    <row r="521" spans="1:7" s="997" customFormat="1" ht="12.75">
      <c r="A521" s="974" t="s">
        <v>373</v>
      </c>
      <c r="B521" s="230">
        <v>116220</v>
      </c>
      <c r="C521" s="230">
        <v>28670</v>
      </c>
      <c r="D521" s="230">
        <v>28670</v>
      </c>
      <c r="E521" s="378">
        <v>24.66873171571158</v>
      </c>
      <c r="F521" s="71">
        <v>17229</v>
      </c>
      <c r="G521" s="1010"/>
    </row>
    <row r="522" spans="1:7" s="997" customFormat="1" ht="12.75" hidden="1">
      <c r="A522" s="974" t="s">
        <v>502</v>
      </c>
      <c r="B522" s="230">
        <v>0</v>
      </c>
      <c r="C522" s="230">
        <v>0</v>
      </c>
      <c r="D522" s="230">
        <v>0</v>
      </c>
      <c r="E522" s="378">
        <v>0</v>
      </c>
      <c r="F522" s="230">
        <v>0</v>
      </c>
      <c r="G522" s="1010"/>
    </row>
    <row r="523" spans="1:7" s="997" customFormat="1" ht="12" customHeight="1">
      <c r="A523" s="974" t="s">
        <v>501</v>
      </c>
      <c r="B523" s="230">
        <v>280363</v>
      </c>
      <c r="C523" s="230">
        <v>70362</v>
      </c>
      <c r="D523" s="230">
        <v>17745</v>
      </c>
      <c r="E523" s="378">
        <v>0</v>
      </c>
      <c r="F523" s="71">
        <v>17745</v>
      </c>
      <c r="G523" s="1010"/>
    </row>
    <row r="524" spans="1:7" s="997" customFormat="1" ht="12" customHeight="1">
      <c r="A524" s="974" t="s">
        <v>374</v>
      </c>
      <c r="B524" s="230">
        <v>529112</v>
      </c>
      <c r="C524" s="230">
        <v>104671</v>
      </c>
      <c r="D524" s="230">
        <v>0</v>
      </c>
      <c r="E524" s="378">
        <v>0</v>
      </c>
      <c r="F524" s="71">
        <v>0</v>
      </c>
      <c r="G524" s="1010"/>
    </row>
    <row r="525" spans="1:7" s="997" customFormat="1" ht="12" customHeight="1">
      <c r="A525" s="974" t="s">
        <v>385</v>
      </c>
      <c r="B525" s="230">
        <v>1987827</v>
      </c>
      <c r="C525" s="230">
        <v>406036</v>
      </c>
      <c r="D525" s="230">
        <v>0</v>
      </c>
      <c r="E525" s="378">
        <v>0</v>
      </c>
      <c r="F525" s="71">
        <v>0</v>
      </c>
      <c r="G525" s="1010"/>
    </row>
    <row r="526" spans="1:7" s="997" customFormat="1" ht="12.75">
      <c r="A526" s="973" t="s">
        <v>1674</v>
      </c>
      <c r="B526" s="230">
        <v>3175136</v>
      </c>
      <c r="C526" s="230">
        <v>871353</v>
      </c>
      <c r="D526" s="230">
        <v>97388</v>
      </c>
      <c r="E526" s="378">
        <v>3.0672071999435615</v>
      </c>
      <c r="F526" s="230">
        <v>73807</v>
      </c>
      <c r="G526" s="1010"/>
    </row>
    <row r="527" spans="1:7" s="979" customFormat="1" ht="12.75">
      <c r="A527" s="975" t="s">
        <v>1680</v>
      </c>
      <c r="B527" s="230">
        <v>1313952</v>
      </c>
      <c r="C527" s="230">
        <v>486449</v>
      </c>
      <c r="D527" s="230">
        <v>90528</v>
      </c>
      <c r="E527" s="378">
        <v>6.889749397238256</v>
      </c>
      <c r="F527" s="71">
        <v>66947</v>
      </c>
      <c r="G527" s="1011"/>
    </row>
    <row r="528" spans="1:6" s="965" customFormat="1" ht="12.75">
      <c r="A528" s="976" t="s">
        <v>468</v>
      </c>
      <c r="B528" s="230">
        <v>1313952</v>
      </c>
      <c r="C528" s="230">
        <v>486449</v>
      </c>
      <c r="D528" s="230">
        <v>90528</v>
      </c>
      <c r="E528" s="378">
        <v>6.889749397238256</v>
      </c>
      <c r="F528" s="71">
        <v>66947</v>
      </c>
    </row>
    <row r="529" spans="1:6" s="965" customFormat="1" ht="12.75">
      <c r="A529" s="974" t="s">
        <v>1663</v>
      </c>
      <c r="B529" s="230">
        <v>1861184</v>
      </c>
      <c r="C529" s="230">
        <v>384904</v>
      </c>
      <c r="D529" s="230">
        <v>6860</v>
      </c>
      <c r="E529" s="378">
        <v>0</v>
      </c>
      <c r="F529" s="71">
        <v>6860</v>
      </c>
    </row>
    <row r="530" spans="1:6" s="965" customFormat="1" ht="12.75">
      <c r="A530" s="976" t="s">
        <v>790</v>
      </c>
      <c r="B530" s="230">
        <v>1861184</v>
      </c>
      <c r="C530" s="230">
        <v>384904</v>
      </c>
      <c r="D530" s="230">
        <v>6860</v>
      </c>
      <c r="E530" s="378">
        <v>0</v>
      </c>
      <c r="F530" s="71">
        <v>6860</v>
      </c>
    </row>
    <row r="531" spans="1:6" s="965" customFormat="1" ht="12.75">
      <c r="A531" s="269" t="s">
        <v>1668</v>
      </c>
      <c r="B531" s="230">
        <v>-261614</v>
      </c>
      <c r="C531" s="230">
        <v>-261614</v>
      </c>
      <c r="D531" s="230">
        <v>-50973</v>
      </c>
      <c r="E531" s="378" t="s">
        <v>1309</v>
      </c>
      <c r="F531" s="71">
        <v>-38833</v>
      </c>
    </row>
    <row r="532" spans="1:6" s="965" customFormat="1" ht="25.5">
      <c r="A532" s="173" t="s">
        <v>420</v>
      </c>
      <c r="B532" s="230">
        <v>261614</v>
      </c>
      <c r="C532" s="230">
        <v>261614</v>
      </c>
      <c r="D532" s="230" t="s">
        <v>1309</v>
      </c>
      <c r="E532" s="378" t="s">
        <v>1309</v>
      </c>
      <c r="F532" s="71" t="s">
        <v>1309</v>
      </c>
    </row>
    <row r="533" spans="1:6" s="979" customFormat="1" ht="12.75">
      <c r="A533" s="313" t="s">
        <v>388</v>
      </c>
      <c r="B533" s="230"/>
      <c r="C533" s="230"/>
      <c r="D533" s="230"/>
      <c r="E533" s="378"/>
      <c r="F533" s="71"/>
    </row>
    <row r="534" spans="1:6" s="979" customFormat="1" ht="12.75">
      <c r="A534" s="973" t="s">
        <v>372</v>
      </c>
      <c r="B534" s="230">
        <v>168673</v>
      </c>
      <c r="C534" s="230">
        <v>0</v>
      </c>
      <c r="D534" s="230">
        <v>0</v>
      </c>
      <c r="E534" s="378">
        <v>0</v>
      </c>
      <c r="F534" s="71">
        <v>-7054</v>
      </c>
    </row>
    <row r="535" spans="1:6" s="979" customFormat="1" ht="12.75" hidden="1">
      <c r="A535" s="974" t="s">
        <v>421</v>
      </c>
      <c r="B535" s="230">
        <v>0</v>
      </c>
      <c r="C535" s="230">
        <v>0</v>
      </c>
      <c r="D535" s="230">
        <v>0</v>
      </c>
      <c r="E535" s="378">
        <v>0</v>
      </c>
      <c r="F535" s="230">
        <v>0</v>
      </c>
    </row>
    <row r="536" spans="1:6" s="979" customFormat="1" ht="12.75">
      <c r="A536" s="975" t="s">
        <v>502</v>
      </c>
      <c r="B536" s="230">
        <v>168673</v>
      </c>
      <c r="C536" s="230">
        <v>0</v>
      </c>
      <c r="D536" s="230">
        <v>0</v>
      </c>
      <c r="E536" s="378">
        <v>0</v>
      </c>
      <c r="F536" s="71">
        <v>0</v>
      </c>
    </row>
    <row r="537" spans="1:6" s="979" customFormat="1" ht="12.75" hidden="1">
      <c r="A537" s="974" t="s">
        <v>501</v>
      </c>
      <c r="B537" s="230">
        <v>0</v>
      </c>
      <c r="C537" s="230">
        <v>0</v>
      </c>
      <c r="D537" s="230">
        <v>0</v>
      </c>
      <c r="E537" s="378">
        <v>0</v>
      </c>
      <c r="F537" s="71">
        <v>-7054</v>
      </c>
    </row>
    <row r="538" spans="1:6" s="979" customFormat="1" ht="12.75">
      <c r="A538" s="981" t="s">
        <v>1674</v>
      </c>
      <c r="B538" s="230">
        <v>168673</v>
      </c>
      <c r="C538" s="230">
        <v>0</v>
      </c>
      <c r="D538" s="230">
        <v>0</v>
      </c>
      <c r="E538" s="378">
        <v>0</v>
      </c>
      <c r="F538" s="71">
        <v>-10052</v>
      </c>
    </row>
    <row r="539" spans="1:6" s="979" customFormat="1" ht="12.75">
      <c r="A539" s="975" t="s">
        <v>1680</v>
      </c>
      <c r="B539" s="230">
        <v>168673</v>
      </c>
      <c r="C539" s="230">
        <v>0</v>
      </c>
      <c r="D539" s="230">
        <v>0</v>
      </c>
      <c r="E539" s="378">
        <v>0</v>
      </c>
      <c r="F539" s="71">
        <v>-10052</v>
      </c>
    </row>
    <row r="540" spans="1:6" s="979" customFormat="1" ht="12.75">
      <c r="A540" s="982" t="s">
        <v>468</v>
      </c>
      <c r="B540" s="230">
        <v>168673</v>
      </c>
      <c r="C540" s="230">
        <v>0</v>
      </c>
      <c r="D540" s="230">
        <v>0</v>
      </c>
      <c r="E540" s="378">
        <v>0</v>
      </c>
      <c r="F540" s="71">
        <v>-10052</v>
      </c>
    </row>
    <row r="541" spans="1:6" s="965" customFormat="1" ht="12.75">
      <c r="A541" s="252" t="s">
        <v>395</v>
      </c>
      <c r="B541" s="71"/>
      <c r="C541" s="71"/>
      <c r="D541" s="71"/>
      <c r="E541" s="378"/>
      <c r="F541" s="71"/>
    </row>
    <row r="542" spans="1:6" s="965" customFormat="1" ht="12.75">
      <c r="A542" s="973" t="s">
        <v>372</v>
      </c>
      <c r="B542" s="230">
        <v>7325424</v>
      </c>
      <c r="C542" s="230">
        <v>1721721</v>
      </c>
      <c r="D542" s="230">
        <v>1721721</v>
      </c>
      <c r="E542" s="378">
        <v>23.503363081782027</v>
      </c>
      <c r="F542" s="71">
        <v>660525</v>
      </c>
    </row>
    <row r="543" spans="1:7" s="990" customFormat="1" ht="12.75">
      <c r="A543" s="975" t="s">
        <v>373</v>
      </c>
      <c r="B543" s="71">
        <v>7325424</v>
      </c>
      <c r="C543" s="71">
        <v>1721721</v>
      </c>
      <c r="D543" s="71">
        <v>1721721</v>
      </c>
      <c r="E543" s="378">
        <v>23.503363081782027</v>
      </c>
      <c r="F543" s="71">
        <v>660592</v>
      </c>
      <c r="G543" s="1012"/>
    </row>
    <row r="544" spans="1:7" s="990" customFormat="1" ht="12.75" hidden="1">
      <c r="A544" s="974" t="s">
        <v>501</v>
      </c>
      <c r="B544" s="230">
        <v>0</v>
      </c>
      <c r="C544" s="230">
        <v>0</v>
      </c>
      <c r="D544" s="230">
        <v>0</v>
      </c>
      <c r="E544" s="378">
        <v>0</v>
      </c>
      <c r="F544" s="71">
        <v>-67</v>
      </c>
      <c r="G544" s="1012"/>
    </row>
    <row r="545" spans="1:7" s="990" customFormat="1" ht="12.75">
      <c r="A545" s="981" t="s">
        <v>1674</v>
      </c>
      <c r="B545" s="71">
        <v>7325424</v>
      </c>
      <c r="C545" s="71">
        <v>1721721</v>
      </c>
      <c r="D545" s="71">
        <v>374627</v>
      </c>
      <c r="E545" s="378">
        <v>5.1140657523714665</v>
      </c>
      <c r="F545" s="71">
        <v>165517</v>
      </c>
      <c r="G545" s="1012"/>
    </row>
    <row r="546" spans="1:6" s="965" customFormat="1" ht="12.75">
      <c r="A546" s="975" t="s">
        <v>1680</v>
      </c>
      <c r="B546" s="71">
        <v>1568682</v>
      </c>
      <c r="C546" s="71">
        <v>349867</v>
      </c>
      <c r="D546" s="71">
        <v>168753</v>
      </c>
      <c r="E546" s="378">
        <v>10.757629653428802</v>
      </c>
      <c r="F546" s="71">
        <v>73199</v>
      </c>
    </row>
    <row r="547" spans="1:6" s="965" customFormat="1" ht="12.75">
      <c r="A547" s="982" t="s">
        <v>468</v>
      </c>
      <c r="B547" s="71">
        <v>1498682</v>
      </c>
      <c r="C547" s="71">
        <v>349867</v>
      </c>
      <c r="D547" s="71">
        <v>168753</v>
      </c>
      <c r="E547" s="378">
        <v>11.260093869146356</v>
      </c>
      <c r="F547" s="71">
        <v>73199</v>
      </c>
    </row>
    <row r="548" spans="1:6" s="965" customFormat="1" ht="12.75">
      <c r="A548" s="982" t="s">
        <v>1752</v>
      </c>
      <c r="B548" s="71">
        <v>70000</v>
      </c>
      <c r="C548" s="71">
        <v>0</v>
      </c>
      <c r="D548" s="71">
        <v>0</v>
      </c>
      <c r="E548" s="378">
        <v>0</v>
      </c>
      <c r="F548" s="71">
        <v>0</v>
      </c>
    </row>
    <row r="549" spans="1:6" s="965" customFormat="1" ht="12.75">
      <c r="A549" s="983" t="s">
        <v>1773</v>
      </c>
      <c r="B549" s="71">
        <v>70000</v>
      </c>
      <c r="C549" s="71">
        <v>0</v>
      </c>
      <c r="D549" s="71">
        <v>0</v>
      </c>
      <c r="E549" s="378">
        <v>0</v>
      </c>
      <c r="F549" s="71">
        <v>0</v>
      </c>
    </row>
    <row r="550" spans="1:7" s="990" customFormat="1" ht="12.75">
      <c r="A550" s="975" t="s">
        <v>1663</v>
      </c>
      <c r="B550" s="71">
        <v>5756742</v>
      </c>
      <c r="C550" s="71">
        <v>1371854</v>
      </c>
      <c r="D550" s="71">
        <v>205874</v>
      </c>
      <c r="E550" s="378">
        <v>3.5762241906967516</v>
      </c>
      <c r="F550" s="71">
        <v>92318</v>
      </c>
      <c r="G550" s="1012"/>
    </row>
    <row r="551" spans="1:7" s="990" customFormat="1" ht="12.75">
      <c r="A551" s="975" t="s">
        <v>790</v>
      </c>
      <c r="B551" s="71">
        <v>5756742</v>
      </c>
      <c r="C551" s="71">
        <v>1371854</v>
      </c>
      <c r="D551" s="71">
        <v>205874</v>
      </c>
      <c r="E551" s="378">
        <v>3.5762241906967516</v>
      </c>
      <c r="F551" s="71">
        <v>92318</v>
      </c>
      <c r="G551" s="1012"/>
    </row>
    <row r="552" spans="1:7" s="990" customFormat="1" ht="12.75">
      <c r="A552" s="252" t="s">
        <v>397</v>
      </c>
      <c r="B552" s="71"/>
      <c r="C552" s="71"/>
      <c r="D552" s="71"/>
      <c r="E552" s="378"/>
      <c r="F552" s="71"/>
      <c r="G552" s="1012"/>
    </row>
    <row r="553" spans="1:7" s="990" customFormat="1" ht="12.75">
      <c r="A553" s="973" t="s">
        <v>372</v>
      </c>
      <c r="B553" s="71">
        <v>15978212</v>
      </c>
      <c r="C553" s="71">
        <v>3825427</v>
      </c>
      <c r="D553" s="71">
        <v>3825521</v>
      </c>
      <c r="E553" s="378">
        <v>23.94210941749928</v>
      </c>
      <c r="F553" s="71">
        <v>2073189</v>
      </c>
      <c r="G553" s="1012"/>
    </row>
    <row r="554" spans="1:7" s="990" customFormat="1" ht="12.75">
      <c r="A554" s="975" t="s">
        <v>373</v>
      </c>
      <c r="B554" s="71">
        <v>15978212</v>
      </c>
      <c r="C554" s="71">
        <v>3825427</v>
      </c>
      <c r="D554" s="71">
        <v>3825427</v>
      </c>
      <c r="E554" s="378">
        <v>23.94152111638023</v>
      </c>
      <c r="F554" s="71">
        <v>2074209</v>
      </c>
      <c r="G554" s="1012"/>
    </row>
    <row r="555" spans="1:6" s="990" customFormat="1" ht="12.75" hidden="1">
      <c r="A555" s="974" t="s">
        <v>501</v>
      </c>
      <c r="B555" s="230">
        <v>0</v>
      </c>
      <c r="C555" s="230">
        <v>0</v>
      </c>
      <c r="D555" s="230">
        <v>94</v>
      </c>
      <c r="E555" s="378">
        <v>0</v>
      </c>
      <c r="F555" s="71">
        <v>-1020</v>
      </c>
    </row>
    <row r="556" spans="1:6" s="965" customFormat="1" ht="12.75">
      <c r="A556" s="981" t="s">
        <v>1674</v>
      </c>
      <c r="B556" s="71">
        <v>15978212</v>
      </c>
      <c r="C556" s="71">
        <v>3825427</v>
      </c>
      <c r="D556" s="71">
        <v>1276058</v>
      </c>
      <c r="E556" s="378">
        <v>0</v>
      </c>
      <c r="F556" s="71">
        <v>605906</v>
      </c>
    </row>
    <row r="557" spans="1:6" s="965" customFormat="1" ht="12.75">
      <c r="A557" s="975" t="s">
        <v>1680</v>
      </c>
      <c r="B557" s="71">
        <v>12731521</v>
      </c>
      <c r="C557" s="71">
        <v>3072845</v>
      </c>
      <c r="D557" s="71">
        <v>1157954</v>
      </c>
      <c r="E557" s="378">
        <v>0</v>
      </c>
      <c r="F557" s="71">
        <v>570866</v>
      </c>
    </row>
    <row r="558" spans="1:6" s="965" customFormat="1" ht="12.75">
      <c r="A558" s="982" t="s">
        <v>468</v>
      </c>
      <c r="B558" s="71">
        <v>10207269</v>
      </c>
      <c r="C558" s="71">
        <v>2450529</v>
      </c>
      <c r="D558" s="71">
        <v>861032</v>
      </c>
      <c r="E558" s="378">
        <v>8.435478677009492</v>
      </c>
      <c r="F558" s="71">
        <v>462479</v>
      </c>
    </row>
    <row r="559" spans="1:6" s="965" customFormat="1" ht="12.75">
      <c r="A559" s="982" t="s">
        <v>1752</v>
      </c>
      <c r="B559" s="71">
        <v>2524252</v>
      </c>
      <c r="C559" s="71">
        <v>622316</v>
      </c>
      <c r="D559" s="71">
        <v>296922</v>
      </c>
      <c r="E559" s="378">
        <v>11.7627717042514</v>
      </c>
      <c r="F559" s="71">
        <v>108387</v>
      </c>
    </row>
    <row r="560" spans="1:6" s="965" customFormat="1" ht="12.75">
      <c r="A560" s="983" t="s">
        <v>1761</v>
      </c>
      <c r="B560" s="71">
        <v>252704</v>
      </c>
      <c r="C560" s="71">
        <v>88174</v>
      </c>
      <c r="D560" s="71">
        <v>59121</v>
      </c>
      <c r="E560" s="378">
        <v>0</v>
      </c>
      <c r="F560" s="71">
        <v>25419</v>
      </c>
    </row>
    <row r="561" spans="1:6" s="965" customFormat="1" ht="12.75">
      <c r="A561" s="983" t="s">
        <v>1763</v>
      </c>
      <c r="B561" s="71">
        <v>919530</v>
      </c>
      <c r="C561" s="71">
        <v>214270</v>
      </c>
      <c r="D561" s="71">
        <v>201758</v>
      </c>
      <c r="E561" s="378">
        <v>21.941426598370906</v>
      </c>
      <c r="F561" s="71">
        <v>69702</v>
      </c>
    </row>
    <row r="562" spans="1:6" s="965" customFormat="1" ht="12.75">
      <c r="A562" s="983" t="s">
        <v>1773</v>
      </c>
      <c r="B562" s="71">
        <v>1352018</v>
      </c>
      <c r="C562" s="71">
        <v>319872</v>
      </c>
      <c r="D562" s="71">
        <v>36043</v>
      </c>
      <c r="E562" s="378">
        <v>2.6658668745534455</v>
      </c>
      <c r="F562" s="71">
        <v>13266</v>
      </c>
    </row>
    <row r="563" spans="1:6" s="965" customFormat="1" ht="12.75">
      <c r="A563" s="975" t="s">
        <v>1663</v>
      </c>
      <c r="B563" s="71">
        <v>3246691</v>
      </c>
      <c r="C563" s="71">
        <v>752582</v>
      </c>
      <c r="D563" s="71">
        <v>118104</v>
      </c>
      <c r="E563" s="378">
        <v>3.637672941465634</v>
      </c>
      <c r="F563" s="71">
        <v>35040</v>
      </c>
    </row>
    <row r="564" spans="1:6" s="965" customFormat="1" ht="12.75">
      <c r="A564" s="982" t="s">
        <v>790</v>
      </c>
      <c r="B564" s="71">
        <v>3246691</v>
      </c>
      <c r="C564" s="71">
        <v>752582</v>
      </c>
      <c r="D564" s="71">
        <v>118104</v>
      </c>
      <c r="E564" s="378">
        <v>3.637672941465634</v>
      </c>
      <c r="F564" s="71">
        <v>35040</v>
      </c>
    </row>
    <row r="565" spans="1:6" s="965" customFormat="1" ht="12.75">
      <c r="A565" s="252" t="s">
        <v>404</v>
      </c>
      <c r="B565" s="71"/>
      <c r="C565" s="71"/>
      <c r="D565" s="71"/>
      <c r="E565" s="378"/>
      <c r="F565" s="71"/>
    </row>
    <row r="566" spans="1:7" s="990" customFormat="1" ht="12.75">
      <c r="A566" s="973" t="s">
        <v>372</v>
      </c>
      <c r="B566" s="71">
        <v>7995780</v>
      </c>
      <c r="C566" s="71">
        <v>2575717</v>
      </c>
      <c r="D566" s="71">
        <v>1987659</v>
      </c>
      <c r="E566" s="378">
        <v>24.85885054366178</v>
      </c>
      <c r="F566" s="71">
        <v>1677195</v>
      </c>
      <c r="G566" s="1012"/>
    </row>
    <row r="567" spans="1:7" s="990" customFormat="1" ht="12.75">
      <c r="A567" s="975" t="s">
        <v>373</v>
      </c>
      <c r="B567" s="71">
        <v>996860</v>
      </c>
      <c r="C567" s="71">
        <v>387878</v>
      </c>
      <c r="D567" s="71">
        <v>387878</v>
      </c>
      <c r="E567" s="378">
        <v>38.909977328812474</v>
      </c>
      <c r="F567" s="71">
        <v>89391</v>
      </c>
      <c r="G567" s="1012"/>
    </row>
    <row r="568" spans="1:7" s="990" customFormat="1" ht="12.75">
      <c r="A568" s="974" t="s">
        <v>501</v>
      </c>
      <c r="B568" s="230">
        <v>5000</v>
      </c>
      <c r="C568" s="230">
        <v>0</v>
      </c>
      <c r="D568" s="230">
        <v>4790</v>
      </c>
      <c r="E568" s="378">
        <v>95.8</v>
      </c>
      <c r="F568" s="71">
        <v>618</v>
      </c>
      <c r="G568" s="1012"/>
    </row>
    <row r="569" spans="1:7" s="990" customFormat="1" ht="12.75">
      <c r="A569" s="975" t="s">
        <v>502</v>
      </c>
      <c r="B569" s="71">
        <v>6993920</v>
      </c>
      <c r="C569" s="71">
        <v>2187839</v>
      </c>
      <c r="D569" s="71">
        <v>1594991</v>
      </c>
      <c r="E569" s="378">
        <v>22.805393827781845</v>
      </c>
      <c r="F569" s="71">
        <v>1587186</v>
      </c>
      <c r="G569" s="1012"/>
    </row>
    <row r="570" spans="1:7" s="990" customFormat="1" ht="12.75">
      <c r="A570" s="981" t="s">
        <v>1674</v>
      </c>
      <c r="B570" s="71">
        <v>8026952</v>
      </c>
      <c r="C570" s="71">
        <v>2606889</v>
      </c>
      <c r="D570" s="71">
        <v>1079882</v>
      </c>
      <c r="E570" s="378">
        <v>13.453201165274193</v>
      </c>
      <c r="F570" s="71">
        <v>426619</v>
      </c>
      <c r="G570" s="1012"/>
    </row>
    <row r="571" spans="1:7" s="965" customFormat="1" ht="12.75">
      <c r="A571" s="975" t="s">
        <v>1680</v>
      </c>
      <c r="B571" s="71">
        <v>7993852</v>
      </c>
      <c r="C571" s="71">
        <v>2578789</v>
      </c>
      <c r="D571" s="71">
        <v>1072281</v>
      </c>
      <c r="E571" s="378">
        <v>13.41382102145499</v>
      </c>
      <c r="F571" s="71">
        <v>422952</v>
      </c>
      <c r="G571" s="1013"/>
    </row>
    <row r="572" spans="1:7" s="965" customFormat="1" ht="12.75">
      <c r="A572" s="982" t="s">
        <v>468</v>
      </c>
      <c r="B572" s="71">
        <v>1093852</v>
      </c>
      <c r="C572" s="71">
        <v>311316</v>
      </c>
      <c r="D572" s="71">
        <v>177355</v>
      </c>
      <c r="E572" s="378">
        <v>16.2138022328432</v>
      </c>
      <c r="F572" s="71">
        <v>67421</v>
      </c>
      <c r="G572" s="1013"/>
    </row>
    <row r="573" spans="1:6" s="965" customFormat="1" ht="12" customHeight="1">
      <c r="A573" s="981" t="s">
        <v>422</v>
      </c>
      <c r="B573" s="230">
        <v>6900000</v>
      </c>
      <c r="C573" s="230">
        <v>2267473</v>
      </c>
      <c r="D573" s="230">
        <v>894926</v>
      </c>
      <c r="E573" s="378">
        <v>12.969942028985507</v>
      </c>
      <c r="F573" s="71">
        <v>355531</v>
      </c>
    </row>
    <row r="574" spans="1:6" s="965" customFormat="1" ht="12.75">
      <c r="A574" s="983" t="s">
        <v>1761</v>
      </c>
      <c r="B574" s="230">
        <v>6690000</v>
      </c>
      <c r="C574" s="230">
        <v>2226473</v>
      </c>
      <c r="D574" s="230">
        <v>864605</v>
      </c>
      <c r="E574" s="378">
        <v>12.923841554559043</v>
      </c>
      <c r="F574" s="71">
        <v>346141</v>
      </c>
    </row>
    <row r="575" spans="1:6" s="965" customFormat="1" ht="12.75">
      <c r="A575" s="983" t="s">
        <v>1763</v>
      </c>
      <c r="B575" s="71">
        <v>210000</v>
      </c>
      <c r="C575" s="71">
        <v>41000</v>
      </c>
      <c r="D575" s="71">
        <v>30321</v>
      </c>
      <c r="E575" s="378">
        <v>14.438571428571429</v>
      </c>
      <c r="F575" s="71">
        <v>9390</v>
      </c>
    </row>
    <row r="576" spans="1:6" s="965" customFormat="1" ht="12.75">
      <c r="A576" s="975" t="s">
        <v>1663</v>
      </c>
      <c r="B576" s="230">
        <v>33100</v>
      </c>
      <c r="C576" s="230">
        <v>28100</v>
      </c>
      <c r="D576" s="230">
        <v>7601</v>
      </c>
      <c r="E576" s="378">
        <v>22.963746223564954</v>
      </c>
      <c r="F576" s="71">
        <v>3667</v>
      </c>
    </row>
    <row r="577" spans="1:7" s="990" customFormat="1" ht="12.75">
      <c r="A577" s="982" t="s">
        <v>790</v>
      </c>
      <c r="B577" s="71">
        <v>33100</v>
      </c>
      <c r="C577" s="71">
        <v>28100</v>
      </c>
      <c r="D577" s="71">
        <v>7601</v>
      </c>
      <c r="E577" s="378">
        <v>22.963746223564954</v>
      </c>
      <c r="F577" s="71">
        <v>3667</v>
      </c>
      <c r="G577" s="1012"/>
    </row>
    <row r="578" spans="1:6" s="990" customFormat="1" ht="12.75">
      <c r="A578" s="260" t="s">
        <v>409</v>
      </c>
      <c r="B578" s="71"/>
      <c r="C578" s="71"/>
      <c r="D578" s="71"/>
      <c r="E578" s="378"/>
      <c r="F578" s="71"/>
    </row>
    <row r="579" spans="1:6" s="990" customFormat="1" ht="12.75">
      <c r="A579" s="973" t="s">
        <v>372</v>
      </c>
      <c r="B579" s="71">
        <v>3627617</v>
      </c>
      <c r="C579" s="71">
        <v>230646</v>
      </c>
      <c r="D579" s="71">
        <v>230646</v>
      </c>
      <c r="E579" s="378">
        <v>6.35805819633109</v>
      </c>
      <c r="F579" s="71">
        <v>69831</v>
      </c>
    </row>
    <row r="580" spans="1:6" s="990" customFormat="1" ht="12.75">
      <c r="A580" s="974" t="s">
        <v>373</v>
      </c>
      <c r="B580" s="71">
        <v>3623017</v>
      </c>
      <c r="C580" s="71">
        <v>230646</v>
      </c>
      <c r="D580" s="71">
        <v>230646</v>
      </c>
      <c r="E580" s="378">
        <v>6.366130768914416</v>
      </c>
      <c r="F580" s="71">
        <v>69831</v>
      </c>
    </row>
    <row r="581" spans="1:6" s="990" customFormat="1" ht="12.75">
      <c r="A581" s="974" t="s">
        <v>501</v>
      </c>
      <c r="B581" s="230">
        <v>4600</v>
      </c>
      <c r="C581" s="230">
        <v>0</v>
      </c>
      <c r="D581" s="230">
        <v>0</v>
      </c>
      <c r="E581" s="378">
        <v>0</v>
      </c>
      <c r="F581" s="71">
        <v>0</v>
      </c>
    </row>
    <row r="582" spans="1:6" s="990" customFormat="1" ht="12.75">
      <c r="A582" s="973" t="s">
        <v>1674</v>
      </c>
      <c r="B582" s="71">
        <v>6099338</v>
      </c>
      <c r="C582" s="71">
        <v>230646</v>
      </c>
      <c r="D582" s="71">
        <v>147235</v>
      </c>
      <c r="E582" s="378">
        <v>2.4139504975785897</v>
      </c>
      <c r="F582" s="71">
        <v>135337</v>
      </c>
    </row>
    <row r="583" spans="1:6" s="990" customFormat="1" ht="12.75">
      <c r="A583" s="975" t="s">
        <v>1680</v>
      </c>
      <c r="B583" s="71">
        <v>6094738</v>
      </c>
      <c r="C583" s="71">
        <v>230646</v>
      </c>
      <c r="D583" s="71">
        <v>147235</v>
      </c>
      <c r="E583" s="378">
        <v>2.4157724253282096</v>
      </c>
      <c r="F583" s="71">
        <v>135337</v>
      </c>
    </row>
    <row r="584" spans="1:6" s="990" customFormat="1" ht="12.75">
      <c r="A584" s="982" t="s">
        <v>468</v>
      </c>
      <c r="B584" s="71">
        <v>3719433</v>
      </c>
      <c r="C584" s="71">
        <v>163000</v>
      </c>
      <c r="D584" s="71">
        <v>114111</v>
      </c>
      <c r="E584" s="378">
        <v>3.0679676176449475</v>
      </c>
      <c r="F584" s="71">
        <v>106679</v>
      </c>
    </row>
    <row r="585" spans="1:6" s="990" customFormat="1" ht="12.75">
      <c r="A585" s="982" t="s">
        <v>1749</v>
      </c>
      <c r="B585" s="71">
        <v>2271777</v>
      </c>
      <c r="C585" s="71">
        <v>0</v>
      </c>
      <c r="D585" s="71">
        <v>0</v>
      </c>
      <c r="E585" s="378">
        <v>0</v>
      </c>
      <c r="F585" s="71">
        <v>0</v>
      </c>
    </row>
    <row r="586" spans="1:6" s="990" customFormat="1" ht="12.75">
      <c r="A586" s="982" t="s">
        <v>1752</v>
      </c>
      <c r="B586" s="71">
        <v>103528</v>
      </c>
      <c r="C586" s="71">
        <v>67646</v>
      </c>
      <c r="D586" s="71">
        <v>33124</v>
      </c>
      <c r="E586" s="378">
        <v>31.99520902557762</v>
      </c>
      <c r="F586" s="71">
        <v>28658</v>
      </c>
    </row>
    <row r="587" spans="1:6" s="990" customFormat="1" ht="12.75">
      <c r="A587" s="983" t="s">
        <v>399</v>
      </c>
      <c r="B587" s="71">
        <v>61598</v>
      </c>
      <c r="C587" s="71">
        <v>34539</v>
      </c>
      <c r="D587" s="71">
        <v>6699</v>
      </c>
      <c r="E587" s="378">
        <v>10.875353095879737</v>
      </c>
      <c r="F587" s="71">
        <v>2233</v>
      </c>
    </row>
    <row r="588" spans="1:6" s="990" customFormat="1" ht="12.75">
      <c r="A588" s="983" t="s">
        <v>403</v>
      </c>
      <c r="B588" s="71">
        <v>41930</v>
      </c>
      <c r="C588" s="71">
        <v>33107</v>
      </c>
      <c r="D588" s="71">
        <v>26425</v>
      </c>
      <c r="E588" s="378">
        <v>63.02170283806344</v>
      </c>
      <c r="F588" s="71">
        <v>26425</v>
      </c>
    </row>
    <row r="589" spans="1:6" s="990" customFormat="1" ht="12.75">
      <c r="A589" s="975" t="s">
        <v>1663</v>
      </c>
      <c r="B589" s="71">
        <v>4600</v>
      </c>
      <c r="C589" s="71">
        <v>0</v>
      </c>
      <c r="D589" s="71">
        <v>0</v>
      </c>
      <c r="E589" s="378">
        <v>0</v>
      </c>
      <c r="F589" s="71">
        <v>0</v>
      </c>
    </row>
    <row r="590" spans="1:6" s="990" customFormat="1" ht="12.75">
      <c r="A590" s="975" t="s">
        <v>790</v>
      </c>
      <c r="B590" s="71">
        <v>4600</v>
      </c>
      <c r="C590" s="71">
        <v>0</v>
      </c>
      <c r="D590" s="71">
        <v>0</v>
      </c>
      <c r="E590" s="378">
        <v>0</v>
      </c>
      <c r="F590" s="71">
        <v>0</v>
      </c>
    </row>
    <row r="591" spans="1:6" s="990" customFormat="1" ht="12.75">
      <c r="A591" s="981" t="s">
        <v>1690</v>
      </c>
      <c r="B591" s="71">
        <v>-2471721</v>
      </c>
      <c r="C591" s="71">
        <v>-2471721</v>
      </c>
      <c r="D591" s="71">
        <v>-562308</v>
      </c>
      <c r="E591" s="378">
        <v>22.749654997469374</v>
      </c>
      <c r="F591" s="71">
        <v>-227335</v>
      </c>
    </row>
    <row r="592" spans="1:6" s="990" customFormat="1" ht="12.75">
      <c r="A592" s="981" t="s">
        <v>1695</v>
      </c>
      <c r="B592" s="71">
        <v>2471721</v>
      </c>
      <c r="C592" s="71">
        <v>2471721</v>
      </c>
      <c r="D592" s="71">
        <v>562308</v>
      </c>
      <c r="E592" s="378">
        <v>22.749654997469374</v>
      </c>
      <c r="F592" s="71">
        <v>227335</v>
      </c>
    </row>
    <row r="593" spans="1:6" s="979" customFormat="1" ht="12.75">
      <c r="A593" s="252" t="s">
        <v>423</v>
      </c>
      <c r="B593" s="34"/>
      <c r="C593" s="34"/>
      <c r="D593" s="34"/>
      <c r="E593" s="378"/>
      <c r="F593" s="71"/>
    </row>
    <row r="594" spans="1:6" s="979" customFormat="1" ht="12.75">
      <c r="A594" s="252" t="s">
        <v>384</v>
      </c>
      <c r="B594" s="71"/>
      <c r="C594" s="71"/>
      <c r="D594" s="71"/>
      <c r="E594" s="378"/>
      <c r="F594" s="71"/>
    </row>
    <row r="595" spans="1:7" s="997" customFormat="1" ht="12.75">
      <c r="A595" s="973" t="s">
        <v>372</v>
      </c>
      <c r="B595" s="230">
        <v>2136197</v>
      </c>
      <c r="C595" s="230">
        <v>922025</v>
      </c>
      <c r="D595" s="230">
        <v>523304</v>
      </c>
      <c r="E595" s="378">
        <v>24.49699161640991</v>
      </c>
      <c r="F595" s="71">
        <v>127795</v>
      </c>
      <c r="G595" s="1010"/>
    </row>
    <row r="596" spans="1:7" s="997" customFormat="1" ht="12.75">
      <c r="A596" s="974" t="s">
        <v>373</v>
      </c>
      <c r="B596" s="230">
        <v>439263</v>
      </c>
      <c r="C596" s="230">
        <v>58200</v>
      </c>
      <c r="D596" s="230">
        <v>58200</v>
      </c>
      <c r="E596" s="378">
        <v>13.249465582122783</v>
      </c>
      <c r="F596" s="71">
        <v>0</v>
      </c>
      <c r="G596" s="1010"/>
    </row>
    <row r="597" spans="1:7" s="1008" customFormat="1" ht="12.75">
      <c r="A597" s="974" t="s">
        <v>501</v>
      </c>
      <c r="B597" s="230">
        <v>3081</v>
      </c>
      <c r="C597" s="230">
        <v>3081</v>
      </c>
      <c r="D597" s="230">
        <v>3081</v>
      </c>
      <c r="E597" s="378">
        <v>100</v>
      </c>
      <c r="F597" s="71">
        <v>0</v>
      </c>
      <c r="G597" s="1007"/>
    </row>
    <row r="598" spans="1:7" s="997" customFormat="1" ht="12.75">
      <c r="A598" s="974" t="s">
        <v>502</v>
      </c>
      <c r="B598" s="230">
        <v>1693853</v>
      </c>
      <c r="C598" s="230">
        <v>860744</v>
      </c>
      <c r="D598" s="230">
        <v>462023</v>
      </c>
      <c r="E598" s="378">
        <v>27.276451970743626</v>
      </c>
      <c r="F598" s="71">
        <v>127795</v>
      </c>
      <c r="G598" s="1010"/>
    </row>
    <row r="599" spans="1:7" s="997" customFormat="1" ht="12.75">
      <c r="A599" s="973" t="s">
        <v>1674</v>
      </c>
      <c r="B599" s="230">
        <v>2136197</v>
      </c>
      <c r="C599" s="230">
        <v>922025</v>
      </c>
      <c r="D599" s="230">
        <v>465104</v>
      </c>
      <c r="E599" s="378">
        <v>21.772523788770417</v>
      </c>
      <c r="F599" s="71">
        <v>129571</v>
      </c>
      <c r="G599" s="1010"/>
    </row>
    <row r="600" spans="1:7" s="979" customFormat="1" ht="12.75">
      <c r="A600" s="975" t="s">
        <v>1680</v>
      </c>
      <c r="B600" s="230">
        <v>320878</v>
      </c>
      <c r="C600" s="230">
        <v>145478</v>
      </c>
      <c r="D600" s="230">
        <v>9993</v>
      </c>
      <c r="E600" s="378">
        <v>3.1142677279215154</v>
      </c>
      <c r="F600" s="71">
        <v>5739</v>
      </c>
      <c r="G600" s="1011"/>
    </row>
    <row r="601" spans="1:7" s="979" customFormat="1" ht="12.75">
      <c r="A601" s="976" t="s">
        <v>468</v>
      </c>
      <c r="B601" s="230">
        <v>320878</v>
      </c>
      <c r="C601" s="230">
        <v>145478</v>
      </c>
      <c r="D601" s="230">
        <v>9993</v>
      </c>
      <c r="E601" s="378">
        <v>3.1142677279215154</v>
      </c>
      <c r="F601" s="71">
        <v>5739</v>
      </c>
      <c r="G601" s="1011"/>
    </row>
    <row r="602" spans="1:6" s="979" customFormat="1" ht="12.75">
      <c r="A602" s="974" t="s">
        <v>1663</v>
      </c>
      <c r="B602" s="230">
        <v>1815319</v>
      </c>
      <c r="C602" s="230">
        <v>776547</v>
      </c>
      <c r="D602" s="230">
        <v>455111</v>
      </c>
      <c r="E602" s="378">
        <v>25.070579881552497</v>
      </c>
      <c r="F602" s="71">
        <v>123832</v>
      </c>
    </row>
    <row r="603" spans="1:6" s="979" customFormat="1" ht="12.75">
      <c r="A603" s="973" t="s">
        <v>380</v>
      </c>
      <c r="B603" s="230">
        <v>1723117</v>
      </c>
      <c r="C603" s="230">
        <v>776547</v>
      </c>
      <c r="D603" s="230">
        <v>455111</v>
      </c>
      <c r="E603" s="378">
        <v>26.412077647658283</v>
      </c>
      <c r="F603" s="71">
        <v>123832</v>
      </c>
    </row>
    <row r="604" spans="1:6" s="979" customFormat="1" ht="12.75">
      <c r="A604" s="976" t="s">
        <v>794</v>
      </c>
      <c r="B604" s="230">
        <v>92202</v>
      </c>
      <c r="C604" s="230">
        <v>0</v>
      </c>
      <c r="D604" s="230">
        <v>0</v>
      </c>
      <c r="E604" s="378">
        <v>0</v>
      </c>
      <c r="F604" s="71">
        <v>0</v>
      </c>
    </row>
    <row r="605" spans="1:6" ht="12.75">
      <c r="A605" s="260" t="s">
        <v>388</v>
      </c>
      <c r="B605" s="71"/>
      <c r="C605" s="71"/>
      <c r="D605" s="71"/>
      <c r="E605" s="378"/>
      <c r="F605" s="71"/>
    </row>
    <row r="606" spans="1:6" ht="12.75">
      <c r="A606" s="973" t="s">
        <v>372</v>
      </c>
      <c r="B606" s="71">
        <v>1518087</v>
      </c>
      <c r="C606" s="71">
        <v>525597</v>
      </c>
      <c r="D606" s="71">
        <v>93286</v>
      </c>
      <c r="E606" s="378">
        <v>6.144970611038762</v>
      </c>
      <c r="F606" s="71">
        <v>80388</v>
      </c>
    </row>
    <row r="607" spans="1:6" ht="12.75">
      <c r="A607" s="974" t="s">
        <v>373</v>
      </c>
      <c r="B607" s="71">
        <v>123660</v>
      </c>
      <c r="C607" s="71">
        <v>27898</v>
      </c>
      <c r="D607" s="71">
        <v>27898</v>
      </c>
      <c r="E607" s="378">
        <v>22.560245835355005</v>
      </c>
      <c r="F607" s="71">
        <v>15000</v>
      </c>
    </row>
    <row r="608" spans="1:6" ht="12.75">
      <c r="A608" s="974" t="s">
        <v>502</v>
      </c>
      <c r="B608" s="71">
        <v>1394427</v>
      </c>
      <c r="C608" s="71">
        <v>497699</v>
      </c>
      <c r="D608" s="71">
        <v>65388</v>
      </c>
      <c r="E608" s="378">
        <v>4.689237945048396</v>
      </c>
      <c r="F608" s="71">
        <v>65388</v>
      </c>
    </row>
    <row r="609" spans="1:6" ht="12.75">
      <c r="A609" s="973" t="s">
        <v>1678</v>
      </c>
      <c r="B609" s="71">
        <v>1518087</v>
      </c>
      <c r="C609" s="71">
        <v>525597</v>
      </c>
      <c r="D609" s="71">
        <v>68294</v>
      </c>
      <c r="E609" s="378">
        <v>4.498688151601325</v>
      </c>
      <c r="F609" s="71">
        <v>65613</v>
      </c>
    </row>
    <row r="610" spans="1:6" ht="12.75">
      <c r="A610" s="975" t="s">
        <v>1680</v>
      </c>
      <c r="B610" s="71">
        <v>1407077</v>
      </c>
      <c r="C610" s="71">
        <v>478157</v>
      </c>
      <c r="D610" s="71">
        <v>68294</v>
      </c>
      <c r="E610" s="378">
        <v>4.853607869363226</v>
      </c>
      <c r="F610" s="71">
        <v>65613</v>
      </c>
    </row>
    <row r="611" spans="1:6" ht="12.75">
      <c r="A611" s="982" t="s">
        <v>468</v>
      </c>
      <c r="B611" s="71">
        <v>1407077</v>
      </c>
      <c r="C611" s="71">
        <v>478157</v>
      </c>
      <c r="D611" s="71">
        <v>68294</v>
      </c>
      <c r="E611" s="378">
        <v>4.853607869363226</v>
      </c>
      <c r="F611" s="71">
        <v>65613</v>
      </c>
    </row>
    <row r="612" spans="1:6" ht="12.75">
      <c r="A612" s="974" t="s">
        <v>1663</v>
      </c>
      <c r="B612" s="71">
        <v>111010</v>
      </c>
      <c r="C612" s="71">
        <v>47440</v>
      </c>
      <c r="D612" s="71">
        <v>0</v>
      </c>
      <c r="E612" s="378">
        <v>0</v>
      </c>
      <c r="F612" s="71">
        <v>0</v>
      </c>
    </row>
    <row r="613" spans="1:6" ht="12.75">
      <c r="A613" s="973" t="s">
        <v>380</v>
      </c>
      <c r="B613" s="71">
        <v>108937</v>
      </c>
      <c r="C613" s="71">
        <v>47440</v>
      </c>
      <c r="D613" s="71">
        <v>0</v>
      </c>
      <c r="E613" s="378">
        <v>0</v>
      </c>
      <c r="F613" s="71">
        <v>0</v>
      </c>
    </row>
    <row r="614" spans="1:6" ht="12.75">
      <c r="A614" s="976" t="s">
        <v>794</v>
      </c>
      <c r="B614" s="71">
        <v>2073</v>
      </c>
      <c r="C614" s="71">
        <v>0</v>
      </c>
      <c r="D614" s="71">
        <v>0</v>
      </c>
      <c r="E614" s="378">
        <v>0</v>
      </c>
      <c r="F614" s="71">
        <v>0</v>
      </c>
    </row>
    <row r="615" spans="1:6" ht="12.75">
      <c r="A615" s="252" t="s">
        <v>389</v>
      </c>
      <c r="B615" s="71"/>
      <c r="C615" s="71"/>
      <c r="D615" s="71"/>
      <c r="E615" s="378"/>
      <c r="F615" s="71"/>
    </row>
    <row r="616" spans="1:7" s="1008" customFormat="1" ht="12.75">
      <c r="A616" s="973" t="s">
        <v>372</v>
      </c>
      <c r="B616" s="71">
        <v>13711662</v>
      </c>
      <c r="C616" s="71">
        <v>1988000</v>
      </c>
      <c r="D616" s="71">
        <v>970861</v>
      </c>
      <c r="E616" s="378">
        <v>7.080549389271702</v>
      </c>
      <c r="F616" s="71">
        <v>200345</v>
      </c>
      <c r="G616" s="1007"/>
    </row>
    <row r="617" spans="1:7" s="1008" customFormat="1" ht="12.75">
      <c r="A617" s="974" t="s">
        <v>373</v>
      </c>
      <c r="B617" s="71">
        <v>3294753</v>
      </c>
      <c r="C617" s="71">
        <v>475000</v>
      </c>
      <c r="D617" s="71">
        <v>475000</v>
      </c>
      <c r="E617" s="378">
        <v>14.4168622048451</v>
      </c>
      <c r="F617" s="71">
        <v>137500</v>
      </c>
      <c r="G617" s="1007"/>
    </row>
    <row r="618" spans="1:7" s="1008" customFormat="1" ht="12.75">
      <c r="A618" s="974" t="s">
        <v>501</v>
      </c>
      <c r="B618" s="230">
        <v>50000</v>
      </c>
      <c r="C618" s="230">
        <v>50000</v>
      </c>
      <c r="D618" s="230">
        <v>4524</v>
      </c>
      <c r="E618" s="378">
        <v>9.048</v>
      </c>
      <c r="F618" s="71">
        <v>585</v>
      </c>
      <c r="G618" s="1007"/>
    </row>
    <row r="619" spans="1:7" s="1008" customFormat="1" ht="12.75">
      <c r="A619" s="269" t="s">
        <v>424</v>
      </c>
      <c r="B619" s="71">
        <v>10366909</v>
      </c>
      <c r="C619" s="71">
        <v>1463000</v>
      </c>
      <c r="D619" s="71">
        <v>491337</v>
      </c>
      <c r="E619" s="378">
        <v>4.739474418073892</v>
      </c>
      <c r="F619" s="71">
        <v>62260</v>
      </c>
      <c r="G619" s="1007"/>
    </row>
    <row r="620" spans="1:7" s="1008" customFormat="1" ht="12.75">
      <c r="A620" s="269" t="s">
        <v>376</v>
      </c>
      <c r="B620" s="71">
        <v>13711662</v>
      </c>
      <c r="C620" s="71">
        <v>1988000</v>
      </c>
      <c r="D620" s="71">
        <v>653608</v>
      </c>
      <c r="E620" s="378">
        <v>4.766803615783411</v>
      </c>
      <c r="F620" s="71">
        <v>82818</v>
      </c>
      <c r="G620" s="1007"/>
    </row>
    <row r="621" spans="1:7" ht="12.75">
      <c r="A621" s="975" t="s">
        <v>1680</v>
      </c>
      <c r="B621" s="71">
        <v>13711662</v>
      </c>
      <c r="C621" s="71">
        <v>1988000</v>
      </c>
      <c r="D621" s="71">
        <v>649084</v>
      </c>
      <c r="E621" s="378">
        <v>4.7338098036547285</v>
      </c>
      <c r="F621" s="71">
        <v>82233</v>
      </c>
      <c r="G621" s="1009"/>
    </row>
    <row r="622" spans="1:6" ht="12.75">
      <c r="A622" s="976" t="s">
        <v>1752</v>
      </c>
      <c r="B622" s="71">
        <v>13711662</v>
      </c>
      <c r="C622" s="71">
        <v>1988000</v>
      </c>
      <c r="D622" s="71">
        <v>649084</v>
      </c>
      <c r="E622" s="378">
        <v>4.7338098036547285</v>
      </c>
      <c r="F622" s="71">
        <v>82233</v>
      </c>
    </row>
    <row r="623" spans="1:6" ht="12.75">
      <c r="A623" s="976" t="s">
        <v>1773</v>
      </c>
      <c r="B623" s="71">
        <v>13711662</v>
      </c>
      <c r="C623" s="71">
        <v>1988000</v>
      </c>
      <c r="D623" s="71">
        <v>649084</v>
      </c>
      <c r="E623" s="378">
        <v>4.7338098036547285</v>
      </c>
      <c r="F623" s="71">
        <v>82233</v>
      </c>
    </row>
    <row r="624" spans="1:6" s="979" customFormat="1" ht="12.75">
      <c r="A624" s="260" t="s">
        <v>395</v>
      </c>
      <c r="B624" s="71"/>
      <c r="C624" s="71"/>
      <c r="D624" s="71"/>
      <c r="E624" s="378"/>
      <c r="F624" s="71"/>
    </row>
    <row r="625" spans="1:6" s="979" customFormat="1" ht="12.75">
      <c r="A625" s="973" t="s">
        <v>372</v>
      </c>
      <c r="B625" s="71">
        <v>822510</v>
      </c>
      <c r="C625" s="230">
        <v>97085</v>
      </c>
      <c r="D625" s="230">
        <v>97085</v>
      </c>
      <c r="E625" s="378">
        <v>11.803503908767068</v>
      </c>
      <c r="F625" s="71">
        <v>26896</v>
      </c>
    </row>
    <row r="626" spans="1:6" s="979" customFormat="1" ht="12.75">
      <c r="A626" s="974" t="s">
        <v>373</v>
      </c>
      <c r="B626" s="71">
        <v>822510</v>
      </c>
      <c r="C626" s="71">
        <v>97085</v>
      </c>
      <c r="D626" s="71">
        <v>97085</v>
      </c>
      <c r="E626" s="378">
        <v>11.803503908767068</v>
      </c>
      <c r="F626" s="71">
        <v>26896</v>
      </c>
    </row>
    <row r="627" spans="1:6" s="979" customFormat="1" ht="12.75" hidden="1">
      <c r="A627" s="974" t="s">
        <v>501</v>
      </c>
      <c r="B627" s="230"/>
      <c r="C627" s="230"/>
      <c r="D627" s="230"/>
      <c r="E627" s="378">
        <v>0</v>
      </c>
      <c r="F627" s="230">
        <v>0</v>
      </c>
    </row>
    <row r="628" spans="1:6" s="979" customFormat="1" ht="12.75">
      <c r="A628" s="973" t="s">
        <v>1674</v>
      </c>
      <c r="B628" s="71">
        <v>822510</v>
      </c>
      <c r="C628" s="71">
        <v>97085</v>
      </c>
      <c r="D628" s="71">
        <v>43259</v>
      </c>
      <c r="E628" s="378">
        <v>5.25938894359947</v>
      </c>
      <c r="F628" s="71">
        <v>16604</v>
      </c>
    </row>
    <row r="629" spans="1:6" s="979" customFormat="1" ht="12.75">
      <c r="A629" s="974" t="s">
        <v>1680</v>
      </c>
      <c r="B629" s="71">
        <v>366056</v>
      </c>
      <c r="C629" s="71">
        <v>85535</v>
      </c>
      <c r="D629" s="71">
        <v>43259</v>
      </c>
      <c r="E629" s="378">
        <v>11.817590751141902</v>
      </c>
      <c r="F629" s="71">
        <v>16604</v>
      </c>
    </row>
    <row r="630" spans="1:6" s="979" customFormat="1" ht="12.75">
      <c r="A630" s="976" t="s">
        <v>468</v>
      </c>
      <c r="B630" s="71">
        <v>366056</v>
      </c>
      <c r="C630" s="71">
        <v>85535</v>
      </c>
      <c r="D630" s="71">
        <v>43259</v>
      </c>
      <c r="E630" s="378">
        <v>11.817590751141902</v>
      </c>
      <c r="F630" s="71">
        <v>16604</v>
      </c>
    </row>
    <row r="631" spans="1:6" s="979" customFormat="1" ht="12.75">
      <c r="A631" s="974" t="s">
        <v>1663</v>
      </c>
      <c r="B631" s="71">
        <v>456454</v>
      </c>
      <c r="C631" s="71">
        <v>11550</v>
      </c>
      <c r="D631" s="71">
        <v>0</v>
      </c>
      <c r="E631" s="378">
        <v>0</v>
      </c>
      <c r="F631" s="71">
        <v>0</v>
      </c>
    </row>
    <row r="632" spans="1:6" s="979" customFormat="1" ht="12.75">
      <c r="A632" s="976" t="s">
        <v>790</v>
      </c>
      <c r="B632" s="71">
        <v>456454</v>
      </c>
      <c r="C632" s="71">
        <v>11550</v>
      </c>
      <c r="D632" s="71">
        <v>0</v>
      </c>
      <c r="E632" s="378">
        <v>0</v>
      </c>
      <c r="F632" s="71">
        <v>0</v>
      </c>
    </row>
    <row r="633" spans="1:6" s="979" customFormat="1" ht="12.75">
      <c r="A633" s="260" t="s">
        <v>397</v>
      </c>
      <c r="B633" s="71"/>
      <c r="C633" s="71"/>
      <c r="D633" s="71"/>
      <c r="E633" s="378"/>
      <c r="F633" s="71"/>
    </row>
    <row r="634" spans="1:6" s="979" customFormat="1" ht="12.75">
      <c r="A634" s="973" t="s">
        <v>372</v>
      </c>
      <c r="B634" s="71">
        <v>331032</v>
      </c>
      <c r="C634" s="71">
        <v>81096</v>
      </c>
      <c r="D634" s="71">
        <v>81096</v>
      </c>
      <c r="E634" s="378">
        <v>24.497933734503007</v>
      </c>
      <c r="F634" s="71">
        <v>27662</v>
      </c>
    </row>
    <row r="635" spans="1:6" s="979" customFormat="1" ht="12.75">
      <c r="A635" s="974" t="s">
        <v>373</v>
      </c>
      <c r="B635" s="71">
        <v>331032</v>
      </c>
      <c r="C635" s="71">
        <v>81096</v>
      </c>
      <c r="D635" s="71">
        <v>81096</v>
      </c>
      <c r="E635" s="378">
        <v>24.497933734503007</v>
      </c>
      <c r="F635" s="71">
        <v>27662</v>
      </c>
    </row>
    <row r="636" spans="1:6" s="979" customFormat="1" ht="12.75" hidden="1">
      <c r="A636" s="974" t="s">
        <v>501</v>
      </c>
      <c r="B636" s="230"/>
      <c r="C636" s="230"/>
      <c r="D636" s="230"/>
      <c r="E636" s="378">
        <v>0</v>
      </c>
      <c r="F636" s="71">
        <v>0</v>
      </c>
    </row>
    <row r="637" spans="1:6" s="979" customFormat="1" ht="12.75">
      <c r="A637" s="973" t="s">
        <v>1674</v>
      </c>
      <c r="B637" s="71">
        <v>331032</v>
      </c>
      <c r="C637" s="71">
        <v>81096</v>
      </c>
      <c r="D637" s="71">
        <v>50670</v>
      </c>
      <c r="E637" s="378">
        <v>15.306677300079752</v>
      </c>
      <c r="F637" s="71">
        <v>22601</v>
      </c>
    </row>
    <row r="638" spans="1:6" s="979" customFormat="1" ht="12.75">
      <c r="A638" s="975" t="s">
        <v>1680</v>
      </c>
      <c r="B638" s="71">
        <v>331032</v>
      </c>
      <c r="C638" s="71">
        <v>81096</v>
      </c>
      <c r="D638" s="71">
        <v>50670</v>
      </c>
      <c r="E638" s="378">
        <v>15.306677300079752</v>
      </c>
      <c r="F638" s="71">
        <v>22601</v>
      </c>
    </row>
    <row r="639" spans="1:6" s="979" customFormat="1" ht="12.75">
      <c r="A639" s="976" t="s">
        <v>468</v>
      </c>
      <c r="B639" s="71">
        <v>202332</v>
      </c>
      <c r="C639" s="71">
        <v>49596</v>
      </c>
      <c r="D639" s="71">
        <v>26210</v>
      </c>
      <c r="E639" s="378">
        <v>12.95395686297768</v>
      </c>
      <c r="F639" s="71">
        <v>14591</v>
      </c>
    </row>
    <row r="640" spans="1:6" s="979" customFormat="1" ht="12.75">
      <c r="A640" s="976" t="s">
        <v>1752</v>
      </c>
      <c r="B640" s="71">
        <v>128700</v>
      </c>
      <c r="C640" s="71">
        <v>31500</v>
      </c>
      <c r="D640" s="71">
        <v>24460</v>
      </c>
      <c r="E640" s="985">
        <v>0</v>
      </c>
      <c r="F640" s="71">
        <v>8010</v>
      </c>
    </row>
    <row r="641" spans="1:6" s="979" customFormat="1" ht="12.75">
      <c r="A641" s="977" t="s">
        <v>1763</v>
      </c>
      <c r="B641" s="71">
        <v>128700</v>
      </c>
      <c r="C641" s="71">
        <v>31500</v>
      </c>
      <c r="D641" s="71">
        <v>24460</v>
      </c>
      <c r="E641" s="378">
        <v>0</v>
      </c>
      <c r="F641" s="71">
        <v>8010</v>
      </c>
    </row>
    <row r="642" spans="1:7" s="990" customFormat="1" ht="25.5" customHeight="1">
      <c r="A642" s="313" t="s">
        <v>398</v>
      </c>
      <c r="B642" s="71"/>
      <c r="C642" s="71"/>
      <c r="D642" s="71"/>
      <c r="E642" s="378"/>
      <c r="F642" s="71"/>
      <c r="G642" s="1012"/>
    </row>
    <row r="643" spans="1:7" s="990" customFormat="1" ht="12.75" customHeight="1">
      <c r="A643" s="973" t="s">
        <v>372</v>
      </c>
      <c r="B643" s="71">
        <v>34044852</v>
      </c>
      <c r="C643" s="71">
        <v>7383429</v>
      </c>
      <c r="D643" s="230">
        <v>7383429</v>
      </c>
      <c r="E643" s="378">
        <v>21.687358194419527</v>
      </c>
      <c r="F643" s="71">
        <v>2564844</v>
      </c>
      <c r="G643" s="1012"/>
    </row>
    <row r="644" spans="1:7" s="990" customFormat="1" ht="12.75" customHeight="1">
      <c r="A644" s="975" t="s">
        <v>373</v>
      </c>
      <c r="B644" s="71">
        <v>34044852</v>
      </c>
      <c r="C644" s="230">
        <v>7383429</v>
      </c>
      <c r="D644" s="230">
        <v>7383429</v>
      </c>
      <c r="E644" s="378">
        <v>21.687358194419527</v>
      </c>
      <c r="F644" s="71">
        <v>2564844</v>
      </c>
      <c r="G644" s="1012"/>
    </row>
    <row r="645" spans="1:7" s="990" customFormat="1" ht="12.75" customHeight="1" hidden="1">
      <c r="A645" s="974" t="s">
        <v>501</v>
      </c>
      <c r="B645" s="230">
        <v>0</v>
      </c>
      <c r="C645" s="230">
        <v>0</v>
      </c>
      <c r="D645" s="230">
        <v>0</v>
      </c>
      <c r="E645" s="378">
        <v>0</v>
      </c>
      <c r="F645" s="71">
        <v>0</v>
      </c>
      <c r="G645" s="1012"/>
    </row>
    <row r="646" spans="1:7" s="965" customFormat="1" ht="12.75" customHeight="1">
      <c r="A646" s="981" t="s">
        <v>1674</v>
      </c>
      <c r="B646" s="71">
        <v>34044852</v>
      </c>
      <c r="C646" s="71">
        <v>7383429</v>
      </c>
      <c r="D646" s="71">
        <v>4062977</v>
      </c>
      <c r="E646" s="378">
        <v>0</v>
      </c>
      <c r="F646" s="71">
        <v>825606</v>
      </c>
      <c r="G646" s="1013"/>
    </row>
    <row r="647" spans="1:6" s="148" customFormat="1" ht="12.75" customHeight="1">
      <c r="A647" s="975" t="s">
        <v>1680</v>
      </c>
      <c r="B647" s="71">
        <v>29943059</v>
      </c>
      <c r="C647" s="71">
        <v>7249319</v>
      </c>
      <c r="D647" s="230">
        <v>3982283</v>
      </c>
      <c r="E647" s="378">
        <v>13.299519598181334</v>
      </c>
      <c r="F647" s="71">
        <v>782022</v>
      </c>
    </row>
    <row r="648" spans="1:6" s="148" customFormat="1" ht="12.75" customHeight="1">
      <c r="A648" s="982" t="s">
        <v>468</v>
      </c>
      <c r="B648" s="71">
        <v>1003531</v>
      </c>
      <c r="C648" s="71">
        <v>369791</v>
      </c>
      <c r="D648" s="71">
        <v>224939</v>
      </c>
      <c r="E648" s="378">
        <v>22.414753505372527</v>
      </c>
      <c r="F648" s="71">
        <v>115081</v>
      </c>
    </row>
    <row r="649" spans="1:6" s="965" customFormat="1" ht="12.75" customHeight="1">
      <c r="A649" s="982" t="s">
        <v>1752</v>
      </c>
      <c r="B649" s="71">
        <v>28939528</v>
      </c>
      <c r="C649" s="71">
        <v>6879528</v>
      </c>
      <c r="D649" s="230">
        <v>3757344</v>
      </c>
      <c r="E649" s="378">
        <v>12.983432210781046</v>
      </c>
      <c r="F649" s="71">
        <v>666941</v>
      </c>
    </row>
    <row r="650" spans="1:6" s="965" customFormat="1" ht="12.75" customHeight="1">
      <c r="A650" s="983" t="s">
        <v>399</v>
      </c>
      <c r="B650" s="71">
        <v>28939528</v>
      </c>
      <c r="C650" s="71">
        <v>6879528</v>
      </c>
      <c r="D650" s="71">
        <v>3757344</v>
      </c>
      <c r="E650" s="378">
        <v>12.983432210781046</v>
      </c>
      <c r="F650" s="71">
        <v>666941</v>
      </c>
    </row>
    <row r="651" spans="1:6" s="965" customFormat="1" ht="12.75" customHeight="1">
      <c r="A651" s="975" t="s">
        <v>1663</v>
      </c>
      <c r="B651" s="71">
        <v>4101793</v>
      </c>
      <c r="C651" s="71">
        <v>134110</v>
      </c>
      <c r="D651" s="71">
        <v>80694</v>
      </c>
      <c r="E651" s="378">
        <v>1.9672860137018129</v>
      </c>
      <c r="F651" s="71">
        <v>43584</v>
      </c>
    </row>
    <row r="652" spans="1:6" s="965" customFormat="1" ht="12.75" customHeight="1">
      <c r="A652" s="982" t="s">
        <v>790</v>
      </c>
      <c r="B652" s="71">
        <v>4101793</v>
      </c>
      <c r="C652" s="71">
        <v>134110</v>
      </c>
      <c r="D652" s="71">
        <v>80694</v>
      </c>
      <c r="E652" s="378">
        <v>1.9672860137018129</v>
      </c>
      <c r="F652" s="71">
        <v>43584</v>
      </c>
    </row>
    <row r="653" spans="1:6" s="148" customFormat="1" ht="12.75">
      <c r="A653" s="313" t="s">
        <v>400</v>
      </c>
      <c r="B653" s="71"/>
      <c r="C653" s="71"/>
      <c r="D653" s="71"/>
      <c r="E653" s="378"/>
      <c r="F653" s="71"/>
    </row>
    <row r="654" spans="1:6" s="148" customFormat="1" ht="12.75">
      <c r="A654" s="973" t="s">
        <v>372</v>
      </c>
      <c r="B654" s="230">
        <v>3826481</v>
      </c>
      <c r="C654" s="230">
        <v>592481</v>
      </c>
      <c r="D654" s="230">
        <v>592481</v>
      </c>
      <c r="E654" s="378">
        <v>15.483704218053088</v>
      </c>
      <c r="F654" s="71">
        <v>220000</v>
      </c>
    </row>
    <row r="655" spans="1:6" s="148" customFormat="1" ht="12.75">
      <c r="A655" s="975" t="s">
        <v>373</v>
      </c>
      <c r="B655" s="230">
        <v>3826481</v>
      </c>
      <c r="C655" s="230">
        <v>592481</v>
      </c>
      <c r="D655" s="230">
        <v>592481</v>
      </c>
      <c r="E655" s="378">
        <v>15.483704218053088</v>
      </c>
      <c r="F655" s="71">
        <v>220000</v>
      </c>
    </row>
    <row r="656" spans="1:6" s="965" customFormat="1" ht="12.75">
      <c r="A656" s="981" t="s">
        <v>1674</v>
      </c>
      <c r="B656" s="230">
        <v>3826481</v>
      </c>
      <c r="C656" s="230">
        <v>592481</v>
      </c>
      <c r="D656" s="230">
        <v>588047</v>
      </c>
      <c r="E656" s="378">
        <v>15.367827515673016</v>
      </c>
      <c r="F656" s="71">
        <v>217008</v>
      </c>
    </row>
    <row r="657" spans="1:7" s="990" customFormat="1" ht="12.75">
      <c r="A657" s="975" t="s">
        <v>1680</v>
      </c>
      <c r="B657" s="71">
        <v>3826481</v>
      </c>
      <c r="C657" s="71">
        <v>592481</v>
      </c>
      <c r="D657" s="71">
        <v>588047</v>
      </c>
      <c r="E657" s="378">
        <v>15.367827515673016</v>
      </c>
      <c r="F657" s="71">
        <v>217008</v>
      </c>
      <c r="G657" s="1012"/>
    </row>
    <row r="658" spans="1:7" s="990" customFormat="1" ht="12.75">
      <c r="A658" s="982" t="s">
        <v>1752</v>
      </c>
      <c r="B658" s="71">
        <v>3826481</v>
      </c>
      <c r="C658" s="71">
        <v>592481</v>
      </c>
      <c r="D658" s="71">
        <v>588047</v>
      </c>
      <c r="E658" s="378">
        <v>15.367827515673016</v>
      </c>
      <c r="F658" s="71">
        <v>217008</v>
      </c>
      <c r="G658" s="1012"/>
    </row>
    <row r="659" spans="1:7" s="990" customFormat="1" ht="12.75">
      <c r="A659" s="983" t="s">
        <v>399</v>
      </c>
      <c r="B659" s="71">
        <v>3826481</v>
      </c>
      <c r="C659" s="71">
        <v>592481</v>
      </c>
      <c r="D659" s="71">
        <v>588047</v>
      </c>
      <c r="E659" s="378">
        <v>15.367827515673016</v>
      </c>
      <c r="F659" s="71">
        <v>217008</v>
      </c>
      <c r="G659" s="1012"/>
    </row>
    <row r="660" spans="1:7" s="965" customFormat="1" ht="25.5">
      <c r="A660" s="313" t="s">
        <v>401</v>
      </c>
      <c r="B660" s="71"/>
      <c r="C660" s="71"/>
      <c r="D660" s="71"/>
      <c r="E660" s="378"/>
      <c r="F660" s="71"/>
      <c r="G660" s="1013"/>
    </row>
    <row r="661" spans="1:6" s="148" customFormat="1" ht="12.75">
      <c r="A661" s="973" t="s">
        <v>372</v>
      </c>
      <c r="B661" s="230">
        <v>147882195</v>
      </c>
      <c r="C661" s="230">
        <v>46475059</v>
      </c>
      <c r="D661" s="230">
        <v>46474948</v>
      </c>
      <c r="E661" s="378">
        <v>31.427007152551393</v>
      </c>
      <c r="F661" s="71">
        <v>12385680</v>
      </c>
    </row>
    <row r="662" spans="1:6" s="965" customFormat="1" ht="12.75">
      <c r="A662" s="975" t="s">
        <v>373</v>
      </c>
      <c r="B662" s="71">
        <v>147882195</v>
      </c>
      <c r="C662" s="71">
        <v>46475059</v>
      </c>
      <c r="D662" s="71">
        <v>46475059</v>
      </c>
      <c r="E662" s="378">
        <v>31.42708221229743</v>
      </c>
      <c r="F662" s="71">
        <v>12444187</v>
      </c>
    </row>
    <row r="663" spans="1:6" s="965" customFormat="1" ht="12.75" hidden="1">
      <c r="A663" s="974" t="s">
        <v>501</v>
      </c>
      <c r="B663" s="230">
        <v>0</v>
      </c>
      <c r="C663" s="230">
        <v>0</v>
      </c>
      <c r="D663" s="230">
        <v>-111</v>
      </c>
      <c r="E663" s="378">
        <v>0</v>
      </c>
      <c r="F663" s="71">
        <v>-58507</v>
      </c>
    </row>
    <row r="664" spans="1:7" s="990" customFormat="1" ht="12.75">
      <c r="A664" s="981" t="s">
        <v>1674</v>
      </c>
      <c r="B664" s="71">
        <v>147882195</v>
      </c>
      <c r="C664" s="71">
        <v>46475059</v>
      </c>
      <c r="D664" s="71">
        <v>24765376</v>
      </c>
      <c r="E664" s="378">
        <v>16.746692189685174</v>
      </c>
      <c r="F664" s="71">
        <v>6839628</v>
      </c>
      <c r="G664" s="1012"/>
    </row>
    <row r="665" spans="1:7" s="990" customFormat="1" ht="12.75">
      <c r="A665" s="975" t="s">
        <v>1680</v>
      </c>
      <c r="B665" s="71">
        <v>147879384</v>
      </c>
      <c r="C665" s="71">
        <v>46475059</v>
      </c>
      <c r="D665" s="71">
        <v>24765376</v>
      </c>
      <c r="E665" s="378">
        <v>16.747010523116597</v>
      </c>
      <c r="F665" s="71">
        <v>6839628</v>
      </c>
      <c r="G665" s="1012"/>
    </row>
    <row r="666" spans="1:7" s="990" customFormat="1" ht="12.75">
      <c r="A666" s="982" t="s">
        <v>468</v>
      </c>
      <c r="B666" s="71">
        <v>6740031</v>
      </c>
      <c r="C666" s="71">
        <v>1016745</v>
      </c>
      <c r="D666" s="71">
        <v>42155</v>
      </c>
      <c r="E666" s="378">
        <v>0.625442227194504</v>
      </c>
      <c r="F666" s="71">
        <v>31387</v>
      </c>
      <c r="G666" s="1012"/>
    </row>
    <row r="667" spans="1:7" s="990" customFormat="1" ht="12.75">
      <c r="A667" s="982" t="s">
        <v>1752</v>
      </c>
      <c r="B667" s="71">
        <v>141139353</v>
      </c>
      <c r="C667" s="71">
        <v>45458314</v>
      </c>
      <c r="D667" s="71">
        <v>24723221</v>
      </c>
      <c r="E667" s="378">
        <v>17.516887015912562</v>
      </c>
      <c r="F667" s="71">
        <v>6808241</v>
      </c>
      <c r="G667" s="1012"/>
    </row>
    <row r="668" spans="1:6" s="990" customFormat="1" ht="12.75">
      <c r="A668" s="983" t="s">
        <v>399</v>
      </c>
      <c r="B668" s="71">
        <v>141139353</v>
      </c>
      <c r="C668" s="71">
        <v>45458314</v>
      </c>
      <c r="D668" s="71">
        <v>24723221</v>
      </c>
      <c r="E668" s="378">
        <v>17.516887015912562</v>
      </c>
      <c r="F668" s="71">
        <v>6808241</v>
      </c>
    </row>
    <row r="669" spans="1:6" s="990" customFormat="1" ht="12.75">
      <c r="A669" s="975" t="s">
        <v>1663</v>
      </c>
      <c r="B669" s="71">
        <v>2811</v>
      </c>
      <c r="C669" s="71">
        <v>0</v>
      </c>
      <c r="D669" s="71">
        <v>0</v>
      </c>
      <c r="E669" s="378">
        <v>0</v>
      </c>
      <c r="F669" s="71">
        <v>0</v>
      </c>
    </row>
    <row r="670" spans="1:6" s="990" customFormat="1" ht="12.75">
      <c r="A670" s="982" t="s">
        <v>790</v>
      </c>
      <c r="B670" s="71">
        <v>2811</v>
      </c>
      <c r="C670" s="71">
        <v>0</v>
      </c>
      <c r="D670" s="71">
        <v>0</v>
      </c>
      <c r="E670" s="378">
        <v>0</v>
      </c>
      <c r="F670" s="71">
        <v>0</v>
      </c>
    </row>
    <row r="671" spans="1:6" ht="25.5">
      <c r="A671" s="313" t="s">
        <v>413</v>
      </c>
      <c r="B671" s="71"/>
      <c r="C671" s="71"/>
      <c r="D671" s="71"/>
      <c r="E671" s="378"/>
      <c r="F671" s="71"/>
    </row>
    <row r="672" spans="1:7" s="1008" customFormat="1" ht="12.75">
      <c r="A672" s="973" t="s">
        <v>372</v>
      </c>
      <c r="B672" s="71">
        <v>2651779</v>
      </c>
      <c r="C672" s="71">
        <v>247724</v>
      </c>
      <c r="D672" s="71">
        <v>247724</v>
      </c>
      <c r="E672" s="378">
        <v>9.3418041247027</v>
      </c>
      <c r="F672" s="71">
        <v>110000</v>
      </c>
      <c r="G672" s="1007"/>
    </row>
    <row r="673" spans="1:7" s="1008" customFormat="1" ht="12.75">
      <c r="A673" s="974" t="s">
        <v>373</v>
      </c>
      <c r="B673" s="71">
        <v>2576779</v>
      </c>
      <c r="C673" s="71">
        <v>247724</v>
      </c>
      <c r="D673" s="71">
        <v>247724</v>
      </c>
      <c r="E673" s="378">
        <v>9.613707655953421</v>
      </c>
      <c r="F673" s="71">
        <v>110000</v>
      </c>
      <c r="G673" s="1007"/>
    </row>
    <row r="674" spans="1:7" s="1008" customFormat="1" ht="12.75">
      <c r="A674" s="974" t="s">
        <v>501</v>
      </c>
      <c r="B674" s="230">
        <v>75000</v>
      </c>
      <c r="C674" s="230">
        <v>0</v>
      </c>
      <c r="D674" s="230">
        <v>0</v>
      </c>
      <c r="E674" s="378">
        <v>0</v>
      </c>
      <c r="F674" s="71">
        <v>0</v>
      </c>
      <c r="G674" s="1007"/>
    </row>
    <row r="675" spans="1:7" s="1008" customFormat="1" ht="12.75">
      <c r="A675" s="973" t="s">
        <v>1674</v>
      </c>
      <c r="B675" s="71">
        <v>2651779</v>
      </c>
      <c r="C675" s="71">
        <v>247724</v>
      </c>
      <c r="D675" s="71">
        <v>23038</v>
      </c>
      <c r="E675" s="378">
        <v>0.868775263700331</v>
      </c>
      <c r="F675" s="71">
        <v>17045</v>
      </c>
      <c r="G675" s="1007"/>
    </row>
    <row r="676" spans="1:6" ht="12.75">
      <c r="A676" s="974" t="s">
        <v>1663</v>
      </c>
      <c r="B676" s="71">
        <v>2651779</v>
      </c>
      <c r="C676" s="71">
        <v>247724</v>
      </c>
      <c r="D676" s="71">
        <v>23038</v>
      </c>
      <c r="E676" s="378">
        <v>0.868775263700331</v>
      </c>
      <c r="F676" s="71">
        <v>17045</v>
      </c>
    </row>
    <row r="677" spans="1:6" ht="12.75">
      <c r="A677" s="976" t="s">
        <v>794</v>
      </c>
      <c r="B677" s="71">
        <v>2651779</v>
      </c>
      <c r="C677" s="71">
        <v>247724</v>
      </c>
      <c r="D677" s="71">
        <v>23038</v>
      </c>
      <c r="E677" s="378">
        <v>0.868775263700331</v>
      </c>
      <c r="F677" s="71">
        <v>17045</v>
      </c>
    </row>
    <row r="678" spans="1:6" ht="12.75">
      <c r="A678" s="260" t="s">
        <v>409</v>
      </c>
      <c r="B678" s="71"/>
      <c r="C678" s="71"/>
      <c r="D678" s="71"/>
      <c r="E678" s="378"/>
      <c r="F678" s="71"/>
    </row>
    <row r="679" spans="1:6" ht="12.75">
      <c r="A679" s="973" t="s">
        <v>372</v>
      </c>
      <c r="B679" s="71">
        <v>253875</v>
      </c>
      <c r="C679" s="71">
        <v>51818</v>
      </c>
      <c r="D679" s="71">
        <v>51818</v>
      </c>
      <c r="E679" s="378">
        <v>20.410832102412606</v>
      </c>
      <c r="F679" s="71">
        <v>15066</v>
      </c>
    </row>
    <row r="680" spans="1:6" ht="12.75">
      <c r="A680" s="974" t="s">
        <v>373</v>
      </c>
      <c r="B680" s="71">
        <v>253875</v>
      </c>
      <c r="C680" s="71">
        <v>51818</v>
      </c>
      <c r="D680" s="71">
        <v>51818</v>
      </c>
      <c r="E680" s="378">
        <v>20.410832102412606</v>
      </c>
      <c r="F680" s="71">
        <v>15066</v>
      </c>
    </row>
    <row r="681" spans="1:6" ht="12.75">
      <c r="A681" s="973" t="s">
        <v>1674</v>
      </c>
      <c r="B681" s="71">
        <v>253875</v>
      </c>
      <c r="C681" s="71">
        <v>51818</v>
      </c>
      <c r="D681" s="71">
        <v>46951</v>
      </c>
      <c r="E681" s="378">
        <v>18.49374692269818</v>
      </c>
      <c r="F681" s="71">
        <v>23052</v>
      </c>
    </row>
    <row r="682" spans="1:6" ht="12.75">
      <c r="A682" s="975" t="s">
        <v>1680</v>
      </c>
      <c r="B682" s="71">
        <v>253875</v>
      </c>
      <c r="C682" s="71">
        <v>51818</v>
      </c>
      <c r="D682" s="71">
        <v>46951</v>
      </c>
      <c r="E682" s="378">
        <v>18.49374692269818</v>
      </c>
      <c r="F682" s="71">
        <v>23052</v>
      </c>
    </row>
    <row r="683" spans="1:6" ht="12.75">
      <c r="A683" s="976" t="s">
        <v>468</v>
      </c>
      <c r="B683" s="71">
        <v>9276</v>
      </c>
      <c r="C683" s="71">
        <v>4638</v>
      </c>
      <c r="D683" s="71">
        <v>4638</v>
      </c>
      <c r="E683" s="378">
        <v>50</v>
      </c>
      <c r="F683" s="71">
        <v>4638</v>
      </c>
    </row>
    <row r="684" spans="1:6" ht="12.75">
      <c r="A684" s="974" t="s">
        <v>1749</v>
      </c>
      <c r="B684" s="71">
        <v>2089</v>
      </c>
      <c r="C684" s="71">
        <v>1114</v>
      </c>
      <c r="D684" s="71">
        <v>1113</v>
      </c>
      <c r="E684" s="378">
        <v>53.27908089995213</v>
      </c>
      <c r="F684" s="71">
        <v>1113</v>
      </c>
    </row>
    <row r="685" spans="1:6" ht="12.75">
      <c r="A685" s="976" t="s">
        <v>1752</v>
      </c>
      <c r="B685" s="71">
        <v>242510</v>
      </c>
      <c r="C685" s="71">
        <v>46066</v>
      </c>
      <c r="D685" s="71">
        <v>41200</v>
      </c>
      <c r="E685" s="378">
        <v>16.9889901447363</v>
      </c>
      <c r="F685" s="71">
        <v>17301</v>
      </c>
    </row>
    <row r="686" spans="1:6" ht="12.75">
      <c r="A686" s="977" t="s">
        <v>403</v>
      </c>
      <c r="B686" s="71">
        <v>242510</v>
      </c>
      <c r="C686" s="71">
        <v>46066</v>
      </c>
      <c r="D686" s="71">
        <v>41200</v>
      </c>
      <c r="E686" s="378">
        <v>16.9889901447363</v>
      </c>
      <c r="F686" s="71">
        <v>17301</v>
      </c>
    </row>
    <row r="687" spans="1:6" ht="12.75">
      <c r="A687" s="252" t="s">
        <v>425</v>
      </c>
      <c r="B687" s="993"/>
      <c r="C687" s="993"/>
      <c r="D687" s="993"/>
      <c r="E687" s="378"/>
      <c r="F687" s="71"/>
    </row>
    <row r="688" spans="1:6" s="979" customFormat="1" ht="12.75">
      <c r="A688" s="313" t="s">
        <v>391</v>
      </c>
      <c r="B688" s="34"/>
      <c r="C688" s="34"/>
      <c r="D688" s="34"/>
      <c r="E688" s="378"/>
      <c r="F688" s="71"/>
    </row>
    <row r="689" spans="1:7" s="997" customFormat="1" ht="12.75">
      <c r="A689" s="973" t="s">
        <v>372</v>
      </c>
      <c r="B689" s="71">
        <v>123822555</v>
      </c>
      <c r="C689" s="71">
        <v>29101691</v>
      </c>
      <c r="D689" s="230">
        <v>27615171</v>
      </c>
      <c r="E689" s="378">
        <v>22.302213841412012</v>
      </c>
      <c r="F689" s="71">
        <v>17462460</v>
      </c>
      <c r="G689" s="1010"/>
    </row>
    <row r="690" spans="1:7" s="997" customFormat="1" ht="12.75">
      <c r="A690" s="975" t="s">
        <v>373</v>
      </c>
      <c r="B690" s="71">
        <v>38391555</v>
      </c>
      <c r="C690" s="71">
        <v>5787899</v>
      </c>
      <c r="D690" s="71">
        <v>5787899</v>
      </c>
      <c r="E690" s="378">
        <v>15.075969181243115</v>
      </c>
      <c r="F690" s="71">
        <v>4000575</v>
      </c>
      <c r="G690" s="1010"/>
    </row>
    <row r="691" spans="1:7" s="997" customFormat="1" ht="12.75" hidden="1">
      <c r="A691" s="974" t="s">
        <v>501</v>
      </c>
      <c r="B691" s="230">
        <v>0</v>
      </c>
      <c r="C691" s="230">
        <v>0</v>
      </c>
      <c r="D691" s="230">
        <v>0</v>
      </c>
      <c r="E691" s="378">
        <v>0</v>
      </c>
      <c r="F691" s="230">
        <v>0</v>
      </c>
      <c r="G691" s="1010"/>
    </row>
    <row r="692" spans="1:7" s="997" customFormat="1" ht="12.75">
      <c r="A692" s="975" t="s">
        <v>502</v>
      </c>
      <c r="B692" s="230">
        <v>85431000</v>
      </c>
      <c r="C692" s="230">
        <v>23313792</v>
      </c>
      <c r="D692" s="230">
        <v>21827272</v>
      </c>
      <c r="E692" s="378">
        <v>25.549592068452903</v>
      </c>
      <c r="F692" s="71">
        <v>13461885</v>
      </c>
      <c r="G692" s="1010"/>
    </row>
    <row r="693" spans="1:7" s="997" customFormat="1" ht="12.75">
      <c r="A693" s="981" t="s">
        <v>1674</v>
      </c>
      <c r="B693" s="71">
        <v>135538555</v>
      </c>
      <c r="C693" s="71">
        <v>22077263</v>
      </c>
      <c r="D693" s="71">
        <v>13062883</v>
      </c>
      <c r="E693" s="378">
        <v>9.637761742406063</v>
      </c>
      <c r="F693" s="71">
        <v>9773287</v>
      </c>
      <c r="G693" s="1010"/>
    </row>
    <row r="694" spans="1:7" s="990" customFormat="1" ht="12.75">
      <c r="A694" s="975" t="s">
        <v>1680</v>
      </c>
      <c r="B694" s="230">
        <v>2737000</v>
      </c>
      <c r="C694" s="230">
        <v>0</v>
      </c>
      <c r="D694" s="230">
        <v>0</v>
      </c>
      <c r="E694" s="378">
        <v>0</v>
      </c>
      <c r="F694" s="71">
        <v>0</v>
      </c>
      <c r="G694" s="1012"/>
    </row>
    <row r="695" spans="1:7" s="990" customFormat="1" ht="12.75">
      <c r="A695" s="982" t="s">
        <v>1752</v>
      </c>
      <c r="B695" s="230">
        <v>2737000</v>
      </c>
      <c r="C695" s="230">
        <v>0</v>
      </c>
      <c r="D695" s="230">
        <v>0</v>
      </c>
      <c r="E695" s="378">
        <v>0</v>
      </c>
      <c r="F695" s="71">
        <v>0</v>
      </c>
      <c r="G695" s="1012"/>
    </row>
    <row r="696" spans="1:6" s="990" customFormat="1" ht="12.75">
      <c r="A696" s="983" t="s">
        <v>1761</v>
      </c>
      <c r="B696" s="230">
        <v>1497000</v>
      </c>
      <c r="C696" s="230">
        <v>0</v>
      </c>
      <c r="D696" s="230">
        <v>0</v>
      </c>
      <c r="E696" s="378">
        <v>0</v>
      </c>
      <c r="F696" s="71">
        <v>0</v>
      </c>
    </row>
    <row r="697" spans="1:6" s="990" customFormat="1" ht="12.75">
      <c r="A697" s="983" t="s">
        <v>1773</v>
      </c>
      <c r="B697" s="230">
        <v>1240000</v>
      </c>
      <c r="C697" s="230">
        <v>0</v>
      </c>
      <c r="D697" s="230">
        <v>0</v>
      </c>
      <c r="E697" s="378">
        <v>0</v>
      </c>
      <c r="F697" s="71">
        <v>0</v>
      </c>
    </row>
    <row r="698" spans="1:6" s="979" customFormat="1" ht="12.75">
      <c r="A698" s="975" t="s">
        <v>1663</v>
      </c>
      <c r="B698" s="230">
        <v>132801555</v>
      </c>
      <c r="C698" s="230">
        <v>22077263</v>
      </c>
      <c r="D698" s="230">
        <v>13062883</v>
      </c>
      <c r="E698" s="378">
        <v>9.836393105487357</v>
      </c>
      <c r="F698" s="71">
        <v>9773287</v>
      </c>
    </row>
    <row r="699" spans="1:6" s="979" customFormat="1" ht="12.75">
      <c r="A699" s="975" t="s">
        <v>392</v>
      </c>
      <c r="B699" s="230">
        <v>2453760</v>
      </c>
      <c r="C699" s="230">
        <v>322200</v>
      </c>
      <c r="D699" s="230">
        <v>50209</v>
      </c>
      <c r="E699" s="378">
        <v>2.046206637976004</v>
      </c>
      <c r="F699" s="71">
        <v>0</v>
      </c>
    </row>
    <row r="700" spans="1:6" s="979" customFormat="1" ht="12.75">
      <c r="A700" s="982" t="s">
        <v>794</v>
      </c>
      <c r="B700" s="230">
        <v>130347795</v>
      </c>
      <c r="C700" s="230">
        <v>21755063</v>
      </c>
      <c r="D700" s="230">
        <v>13012674</v>
      </c>
      <c r="E700" s="378">
        <v>9.983041140051506</v>
      </c>
      <c r="F700" s="71">
        <v>9773287</v>
      </c>
    </row>
    <row r="701" spans="1:6" s="979" customFormat="1" ht="12.75">
      <c r="A701" s="981" t="s">
        <v>1668</v>
      </c>
      <c r="B701" s="230">
        <v>-11716000</v>
      </c>
      <c r="C701" s="230">
        <v>7024428</v>
      </c>
      <c r="D701" s="230">
        <v>14552288</v>
      </c>
      <c r="E701" s="378" t="s">
        <v>1309</v>
      </c>
      <c r="F701" s="71">
        <v>7689173</v>
      </c>
    </row>
    <row r="702" spans="1:6" s="979" customFormat="1" ht="24.75" customHeight="1">
      <c r="A702" s="994" t="s">
        <v>382</v>
      </c>
      <c r="B702" s="230">
        <v>11716000</v>
      </c>
      <c r="C702" s="230">
        <v>-7024428</v>
      </c>
      <c r="D702" s="230" t="s">
        <v>1309</v>
      </c>
      <c r="E702" s="378" t="s">
        <v>1309</v>
      </c>
      <c r="F702" s="71" t="s">
        <v>1309</v>
      </c>
    </row>
    <row r="703" spans="1:6" s="979" customFormat="1" ht="12.75" customHeight="1">
      <c r="A703" s="968" t="s">
        <v>393</v>
      </c>
      <c r="B703" s="230"/>
      <c r="C703" s="230"/>
      <c r="D703" s="230"/>
      <c r="E703" s="378"/>
      <c r="F703" s="71"/>
    </row>
    <row r="704" spans="1:6" s="979" customFormat="1" ht="12.75" customHeight="1">
      <c r="A704" s="773" t="s">
        <v>372</v>
      </c>
      <c r="B704" s="230">
        <v>103464092</v>
      </c>
      <c r="C704" s="230">
        <v>26177591</v>
      </c>
      <c r="D704" s="230">
        <v>24691071</v>
      </c>
      <c r="E704" s="378">
        <v>23.864386689828585</v>
      </c>
      <c r="F704" s="71">
        <v>16325684</v>
      </c>
    </row>
    <row r="705" spans="1:6" s="979" customFormat="1" ht="12.75" customHeight="1">
      <c r="A705" s="987" t="s">
        <v>373</v>
      </c>
      <c r="B705" s="230">
        <v>18033092</v>
      </c>
      <c r="C705" s="230">
        <v>2863799</v>
      </c>
      <c r="D705" s="230">
        <v>2863799</v>
      </c>
      <c r="E705" s="378">
        <v>15.880798478707922</v>
      </c>
      <c r="F705" s="71">
        <v>2863799</v>
      </c>
    </row>
    <row r="706" spans="1:6" s="979" customFormat="1" ht="12.75" customHeight="1">
      <c r="A706" s="987" t="s">
        <v>502</v>
      </c>
      <c r="B706" s="230">
        <v>85431000</v>
      </c>
      <c r="C706" s="230">
        <v>23313792</v>
      </c>
      <c r="D706" s="230">
        <v>21827272</v>
      </c>
      <c r="E706" s="378">
        <v>25.549592068452903</v>
      </c>
      <c r="F706" s="71">
        <v>13461885</v>
      </c>
    </row>
    <row r="707" spans="1:6" s="979" customFormat="1" ht="12.75" customHeight="1">
      <c r="A707" s="773" t="s">
        <v>1674</v>
      </c>
      <c r="B707" s="230">
        <v>115180092</v>
      </c>
      <c r="C707" s="230">
        <v>19153163</v>
      </c>
      <c r="D707" s="230">
        <v>11087090</v>
      </c>
      <c r="E707" s="378">
        <v>9.6258735407157</v>
      </c>
      <c r="F707" s="71">
        <v>8747296</v>
      </c>
    </row>
    <row r="708" spans="1:6" s="979" customFormat="1" ht="12.75" customHeight="1">
      <c r="A708" s="987" t="s">
        <v>1680</v>
      </c>
      <c r="B708" s="230">
        <v>2737000</v>
      </c>
      <c r="C708" s="230">
        <v>0</v>
      </c>
      <c r="D708" s="230">
        <v>0</v>
      </c>
      <c r="E708" s="378">
        <v>0</v>
      </c>
      <c r="F708" s="71">
        <v>0</v>
      </c>
    </row>
    <row r="709" spans="1:6" s="979" customFormat="1" ht="12.75" customHeight="1">
      <c r="A709" s="988" t="s">
        <v>1752</v>
      </c>
      <c r="B709" s="230">
        <v>2737000</v>
      </c>
      <c r="C709" s="230">
        <v>0</v>
      </c>
      <c r="D709" s="230">
        <v>0</v>
      </c>
      <c r="E709" s="378">
        <v>0</v>
      </c>
      <c r="F709" s="71">
        <v>0</v>
      </c>
    </row>
    <row r="710" spans="1:6" s="979" customFormat="1" ht="12.75" customHeight="1">
      <c r="A710" s="989" t="s">
        <v>1761</v>
      </c>
      <c r="B710" s="230">
        <v>1497000</v>
      </c>
      <c r="C710" s="230">
        <v>0</v>
      </c>
      <c r="D710" s="230">
        <v>0</v>
      </c>
      <c r="E710" s="378">
        <v>0</v>
      </c>
      <c r="F710" s="71">
        <v>0</v>
      </c>
    </row>
    <row r="711" spans="1:6" s="979" customFormat="1" ht="12.75" customHeight="1">
      <c r="A711" s="989" t="s">
        <v>1773</v>
      </c>
      <c r="B711" s="230">
        <v>1240000</v>
      </c>
      <c r="C711" s="230">
        <v>0</v>
      </c>
      <c r="D711" s="230">
        <v>0</v>
      </c>
      <c r="E711" s="378">
        <v>0</v>
      </c>
      <c r="F711" s="71">
        <v>0</v>
      </c>
    </row>
    <row r="712" spans="1:6" s="979" customFormat="1" ht="12.75" customHeight="1">
      <c r="A712" s="987" t="s">
        <v>1663</v>
      </c>
      <c r="B712" s="230">
        <v>112443092</v>
      </c>
      <c r="C712" s="230">
        <v>19153163</v>
      </c>
      <c r="D712" s="230">
        <v>11087090</v>
      </c>
      <c r="E712" s="378">
        <v>9.860178871637574</v>
      </c>
      <c r="F712" s="71">
        <v>8747296</v>
      </c>
    </row>
    <row r="713" spans="1:6" s="979" customFormat="1" ht="12.75" customHeight="1">
      <c r="A713" s="988" t="s">
        <v>392</v>
      </c>
      <c r="B713" s="230">
        <v>280000</v>
      </c>
      <c r="C713" s="230">
        <v>280000</v>
      </c>
      <c r="D713" s="230">
        <v>12484</v>
      </c>
      <c r="E713" s="378">
        <v>4.458571428571428</v>
      </c>
      <c r="F713" s="71">
        <v>0</v>
      </c>
    </row>
    <row r="714" spans="1:6" s="979" customFormat="1" ht="12.75" customHeight="1">
      <c r="A714" s="988" t="s">
        <v>794</v>
      </c>
      <c r="B714" s="230">
        <v>112163092</v>
      </c>
      <c r="C714" s="230">
        <v>18873163</v>
      </c>
      <c r="D714" s="230">
        <v>11074606</v>
      </c>
      <c r="E714" s="378">
        <v>9.873663254575757</v>
      </c>
      <c r="F714" s="71">
        <v>8747296</v>
      </c>
    </row>
    <row r="715" spans="1:6" s="979" customFormat="1" ht="12.75" customHeight="1">
      <c r="A715" s="773" t="s">
        <v>1668</v>
      </c>
      <c r="B715" s="230">
        <v>-11716000</v>
      </c>
      <c r="C715" s="230">
        <v>7024428</v>
      </c>
      <c r="D715" s="230">
        <v>13603981</v>
      </c>
      <c r="E715" s="378" t="s">
        <v>1309</v>
      </c>
      <c r="F715" s="71">
        <v>7578388</v>
      </c>
    </row>
    <row r="716" spans="1:6" s="979" customFormat="1" ht="25.5">
      <c r="A716" s="391" t="s">
        <v>382</v>
      </c>
      <c r="B716" s="230">
        <v>11716000</v>
      </c>
      <c r="C716" s="230">
        <v>-7024428</v>
      </c>
      <c r="D716" s="230" t="s">
        <v>1309</v>
      </c>
      <c r="E716" s="378" t="s">
        <v>1309</v>
      </c>
      <c r="F716" s="71" t="s">
        <v>1309</v>
      </c>
    </row>
    <row r="717" spans="1:6" s="979" customFormat="1" ht="12.75" customHeight="1">
      <c r="A717" s="968" t="s">
        <v>394</v>
      </c>
      <c r="B717" s="230"/>
      <c r="C717" s="230"/>
      <c r="D717" s="230"/>
      <c r="E717" s="378"/>
      <c r="F717" s="71"/>
    </row>
    <row r="718" spans="1:6" s="979" customFormat="1" ht="12.75" customHeight="1">
      <c r="A718" s="773" t="s">
        <v>372</v>
      </c>
      <c r="B718" s="230">
        <v>20358463</v>
      </c>
      <c r="C718" s="230">
        <v>2924100</v>
      </c>
      <c r="D718" s="230">
        <v>2924100</v>
      </c>
      <c r="E718" s="378">
        <v>14.363068567602575</v>
      </c>
      <c r="F718" s="71">
        <v>1136776</v>
      </c>
    </row>
    <row r="719" spans="1:6" s="979" customFormat="1" ht="12.75" customHeight="1">
      <c r="A719" s="987" t="s">
        <v>373</v>
      </c>
      <c r="B719" s="230">
        <v>20358463</v>
      </c>
      <c r="C719" s="230">
        <v>2924100</v>
      </c>
      <c r="D719" s="230">
        <v>2924100</v>
      </c>
      <c r="E719" s="378">
        <v>14.363068567602575</v>
      </c>
      <c r="F719" s="71">
        <v>1136776</v>
      </c>
    </row>
    <row r="720" spans="1:6" s="979" customFormat="1" ht="12.75" customHeight="1">
      <c r="A720" s="773" t="s">
        <v>1674</v>
      </c>
      <c r="B720" s="230">
        <v>20358463</v>
      </c>
      <c r="C720" s="230">
        <v>2924100</v>
      </c>
      <c r="D720" s="230">
        <v>1975793</v>
      </c>
      <c r="E720" s="378">
        <v>9.705020462497586</v>
      </c>
      <c r="F720" s="71">
        <v>1025991</v>
      </c>
    </row>
    <row r="721" spans="1:6" s="979" customFormat="1" ht="12.75" customHeight="1">
      <c r="A721" s="987" t="s">
        <v>1663</v>
      </c>
      <c r="B721" s="230">
        <v>20358463</v>
      </c>
      <c r="C721" s="230">
        <v>2924100</v>
      </c>
      <c r="D721" s="230">
        <v>1975793</v>
      </c>
      <c r="E721" s="378">
        <v>9.705020462497586</v>
      </c>
      <c r="F721" s="71">
        <v>1025991</v>
      </c>
    </row>
    <row r="722" spans="1:6" s="979" customFormat="1" ht="12.75" customHeight="1">
      <c r="A722" s="988" t="s">
        <v>392</v>
      </c>
      <c r="B722" s="230">
        <v>2173760</v>
      </c>
      <c r="C722" s="230">
        <v>42200</v>
      </c>
      <c r="D722" s="230">
        <v>37725</v>
      </c>
      <c r="E722" s="378">
        <v>1.7354721772412776</v>
      </c>
      <c r="F722" s="71">
        <v>0</v>
      </c>
    </row>
    <row r="723" spans="1:6" s="979" customFormat="1" ht="12.75" customHeight="1">
      <c r="A723" s="988" t="s">
        <v>794</v>
      </c>
      <c r="B723" s="230">
        <v>18184703</v>
      </c>
      <c r="C723" s="230">
        <v>2881900</v>
      </c>
      <c r="D723" s="230">
        <v>1938068</v>
      </c>
      <c r="E723" s="378">
        <v>10.657682998727006</v>
      </c>
      <c r="F723" s="71">
        <v>1025991</v>
      </c>
    </row>
    <row r="724" spans="1:6" s="984" customFormat="1" ht="12.75">
      <c r="A724" s="313" t="s">
        <v>395</v>
      </c>
      <c r="B724" s="71"/>
      <c r="C724" s="71"/>
      <c r="D724" s="71"/>
      <c r="E724" s="378"/>
      <c r="F724" s="71"/>
    </row>
    <row r="725" spans="1:6" s="965" customFormat="1" ht="12.75">
      <c r="A725" s="981" t="s">
        <v>372</v>
      </c>
      <c r="B725" s="230">
        <v>13075620</v>
      </c>
      <c r="C725" s="230">
        <v>1700000</v>
      </c>
      <c r="D725" s="230">
        <v>1700000</v>
      </c>
      <c r="E725" s="378">
        <v>13.001295540861543</v>
      </c>
      <c r="F725" s="71">
        <v>500000</v>
      </c>
    </row>
    <row r="726" spans="1:7" s="984" customFormat="1" ht="11.25" customHeight="1">
      <c r="A726" s="975" t="s">
        <v>373</v>
      </c>
      <c r="B726" s="230">
        <v>13075620</v>
      </c>
      <c r="C726" s="230">
        <v>1700000</v>
      </c>
      <c r="D726" s="230">
        <v>1700000</v>
      </c>
      <c r="E726" s="378">
        <v>13.001295540861543</v>
      </c>
      <c r="F726" s="71">
        <v>500000</v>
      </c>
      <c r="G726" s="1014"/>
    </row>
    <row r="727" spans="1:7" s="990" customFormat="1" ht="12.75">
      <c r="A727" s="981" t="s">
        <v>1674</v>
      </c>
      <c r="B727" s="230">
        <v>13075620</v>
      </c>
      <c r="C727" s="230">
        <v>1700000</v>
      </c>
      <c r="D727" s="230">
        <v>1517402</v>
      </c>
      <c r="E727" s="378">
        <v>11.604818738996697</v>
      </c>
      <c r="F727" s="71">
        <v>409821</v>
      </c>
      <c r="G727" s="1012"/>
    </row>
    <row r="728" spans="1:6" s="990" customFormat="1" ht="12.75">
      <c r="A728" s="975" t="s">
        <v>1680</v>
      </c>
      <c r="B728" s="230">
        <v>35620</v>
      </c>
      <c r="C728" s="230">
        <v>0</v>
      </c>
      <c r="D728" s="230">
        <v>0</v>
      </c>
      <c r="E728" s="378">
        <v>0</v>
      </c>
      <c r="F728" s="71">
        <v>0</v>
      </c>
    </row>
    <row r="729" spans="1:6" s="990" customFormat="1" ht="12.75">
      <c r="A729" s="982" t="s">
        <v>468</v>
      </c>
      <c r="B729" s="230">
        <v>35620</v>
      </c>
      <c r="C729" s="230">
        <v>0</v>
      </c>
      <c r="D729" s="230">
        <v>0</v>
      </c>
      <c r="E729" s="378">
        <v>0</v>
      </c>
      <c r="F729" s="71">
        <v>0</v>
      </c>
    </row>
    <row r="730" spans="1:6" s="965" customFormat="1" ht="12" customHeight="1">
      <c r="A730" s="975" t="s">
        <v>1663</v>
      </c>
      <c r="B730" s="230">
        <v>13040000</v>
      </c>
      <c r="C730" s="230">
        <v>1700000</v>
      </c>
      <c r="D730" s="230">
        <v>1517402</v>
      </c>
      <c r="E730" s="378">
        <v>11.636518404907974</v>
      </c>
      <c r="F730" s="71">
        <v>409821</v>
      </c>
    </row>
    <row r="731" spans="1:7" s="984" customFormat="1" ht="12.75">
      <c r="A731" s="982" t="s">
        <v>794</v>
      </c>
      <c r="B731" s="230">
        <v>13040000</v>
      </c>
      <c r="C731" s="230">
        <v>1700000</v>
      </c>
      <c r="D731" s="230">
        <v>1517402</v>
      </c>
      <c r="E731" s="378">
        <v>11.636518404907974</v>
      </c>
      <c r="F731" s="71">
        <v>409821</v>
      </c>
      <c r="G731" s="1014"/>
    </row>
    <row r="732" spans="1:7" s="984" customFormat="1" ht="12.75">
      <c r="A732" s="313" t="s">
        <v>402</v>
      </c>
      <c r="B732" s="71"/>
      <c r="C732" s="71"/>
      <c r="D732" s="71"/>
      <c r="E732" s="378"/>
      <c r="F732" s="71"/>
      <c r="G732" s="1014"/>
    </row>
    <row r="733" spans="1:7" s="990" customFormat="1" ht="12.75">
      <c r="A733" s="981" t="s">
        <v>372</v>
      </c>
      <c r="B733" s="230">
        <v>15283</v>
      </c>
      <c r="C733" s="230">
        <v>1783</v>
      </c>
      <c r="D733" s="230">
        <v>1783</v>
      </c>
      <c r="E733" s="378">
        <v>11.66655761303409</v>
      </c>
      <c r="F733" s="71">
        <v>500</v>
      </c>
      <c r="G733" s="1012"/>
    </row>
    <row r="734" spans="1:6" s="965" customFormat="1" ht="12.75">
      <c r="A734" s="975" t="s">
        <v>373</v>
      </c>
      <c r="B734" s="230">
        <v>15283</v>
      </c>
      <c r="C734" s="230">
        <v>1783</v>
      </c>
      <c r="D734" s="230">
        <v>1783</v>
      </c>
      <c r="E734" s="378">
        <v>11.66655761303409</v>
      </c>
      <c r="F734" s="71">
        <v>500</v>
      </c>
    </row>
    <row r="735" spans="1:6" s="965" customFormat="1" ht="12.75">
      <c r="A735" s="981" t="s">
        <v>1674</v>
      </c>
      <c r="B735" s="230">
        <v>15283</v>
      </c>
      <c r="C735" s="230">
        <v>1783</v>
      </c>
      <c r="D735" s="230">
        <v>0</v>
      </c>
      <c r="E735" s="378">
        <v>0</v>
      </c>
      <c r="F735" s="71">
        <v>0</v>
      </c>
    </row>
    <row r="736" spans="1:6" s="965" customFormat="1" ht="12.75">
      <c r="A736" s="975" t="s">
        <v>1663</v>
      </c>
      <c r="B736" s="230">
        <v>15283</v>
      </c>
      <c r="C736" s="230">
        <v>1783</v>
      </c>
      <c r="D736" s="230">
        <v>0</v>
      </c>
      <c r="E736" s="378">
        <v>0</v>
      </c>
      <c r="F736" s="71">
        <v>0</v>
      </c>
    </row>
    <row r="737" spans="1:6" s="965" customFormat="1" ht="12.75">
      <c r="A737" s="982" t="s">
        <v>794</v>
      </c>
      <c r="B737" s="230">
        <v>15283</v>
      </c>
      <c r="C737" s="230">
        <v>1783</v>
      </c>
      <c r="D737" s="230">
        <v>0</v>
      </c>
      <c r="E737" s="378">
        <v>0</v>
      </c>
      <c r="F737" s="71">
        <v>0</v>
      </c>
    </row>
    <row r="738" spans="1:6" s="965" customFormat="1" ht="25.5">
      <c r="A738" s="381" t="s">
        <v>405</v>
      </c>
      <c r="B738" s="230"/>
      <c r="C738" s="230"/>
      <c r="D738" s="230"/>
      <c r="E738" s="378"/>
      <c r="F738" s="71"/>
    </row>
    <row r="739" spans="1:6" s="965" customFormat="1" ht="12.75">
      <c r="A739" s="981" t="s">
        <v>372</v>
      </c>
      <c r="B739" s="230">
        <v>2940722</v>
      </c>
      <c r="C739" s="230">
        <v>0</v>
      </c>
      <c r="D739" s="230">
        <v>1388037</v>
      </c>
      <c r="E739" s="378">
        <v>0.4720055142920684</v>
      </c>
      <c r="F739" s="71">
        <v>1388037</v>
      </c>
    </row>
    <row r="740" spans="1:6" s="965" customFormat="1" ht="12.75">
      <c r="A740" s="975" t="s">
        <v>373</v>
      </c>
      <c r="B740" s="230">
        <v>856908</v>
      </c>
      <c r="C740" s="230">
        <v>0</v>
      </c>
      <c r="D740" s="230">
        <v>0</v>
      </c>
      <c r="E740" s="378">
        <v>0</v>
      </c>
      <c r="F740" s="71">
        <v>0</v>
      </c>
    </row>
    <row r="741" spans="1:6" s="965" customFormat="1" ht="12.75">
      <c r="A741" s="975" t="s">
        <v>502</v>
      </c>
      <c r="B741" s="230">
        <v>2083814</v>
      </c>
      <c r="C741" s="230">
        <v>0</v>
      </c>
      <c r="D741" s="230">
        <v>1388037</v>
      </c>
      <c r="E741" s="378">
        <v>0.6661040764674774</v>
      </c>
      <c r="F741" s="71">
        <v>1388037</v>
      </c>
    </row>
    <row r="742" spans="1:6" s="965" customFormat="1" ht="12.75">
      <c r="A742" s="981" t="s">
        <v>1674</v>
      </c>
      <c r="B742" s="230">
        <v>3265229</v>
      </c>
      <c r="C742" s="230">
        <v>0</v>
      </c>
      <c r="D742" s="230">
        <v>0</v>
      </c>
      <c r="E742" s="378">
        <v>0</v>
      </c>
      <c r="F742" s="71">
        <v>0</v>
      </c>
    </row>
    <row r="743" spans="1:6" s="965" customFormat="1" ht="12.75">
      <c r="A743" s="975" t="s">
        <v>1663</v>
      </c>
      <c r="B743" s="230">
        <v>3265229</v>
      </c>
      <c r="C743" s="230">
        <v>0</v>
      </c>
      <c r="D743" s="230">
        <v>0</v>
      </c>
      <c r="E743" s="378">
        <v>0</v>
      </c>
      <c r="F743" s="71">
        <v>0</v>
      </c>
    </row>
    <row r="744" spans="1:6" s="965" customFormat="1" ht="12.75">
      <c r="A744" s="982" t="s">
        <v>794</v>
      </c>
      <c r="B744" s="230">
        <v>3265229</v>
      </c>
      <c r="C744" s="230">
        <v>0</v>
      </c>
      <c r="D744" s="230">
        <v>0</v>
      </c>
      <c r="E744" s="378">
        <v>0</v>
      </c>
      <c r="F744" s="71">
        <v>0</v>
      </c>
    </row>
    <row r="745" spans="1:6" s="965" customFormat="1" ht="12.75">
      <c r="A745" s="981" t="s">
        <v>1668</v>
      </c>
      <c r="B745" s="230">
        <v>-324507</v>
      </c>
      <c r="C745" s="230">
        <v>0</v>
      </c>
      <c r="D745" s="230">
        <v>1388037</v>
      </c>
      <c r="E745" s="378" t="s">
        <v>1309</v>
      </c>
      <c r="F745" s="71">
        <v>1388037</v>
      </c>
    </row>
    <row r="746" spans="1:6" s="965" customFormat="1" ht="25.5">
      <c r="A746" s="994" t="s">
        <v>1791</v>
      </c>
      <c r="B746" s="230">
        <v>324507</v>
      </c>
      <c r="C746" s="230">
        <v>0</v>
      </c>
      <c r="D746" s="230" t="s">
        <v>1309</v>
      </c>
      <c r="E746" s="378" t="s">
        <v>1309</v>
      </c>
      <c r="F746" s="71" t="s">
        <v>1309</v>
      </c>
    </row>
    <row r="747" spans="1:6" s="965" customFormat="1" ht="13.5">
      <c r="A747" s="968" t="s">
        <v>393</v>
      </c>
      <c r="B747" s="230"/>
      <c r="C747" s="230"/>
      <c r="D747" s="230"/>
      <c r="E747" s="378"/>
      <c r="F747" s="71"/>
    </row>
    <row r="748" spans="1:6" s="965" customFormat="1" ht="12.75">
      <c r="A748" s="773" t="s">
        <v>372</v>
      </c>
      <c r="B748" s="230">
        <v>2760506</v>
      </c>
      <c r="C748" s="230">
        <v>0</v>
      </c>
      <c r="D748" s="230">
        <v>1388037</v>
      </c>
      <c r="E748" s="378">
        <v>0</v>
      </c>
      <c r="F748" s="71">
        <v>1388037</v>
      </c>
    </row>
    <row r="749" spans="1:6" s="965" customFormat="1" ht="12.75">
      <c r="A749" s="987" t="s">
        <v>373</v>
      </c>
      <c r="B749" s="230">
        <v>676692</v>
      </c>
      <c r="C749" s="230">
        <v>0</v>
      </c>
      <c r="D749" s="230">
        <v>0</v>
      </c>
      <c r="E749" s="378">
        <v>0</v>
      </c>
      <c r="F749" s="71">
        <v>0</v>
      </c>
    </row>
    <row r="750" spans="1:6" s="965" customFormat="1" ht="12.75">
      <c r="A750" s="987" t="s">
        <v>502</v>
      </c>
      <c r="B750" s="230">
        <v>2083814</v>
      </c>
      <c r="C750" s="230">
        <v>0</v>
      </c>
      <c r="D750" s="230">
        <v>1388037</v>
      </c>
      <c r="E750" s="378">
        <v>0</v>
      </c>
      <c r="F750" s="71">
        <v>1388037</v>
      </c>
    </row>
    <row r="751" spans="1:6" s="965" customFormat="1" ht="12.75">
      <c r="A751" s="773" t="s">
        <v>1674</v>
      </c>
      <c r="B751" s="230">
        <v>3085013</v>
      </c>
      <c r="C751" s="230">
        <v>0</v>
      </c>
      <c r="D751" s="230">
        <v>0</v>
      </c>
      <c r="E751" s="378">
        <v>0</v>
      </c>
      <c r="F751" s="71">
        <v>0</v>
      </c>
    </row>
    <row r="752" spans="1:6" s="965" customFormat="1" ht="12.75">
      <c r="A752" s="987" t="s">
        <v>1663</v>
      </c>
      <c r="B752" s="230">
        <v>3085013</v>
      </c>
      <c r="C752" s="230">
        <v>0</v>
      </c>
      <c r="D752" s="230">
        <v>0</v>
      </c>
      <c r="E752" s="378">
        <v>0</v>
      </c>
      <c r="F752" s="71">
        <v>0</v>
      </c>
    </row>
    <row r="753" spans="1:6" s="965" customFormat="1" ht="12.75">
      <c r="A753" s="988" t="s">
        <v>794</v>
      </c>
      <c r="B753" s="230">
        <v>3085013</v>
      </c>
      <c r="C753" s="230">
        <v>0</v>
      </c>
      <c r="D753" s="230">
        <v>0</v>
      </c>
      <c r="E753" s="378">
        <v>0</v>
      </c>
      <c r="F753" s="71">
        <v>0</v>
      </c>
    </row>
    <row r="754" spans="1:6" s="965" customFormat="1" ht="12.75">
      <c r="A754" s="773" t="s">
        <v>1668</v>
      </c>
      <c r="B754" s="230">
        <v>-324507</v>
      </c>
      <c r="C754" s="230">
        <v>0</v>
      </c>
      <c r="D754" s="230">
        <v>1388037</v>
      </c>
      <c r="E754" s="378" t="s">
        <v>1309</v>
      </c>
      <c r="F754" s="71">
        <v>1388037</v>
      </c>
    </row>
    <row r="755" spans="1:6" s="965" customFormat="1" ht="25.5">
      <c r="A755" s="391" t="s">
        <v>1791</v>
      </c>
      <c r="B755" s="230">
        <v>324507</v>
      </c>
      <c r="C755" s="230">
        <v>0</v>
      </c>
      <c r="D755" s="230" t="s">
        <v>1309</v>
      </c>
      <c r="E755" s="378" t="s">
        <v>1309</v>
      </c>
      <c r="F755" s="71" t="s">
        <v>1309</v>
      </c>
    </row>
    <row r="756" spans="1:6" s="965" customFormat="1" ht="13.5">
      <c r="A756" s="968" t="s">
        <v>394</v>
      </c>
      <c r="B756" s="230"/>
      <c r="C756" s="230"/>
      <c r="D756" s="230"/>
      <c r="E756" s="378"/>
      <c r="F756" s="71"/>
    </row>
    <row r="757" spans="1:6" s="965" customFormat="1" ht="12.75">
      <c r="A757" s="773" t="s">
        <v>372</v>
      </c>
      <c r="B757" s="230">
        <v>180216</v>
      </c>
      <c r="C757" s="230">
        <v>0</v>
      </c>
      <c r="D757" s="230">
        <v>0</v>
      </c>
      <c r="E757" s="378">
        <v>0</v>
      </c>
      <c r="F757" s="71">
        <v>0</v>
      </c>
    </row>
    <row r="758" spans="1:6" s="965" customFormat="1" ht="12.75">
      <c r="A758" s="987" t="s">
        <v>373</v>
      </c>
      <c r="B758" s="230">
        <v>180216</v>
      </c>
      <c r="C758" s="230">
        <v>0</v>
      </c>
      <c r="D758" s="230">
        <v>0</v>
      </c>
      <c r="E758" s="378">
        <v>0</v>
      </c>
      <c r="F758" s="71">
        <v>0</v>
      </c>
    </row>
    <row r="759" spans="1:6" s="965" customFormat="1" ht="12.75">
      <c r="A759" s="773" t="s">
        <v>1674</v>
      </c>
      <c r="B759" s="230">
        <v>180216</v>
      </c>
      <c r="C759" s="230">
        <v>0</v>
      </c>
      <c r="D759" s="230">
        <v>0</v>
      </c>
      <c r="E759" s="378">
        <v>0</v>
      </c>
      <c r="F759" s="71">
        <v>0</v>
      </c>
    </row>
    <row r="760" spans="1:6" s="965" customFormat="1" ht="12.75">
      <c r="A760" s="987" t="s">
        <v>1663</v>
      </c>
      <c r="B760" s="230">
        <v>180216</v>
      </c>
      <c r="C760" s="230">
        <v>0</v>
      </c>
      <c r="D760" s="230">
        <v>0</v>
      </c>
      <c r="E760" s="378">
        <v>0</v>
      </c>
      <c r="F760" s="71">
        <v>0</v>
      </c>
    </row>
    <row r="761" spans="1:6" s="965" customFormat="1" ht="12.75">
      <c r="A761" s="988" t="s">
        <v>794</v>
      </c>
      <c r="B761" s="230">
        <v>180216</v>
      </c>
      <c r="C761" s="230">
        <v>0</v>
      </c>
      <c r="D761" s="230">
        <v>0</v>
      </c>
      <c r="E761" s="378">
        <v>0</v>
      </c>
      <c r="F761" s="71">
        <v>0</v>
      </c>
    </row>
    <row r="762" spans="1:6" s="965" customFormat="1" ht="12.75">
      <c r="A762" s="260" t="s">
        <v>409</v>
      </c>
      <c r="B762" s="230"/>
      <c r="C762" s="230"/>
      <c r="D762" s="230"/>
      <c r="E762" s="378"/>
      <c r="F762" s="71"/>
    </row>
    <row r="763" spans="1:6" s="965" customFormat="1" ht="12.75">
      <c r="A763" s="981" t="s">
        <v>372</v>
      </c>
      <c r="B763" s="230">
        <v>6344934</v>
      </c>
      <c r="C763" s="230">
        <v>0</v>
      </c>
      <c r="D763" s="230">
        <v>0</v>
      </c>
      <c r="E763" s="378">
        <v>0</v>
      </c>
      <c r="F763" s="71">
        <v>0</v>
      </c>
    </row>
    <row r="764" spans="1:6" s="965" customFormat="1" ht="12.75">
      <c r="A764" s="975" t="s">
        <v>373</v>
      </c>
      <c r="B764" s="230">
        <v>6344934</v>
      </c>
      <c r="C764" s="230">
        <v>0</v>
      </c>
      <c r="D764" s="230">
        <v>0</v>
      </c>
      <c r="E764" s="378">
        <v>0</v>
      </c>
      <c r="F764" s="71">
        <v>0</v>
      </c>
    </row>
    <row r="765" spans="1:6" s="965" customFormat="1" ht="12.75">
      <c r="A765" s="973" t="s">
        <v>1674</v>
      </c>
      <c r="B765" s="230">
        <v>6344934</v>
      </c>
      <c r="C765" s="230">
        <v>0</v>
      </c>
      <c r="D765" s="230">
        <v>0</v>
      </c>
      <c r="E765" s="378">
        <v>0</v>
      </c>
      <c r="F765" s="71">
        <v>0</v>
      </c>
    </row>
    <row r="766" spans="1:6" s="965" customFormat="1" ht="12.75">
      <c r="A766" s="975" t="s">
        <v>1680</v>
      </c>
      <c r="B766" s="230">
        <v>6344934</v>
      </c>
      <c r="C766" s="230">
        <v>0</v>
      </c>
      <c r="D766" s="230">
        <v>0</v>
      </c>
      <c r="E766" s="378">
        <v>0</v>
      </c>
      <c r="F766" s="71">
        <v>0</v>
      </c>
    </row>
    <row r="767" spans="1:6" s="965" customFormat="1" ht="12.75">
      <c r="A767" s="982" t="s">
        <v>468</v>
      </c>
      <c r="B767" s="230">
        <v>4922361</v>
      </c>
      <c r="C767" s="230">
        <v>0</v>
      </c>
      <c r="D767" s="230">
        <v>0</v>
      </c>
      <c r="E767" s="378">
        <v>0</v>
      </c>
      <c r="F767" s="71">
        <v>0</v>
      </c>
    </row>
    <row r="768" spans="1:6" s="965" customFormat="1" ht="12.75">
      <c r="A768" s="982" t="s">
        <v>1749</v>
      </c>
      <c r="B768" s="230">
        <v>1245003</v>
      </c>
      <c r="C768" s="230">
        <v>0</v>
      </c>
      <c r="D768" s="230">
        <v>0</v>
      </c>
      <c r="E768" s="378">
        <v>0</v>
      </c>
      <c r="F768" s="71">
        <v>0</v>
      </c>
    </row>
    <row r="769" spans="1:6" s="965" customFormat="1" ht="12.75">
      <c r="A769" s="982" t="s">
        <v>1752</v>
      </c>
      <c r="B769" s="230">
        <v>177570</v>
      </c>
      <c r="C769" s="230">
        <v>0</v>
      </c>
      <c r="D769" s="230">
        <v>0</v>
      </c>
      <c r="E769" s="378">
        <v>0</v>
      </c>
      <c r="F769" s="71">
        <v>0</v>
      </c>
    </row>
    <row r="770" spans="1:6" s="965" customFormat="1" ht="12.75">
      <c r="A770" s="983" t="s">
        <v>403</v>
      </c>
      <c r="B770" s="230">
        <v>177570</v>
      </c>
      <c r="C770" s="230">
        <v>0</v>
      </c>
      <c r="D770" s="230">
        <v>0</v>
      </c>
      <c r="E770" s="378">
        <v>0</v>
      </c>
      <c r="F770" s="71">
        <v>0</v>
      </c>
    </row>
    <row r="771" spans="1:7" s="1008" customFormat="1" ht="12.75">
      <c r="A771" s="252" t="s">
        <v>426</v>
      </c>
      <c r="B771" s="71"/>
      <c r="C771" s="71"/>
      <c r="D771" s="71"/>
      <c r="E771" s="378"/>
      <c r="F771" s="71"/>
      <c r="G771" s="1007"/>
    </row>
    <row r="772" spans="1:6" s="979" customFormat="1" ht="12.75">
      <c r="A772" s="252" t="s">
        <v>384</v>
      </c>
      <c r="B772" s="71"/>
      <c r="C772" s="71"/>
      <c r="D772" s="71"/>
      <c r="E772" s="378"/>
      <c r="F772" s="71"/>
    </row>
    <row r="773" spans="1:7" s="997" customFormat="1" ht="12.75">
      <c r="A773" s="973" t="s">
        <v>372</v>
      </c>
      <c r="B773" s="71">
        <v>1553938</v>
      </c>
      <c r="C773" s="71">
        <v>402275</v>
      </c>
      <c r="D773" s="71">
        <v>385184</v>
      </c>
      <c r="E773" s="378">
        <v>24.787604138646458</v>
      </c>
      <c r="F773" s="71">
        <v>245994</v>
      </c>
      <c r="G773" s="1010"/>
    </row>
    <row r="774" spans="1:7" s="997" customFormat="1" ht="12.75">
      <c r="A774" s="975" t="s">
        <v>373</v>
      </c>
      <c r="B774" s="71">
        <v>386596</v>
      </c>
      <c r="C774" s="71">
        <v>197173</v>
      </c>
      <c r="D774" s="71">
        <v>197173</v>
      </c>
      <c r="E774" s="378">
        <v>51.00233835838963</v>
      </c>
      <c r="F774" s="71">
        <v>156734</v>
      </c>
      <c r="G774" s="1010"/>
    </row>
    <row r="775" spans="1:7" s="997" customFormat="1" ht="12.75">
      <c r="A775" s="975" t="s">
        <v>502</v>
      </c>
      <c r="B775" s="71">
        <v>1167342</v>
      </c>
      <c r="C775" s="71">
        <v>205102</v>
      </c>
      <c r="D775" s="71">
        <v>188011</v>
      </c>
      <c r="E775" s="378">
        <v>16.105905552957058</v>
      </c>
      <c r="F775" s="71">
        <v>89260</v>
      </c>
      <c r="G775" s="1010"/>
    </row>
    <row r="776" spans="1:7" s="997" customFormat="1" ht="12.75">
      <c r="A776" s="981" t="s">
        <v>1674</v>
      </c>
      <c r="B776" s="71">
        <v>1553938</v>
      </c>
      <c r="C776" s="71">
        <v>402275</v>
      </c>
      <c r="D776" s="71">
        <v>382452</v>
      </c>
      <c r="E776" s="378">
        <v>24.611792748488035</v>
      </c>
      <c r="F776" s="71">
        <v>249170</v>
      </c>
      <c r="G776" s="1010"/>
    </row>
    <row r="777" spans="1:7" s="979" customFormat="1" ht="12.75">
      <c r="A777" s="975" t="s">
        <v>1680</v>
      </c>
      <c r="B777" s="71">
        <v>217908</v>
      </c>
      <c r="C777" s="71">
        <v>24363</v>
      </c>
      <c r="D777" s="71">
        <v>4542</v>
      </c>
      <c r="E777" s="378">
        <v>2.084365879178369</v>
      </c>
      <c r="F777" s="71">
        <v>4542</v>
      </c>
      <c r="G777" s="1011"/>
    </row>
    <row r="778" spans="1:7" s="979" customFormat="1" ht="12.75">
      <c r="A778" s="982" t="s">
        <v>468</v>
      </c>
      <c r="B778" s="71">
        <v>217908</v>
      </c>
      <c r="C778" s="71">
        <v>24363</v>
      </c>
      <c r="D778" s="71">
        <v>4542</v>
      </c>
      <c r="E778" s="378">
        <v>2.084365879178369</v>
      </c>
      <c r="F778" s="71">
        <v>4542</v>
      </c>
      <c r="G778" s="1011"/>
    </row>
    <row r="779" spans="1:6" s="979" customFormat="1" ht="12.75">
      <c r="A779" s="975" t="s">
        <v>1663</v>
      </c>
      <c r="B779" s="71">
        <v>1336030</v>
      </c>
      <c r="C779" s="71">
        <v>377912</v>
      </c>
      <c r="D779" s="71">
        <v>377910</v>
      </c>
      <c r="E779" s="378">
        <v>28.28604148110447</v>
      </c>
      <c r="F779" s="71">
        <v>244628</v>
      </c>
    </row>
    <row r="780" spans="1:6" s="979" customFormat="1" ht="12" customHeight="1">
      <c r="A780" s="229" t="s">
        <v>380</v>
      </c>
      <c r="B780" s="71">
        <v>1336030</v>
      </c>
      <c r="C780" s="71">
        <v>377912</v>
      </c>
      <c r="D780" s="71">
        <v>377910</v>
      </c>
      <c r="E780" s="378">
        <v>28.28604148110447</v>
      </c>
      <c r="F780" s="71">
        <v>244628</v>
      </c>
    </row>
    <row r="781" spans="1:6" s="979" customFormat="1" ht="12" customHeight="1">
      <c r="A781" s="260" t="s">
        <v>388</v>
      </c>
      <c r="B781" s="71"/>
      <c r="C781" s="71"/>
      <c r="D781" s="71"/>
      <c r="E781" s="378"/>
      <c r="F781" s="71"/>
    </row>
    <row r="782" spans="1:6" s="979" customFormat="1" ht="12" customHeight="1">
      <c r="A782" s="973" t="s">
        <v>372</v>
      </c>
      <c r="B782" s="71">
        <v>481970</v>
      </c>
      <c r="C782" s="71">
        <v>7294</v>
      </c>
      <c r="D782" s="71">
        <v>4762</v>
      </c>
      <c r="E782" s="378">
        <v>0.9880283005166296</v>
      </c>
      <c r="F782" s="71">
        <v>4520</v>
      </c>
    </row>
    <row r="783" spans="1:6" s="979" customFormat="1" ht="12" customHeight="1">
      <c r="A783" s="974" t="s">
        <v>373</v>
      </c>
      <c r="B783" s="71">
        <v>25150</v>
      </c>
      <c r="C783" s="71">
        <v>4762</v>
      </c>
      <c r="D783" s="71">
        <v>4762</v>
      </c>
      <c r="E783" s="378">
        <v>18.934393638170974</v>
      </c>
      <c r="F783" s="71">
        <v>4520</v>
      </c>
    </row>
    <row r="784" spans="1:6" s="979" customFormat="1" ht="12" customHeight="1">
      <c r="A784" s="974" t="s">
        <v>502</v>
      </c>
      <c r="B784" s="71">
        <v>456820</v>
      </c>
      <c r="C784" s="71">
        <v>2532</v>
      </c>
      <c r="D784" s="71">
        <v>0</v>
      </c>
      <c r="E784" s="378">
        <v>0</v>
      </c>
      <c r="F784" s="71">
        <v>0</v>
      </c>
    </row>
    <row r="785" spans="1:6" s="979" customFormat="1" ht="12" customHeight="1">
      <c r="A785" s="981" t="s">
        <v>1674</v>
      </c>
      <c r="B785" s="71">
        <v>481970</v>
      </c>
      <c r="C785" s="71">
        <v>7294</v>
      </c>
      <c r="D785" s="71">
        <v>0</v>
      </c>
      <c r="E785" s="378">
        <v>0</v>
      </c>
      <c r="F785" s="71">
        <v>0</v>
      </c>
    </row>
    <row r="786" spans="1:6" s="979" customFormat="1" ht="12" customHeight="1">
      <c r="A786" s="975" t="s">
        <v>1680</v>
      </c>
      <c r="B786" s="71">
        <v>481970</v>
      </c>
      <c r="C786" s="71">
        <v>7294</v>
      </c>
      <c r="D786" s="71">
        <v>0</v>
      </c>
      <c r="E786" s="378">
        <v>0</v>
      </c>
      <c r="F786" s="71">
        <v>0</v>
      </c>
    </row>
    <row r="787" spans="1:6" s="979" customFormat="1" ht="12" customHeight="1">
      <c r="A787" s="982" t="s">
        <v>468</v>
      </c>
      <c r="B787" s="71">
        <v>481970</v>
      </c>
      <c r="C787" s="71">
        <v>7294</v>
      </c>
      <c r="D787" s="71">
        <v>0</v>
      </c>
      <c r="E787" s="378">
        <v>0</v>
      </c>
      <c r="F787" s="71">
        <v>0</v>
      </c>
    </row>
    <row r="788" spans="1:6" s="148" customFormat="1" ht="12" customHeight="1">
      <c r="A788" s="252" t="s">
        <v>395</v>
      </c>
      <c r="B788" s="71"/>
      <c r="C788" s="71"/>
      <c r="D788" s="71"/>
      <c r="E788" s="378"/>
      <c r="F788" s="71"/>
    </row>
    <row r="789" spans="1:6" s="148" customFormat="1" ht="12" customHeight="1">
      <c r="A789" s="981" t="s">
        <v>372</v>
      </c>
      <c r="B789" s="71">
        <v>5020824</v>
      </c>
      <c r="C789" s="71">
        <v>1557509</v>
      </c>
      <c r="D789" s="71">
        <v>1496526</v>
      </c>
      <c r="E789" s="378">
        <v>29.806382378669316</v>
      </c>
      <c r="F789" s="71">
        <v>601482</v>
      </c>
    </row>
    <row r="790" spans="1:6" s="148" customFormat="1" ht="12" customHeight="1">
      <c r="A790" s="975" t="s">
        <v>373</v>
      </c>
      <c r="B790" s="71">
        <v>4823414</v>
      </c>
      <c r="C790" s="71">
        <v>1492189</v>
      </c>
      <c r="D790" s="71">
        <v>1492189</v>
      </c>
      <c r="E790" s="378">
        <v>30.936365818899226</v>
      </c>
      <c r="F790" s="71">
        <v>597145</v>
      </c>
    </row>
    <row r="791" spans="1:6" s="148" customFormat="1" ht="12" customHeight="1">
      <c r="A791" s="974" t="s">
        <v>501</v>
      </c>
      <c r="B791" s="230">
        <v>197410</v>
      </c>
      <c r="C791" s="230">
        <v>65320</v>
      </c>
      <c r="D791" s="230">
        <v>4337</v>
      </c>
      <c r="E791" s="378">
        <v>0</v>
      </c>
      <c r="F791" s="71">
        <v>4337</v>
      </c>
    </row>
    <row r="792" spans="1:6" s="148" customFormat="1" ht="12" customHeight="1">
      <c r="A792" s="981" t="s">
        <v>1674</v>
      </c>
      <c r="B792" s="71">
        <v>5020824</v>
      </c>
      <c r="C792" s="71">
        <v>1557509</v>
      </c>
      <c r="D792" s="71">
        <v>949654</v>
      </c>
      <c r="E792" s="378">
        <v>18.914305699622215</v>
      </c>
      <c r="F792" s="71">
        <v>352512</v>
      </c>
    </row>
    <row r="793" spans="1:6" s="148" customFormat="1" ht="12" customHeight="1">
      <c r="A793" s="975" t="s">
        <v>1680</v>
      </c>
      <c r="B793" s="71">
        <v>633172</v>
      </c>
      <c r="C793" s="71">
        <v>180313</v>
      </c>
      <c r="D793" s="71">
        <v>103349</v>
      </c>
      <c r="E793" s="378">
        <v>16.322421079896145</v>
      </c>
      <c r="F793" s="71">
        <v>49078</v>
      </c>
    </row>
    <row r="794" spans="1:6" s="148" customFormat="1" ht="12" customHeight="1">
      <c r="A794" s="982" t="s">
        <v>468</v>
      </c>
      <c r="B794" s="71">
        <v>633172</v>
      </c>
      <c r="C794" s="71">
        <v>180313</v>
      </c>
      <c r="D794" s="71">
        <v>103349</v>
      </c>
      <c r="E794" s="378">
        <v>16.322421079896145</v>
      </c>
      <c r="F794" s="71">
        <v>49078</v>
      </c>
    </row>
    <row r="795" spans="1:6" s="148" customFormat="1" ht="12" customHeight="1">
      <c r="A795" s="975" t="s">
        <v>1663</v>
      </c>
      <c r="B795" s="71">
        <v>4387652</v>
      </c>
      <c r="C795" s="71">
        <v>1377196</v>
      </c>
      <c r="D795" s="71">
        <v>846305</v>
      </c>
      <c r="E795" s="378">
        <v>19.288334626355965</v>
      </c>
      <c r="F795" s="71">
        <v>303434</v>
      </c>
    </row>
    <row r="796" spans="1:6" s="148" customFormat="1" ht="12" customHeight="1">
      <c r="A796" s="975" t="s">
        <v>392</v>
      </c>
      <c r="B796" s="71">
        <v>46218</v>
      </c>
      <c r="C796" s="71">
        <v>17798</v>
      </c>
      <c r="D796" s="71">
        <v>0</v>
      </c>
      <c r="E796" s="378">
        <v>0</v>
      </c>
      <c r="F796" s="71">
        <v>0</v>
      </c>
    </row>
    <row r="797" spans="1:6" s="148" customFormat="1" ht="12" customHeight="1">
      <c r="A797" s="982" t="s">
        <v>794</v>
      </c>
      <c r="B797" s="71">
        <v>4341434</v>
      </c>
      <c r="C797" s="71">
        <v>1359398</v>
      </c>
      <c r="D797" s="71">
        <v>846305</v>
      </c>
      <c r="E797" s="378">
        <v>19.493674209949987</v>
      </c>
      <c r="F797" s="71">
        <v>303434</v>
      </c>
    </row>
    <row r="798" spans="1:6" s="148" customFormat="1" ht="12" customHeight="1">
      <c r="A798" s="252" t="s">
        <v>397</v>
      </c>
      <c r="B798" s="71"/>
      <c r="C798" s="71"/>
      <c r="D798" s="71"/>
      <c r="E798" s="378"/>
      <c r="F798" s="71"/>
    </row>
    <row r="799" spans="1:6" s="148" customFormat="1" ht="12" customHeight="1">
      <c r="A799" s="981" t="s">
        <v>372</v>
      </c>
      <c r="B799" s="71">
        <v>28837539</v>
      </c>
      <c r="C799" s="71">
        <v>9107743</v>
      </c>
      <c r="D799" s="71">
        <v>9107743</v>
      </c>
      <c r="E799" s="378">
        <v>31.582941248904774</v>
      </c>
      <c r="F799" s="71">
        <v>4288730</v>
      </c>
    </row>
    <row r="800" spans="1:6" s="148" customFormat="1" ht="12" customHeight="1">
      <c r="A800" s="975" t="s">
        <v>373</v>
      </c>
      <c r="B800" s="71">
        <v>28837539</v>
      </c>
      <c r="C800" s="71">
        <v>9107743</v>
      </c>
      <c r="D800" s="71">
        <v>9107743</v>
      </c>
      <c r="E800" s="378">
        <v>31.582941248904774</v>
      </c>
      <c r="F800" s="71">
        <v>4288746</v>
      </c>
    </row>
    <row r="801" spans="1:6" s="148" customFormat="1" ht="12" customHeight="1" hidden="1">
      <c r="A801" s="974" t="s">
        <v>501</v>
      </c>
      <c r="B801" s="230">
        <v>0</v>
      </c>
      <c r="C801" s="230">
        <v>0</v>
      </c>
      <c r="D801" s="230">
        <v>0</v>
      </c>
      <c r="E801" s="378">
        <v>0</v>
      </c>
      <c r="F801" s="71">
        <v>-16</v>
      </c>
    </row>
    <row r="802" spans="1:6" s="148" customFormat="1" ht="12" customHeight="1">
      <c r="A802" s="981" t="s">
        <v>1674</v>
      </c>
      <c r="B802" s="71">
        <v>28837539</v>
      </c>
      <c r="C802" s="71">
        <v>9107743</v>
      </c>
      <c r="D802" s="71">
        <v>5801367</v>
      </c>
      <c r="E802" s="378">
        <v>20.117413625344383</v>
      </c>
      <c r="F802" s="71">
        <v>2225083</v>
      </c>
    </row>
    <row r="803" spans="1:6" s="148" customFormat="1" ht="12" customHeight="1">
      <c r="A803" s="975" t="s">
        <v>1680</v>
      </c>
      <c r="B803" s="71">
        <v>28823676</v>
      </c>
      <c r="C803" s="71">
        <v>9093880</v>
      </c>
      <c r="D803" s="71">
        <v>5801367</v>
      </c>
      <c r="E803" s="378">
        <v>20.12708927202762</v>
      </c>
      <c r="F803" s="71">
        <v>2225083</v>
      </c>
    </row>
    <row r="804" spans="1:6" s="148" customFormat="1" ht="12" customHeight="1">
      <c r="A804" s="982" t="s">
        <v>468</v>
      </c>
      <c r="B804" s="71">
        <v>21824620</v>
      </c>
      <c r="C804" s="71">
        <v>7054861</v>
      </c>
      <c r="D804" s="71">
        <v>4809366</v>
      </c>
      <c r="E804" s="378">
        <v>22.036424918280364</v>
      </c>
      <c r="F804" s="71">
        <v>1801860</v>
      </c>
    </row>
    <row r="805" spans="1:6" s="148" customFormat="1" ht="12" customHeight="1">
      <c r="A805" s="982" t="s">
        <v>1752</v>
      </c>
      <c r="B805" s="71">
        <v>6999056</v>
      </c>
      <c r="C805" s="71">
        <v>2039019</v>
      </c>
      <c r="D805" s="71">
        <v>992001</v>
      </c>
      <c r="E805" s="378">
        <v>14.173354235199717</v>
      </c>
      <c r="F805" s="71">
        <v>423223</v>
      </c>
    </row>
    <row r="806" spans="1:6" s="148" customFormat="1" ht="12" customHeight="1">
      <c r="A806" s="983" t="s">
        <v>399</v>
      </c>
      <c r="B806" s="71">
        <v>1697742</v>
      </c>
      <c r="C806" s="71">
        <v>545734</v>
      </c>
      <c r="D806" s="71">
        <v>504446</v>
      </c>
      <c r="E806" s="378">
        <v>29.712759653704744</v>
      </c>
      <c r="F806" s="71">
        <v>239989</v>
      </c>
    </row>
    <row r="807" spans="1:6" s="262" customFormat="1" ht="12" customHeight="1" hidden="1">
      <c r="A807" s="977" t="s">
        <v>1763</v>
      </c>
      <c r="B807" s="230"/>
      <c r="C807" s="230">
        <v>0</v>
      </c>
      <c r="D807" s="230">
        <v>0</v>
      </c>
      <c r="E807" s="378">
        <v>0</v>
      </c>
      <c r="F807" s="230">
        <v>267</v>
      </c>
    </row>
    <row r="808" spans="1:6" s="148" customFormat="1" ht="12" customHeight="1">
      <c r="A808" s="983" t="s">
        <v>1773</v>
      </c>
      <c r="B808" s="71">
        <v>5301314</v>
      </c>
      <c r="C808" s="71">
        <v>1493285</v>
      </c>
      <c r="D808" s="71">
        <v>487555</v>
      </c>
      <c r="E808" s="378">
        <v>9.196870813537926</v>
      </c>
      <c r="F808" s="71">
        <v>182967</v>
      </c>
    </row>
    <row r="809" spans="1:6" s="148" customFormat="1" ht="12" customHeight="1">
      <c r="A809" s="975" t="s">
        <v>1663</v>
      </c>
      <c r="B809" s="71">
        <v>13863</v>
      </c>
      <c r="C809" s="71">
        <v>13863</v>
      </c>
      <c r="D809" s="71">
        <v>0</v>
      </c>
      <c r="E809" s="378">
        <v>0</v>
      </c>
      <c r="F809" s="71">
        <v>0</v>
      </c>
    </row>
    <row r="810" spans="1:6" s="148" customFormat="1" ht="12" customHeight="1">
      <c r="A810" s="982" t="s">
        <v>790</v>
      </c>
      <c r="B810" s="71">
        <v>13863</v>
      </c>
      <c r="C810" s="71">
        <v>13863</v>
      </c>
      <c r="D810" s="71">
        <v>0</v>
      </c>
      <c r="E810" s="378">
        <v>0</v>
      </c>
      <c r="F810" s="71">
        <v>0</v>
      </c>
    </row>
    <row r="811" spans="1:6" s="148" customFormat="1" ht="12" customHeight="1">
      <c r="A811" s="252" t="s">
        <v>402</v>
      </c>
      <c r="B811" s="71"/>
      <c r="C811" s="71"/>
      <c r="D811" s="71"/>
      <c r="E811" s="378"/>
      <c r="F811" s="71"/>
    </row>
    <row r="812" spans="1:6" s="148" customFormat="1" ht="12" customHeight="1">
      <c r="A812" s="981" t="s">
        <v>372</v>
      </c>
      <c r="B812" s="71">
        <v>5746474</v>
      </c>
      <c r="C812" s="71">
        <v>1471519</v>
      </c>
      <c r="D812" s="71">
        <v>1471560</v>
      </c>
      <c r="E812" s="378">
        <v>25.608051128396298</v>
      </c>
      <c r="F812" s="71">
        <v>555409</v>
      </c>
    </row>
    <row r="813" spans="1:6" s="148" customFormat="1" ht="12" customHeight="1">
      <c r="A813" s="975" t="s">
        <v>373</v>
      </c>
      <c r="B813" s="71">
        <v>5746474</v>
      </c>
      <c r="C813" s="71">
        <v>1471519</v>
      </c>
      <c r="D813" s="71">
        <v>1471519</v>
      </c>
      <c r="E813" s="378">
        <v>25.60733764739908</v>
      </c>
      <c r="F813" s="71">
        <v>555368</v>
      </c>
    </row>
    <row r="814" spans="1:6" s="148" customFormat="1" ht="12" customHeight="1" hidden="1">
      <c r="A814" s="974" t="s">
        <v>501</v>
      </c>
      <c r="B814" s="230">
        <v>0</v>
      </c>
      <c r="C814" s="230">
        <v>0</v>
      </c>
      <c r="D814" s="230">
        <v>41</v>
      </c>
      <c r="E814" s="378">
        <v>0</v>
      </c>
      <c r="F814" s="71">
        <v>41</v>
      </c>
    </row>
    <row r="815" spans="1:6" s="148" customFormat="1" ht="12" customHeight="1">
      <c r="A815" s="981" t="s">
        <v>1674</v>
      </c>
      <c r="B815" s="71">
        <v>5746474</v>
      </c>
      <c r="C815" s="71">
        <v>1471519</v>
      </c>
      <c r="D815" s="71">
        <v>931031</v>
      </c>
      <c r="E815" s="378">
        <v>16.201778690724087</v>
      </c>
      <c r="F815" s="71">
        <v>477861</v>
      </c>
    </row>
    <row r="816" spans="1:6" s="148" customFormat="1" ht="12" customHeight="1">
      <c r="A816" s="975" t="s">
        <v>1680</v>
      </c>
      <c r="B816" s="71">
        <v>5746474</v>
      </c>
      <c r="C816" s="71">
        <v>1471519</v>
      </c>
      <c r="D816" s="71">
        <v>931031</v>
      </c>
      <c r="E816" s="378">
        <v>16.201778690724087</v>
      </c>
      <c r="F816" s="71">
        <v>477861</v>
      </c>
    </row>
    <row r="817" spans="1:6" s="148" customFormat="1" ht="12" customHeight="1">
      <c r="A817" s="982" t="s">
        <v>468</v>
      </c>
      <c r="B817" s="71">
        <v>1972865</v>
      </c>
      <c r="C817" s="71">
        <v>664179</v>
      </c>
      <c r="D817" s="71">
        <v>488503</v>
      </c>
      <c r="E817" s="378">
        <v>24.761096172317924</v>
      </c>
      <c r="F817" s="71">
        <v>318371</v>
      </c>
    </row>
    <row r="818" spans="1:6" s="148" customFormat="1" ht="12" customHeight="1">
      <c r="A818" s="982" t="s">
        <v>1752</v>
      </c>
      <c r="B818" s="71">
        <v>3773609</v>
      </c>
      <c r="C818" s="71">
        <v>807340</v>
      </c>
      <c r="D818" s="71">
        <v>442528</v>
      </c>
      <c r="E818" s="378">
        <v>11.726917123634166</v>
      </c>
      <c r="F818" s="71">
        <v>159490</v>
      </c>
    </row>
    <row r="819" spans="1:6" s="148" customFormat="1" ht="12" customHeight="1">
      <c r="A819" s="983" t="s">
        <v>399</v>
      </c>
      <c r="B819" s="71">
        <v>1958128</v>
      </c>
      <c r="C819" s="71">
        <v>390248</v>
      </c>
      <c r="D819" s="71">
        <v>283589</v>
      </c>
      <c r="E819" s="378">
        <v>14.482658947729668</v>
      </c>
      <c r="F819" s="71">
        <v>120662</v>
      </c>
    </row>
    <row r="820" spans="1:6" s="148" customFormat="1" ht="12" customHeight="1">
      <c r="A820" s="983" t="s">
        <v>1773</v>
      </c>
      <c r="B820" s="71">
        <v>1815481</v>
      </c>
      <c r="C820" s="71">
        <v>417092</v>
      </c>
      <c r="D820" s="71">
        <v>158939</v>
      </c>
      <c r="E820" s="378">
        <v>8.754649594239764</v>
      </c>
      <c r="F820" s="71">
        <v>38828</v>
      </c>
    </row>
    <row r="821" spans="1:6" s="148" customFormat="1" ht="12" customHeight="1">
      <c r="A821" s="260" t="s">
        <v>409</v>
      </c>
      <c r="B821" s="71"/>
      <c r="C821" s="71"/>
      <c r="D821" s="71"/>
      <c r="E821" s="378"/>
      <c r="F821" s="71"/>
    </row>
    <row r="822" spans="1:6" s="148" customFormat="1" ht="12" customHeight="1">
      <c r="A822" s="973" t="s">
        <v>372</v>
      </c>
      <c r="B822" s="71">
        <v>348857</v>
      </c>
      <c r="C822" s="71">
        <v>400</v>
      </c>
      <c r="D822" s="71">
        <v>400</v>
      </c>
      <c r="E822" s="378">
        <v>0.1146601616134978</v>
      </c>
      <c r="F822" s="71">
        <v>400</v>
      </c>
    </row>
    <row r="823" spans="1:6" s="148" customFormat="1" ht="12" customHeight="1">
      <c r="A823" s="974" t="s">
        <v>373</v>
      </c>
      <c r="B823" s="71">
        <v>348857</v>
      </c>
      <c r="C823" s="71">
        <v>400</v>
      </c>
      <c r="D823" s="71">
        <v>400</v>
      </c>
      <c r="E823" s="378">
        <v>0.1146601616134978</v>
      </c>
      <c r="F823" s="71">
        <v>400</v>
      </c>
    </row>
    <row r="824" spans="1:6" s="148" customFormat="1" ht="12" customHeight="1">
      <c r="A824" s="973" t="s">
        <v>1674</v>
      </c>
      <c r="B824" s="71">
        <v>348857</v>
      </c>
      <c r="C824" s="71">
        <v>400</v>
      </c>
      <c r="D824" s="71">
        <v>346</v>
      </c>
      <c r="E824" s="378">
        <v>0.0991810397956756</v>
      </c>
      <c r="F824" s="71">
        <v>346</v>
      </c>
    </row>
    <row r="825" spans="1:6" s="148" customFormat="1" ht="12" customHeight="1">
      <c r="A825" s="975" t="s">
        <v>1680</v>
      </c>
      <c r="B825" s="71">
        <v>348857</v>
      </c>
      <c r="C825" s="71">
        <v>400</v>
      </c>
      <c r="D825" s="71">
        <v>346</v>
      </c>
      <c r="E825" s="378">
        <v>0.0991810397956756</v>
      </c>
      <c r="F825" s="71">
        <v>346</v>
      </c>
    </row>
    <row r="826" spans="1:6" s="148" customFormat="1" ht="12" customHeight="1">
      <c r="A826" s="976" t="s">
        <v>1749</v>
      </c>
      <c r="B826" s="71">
        <v>15341</v>
      </c>
      <c r="C826" s="71">
        <v>0</v>
      </c>
      <c r="D826" s="71">
        <v>0</v>
      </c>
      <c r="E826" s="378">
        <v>0</v>
      </c>
      <c r="F826" s="71">
        <v>0</v>
      </c>
    </row>
    <row r="827" spans="1:6" s="148" customFormat="1" ht="12" customHeight="1">
      <c r="A827" s="976" t="s">
        <v>1752</v>
      </c>
      <c r="B827" s="71">
        <v>333516</v>
      </c>
      <c r="C827" s="71">
        <v>400</v>
      </c>
      <c r="D827" s="71">
        <v>346</v>
      </c>
      <c r="E827" s="378">
        <v>0.10374314875448254</v>
      </c>
      <c r="F827" s="71">
        <v>346</v>
      </c>
    </row>
    <row r="828" spans="1:6" s="148" customFormat="1" ht="12" customHeight="1">
      <c r="A828" s="977" t="s">
        <v>403</v>
      </c>
      <c r="B828" s="71">
        <v>333516</v>
      </c>
      <c r="C828" s="71">
        <v>400</v>
      </c>
      <c r="D828" s="71">
        <v>346</v>
      </c>
      <c r="E828" s="378">
        <v>0.10374314875448254</v>
      </c>
      <c r="F828" s="71">
        <v>346</v>
      </c>
    </row>
    <row r="829" spans="1:7" s="1008" customFormat="1" ht="12.75">
      <c r="A829" s="252" t="s">
        <v>427</v>
      </c>
      <c r="B829" s="71"/>
      <c r="C829" s="71"/>
      <c r="D829" s="71"/>
      <c r="E829" s="378"/>
      <c r="F829" s="71"/>
      <c r="G829" s="1007"/>
    </row>
    <row r="830" spans="1:6" s="979" customFormat="1" ht="12.75">
      <c r="A830" s="252" t="s">
        <v>384</v>
      </c>
      <c r="B830" s="71"/>
      <c r="C830" s="230"/>
      <c r="D830" s="230"/>
      <c r="E830" s="378"/>
      <c r="F830" s="71"/>
    </row>
    <row r="831" spans="1:7" s="997" customFormat="1" ht="12.75">
      <c r="A831" s="973" t="s">
        <v>372</v>
      </c>
      <c r="B831" s="71">
        <v>361526</v>
      </c>
      <c r="C831" s="230">
        <v>9745</v>
      </c>
      <c r="D831" s="230">
        <v>0</v>
      </c>
      <c r="E831" s="378">
        <v>0</v>
      </c>
      <c r="F831" s="71">
        <v>0</v>
      </c>
      <c r="G831" s="1010"/>
    </row>
    <row r="832" spans="1:7" s="997" customFormat="1" ht="12.75">
      <c r="A832" s="974" t="s">
        <v>501</v>
      </c>
      <c r="B832" s="230">
        <v>2752</v>
      </c>
      <c r="C832" s="230">
        <v>2752</v>
      </c>
      <c r="D832" s="230">
        <v>0</v>
      </c>
      <c r="E832" s="378">
        <v>0</v>
      </c>
      <c r="F832" s="71">
        <v>0</v>
      </c>
      <c r="G832" s="1010"/>
    </row>
    <row r="833" spans="1:7" s="997" customFormat="1" ht="12.75">
      <c r="A833" s="975" t="s">
        <v>502</v>
      </c>
      <c r="B833" s="71">
        <v>358774</v>
      </c>
      <c r="C833" s="71">
        <v>6993</v>
      </c>
      <c r="D833" s="71">
        <v>0</v>
      </c>
      <c r="E833" s="378">
        <v>0</v>
      </c>
      <c r="F833" s="71">
        <v>0</v>
      </c>
      <c r="G833" s="1010"/>
    </row>
    <row r="834" spans="1:7" s="997" customFormat="1" ht="12.75">
      <c r="A834" s="981" t="s">
        <v>1674</v>
      </c>
      <c r="B834" s="71">
        <v>361526</v>
      </c>
      <c r="C834" s="71">
        <v>9745</v>
      </c>
      <c r="D834" s="71">
        <v>0</v>
      </c>
      <c r="E834" s="378">
        <v>0</v>
      </c>
      <c r="F834" s="71">
        <v>0</v>
      </c>
      <c r="G834" s="1010"/>
    </row>
    <row r="835" spans="1:6" s="997" customFormat="1" ht="12.75">
      <c r="A835" s="975" t="s">
        <v>1680</v>
      </c>
      <c r="B835" s="71">
        <v>346078</v>
      </c>
      <c r="C835" s="71">
        <v>0</v>
      </c>
      <c r="D835" s="71">
        <v>0</v>
      </c>
      <c r="E835" s="378">
        <v>0</v>
      </c>
      <c r="F835" s="71">
        <v>0</v>
      </c>
    </row>
    <row r="836" spans="1:6" s="997" customFormat="1" ht="12.75">
      <c r="A836" s="982" t="s">
        <v>468</v>
      </c>
      <c r="B836" s="71">
        <v>346078</v>
      </c>
      <c r="C836" s="71">
        <v>0</v>
      </c>
      <c r="D836" s="71">
        <v>0</v>
      </c>
      <c r="E836" s="378">
        <v>0</v>
      </c>
      <c r="F836" s="71">
        <v>0</v>
      </c>
    </row>
    <row r="837" spans="1:6" s="979" customFormat="1" ht="12.75">
      <c r="A837" s="975" t="s">
        <v>1663</v>
      </c>
      <c r="B837" s="71">
        <v>15448</v>
      </c>
      <c r="C837" s="71">
        <v>9745</v>
      </c>
      <c r="D837" s="71">
        <v>0</v>
      </c>
      <c r="E837" s="378">
        <v>0</v>
      </c>
      <c r="F837" s="71">
        <v>0</v>
      </c>
    </row>
    <row r="838" spans="1:6" s="979" customFormat="1" ht="12.75">
      <c r="A838" s="981" t="s">
        <v>380</v>
      </c>
      <c r="B838" s="71">
        <v>15448</v>
      </c>
      <c r="C838" s="71">
        <v>9745</v>
      </c>
      <c r="D838" s="71">
        <v>0</v>
      </c>
      <c r="E838" s="378">
        <v>0</v>
      </c>
      <c r="F838" s="71">
        <v>0</v>
      </c>
    </row>
    <row r="839" spans="1:6" s="979" customFormat="1" ht="12.75">
      <c r="A839" s="260" t="s">
        <v>388</v>
      </c>
      <c r="B839" s="71"/>
      <c r="C839" s="71"/>
      <c r="D839" s="71"/>
      <c r="E839" s="378"/>
      <c r="F839" s="71"/>
    </row>
    <row r="840" spans="1:6" s="979" customFormat="1" ht="12.75">
      <c r="A840" s="973" t="s">
        <v>372</v>
      </c>
      <c r="B840" s="71">
        <v>1089396</v>
      </c>
      <c r="C840" s="71">
        <v>392089</v>
      </c>
      <c r="D840" s="71">
        <v>25731</v>
      </c>
      <c r="E840" s="378">
        <v>2.3619510260731635</v>
      </c>
      <c r="F840" s="71">
        <v>9086</v>
      </c>
    </row>
    <row r="841" spans="1:6" s="979" customFormat="1" ht="12.75">
      <c r="A841" s="975" t="s">
        <v>373</v>
      </c>
      <c r="B841" s="71">
        <v>108860</v>
      </c>
      <c r="C841" s="71">
        <v>23723</v>
      </c>
      <c r="D841" s="71">
        <v>23723</v>
      </c>
      <c r="E841" s="378">
        <v>21.792210178210546</v>
      </c>
      <c r="F841" s="71">
        <v>9086</v>
      </c>
    </row>
    <row r="842" spans="1:6" s="979" customFormat="1" ht="12.75">
      <c r="A842" s="975" t="s">
        <v>502</v>
      </c>
      <c r="B842" s="71">
        <v>980536</v>
      </c>
      <c r="C842" s="71">
        <v>368366</v>
      </c>
      <c r="D842" s="71">
        <v>2008</v>
      </c>
      <c r="E842" s="378">
        <v>0.20478595380485776</v>
      </c>
      <c r="F842" s="71">
        <v>0</v>
      </c>
    </row>
    <row r="843" spans="1:6" s="979" customFormat="1" ht="12.75">
      <c r="A843" s="981" t="s">
        <v>1674</v>
      </c>
      <c r="B843" s="71">
        <v>1089396</v>
      </c>
      <c r="C843" s="71">
        <v>392089</v>
      </c>
      <c r="D843" s="71">
        <v>12459</v>
      </c>
      <c r="E843" s="378">
        <v>1.143661258165075</v>
      </c>
      <c r="F843" s="71">
        <v>3277</v>
      </c>
    </row>
    <row r="844" spans="1:6" s="979" customFormat="1" ht="12.75">
      <c r="A844" s="975" t="s">
        <v>1680</v>
      </c>
      <c r="B844" s="71">
        <v>969919</v>
      </c>
      <c r="C844" s="71">
        <v>392089</v>
      </c>
      <c r="D844" s="71">
        <v>12459</v>
      </c>
      <c r="E844" s="378">
        <v>1.2845402554233911</v>
      </c>
      <c r="F844" s="71">
        <v>3277</v>
      </c>
    </row>
    <row r="845" spans="1:6" s="979" customFormat="1" ht="12.75">
      <c r="A845" s="982" t="s">
        <v>468</v>
      </c>
      <c r="B845" s="71">
        <v>969919</v>
      </c>
      <c r="C845" s="71">
        <v>392089</v>
      </c>
      <c r="D845" s="71">
        <v>12459</v>
      </c>
      <c r="E845" s="378">
        <v>1.2845402554233911</v>
      </c>
      <c r="F845" s="71">
        <v>3277</v>
      </c>
    </row>
    <row r="846" spans="1:6" s="979" customFormat="1" ht="12.75">
      <c r="A846" s="975" t="s">
        <v>1663</v>
      </c>
      <c r="B846" s="71">
        <v>119477</v>
      </c>
      <c r="C846" s="71">
        <v>0</v>
      </c>
      <c r="D846" s="71">
        <v>0</v>
      </c>
      <c r="E846" s="378">
        <v>0</v>
      </c>
      <c r="F846" s="71">
        <v>0</v>
      </c>
    </row>
    <row r="847" spans="1:6" s="979" customFormat="1" ht="12.75">
      <c r="A847" s="982" t="s">
        <v>790</v>
      </c>
      <c r="B847" s="71">
        <v>119477</v>
      </c>
      <c r="C847" s="71">
        <v>0</v>
      </c>
      <c r="D847" s="71">
        <v>0</v>
      </c>
      <c r="E847" s="378">
        <v>0</v>
      </c>
      <c r="F847" s="71">
        <v>0</v>
      </c>
    </row>
    <row r="848" spans="1:6" s="979" customFormat="1" ht="12.75">
      <c r="A848" s="260" t="s">
        <v>404</v>
      </c>
      <c r="B848" s="71"/>
      <c r="C848" s="71"/>
      <c r="D848" s="71"/>
      <c r="E848" s="378"/>
      <c r="F848" s="71"/>
    </row>
    <row r="849" spans="1:6" s="979" customFormat="1" ht="12.75">
      <c r="A849" s="981" t="s">
        <v>372</v>
      </c>
      <c r="B849" s="71">
        <v>9000</v>
      </c>
      <c r="C849" s="71">
        <v>0</v>
      </c>
      <c r="D849" s="71">
        <v>0</v>
      </c>
      <c r="E849" s="378">
        <v>0</v>
      </c>
      <c r="F849" s="71">
        <v>0</v>
      </c>
    </row>
    <row r="850" spans="1:6" s="979" customFormat="1" ht="12.75">
      <c r="A850" s="975" t="s">
        <v>502</v>
      </c>
      <c r="B850" s="71">
        <v>9000</v>
      </c>
      <c r="C850" s="71">
        <v>0</v>
      </c>
      <c r="D850" s="71">
        <v>0</v>
      </c>
      <c r="E850" s="378">
        <v>0</v>
      </c>
      <c r="F850" s="71">
        <v>0</v>
      </c>
    </row>
    <row r="851" spans="1:6" s="979" customFormat="1" ht="12.75">
      <c r="A851" s="981" t="s">
        <v>1674</v>
      </c>
      <c r="B851" s="71">
        <v>9000</v>
      </c>
      <c r="C851" s="71">
        <v>0</v>
      </c>
      <c r="D851" s="71">
        <v>0</v>
      </c>
      <c r="E851" s="378">
        <v>0</v>
      </c>
      <c r="F851" s="71">
        <v>0</v>
      </c>
    </row>
    <row r="852" spans="1:6" s="979" customFormat="1" ht="12.75">
      <c r="A852" s="975" t="s">
        <v>1680</v>
      </c>
      <c r="B852" s="71">
        <v>9000</v>
      </c>
      <c r="C852" s="71">
        <v>0</v>
      </c>
      <c r="D852" s="71">
        <v>0</v>
      </c>
      <c r="E852" s="378">
        <v>0</v>
      </c>
      <c r="F852" s="71">
        <v>0</v>
      </c>
    </row>
    <row r="853" spans="1:6" s="979" customFormat="1" ht="12.75">
      <c r="A853" s="982" t="s">
        <v>468</v>
      </c>
      <c r="B853" s="71">
        <v>9000</v>
      </c>
      <c r="C853" s="71">
        <v>0</v>
      </c>
      <c r="D853" s="71">
        <v>0</v>
      </c>
      <c r="E853" s="378">
        <v>0</v>
      </c>
      <c r="F853" s="71">
        <v>0</v>
      </c>
    </row>
    <row r="854" spans="1:6" s="979" customFormat="1" ht="25.5">
      <c r="A854" s="313" t="s">
        <v>413</v>
      </c>
      <c r="B854" s="34"/>
      <c r="C854" s="34"/>
      <c r="D854" s="34"/>
      <c r="E854" s="378"/>
      <c r="F854" s="71"/>
    </row>
    <row r="855" spans="1:7" s="997" customFormat="1" ht="12.75">
      <c r="A855" s="973" t="s">
        <v>372</v>
      </c>
      <c r="B855" s="71">
        <v>2797400</v>
      </c>
      <c r="C855" s="71">
        <v>210000</v>
      </c>
      <c r="D855" s="71">
        <v>210000</v>
      </c>
      <c r="E855" s="378">
        <v>7.506970758561521</v>
      </c>
      <c r="F855" s="71">
        <v>100000</v>
      </c>
      <c r="G855" s="1010"/>
    </row>
    <row r="856" spans="1:7" s="997" customFormat="1" ht="12.75">
      <c r="A856" s="975" t="s">
        <v>373</v>
      </c>
      <c r="B856" s="71">
        <v>2797400</v>
      </c>
      <c r="C856" s="71">
        <v>210000</v>
      </c>
      <c r="D856" s="71">
        <v>210000</v>
      </c>
      <c r="E856" s="378">
        <v>7.506970758561521</v>
      </c>
      <c r="F856" s="71">
        <v>100000</v>
      </c>
      <c r="G856" s="1010"/>
    </row>
    <row r="857" spans="1:7" s="997" customFormat="1" ht="12.75">
      <c r="A857" s="981" t="s">
        <v>1674</v>
      </c>
      <c r="B857" s="71">
        <v>2797400</v>
      </c>
      <c r="C857" s="71">
        <v>210000</v>
      </c>
      <c r="D857" s="71">
        <v>136293</v>
      </c>
      <c r="E857" s="378">
        <v>4.8721312647458355</v>
      </c>
      <c r="F857" s="71">
        <v>93613</v>
      </c>
      <c r="G857" s="1010"/>
    </row>
    <row r="858" spans="1:6" s="979" customFormat="1" ht="12.75">
      <c r="A858" s="975" t="s">
        <v>1663</v>
      </c>
      <c r="B858" s="71">
        <v>2797400</v>
      </c>
      <c r="C858" s="71">
        <v>210000</v>
      </c>
      <c r="D858" s="71">
        <v>136293</v>
      </c>
      <c r="E858" s="378">
        <v>4.8721312647458355</v>
      </c>
      <c r="F858" s="71">
        <v>93613</v>
      </c>
    </row>
    <row r="859" spans="1:6" s="979" customFormat="1" ht="12.75">
      <c r="A859" s="982" t="s">
        <v>794</v>
      </c>
      <c r="B859" s="71">
        <v>2797400</v>
      </c>
      <c r="C859" s="71">
        <v>210000</v>
      </c>
      <c r="D859" s="71">
        <v>136293</v>
      </c>
      <c r="E859" s="378">
        <v>4.8721312647458355</v>
      </c>
      <c r="F859" s="71">
        <v>93613</v>
      </c>
    </row>
    <row r="860" spans="1:6" ht="12.75">
      <c r="A860" s="260" t="s">
        <v>409</v>
      </c>
      <c r="B860" s="71"/>
      <c r="C860" s="71"/>
      <c r="D860" s="71"/>
      <c r="E860" s="378"/>
      <c r="F860" s="71"/>
    </row>
    <row r="861" spans="1:6" ht="12.75">
      <c r="A861" s="981" t="s">
        <v>372</v>
      </c>
      <c r="B861" s="71">
        <v>157047</v>
      </c>
      <c r="C861" s="71">
        <v>0</v>
      </c>
      <c r="D861" s="71">
        <v>0</v>
      </c>
      <c r="E861" s="378">
        <v>0</v>
      </c>
      <c r="F861" s="71">
        <v>0</v>
      </c>
    </row>
    <row r="862" spans="1:6" ht="12.75">
      <c r="A862" s="975" t="s">
        <v>373</v>
      </c>
      <c r="B862" s="71">
        <v>30602</v>
      </c>
      <c r="C862" s="71">
        <v>0</v>
      </c>
      <c r="D862" s="71">
        <v>0</v>
      </c>
      <c r="E862" s="378">
        <v>0</v>
      </c>
      <c r="F862" s="71">
        <v>0</v>
      </c>
    </row>
    <row r="863" spans="1:6" ht="12.75">
      <c r="A863" s="974" t="s">
        <v>501</v>
      </c>
      <c r="B863" s="230">
        <v>126445</v>
      </c>
      <c r="C863" s="230">
        <v>0</v>
      </c>
      <c r="D863" s="230">
        <v>0</v>
      </c>
      <c r="E863" s="378">
        <v>0</v>
      </c>
      <c r="F863" s="71">
        <v>0</v>
      </c>
    </row>
    <row r="864" spans="1:6" ht="12.75">
      <c r="A864" s="973" t="s">
        <v>1674</v>
      </c>
      <c r="B864" s="71">
        <v>157047</v>
      </c>
      <c r="C864" s="71">
        <v>0</v>
      </c>
      <c r="D864" s="71">
        <v>0</v>
      </c>
      <c r="E864" s="378">
        <v>0</v>
      </c>
      <c r="F864" s="71">
        <v>0</v>
      </c>
    </row>
    <row r="865" spans="1:6" ht="12.75">
      <c r="A865" s="975" t="s">
        <v>1680</v>
      </c>
      <c r="B865" s="71">
        <v>157047</v>
      </c>
      <c r="C865" s="71">
        <v>0</v>
      </c>
      <c r="D865" s="71">
        <v>0</v>
      </c>
      <c r="E865" s="378">
        <v>0</v>
      </c>
      <c r="F865" s="71">
        <v>0</v>
      </c>
    </row>
    <row r="866" spans="1:6" ht="12.75">
      <c r="A866" s="982" t="s">
        <v>468</v>
      </c>
      <c r="B866" s="71">
        <v>89400</v>
      </c>
      <c r="C866" s="71">
        <v>0</v>
      </c>
      <c r="D866" s="71">
        <v>0</v>
      </c>
      <c r="E866" s="378">
        <v>0</v>
      </c>
      <c r="F866" s="71">
        <v>0</v>
      </c>
    </row>
    <row r="867" spans="1:6" ht="12.75">
      <c r="A867" s="982" t="s">
        <v>1749</v>
      </c>
      <c r="B867" s="71">
        <v>37045</v>
      </c>
      <c r="C867" s="71">
        <v>0</v>
      </c>
      <c r="D867" s="71">
        <v>0</v>
      </c>
      <c r="E867" s="378">
        <v>0</v>
      </c>
      <c r="F867" s="71">
        <v>0</v>
      </c>
    </row>
    <row r="868" spans="1:6" ht="12.75">
      <c r="A868" s="982" t="s">
        <v>1752</v>
      </c>
      <c r="B868" s="71">
        <v>30602</v>
      </c>
      <c r="C868" s="71">
        <v>0</v>
      </c>
      <c r="D868" s="71">
        <v>0</v>
      </c>
      <c r="E868" s="378">
        <v>0</v>
      </c>
      <c r="F868" s="71">
        <v>0</v>
      </c>
    </row>
    <row r="869" spans="1:6" ht="12.75">
      <c r="A869" s="983" t="s">
        <v>403</v>
      </c>
      <c r="B869" s="71">
        <v>30602</v>
      </c>
      <c r="C869" s="71">
        <v>0</v>
      </c>
      <c r="D869" s="71">
        <v>0</v>
      </c>
      <c r="E869" s="378">
        <v>0</v>
      </c>
      <c r="F869" s="71">
        <v>0</v>
      </c>
    </row>
    <row r="870" spans="1:6" ht="12.75">
      <c r="A870" s="252" t="s">
        <v>428</v>
      </c>
      <c r="B870" s="993"/>
      <c r="C870" s="993"/>
      <c r="D870" s="993"/>
      <c r="E870" s="378"/>
      <c r="F870" s="71"/>
    </row>
    <row r="871" spans="1:6" ht="12.75">
      <c r="A871" s="252" t="s">
        <v>384</v>
      </c>
      <c r="B871" s="71"/>
      <c r="C871" s="71"/>
      <c r="D871" s="71"/>
      <c r="E871" s="378"/>
      <c r="F871" s="71"/>
    </row>
    <row r="872" spans="1:7" s="1008" customFormat="1" ht="12.75">
      <c r="A872" s="973" t="s">
        <v>372</v>
      </c>
      <c r="B872" s="71">
        <v>1226962</v>
      </c>
      <c r="C872" s="71">
        <v>365565</v>
      </c>
      <c r="D872" s="71">
        <v>320668</v>
      </c>
      <c r="E872" s="378">
        <v>26.135120729085337</v>
      </c>
      <c r="F872" s="71">
        <v>258870</v>
      </c>
      <c r="G872" s="1007"/>
    </row>
    <row r="873" spans="1:7" s="1008" customFormat="1" ht="12.75">
      <c r="A873" s="974" t="s">
        <v>373</v>
      </c>
      <c r="B873" s="71">
        <v>647730</v>
      </c>
      <c r="C873" s="71">
        <v>23177</v>
      </c>
      <c r="D873" s="71">
        <v>23177</v>
      </c>
      <c r="E873" s="378">
        <v>3.578188442715329</v>
      </c>
      <c r="F873" s="71">
        <v>10000</v>
      </c>
      <c r="G873" s="1007"/>
    </row>
    <row r="874" spans="1:7" s="1008" customFormat="1" ht="12.75">
      <c r="A874" s="974" t="s">
        <v>502</v>
      </c>
      <c r="B874" s="71">
        <v>579232</v>
      </c>
      <c r="C874" s="71">
        <v>342388</v>
      </c>
      <c r="D874" s="71">
        <v>297491</v>
      </c>
      <c r="E874" s="378">
        <v>51.359558864151154</v>
      </c>
      <c r="F874" s="71">
        <v>248870</v>
      </c>
      <c r="G874" s="1007"/>
    </row>
    <row r="875" spans="1:7" s="1008" customFormat="1" ht="12.75">
      <c r="A875" s="973" t="s">
        <v>1674</v>
      </c>
      <c r="B875" s="71">
        <v>1226962</v>
      </c>
      <c r="C875" s="71">
        <v>365565</v>
      </c>
      <c r="D875" s="71">
        <v>307857</v>
      </c>
      <c r="E875" s="378">
        <v>25.09099711319503</v>
      </c>
      <c r="F875" s="71">
        <v>259236</v>
      </c>
      <c r="G875" s="1007"/>
    </row>
    <row r="876" spans="1:7" ht="12.75">
      <c r="A876" s="975" t="s">
        <v>1680</v>
      </c>
      <c r="B876" s="71">
        <v>437793</v>
      </c>
      <c r="C876" s="71">
        <v>314100</v>
      </c>
      <c r="D876" s="71">
        <v>266392</v>
      </c>
      <c r="E876" s="378">
        <v>60.84884865678528</v>
      </c>
      <c r="F876" s="71">
        <v>217771</v>
      </c>
      <c r="G876" s="1009"/>
    </row>
    <row r="877" spans="1:7" ht="12.75">
      <c r="A877" s="976" t="s">
        <v>468</v>
      </c>
      <c r="B877" s="71">
        <v>437793</v>
      </c>
      <c r="C877" s="71">
        <v>314100</v>
      </c>
      <c r="D877" s="71">
        <v>266392</v>
      </c>
      <c r="E877" s="378">
        <v>60.84884865678528</v>
      </c>
      <c r="F877" s="71">
        <v>217771</v>
      </c>
      <c r="G877" s="1009"/>
    </row>
    <row r="878" spans="1:6" ht="12.75">
      <c r="A878" s="974" t="s">
        <v>1663</v>
      </c>
      <c r="B878" s="71">
        <v>789169</v>
      </c>
      <c r="C878" s="71">
        <v>51465</v>
      </c>
      <c r="D878" s="71">
        <v>41465</v>
      </c>
      <c r="E878" s="378">
        <v>5.254261127844606</v>
      </c>
      <c r="F878" s="71">
        <v>41465</v>
      </c>
    </row>
    <row r="879" spans="1:6" ht="12.75">
      <c r="A879" s="269" t="s">
        <v>380</v>
      </c>
      <c r="B879" s="71">
        <v>789169</v>
      </c>
      <c r="C879" s="71">
        <v>51465</v>
      </c>
      <c r="D879" s="71">
        <v>41465</v>
      </c>
      <c r="E879" s="378">
        <v>5.254261127844606</v>
      </c>
      <c r="F879" s="71">
        <v>41465</v>
      </c>
    </row>
    <row r="880" spans="1:6" s="148" customFormat="1" ht="12" customHeight="1">
      <c r="A880" s="260" t="s">
        <v>388</v>
      </c>
      <c r="B880" s="71"/>
      <c r="C880" s="71"/>
      <c r="D880" s="71"/>
      <c r="E880" s="378"/>
      <c r="F880" s="71"/>
    </row>
    <row r="881" spans="1:6" s="148" customFormat="1" ht="12" customHeight="1">
      <c r="A881" s="981" t="s">
        <v>372</v>
      </c>
      <c r="B881" s="71">
        <v>1006644</v>
      </c>
      <c r="C881" s="71">
        <v>319691</v>
      </c>
      <c r="D881" s="71">
        <v>25407</v>
      </c>
      <c r="E881" s="378">
        <v>2.523931002419922</v>
      </c>
      <c r="F881" s="71">
        <v>-22168</v>
      </c>
    </row>
    <row r="882" spans="1:6" s="148" customFormat="1" ht="12" customHeight="1">
      <c r="A882" s="975" t="s">
        <v>373</v>
      </c>
      <c r="B882" s="71">
        <v>78134</v>
      </c>
      <c r="C882" s="71">
        <v>23720</v>
      </c>
      <c r="D882" s="71">
        <v>23720</v>
      </c>
      <c r="E882" s="378">
        <v>30.3581027465636</v>
      </c>
      <c r="F882" s="71">
        <v>-23293</v>
      </c>
    </row>
    <row r="883" spans="1:6" s="148" customFormat="1" ht="12" customHeight="1">
      <c r="A883" s="975" t="s">
        <v>502</v>
      </c>
      <c r="B883" s="71">
        <v>928510</v>
      </c>
      <c r="C883" s="71">
        <v>295971</v>
      </c>
      <c r="D883" s="71">
        <v>1687</v>
      </c>
      <c r="E883" s="378">
        <v>0.18168894249927303</v>
      </c>
      <c r="F883" s="71">
        <v>1125</v>
      </c>
    </row>
    <row r="884" spans="1:6" s="148" customFormat="1" ht="12" customHeight="1">
      <c r="A884" s="981" t="s">
        <v>1674</v>
      </c>
      <c r="B884" s="71">
        <v>1006644</v>
      </c>
      <c r="C884" s="71">
        <v>319691</v>
      </c>
      <c r="D884" s="71">
        <v>1687</v>
      </c>
      <c r="E884" s="378">
        <v>0.1675865549290514</v>
      </c>
      <c r="F884" s="71">
        <v>-503</v>
      </c>
    </row>
    <row r="885" spans="1:6" s="148" customFormat="1" ht="12" customHeight="1">
      <c r="A885" s="975" t="s">
        <v>1680</v>
      </c>
      <c r="B885" s="71">
        <v>883161</v>
      </c>
      <c r="C885" s="71">
        <v>319691</v>
      </c>
      <c r="D885" s="71">
        <v>1687</v>
      </c>
      <c r="E885" s="378">
        <v>0.1910183986838187</v>
      </c>
      <c r="F885" s="71">
        <v>-503</v>
      </c>
    </row>
    <row r="886" spans="1:6" s="148" customFormat="1" ht="12" customHeight="1">
      <c r="A886" s="982" t="s">
        <v>468</v>
      </c>
      <c r="B886" s="71">
        <v>883161</v>
      </c>
      <c r="C886" s="71">
        <v>319691</v>
      </c>
      <c r="D886" s="71">
        <v>1687</v>
      </c>
      <c r="E886" s="378">
        <v>0.1910183986838187</v>
      </c>
      <c r="F886" s="71">
        <v>-503</v>
      </c>
    </row>
    <row r="887" spans="1:6" s="148" customFormat="1" ht="12" customHeight="1">
      <c r="A887" s="975" t="s">
        <v>1663</v>
      </c>
      <c r="B887" s="71">
        <v>123483</v>
      </c>
      <c r="C887" s="71">
        <v>0</v>
      </c>
      <c r="D887" s="71">
        <v>0</v>
      </c>
      <c r="E887" s="378">
        <v>0</v>
      </c>
      <c r="F887" s="71">
        <v>0</v>
      </c>
    </row>
    <row r="888" spans="1:6" s="148" customFormat="1" ht="12" customHeight="1">
      <c r="A888" s="982" t="s">
        <v>790</v>
      </c>
      <c r="B888" s="71">
        <v>123483</v>
      </c>
      <c r="C888" s="71">
        <v>0</v>
      </c>
      <c r="D888" s="71">
        <v>0</v>
      </c>
      <c r="E888" s="378">
        <v>0</v>
      </c>
      <c r="F888" s="71">
        <v>0</v>
      </c>
    </row>
    <row r="889" spans="1:6" s="979" customFormat="1" ht="12.75">
      <c r="A889" s="313" t="s">
        <v>391</v>
      </c>
      <c r="B889" s="34"/>
      <c r="C889" s="34"/>
      <c r="D889" s="34"/>
      <c r="E889" s="378"/>
      <c r="F889" s="71"/>
    </row>
    <row r="890" spans="1:7" s="997" customFormat="1" ht="12.75">
      <c r="A890" s="973" t="s">
        <v>372</v>
      </c>
      <c r="B890" s="71">
        <v>62087951</v>
      </c>
      <c r="C890" s="71">
        <v>3041476</v>
      </c>
      <c r="D890" s="71">
        <v>5734055</v>
      </c>
      <c r="E890" s="378">
        <v>9.235374831422606</v>
      </c>
      <c r="F890" s="71">
        <v>5472288</v>
      </c>
      <c r="G890" s="1010"/>
    </row>
    <row r="891" spans="1:7" s="997" customFormat="1" ht="12.75">
      <c r="A891" s="974" t="s">
        <v>373</v>
      </c>
      <c r="B891" s="71">
        <v>16219464</v>
      </c>
      <c r="C891" s="71">
        <v>361456</v>
      </c>
      <c r="D891" s="71">
        <v>361456</v>
      </c>
      <c r="E891" s="378">
        <v>2.22853233621037</v>
      </c>
      <c r="F891" s="71">
        <v>99689</v>
      </c>
      <c r="G891" s="1010"/>
    </row>
    <row r="892" spans="1:7" s="997" customFormat="1" ht="12.75" hidden="1">
      <c r="A892" s="974" t="s">
        <v>501</v>
      </c>
      <c r="B892" s="230"/>
      <c r="C892" s="230">
        <v>0</v>
      </c>
      <c r="D892" s="230">
        <v>0</v>
      </c>
      <c r="E892" s="378">
        <v>0</v>
      </c>
      <c r="F892" s="230">
        <v>0</v>
      </c>
      <c r="G892" s="1010"/>
    </row>
    <row r="893" spans="1:7" s="997" customFormat="1" ht="12.75">
      <c r="A893" s="975" t="s">
        <v>502</v>
      </c>
      <c r="B893" s="71">
        <v>45868487</v>
      </c>
      <c r="C893" s="71">
        <v>2680020</v>
      </c>
      <c r="D893" s="71">
        <v>5372599</v>
      </c>
      <c r="E893" s="378">
        <v>11.71305039994016</v>
      </c>
      <c r="F893" s="71">
        <v>5372599</v>
      </c>
      <c r="G893" s="1010"/>
    </row>
    <row r="894" spans="1:7" s="997" customFormat="1" ht="12.75">
      <c r="A894" s="981" t="s">
        <v>1674</v>
      </c>
      <c r="B894" s="71">
        <v>59732237</v>
      </c>
      <c r="C894" s="71">
        <v>6573196</v>
      </c>
      <c r="D894" s="71">
        <v>2038928</v>
      </c>
      <c r="E894" s="378">
        <v>3.4134465782689505</v>
      </c>
      <c r="F894" s="71">
        <v>767830</v>
      </c>
      <c r="G894" s="1010"/>
    </row>
    <row r="895" spans="1:6" s="148" customFormat="1" ht="12" customHeight="1">
      <c r="A895" s="975" t="s">
        <v>1680</v>
      </c>
      <c r="B895" s="71">
        <v>12502536</v>
      </c>
      <c r="C895" s="71">
        <v>1882542</v>
      </c>
      <c r="D895" s="71">
        <v>480149</v>
      </c>
      <c r="E895" s="378">
        <v>3.8404128570395635</v>
      </c>
      <c r="F895" s="71">
        <v>63196</v>
      </c>
    </row>
    <row r="896" spans="1:6" s="148" customFormat="1" ht="12" customHeight="1">
      <c r="A896" s="982" t="s">
        <v>468</v>
      </c>
      <c r="B896" s="71">
        <v>9660428</v>
      </c>
      <c r="C896" s="71">
        <v>918409</v>
      </c>
      <c r="D896" s="71">
        <v>480149</v>
      </c>
      <c r="E896" s="378">
        <v>4.970266327744485</v>
      </c>
      <c r="F896" s="71">
        <v>63196</v>
      </c>
    </row>
    <row r="897" spans="1:6" s="148" customFormat="1" ht="12" customHeight="1">
      <c r="A897" s="982" t="s">
        <v>1752</v>
      </c>
      <c r="B897" s="71">
        <v>2842108</v>
      </c>
      <c r="C897" s="71">
        <v>964133</v>
      </c>
      <c r="D897" s="71">
        <v>0</v>
      </c>
      <c r="E897" s="378">
        <v>0</v>
      </c>
      <c r="F897" s="71">
        <v>0</v>
      </c>
    </row>
    <row r="898" spans="1:6" s="148" customFormat="1" ht="12" customHeight="1">
      <c r="A898" s="982" t="s">
        <v>1773</v>
      </c>
      <c r="B898" s="71">
        <v>2842108</v>
      </c>
      <c r="C898" s="71">
        <v>964133</v>
      </c>
      <c r="D898" s="71">
        <v>0</v>
      </c>
      <c r="E898" s="378">
        <v>0</v>
      </c>
      <c r="F898" s="71">
        <v>0</v>
      </c>
    </row>
    <row r="899" spans="1:6" s="979" customFormat="1" ht="12.75">
      <c r="A899" s="975" t="s">
        <v>1663</v>
      </c>
      <c r="B899" s="71">
        <v>47229701</v>
      </c>
      <c r="C899" s="71">
        <v>4690654</v>
      </c>
      <c r="D899" s="71">
        <v>1558779</v>
      </c>
      <c r="E899" s="378">
        <v>3.300421063432098</v>
      </c>
      <c r="F899" s="71">
        <v>704634</v>
      </c>
    </row>
    <row r="900" spans="1:6" s="979" customFormat="1" ht="12.75">
      <c r="A900" s="982" t="s">
        <v>794</v>
      </c>
      <c r="B900" s="71">
        <v>47229701</v>
      </c>
      <c r="C900" s="71">
        <v>4690654</v>
      </c>
      <c r="D900" s="71">
        <v>1558779</v>
      </c>
      <c r="E900" s="378">
        <v>3.300421063432098</v>
      </c>
      <c r="F900" s="71">
        <v>704634</v>
      </c>
    </row>
    <row r="901" spans="1:6" s="979" customFormat="1" ht="12.75">
      <c r="A901" s="981" t="s">
        <v>1668</v>
      </c>
      <c r="B901" s="71">
        <v>2355714</v>
      </c>
      <c r="C901" s="71">
        <v>-3531720</v>
      </c>
      <c r="D901" s="71">
        <v>3695127</v>
      </c>
      <c r="E901" s="378" t="s">
        <v>1309</v>
      </c>
      <c r="F901" s="71">
        <v>4704458</v>
      </c>
    </row>
    <row r="902" spans="1:6" s="979" customFormat="1" ht="24.75" customHeight="1">
      <c r="A902" s="994" t="s">
        <v>382</v>
      </c>
      <c r="B902" s="71">
        <v>-2355714</v>
      </c>
      <c r="C902" s="71">
        <v>3531720</v>
      </c>
      <c r="D902" s="71" t="s">
        <v>1309</v>
      </c>
      <c r="E902" s="378" t="s">
        <v>1309</v>
      </c>
      <c r="F902" s="71" t="s">
        <v>1309</v>
      </c>
    </row>
    <row r="903" spans="1:6" s="979" customFormat="1" ht="12.75" customHeight="1">
      <c r="A903" s="968" t="s">
        <v>393</v>
      </c>
      <c r="B903" s="71"/>
      <c r="C903" s="71"/>
      <c r="D903" s="71"/>
      <c r="E903" s="378"/>
      <c r="F903" s="71"/>
    </row>
    <row r="904" spans="1:6" s="979" customFormat="1" ht="12.75" customHeight="1">
      <c r="A904" s="773" t="s">
        <v>372</v>
      </c>
      <c r="B904" s="71">
        <v>61105679</v>
      </c>
      <c r="C904" s="71">
        <v>2984838</v>
      </c>
      <c r="D904" s="71">
        <v>5677417</v>
      </c>
      <c r="E904" s="378">
        <v>9.291144608670496</v>
      </c>
      <c r="F904" s="71">
        <v>5472288</v>
      </c>
    </row>
    <row r="905" spans="1:6" s="979" customFormat="1" ht="12.75" customHeight="1">
      <c r="A905" s="987" t="s">
        <v>373</v>
      </c>
      <c r="B905" s="71">
        <v>15237192</v>
      </c>
      <c r="C905" s="71">
        <v>304818</v>
      </c>
      <c r="D905" s="71">
        <v>304818</v>
      </c>
      <c r="E905" s="378">
        <v>2.0004867038493708</v>
      </c>
      <c r="F905" s="71">
        <v>99689</v>
      </c>
    </row>
    <row r="906" spans="1:6" s="979" customFormat="1" ht="12.75" customHeight="1">
      <c r="A906" s="987" t="s">
        <v>502</v>
      </c>
      <c r="B906" s="71">
        <v>45868487</v>
      </c>
      <c r="C906" s="71">
        <v>2680020</v>
      </c>
      <c r="D906" s="71">
        <v>5372599</v>
      </c>
      <c r="E906" s="378">
        <v>11.71305039994016</v>
      </c>
      <c r="F906" s="71">
        <v>5372599</v>
      </c>
    </row>
    <row r="907" spans="1:6" s="979" customFormat="1" ht="12.75" customHeight="1">
      <c r="A907" s="773" t="s">
        <v>1674</v>
      </c>
      <c r="B907" s="71">
        <v>58732998</v>
      </c>
      <c r="C907" s="71">
        <v>6499591</v>
      </c>
      <c r="D907" s="71">
        <v>2015159</v>
      </c>
      <c r="E907" s="378">
        <v>3.4310508038428416</v>
      </c>
      <c r="F907" s="71">
        <v>744061</v>
      </c>
    </row>
    <row r="908" spans="1:6" s="979" customFormat="1" ht="12.75" customHeight="1">
      <c r="A908" s="987" t="s">
        <v>1680</v>
      </c>
      <c r="B908" s="71">
        <v>12014866</v>
      </c>
      <c r="C908" s="71">
        <v>1853188</v>
      </c>
      <c r="D908" s="71">
        <v>473551</v>
      </c>
      <c r="E908" s="378">
        <v>3.941375625828869</v>
      </c>
      <c r="F908" s="71">
        <v>56598</v>
      </c>
    </row>
    <row r="909" spans="1:6" s="979" customFormat="1" ht="12.75" customHeight="1">
      <c r="A909" s="988" t="s">
        <v>468</v>
      </c>
      <c r="B909" s="71">
        <v>9172758</v>
      </c>
      <c r="C909" s="71">
        <v>889055</v>
      </c>
      <c r="D909" s="71">
        <v>473551</v>
      </c>
      <c r="E909" s="378">
        <v>5.1625803275307165</v>
      </c>
      <c r="F909" s="71">
        <v>56598</v>
      </c>
    </row>
    <row r="910" spans="1:6" s="979" customFormat="1" ht="12.75" customHeight="1">
      <c r="A910" s="988" t="s">
        <v>1752</v>
      </c>
      <c r="B910" s="71">
        <v>2842108</v>
      </c>
      <c r="C910" s="71">
        <v>964133</v>
      </c>
      <c r="D910" s="71">
        <v>0</v>
      </c>
      <c r="E910" s="378">
        <v>0</v>
      </c>
      <c r="F910" s="71">
        <v>0</v>
      </c>
    </row>
    <row r="911" spans="1:6" s="979" customFormat="1" ht="12.75" customHeight="1">
      <c r="A911" s="988" t="s">
        <v>1773</v>
      </c>
      <c r="B911" s="71">
        <v>2842108</v>
      </c>
      <c r="C911" s="71">
        <v>964133</v>
      </c>
      <c r="D911" s="71">
        <v>0</v>
      </c>
      <c r="E911" s="378">
        <v>0</v>
      </c>
      <c r="F911" s="71">
        <v>0</v>
      </c>
    </row>
    <row r="912" spans="1:6" s="979" customFormat="1" ht="12.75" customHeight="1">
      <c r="A912" s="987" t="s">
        <v>1663</v>
      </c>
      <c r="B912" s="71">
        <v>46718132</v>
      </c>
      <c r="C912" s="71">
        <v>4646403</v>
      </c>
      <c r="D912" s="71">
        <v>1541608</v>
      </c>
      <c r="E912" s="378">
        <v>3.299806593294441</v>
      </c>
      <c r="F912" s="71">
        <v>687463</v>
      </c>
    </row>
    <row r="913" spans="1:6" s="979" customFormat="1" ht="12.75" customHeight="1">
      <c r="A913" s="988" t="s">
        <v>794</v>
      </c>
      <c r="B913" s="71">
        <v>46718132</v>
      </c>
      <c r="C913" s="71">
        <v>4646403</v>
      </c>
      <c r="D913" s="71">
        <v>1541608</v>
      </c>
      <c r="E913" s="378">
        <v>3.299806593294441</v>
      </c>
      <c r="F913" s="71">
        <v>687463</v>
      </c>
    </row>
    <row r="914" spans="1:6" s="979" customFormat="1" ht="12.75" customHeight="1">
      <c r="A914" s="773" t="s">
        <v>1668</v>
      </c>
      <c r="B914" s="71">
        <v>2372681</v>
      </c>
      <c r="C914" s="71">
        <v>-3514753</v>
      </c>
      <c r="D914" s="71">
        <v>3662258</v>
      </c>
      <c r="E914" s="378" t="s">
        <v>1309</v>
      </c>
      <c r="F914" s="71">
        <v>4728227</v>
      </c>
    </row>
    <row r="915" spans="1:6" s="979" customFormat="1" ht="25.5">
      <c r="A915" s="391" t="s">
        <v>382</v>
      </c>
      <c r="B915" s="71">
        <v>-2372681</v>
      </c>
      <c r="C915" s="71">
        <v>3514753</v>
      </c>
      <c r="D915" s="71" t="s">
        <v>1309</v>
      </c>
      <c r="E915" s="378" t="s">
        <v>1309</v>
      </c>
      <c r="F915" s="71" t="s">
        <v>1309</v>
      </c>
    </row>
    <row r="916" spans="1:6" s="979" customFormat="1" ht="12.75" customHeight="1">
      <c r="A916" s="968" t="s">
        <v>394</v>
      </c>
      <c r="B916" s="71"/>
      <c r="C916" s="71"/>
      <c r="D916" s="71"/>
      <c r="E916" s="378"/>
      <c r="F916" s="71"/>
    </row>
    <row r="917" spans="1:6" s="979" customFormat="1" ht="12.75" customHeight="1">
      <c r="A917" s="773" t="s">
        <v>429</v>
      </c>
      <c r="B917" s="71">
        <v>982272</v>
      </c>
      <c r="C917" s="71">
        <v>56638</v>
      </c>
      <c r="D917" s="71">
        <v>56638</v>
      </c>
      <c r="E917" s="378">
        <v>5.7660200026062025</v>
      </c>
      <c r="F917" s="71">
        <v>0</v>
      </c>
    </row>
    <row r="918" spans="1:6" s="979" customFormat="1" ht="12.75" customHeight="1">
      <c r="A918" s="987" t="s">
        <v>373</v>
      </c>
      <c r="B918" s="71">
        <v>982272</v>
      </c>
      <c r="C918" s="71">
        <v>56638</v>
      </c>
      <c r="D918" s="71">
        <v>56638</v>
      </c>
      <c r="E918" s="378">
        <v>5.7660200026062025</v>
      </c>
      <c r="F918" s="71">
        <v>0</v>
      </c>
    </row>
    <row r="919" spans="1:6" s="979" customFormat="1" ht="12.75" customHeight="1">
      <c r="A919" s="987" t="s">
        <v>502</v>
      </c>
      <c r="B919" s="71">
        <v>0</v>
      </c>
      <c r="C919" s="71">
        <v>0</v>
      </c>
      <c r="D919" s="71">
        <v>0</v>
      </c>
      <c r="E919" s="378">
        <v>0</v>
      </c>
      <c r="F919" s="71">
        <v>0</v>
      </c>
    </row>
    <row r="920" spans="1:6" s="979" customFormat="1" ht="12.75" customHeight="1">
      <c r="A920" s="773" t="s">
        <v>1674</v>
      </c>
      <c r="B920" s="71">
        <v>999239</v>
      </c>
      <c r="C920" s="71">
        <v>73605</v>
      </c>
      <c r="D920" s="71">
        <v>23769</v>
      </c>
      <c r="E920" s="378">
        <v>2.378710198461029</v>
      </c>
      <c r="F920" s="71">
        <v>23769</v>
      </c>
    </row>
    <row r="921" spans="1:6" s="979" customFormat="1" ht="12.75" customHeight="1">
      <c r="A921" s="987" t="s">
        <v>1680</v>
      </c>
      <c r="B921" s="71">
        <v>487670</v>
      </c>
      <c r="C921" s="71">
        <v>29354</v>
      </c>
      <c r="D921" s="71">
        <v>6598</v>
      </c>
      <c r="E921" s="378">
        <v>1.352964094572149</v>
      </c>
      <c r="F921" s="71">
        <v>6598</v>
      </c>
    </row>
    <row r="922" spans="1:6" s="979" customFormat="1" ht="12.75" customHeight="1">
      <c r="A922" s="988" t="s">
        <v>468</v>
      </c>
      <c r="B922" s="71">
        <v>487670</v>
      </c>
      <c r="C922" s="71">
        <v>29354</v>
      </c>
      <c r="D922" s="71">
        <v>6598</v>
      </c>
      <c r="E922" s="378">
        <v>1.352964094572149</v>
      </c>
      <c r="F922" s="71">
        <v>6598</v>
      </c>
    </row>
    <row r="923" spans="1:6" s="979" customFormat="1" ht="12.75" customHeight="1">
      <c r="A923" s="987" t="s">
        <v>1663</v>
      </c>
      <c r="B923" s="71">
        <v>511569</v>
      </c>
      <c r="C923" s="71">
        <v>44251</v>
      </c>
      <c r="D923" s="71">
        <v>17171</v>
      </c>
      <c r="E923" s="378">
        <v>3.3565364594023483</v>
      </c>
      <c r="F923" s="71">
        <v>17171</v>
      </c>
    </row>
    <row r="924" spans="1:6" s="979" customFormat="1" ht="12.75" customHeight="1">
      <c r="A924" s="988" t="s">
        <v>794</v>
      </c>
      <c r="B924" s="71">
        <v>511569</v>
      </c>
      <c r="C924" s="71">
        <v>44251</v>
      </c>
      <c r="D924" s="71">
        <v>17171</v>
      </c>
      <c r="E924" s="378">
        <v>3.3565364594023483</v>
      </c>
      <c r="F924" s="71">
        <v>17171</v>
      </c>
    </row>
    <row r="925" spans="1:6" s="979" customFormat="1" ht="12.75" customHeight="1">
      <c r="A925" s="773" t="s">
        <v>1668</v>
      </c>
      <c r="B925" s="71">
        <v>-16967</v>
      </c>
      <c r="C925" s="71">
        <v>-16967</v>
      </c>
      <c r="D925" s="71">
        <v>32869</v>
      </c>
      <c r="E925" s="378" t="s">
        <v>1309</v>
      </c>
      <c r="F925" s="71">
        <v>32869</v>
      </c>
    </row>
    <row r="926" spans="1:6" s="979" customFormat="1" ht="12.75" customHeight="1">
      <c r="A926" s="391" t="s">
        <v>382</v>
      </c>
      <c r="B926" s="71">
        <v>16967</v>
      </c>
      <c r="C926" s="71">
        <v>16967</v>
      </c>
      <c r="D926" s="71" t="s">
        <v>1309</v>
      </c>
      <c r="E926" s="378" t="s">
        <v>1309</v>
      </c>
      <c r="F926" s="71" t="s">
        <v>1309</v>
      </c>
    </row>
    <row r="927" spans="1:6" s="148" customFormat="1" ht="12.75" customHeight="1">
      <c r="A927" s="313" t="s">
        <v>395</v>
      </c>
      <c r="B927" s="71"/>
      <c r="C927" s="71"/>
      <c r="D927" s="71"/>
      <c r="E927" s="378"/>
      <c r="F927" s="71"/>
    </row>
    <row r="928" spans="1:6" s="148" customFormat="1" ht="12.75" customHeight="1">
      <c r="A928" s="973" t="s">
        <v>372</v>
      </c>
      <c r="B928" s="71">
        <v>1289689</v>
      </c>
      <c r="C928" s="71">
        <v>337013</v>
      </c>
      <c r="D928" s="71">
        <v>337013</v>
      </c>
      <c r="E928" s="378">
        <v>26.131338640555978</v>
      </c>
      <c r="F928" s="71">
        <v>194520</v>
      </c>
    </row>
    <row r="929" spans="1:6" s="148" customFormat="1" ht="12" customHeight="1">
      <c r="A929" s="975" t="s">
        <v>373</v>
      </c>
      <c r="B929" s="71">
        <v>1289689</v>
      </c>
      <c r="C929" s="71">
        <v>337013</v>
      </c>
      <c r="D929" s="71">
        <v>337013</v>
      </c>
      <c r="E929" s="378">
        <v>26.131338640555978</v>
      </c>
      <c r="F929" s="71">
        <v>194520</v>
      </c>
    </row>
    <row r="930" spans="1:6" s="148" customFormat="1" ht="12" customHeight="1">
      <c r="A930" s="981" t="s">
        <v>1674</v>
      </c>
      <c r="B930" s="71">
        <v>1289689</v>
      </c>
      <c r="C930" s="71">
        <v>337013</v>
      </c>
      <c r="D930" s="71">
        <v>87903</v>
      </c>
      <c r="E930" s="378">
        <v>6.815829242553825</v>
      </c>
      <c r="F930" s="71">
        <v>72799</v>
      </c>
    </row>
    <row r="931" spans="1:6" s="148" customFormat="1" ht="12" customHeight="1">
      <c r="A931" s="975" t="s">
        <v>1680</v>
      </c>
      <c r="B931" s="71">
        <v>59720</v>
      </c>
      <c r="C931" s="71">
        <v>15172</v>
      </c>
      <c r="D931" s="71">
        <v>0</v>
      </c>
      <c r="E931" s="378">
        <v>0</v>
      </c>
      <c r="F931" s="71">
        <v>0</v>
      </c>
    </row>
    <row r="932" spans="1:6" s="148" customFormat="1" ht="12" customHeight="1">
      <c r="A932" s="982" t="s">
        <v>468</v>
      </c>
      <c r="B932" s="71">
        <v>59720</v>
      </c>
      <c r="C932" s="71">
        <v>15172</v>
      </c>
      <c r="D932" s="71">
        <v>0</v>
      </c>
      <c r="E932" s="378">
        <v>0</v>
      </c>
      <c r="F932" s="71">
        <v>0</v>
      </c>
    </row>
    <row r="933" spans="1:6" s="148" customFormat="1" ht="12" customHeight="1">
      <c r="A933" s="975" t="s">
        <v>1663</v>
      </c>
      <c r="B933" s="71">
        <v>1229969</v>
      </c>
      <c r="C933" s="71">
        <v>321841</v>
      </c>
      <c r="D933" s="71">
        <v>87903</v>
      </c>
      <c r="E933" s="378">
        <v>7.1467654875854585</v>
      </c>
      <c r="F933" s="71">
        <v>72799</v>
      </c>
    </row>
    <row r="934" spans="1:6" s="148" customFormat="1" ht="12" customHeight="1">
      <c r="A934" s="975" t="s">
        <v>790</v>
      </c>
      <c r="B934" s="71">
        <v>14470</v>
      </c>
      <c r="C934" s="71">
        <v>0</v>
      </c>
      <c r="D934" s="71">
        <v>0</v>
      </c>
      <c r="E934" s="378">
        <v>0</v>
      </c>
      <c r="F934" s="71">
        <v>0</v>
      </c>
    </row>
    <row r="935" spans="1:6" s="148" customFormat="1" ht="12" customHeight="1">
      <c r="A935" s="982" t="s">
        <v>794</v>
      </c>
      <c r="B935" s="71">
        <v>1215499</v>
      </c>
      <c r="C935" s="71">
        <v>321841</v>
      </c>
      <c r="D935" s="71">
        <v>87903</v>
      </c>
      <c r="E935" s="378">
        <v>0</v>
      </c>
      <c r="F935" s="71">
        <v>72799</v>
      </c>
    </row>
    <row r="936" spans="1:6" s="148" customFormat="1" ht="12" customHeight="1">
      <c r="A936" s="260" t="s">
        <v>402</v>
      </c>
      <c r="B936" s="71"/>
      <c r="C936" s="71"/>
      <c r="D936" s="71"/>
      <c r="E936" s="378"/>
      <c r="F936" s="71"/>
    </row>
    <row r="937" spans="1:6" s="148" customFormat="1" ht="12" customHeight="1">
      <c r="A937" s="981" t="s">
        <v>372</v>
      </c>
      <c r="B937" s="71">
        <v>48506</v>
      </c>
      <c r="C937" s="71">
        <v>9218</v>
      </c>
      <c r="D937" s="71">
        <v>9218</v>
      </c>
      <c r="E937" s="378">
        <v>0</v>
      </c>
      <c r="F937" s="71">
        <v>3149</v>
      </c>
    </row>
    <row r="938" spans="1:6" s="148" customFormat="1" ht="12" customHeight="1">
      <c r="A938" s="975" t="s">
        <v>373</v>
      </c>
      <c r="B938" s="71">
        <v>30393</v>
      </c>
      <c r="C938" s="71">
        <v>9218</v>
      </c>
      <c r="D938" s="71">
        <v>9218</v>
      </c>
      <c r="E938" s="378">
        <v>0</v>
      </c>
      <c r="F938" s="71">
        <v>3149</v>
      </c>
    </row>
    <row r="939" spans="1:6" s="148" customFormat="1" ht="12" customHeight="1">
      <c r="A939" s="975" t="s">
        <v>502</v>
      </c>
      <c r="B939" s="71">
        <v>18113</v>
      </c>
      <c r="C939" s="71">
        <v>0</v>
      </c>
      <c r="D939" s="71">
        <v>0</v>
      </c>
      <c r="E939" s="378">
        <v>0</v>
      </c>
      <c r="F939" s="71">
        <v>0</v>
      </c>
    </row>
    <row r="940" spans="1:6" s="148" customFormat="1" ht="12" customHeight="1">
      <c r="A940" s="981" t="s">
        <v>1674</v>
      </c>
      <c r="B940" s="71">
        <v>48506</v>
      </c>
      <c r="C940" s="71">
        <v>9218</v>
      </c>
      <c r="D940" s="71">
        <v>988</v>
      </c>
      <c r="E940" s="378">
        <v>0</v>
      </c>
      <c r="F940" s="71">
        <v>565</v>
      </c>
    </row>
    <row r="941" spans="1:6" s="148" customFormat="1" ht="12" customHeight="1">
      <c r="A941" s="975" t="s">
        <v>1680</v>
      </c>
      <c r="B941" s="71">
        <v>48506</v>
      </c>
      <c r="C941" s="71">
        <v>9218</v>
      </c>
      <c r="D941" s="71">
        <v>988</v>
      </c>
      <c r="E941" s="378">
        <v>0</v>
      </c>
      <c r="F941" s="71">
        <v>565</v>
      </c>
    </row>
    <row r="942" spans="1:6" s="148" customFormat="1" ht="12" customHeight="1">
      <c r="A942" s="982" t="s">
        <v>468</v>
      </c>
      <c r="B942" s="71">
        <v>30393</v>
      </c>
      <c r="C942" s="71">
        <v>9218</v>
      </c>
      <c r="D942" s="71">
        <v>988</v>
      </c>
      <c r="E942" s="378">
        <v>0</v>
      </c>
      <c r="F942" s="71">
        <v>565</v>
      </c>
    </row>
    <row r="943" spans="1:6" s="148" customFormat="1" ht="12" customHeight="1">
      <c r="A943" s="982" t="s">
        <v>1752</v>
      </c>
      <c r="B943" s="71">
        <v>18113</v>
      </c>
      <c r="C943" s="71">
        <v>0</v>
      </c>
      <c r="D943" s="71">
        <v>0</v>
      </c>
      <c r="E943" s="378">
        <v>0</v>
      </c>
      <c r="F943" s="71">
        <v>0</v>
      </c>
    </row>
    <row r="944" spans="1:6" s="148" customFormat="1" ht="12" customHeight="1">
      <c r="A944" s="983" t="s">
        <v>1773</v>
      </c>
      <c r="B944" s="71">
        <v>18113</v>
      </c>
      <c r="C944" s="71">
        <v>0</v>
      </c>
      <c r="D944" s="71">
        <v>0</v>
      </c>
      <c r="E944" s="378">
        <v>0</v>
      </c>
      <c r="F944" s="71">
        <v>0</v>
      </c>
    </row>
    <row r="945" spans="1:6" s="148" customFormat="1" ht="12" customHeight="1">
      <c r="A945" s="260" t="s">
        <v>404</v>
      </c>
      <c r="B945" s="71"/>
      <c r="C945" s="71"/>
      <c r="D945" s="71"/>
      <c r="E945" s="378"/>
      <c r="F945" s="71"/>
    </row>
    <row r="946" spans="1:6" s="148" customFormat="1" ht="12" customHeight="1">
      <c r="A946" s="973" t="s">
        <v>372</v>
      </c>
      <c r="B946" s="71">
        <v>150000</v>
      </c>
      <c r="C946" s="71">
        <v>42524</v>
      </c>
      <c r="D946" s="71">
        <v>42524</v>
      </c>
      <c r="E946" s="378">
        <v>28.34933333333333</v>
      </c>
      <c r="F946" s="71">
        <v>11208</v>
      </c>
    </row>
    <row r="947" spans="1:6" s="148" customFormat="1" ht="12" customHeight="1">
      <c r="A947" s="975" t="s">
        <v>373</v>
      </c>
      <c r="B947" s="71">
        <v>150000</v>
      </c>
      <c r="C947" s="71">
        <v>42524</v>
      </c>
      <c r="D947" s="71">
        <v>42524</v>
      </c>
      <c r="E947" s="378">
        <v>28.34933333333333</v>
      </c>
      <c r="F947" s="71">
        <v>11208</v>
      </c>
    </row>
    <row r="948" spans="1:6" s="148" customFormat="1" ht="12" customHeight="1">
      <c r="A948" s="981" t="s">
        <v>1678</v>
      </c>
      <c r="B948" s="71">
        <v>150000</v>
      </c>
      <c r="C948" s="71">
        <v>42524</v>
      </c>
      <c r="D948" s="71">
        <v>34472</v>
      </c>
      <c r="E948" s="378">
        <v>22.981333333333335</v>
      </c>
      <c r="F948" s="71">
        <v>12056</v>
      </c>
    </row>
    <row r="949" spans="1:6" s="148" customFormat="1" ht="12" customHeight="1">
      <c r="A949" s="975" t="s">
        <v>1680</v>
      </c>
      <c r="B949" s="71">
        <v>141100</v>
      </c>
      <c r="C949" s="71">
        <v>33624</v>
      </c>
      <c r="D949" s="71">
        <v>33624</v>
      </c>
      <c r="E949" s="378">
        <v>23.829907866761165</v>
      </c>
      <c r="F949" s="71">
        <v>11208</v>
      </c>
    </row>
    <row r="950" spans="1:6" s="148" customFormat="1" ht="12" customHeight="1">
      <c r="A950" s="982" t="s">
        <v>468</v>
      </c>
      <c r="B950" s="71">
        <v>6602</v>
      </c>
      <c r="C950" s="71">
        <v>0</v>
      </c>
      <c r="D950" s="71">
        <v>0</v>
      </c>
      <c r="E950" s="378">
        <v>0</v>
      </c>
      <c r="F950" s="71">
        <v>0</v>
      </c>
    </row>
    <row r="951" spans="1:6" s="148" customFormat="1" ht="12" customHeight="1">
      <c r="A951" s="982" t="s">
        <v>1752</v>
      </c>
      <c r="B951" s="71">
        <v>134498</v>
      </c>
      <c r="C951" s="71">
        <v>33624</v>
      </c>
      <c r="D951" s="71">
        <v>33624</v>
      </c>
      <c r="E951" s="378">
        <v>24.999628247260183</v>
      </c>
      <c r="F951" s="71">
        <v>11208</v>
      </c>
    </row>
    <row r="952" spans="1:6" s="148" customFormat="1" ht="12" customHeight="1">
      <c r="A952" s="983" t="s">
        <v>399</v>
      </c>
      <c r="B952" s="71">
        <v>134498</v>
      </c>
      <c r="C952" s="71">
        <v>33624</v>
      </c>
      <c r="D952" s="71">
        <v>33624</v>
      </c>
      <c r="E952" s="378">
        <v>24.999628247260183</v>
      </c>
      <c r="F952" s="71">
        <v>11208</v>
      </c>
    </row>
    <row r="953" spans="1:6" s="148" customFormat="1" ht="12" customHeight="1">
      <c r="A953" s="975" t="s">
        <v>1663</v>
      </c>
      <c r="B953" s="71">
        <v>8900</v>
      </c>
      <c r="C953" s="71">
        <v>8900</v>
      </c>
      <c r="D953" s="71">
        <v>848</v>
      </c>
      <c r="E953" s="378">
        <v>9.52808988764045</v>
      </c>
      <c r="F953" s="71">
        <v>848</v>
      </c>
    </row>
    <row r="954" spans="1:6" s="148" customFormat="1" ht="12" customHeight="1">
      <c r="A954" s="982" t="s">
        <v>790</v>
      </c>
      <c r="B954" s="71">
        <v>8900</v>
      </c>
      <c r="C954" s="71">
        <v>8900</v>
      </c>
      <c r="D954" s="71">
        <v>848</v>
      </c>
      <c r="E954" s="378">
        <v>9.52808988764045</v>
      </c>
      <c r="F954" s="71">
        <v>848</v>
      </c>
    </row>
    <row r="955" spans="1:6" s="979" customFormat="1" ht="25.5">
      <c r="A955" s="313" t="s">
        <v>413</v>
      </c>
      <c r="B955" s="34"/>
      <c r="C955" s="34"/>
      <c r="D955" s="34"/>
      <c r="E955" s="378"/>
      <c r="F955" s="71"/>
    </row>
    <row r="956" spans="1:7" s="997" customFormat="1" ht="12.75">
      <c r="A956" s="973" t="s">
        <v>372</v>
      </c>
      <c r="B956" s="71">
        <v>570000</v>
      </c>
      <c r="C956" s="71">
        <v>20000</v>
      </c>
      <c r="D956" s="71">
        <v>20000</v>
      </c>
      <c r="E956" s="378">
        <v>3.508771929824561</v>
      </c>
      <c r="F956" s="71">
        <v>20000</v>
      </c>
      <c r="G956" s="1010"/>
    </row>
    <row r="957" spans="1:7" s="997" customFormat="1" ht="12.75">
      <c r="A957" s="975" t="s">
        <v>373</v>
      </c>
      <c r="B957" s="71">
        <v>570000</v>
      </c>
      <c r="C957" s="71">
        <v>20000</v>
      </c>
      <c r="D957" s="71">
        <v>20000</v>
      </c>
      <c r="E957" s="378">
        <v>3.508771929824561</v>
      </c>
      <c r="F957" s="71">
        <v>20000</v>
      </c>
      <c r="G957" s="1010"/>
    </row>
    <row r="958" spans="1:7" s="997" customFormat="1" ht="12.75">
      <c r="A958" s="981" t="s">
        <v>1674</v>
      </c>
      <c r="B958" s="71">
        <v>570000</v>
      </c>
      <c r="C958" s="71">
        <v>20000</v>
      </c>
      <c r="D958" s="71">
        <v>0</v>
      </c>
      <c r="E958" s="378">
        <v>0</v>
      </c>
      <c r="F958" s="71">
        <v>0</v>
      </c>
      <c r="G958" s="1010"/>
    </row>
    <row r="959" spans="1:6" s="979" customFormat="1" ht="12.75">
      <c r="A959" s="975" t="s">
        <v>1663</v>
      </c>
      <c r="B959" s="71">
        <v>570000</v>
      </c>
      <c r="C959" s="71">
        <v>20000</v>
      </c>
      <c r="D959" s="71">
        <v>0</v>
      </c>
      <c r="E959" s="378">
        <v>0</v>
      </c>
      <c r="F959" s="71">
        <v>0</v>
      </c>
    </row>
    <row r="960" spans="1:6" s="979" customFormat="1" ht="12.75">
      <c r="A960" s="982" t="s">
        <v>794</v>
      </c>
      <c r="B960" s="71">
        <v>570000</v>
      </c>
      <c r="C960" s="71">
        <v>20000</v>
      </c>
      <c r="D960" s="71">
        <v>0</v>
      </c>
      <c r="E960" s="378">
        <v>0</v>
      </c>
      <c r="F960" s="71">
        <v>0</v>
      </c>
    </row>
    <row r="961" spans="1:6" s="148" customFormat="1" ht="12" customHeight="1">
      <c r="A961" s="260" t="s">
        <v>409</v>
      </c>
      <c r="B961" s="71"/>
      <c r="C961" s="71"/>
      <c r="D961" s="71"/>
      <c r="E961" s="378"/>
      <c r="F961" s="71"/>
    </row>
    <row r="962" spans="1:6" s="148" customFormat="1" ht="12" customHeight="1">
      <c r="A962" s="981" t="s">
        <v>372</v>
      </c>
      <c r="B962" s="71">
        <v>305946</v>
      </c>
      <c r="C962" s="71">
        <v>221171</v>
      </c>
      <c r="D962" s="71">
        <v>221171</v>
      </c>
      <c r="E962" s="378">
        <v>72.29086178606681</v>
      </c>
      <c r="F962" s="71">
        <v>3056</v>
      </c>
    </row>
    <row r="963" spans="1:6" s="148" customFormat="1" ht="12" customHeight="1">
      <c r="A963" s="975" t="s">
        <v>373</v>
      </c>
      <c r="B963" s="71">
        <v>305946</v>
      </c>
      <c r="C963" s="71">
        <v>221171</v>
      </c>
      <c r="D963" s="71">
        <v>221171</v>
      </c>
      <c r="E963" s="378">
        <v>72.29086178606681</v>
      </c>
      <c r="F963" s="71">
        <v>3056</v>
      </c>
    </row>
    <row r="964" spans="1:6" s="148" customFormat="1" ht="12" customHeight="1">
      <c r="A964" s="981" t="s">
        <v>1674</v>
      </c>
      <c r="B964" s="71">
        <v>305946</v>
      </c>
      <c r="C964" s="71">
        <v>221171</v>
      </c>
      <c r="D964" s="71">
        <v>150941</v>
      </c>
      <c r="E964" s="378">
        <v>49.33583050603701</v>
      </c>
      <c r="F964" s="71">
        <v>8358</v>
      </c>
    </row>
    <row r="965" spans="1:6" s="148" customFormat="1" ht="12" customHeight="1">
      <c r="A965" s="975" t="s">
        <v>1680</v>
      </c>
      <c r="B965" s="71">
        <v>305946</v>
      </c>
      <c r="C965" s="71">
        <v>221171</v>
      </c>
      <c r="D965" s="71">
        <v>150941</v>
      </c>
      <c r="E965" s="378">
        <v>49.33583050603701</v>
      </c>
      <c r="F965" s="71">
        <v>8358</v>
      </c>
    </row>
    <row r="966" spans="1:6" s="148" customFormat="1" ht="12" customHeight="1">
      <c r="A966" s="982" t="s">
        <v>1752</v>
      </c>
      <c r="B966" s="71">
        <v>305946</v>
      </c>
      <c r="C966" s="71">
        <v>221171</v>
      </c>
      <c r="D966" s="71">
        <v>150941</v>
      </c>
      <c r="E966" s="378">
        <v>49.33583050603701</v>
      </c>
      <c r="F966" s="71">
        <v>8358</v>
      </c>
    </row>
    <row r="967" spans="1:6" s="148" customFormat="1" ht="12" customHeight="1">
      <c r="A967" s="983" t="s">
        <v>403</v>
      </c>
      <c r="B967" s="71">
        <v>305946</v>
      </c>
      <c r="C967" s="71">
        <v>221171</v>
      </c>
      <c r="D967" s="71">
        <v>150941</v>
      </c>
      <c r="E967" s="378">
        <v>49.33583050603701</v>
      </c>
      <c r="F967" s="71">
        <v>8358</v>
      </c>
    </row>
    <row r="968" spans="1:6" ht="12.75">
      <c r="A968" s="276" t="s">
        <v>430</v>
      </c>
      <c r="B968" s="34"/>
      <c r="C968" s="34"/>
      <c r="D968" s="34"/>
      <c r="E968" s="378"/>
      <c r="F968" s="71"/>
    </row>
    <row r="969" spans="1:6" ht="12.75">
      <c r="A969" s="252" t="s">
        <v>384</v>
      </c>
      <c r="B969" s="230"/>
      <c r="C969" s="230"/>
      <c r="D969" s="230"/>
      <c r="E969" s="378"/>
      <c r="F969" s="71"/>
    </row>
    <row r="970" spans="1:6" ht="12.75">
      <c r="A970" s="973" t="s">
        <v>372</v>
      </c>
      <c r="B970" s="230">
        <v>176605</v>
      </c>
      <c r="C970" s="230">
        <v>71110</v>
      </c>
      <c r="D970" s="230">
        <v>0</v>
      </c>
      <c r="E970" s="378">
        <v>0</v>
      </c>
      <c r="F970" s="230">
        <v>0</v>
      </c>
    </row>
    <row r="971" spans="1:6" ht="12.75">
      <c r="A971" s="974" t="s">
        <v>502</v>
      </c>
      <c r="B971" s="230">
        <v>63680</v>
      </c>
      <c r="C971" s="230">
        <v>63680</v>
      </c>
      <c r="D971" s="230">
        <v>0</v>
      </c>
      <c r="E971" s="378">
        <v>0</v>
      </c>
      <c r="F971" s="71">
        <v>0</v>
      </c>
    </row>
    <row r="972" spans="1:6" ht="12.75">
      <c r="A972" s="974" t="s">
        <v>385</v>
      </c>
      <c r="B972" s="230">
        <v>112925</v>
      </c>
      <c r="C972" s="230">
        <v>7430</v>
      </c>
      <c r="D972" s="230">
        <v>0</v>
      </c>
      <c r="E972" s="378">
        <v>0</v>
      </c>
      <c r="F972" s="71">
        <v>0</v>
      </c>
    </row>
    <row r="973" spans="1:6" ht="12.75">
      <c r="A973" s="981" t="s">
        <v>1674</v>
      </c>
      <c r="B973" s="230">
        <v>176605</v>
      </c>
      <c r="C973" s="230">
        <v>71110</v>
      </c>
      <c r="D973" s="230">
        <v>0</v>
      </c>
      <c r="E973" s="378">
        <v>0</v>
      </c>
      <c r="F973" s="230">
        <v>0</v>
      </c>
    </row>
    <row r="974" spans="1:6" ht="12.75">
      <c r="A974" s="975" t="s">
        <v>1680</v>
      </c>
      <c r="B974" s="230">
        <v>147186</v>
      </c>
      <c r="C974" s="230">
        <v>71110</v>
      </c>
      <c r="D974" s="230">
        <v>0</v>
      </c>
      <c r="E974" s="378">
        <v>0</v>
      </c>
      <c r="F974" s="71">
        <v>0</v>
      </c>
    </row>
    <row r="975" spans="1:6" ht="12.75">
      <c r="A975" s="982" t="s">
        <v>468</v>
      </c>
      <c r="B975" s="230">
        <v>147186</v>
      </c>
      <c r="C975" s="230">
        <v>71110</v>
      </c>
      <c r="D975" s="230">
        <v>0</v>
      </c>
      <c r="E975" s="378">
        <v>0</v>
      </c>
      <c r="F975" s="71">
        <v>0</v>
      </c>
    </row>
    <row r="976" spans="1:6" ht="12.75">
      <c r="A976" s="975" t="s">
        <v>1663</v>
      </c>
      <c r="B976" s="230">
        <v>29419</v>
      </c>
      <c r="C976" s="230">
        <v>0</v>
      </c>
      <c r="D976" s="230">
        <v>0</v>
      </c>
      <c r="E976" s="378">
        <v>0</v>
      </c>
      <c r="F976" s="230">
        <v>0</v>
      </c>
    </row>
    <row r="977" spans="1:6" ht="12.75">
      <c r="A977" s="982" t="s">
        <v>790</v>
      </c>
      <c r="B977" s="230">
        <v>29419</v>
      </c>
      <c r="C977" s="230">
        <v>0</v>
      </c>
      <c r="D977" s="230">
        <v>0</v>
      </c>
      <c r="E977" s="378">
        <v>0</v>
      </c>
      <c r="F977" s="71">
        <v>0</v>
      </c>
    </row>
    <row r="978" spans="1:6" ht="12.75">
      <c r="A978" s="260" t="s">
        <v>395</v>
      </c>
      <c r="B978" s="71"/>
      <c r="C978" s="71"/>
      <c r="D978" s="71"/>
      <c r="E978" s="378"/>
      <c r="F978" s="71"/>
    </row>
    <row r="979" spans="1:6" ht="12.75">
      <c r="A979" s="973" t="s">
        <v>372</v>
      </c>
      <c r="B979" s="71">
        <v>1784347</v>
      </c>
      <c r="C979" s="71">
        <v>65374</v>
      </c>
      <c r="D979" s="71">
        <v>65374</v>
      </c>
      <c r="E979" s="378">
        <v>3.6637492595330388</v>
      </c>
      <c r="F979" s="71">
        <v>37091</v>
      </c>
    </row>
    <row r="980" spans="1:6" ht="12.75">
      <c r="A980" s="974" t="s">
        <v>373</v>
      </c>
      <c r="B980" s="71">
        <v>1784347</v>
      </c>
      <c r="C980" s="71">
        <v>65374</v>
      </c>
      <c r="D980" s="71">
        <v>65374</v>
      </c>
      <c r="E980" s="378">
        <v>3.6637492595330388</v>
      </c>
      <c r="F980" s="71">
        <v>37091</v>
      </c>
    </row>
    <row r="981" spans="1:6" ht="12.75">
      <c r="A981" s="973" t="s">
        <v>1678</v>
      </c>
      <c r="B981" s="71">
        <v>1784347</v>
      </c>
      <c r="C981" s="71">
        <v>65374</v>
      </c>
      <c r="D981" s="71">
        <v>20807</v>
      </c>
      <c r="E981" s="378">
        <v>1.1660848478462988</v>
      </c>
      <c r="F981" s="71">
        <v>3650</v>
      </c>
    </row>
    <row r="982" spans="1:6" ht="12.75">
      <c r="A982" s="974" t="s">
        <v>1680</v>
      </c>
      <c r="B982" s="71">
        <v>7193</v>
      </c>
      <c r="C982" s="71">
        <v>2197</v>
      </c>
      <c r="D982" s="71">
        <v>579</v>
      </c>
      <c r="E982" s="378">
        <v>8.049492562213263</v>
      </c>
      <c r="F982" s="71">
        <v>459</v>
      </c>
    </row>
    <row r="983" spans="1:6" ht="12.75">
      <c r="A983" s="976" t="s">
        <v>468</v>
      </c>
      <c r="B983" s="71">
        <v>7193</v>
      </c>
      <c r="C983" s="71">
        <v>2197</v>
      </c>
      <c r="D983" s="71">
        <v>579</v>
      </c>
      <c r="E983" s="378">
        <v>8.049492562213263</v>
      </c>
      <c r="F983" s="71">
        <v>459</v>
      </c>
    </row>
    <row r="984" spans="1:6" ht="12.75">
      <c r="A984" s="974" t="s">
        <v>1663</v>
      </c>
      <c r="B984" s="71">
        <v>1777154</v>
      </c>
      <c r="C984" s="71">
        <v>63177</v>
      </c>
      <c r="D984" s="71">
        <v>20228</v>
      </c>
      <c r="E984" s="378">
        <v>1.1382243744773948</v>
      </c>
      <c r="F984" s="71">
        <v>3191</v>
      </c>
    </row>
    <row r="985" spans="1:6" ht="12.75">
      <c r="A985" s="976" t="s">
        <v>794</v>
      </c>
      <c r="B985" s="71">
        <v>1777154</v>
      </c>
      <c r="C985" s="71">
        <v>63177</v>
      </c>
      <c r="D985" s="71">
        <v>20228</v>
      </c>
      <c r="E985" s="378">
        <v>1.1382243744773948</v>
      </c>
      <c r="F985" s="71">
        <v>3191</v>
      </c>
    </row>
    <row r="986" spans="1:6" s="979" customFormat="1" ht="12.75">
      <c r="A986" s="260" t="s">
        <v>397</v>
      </c>
      <c r="B986" s="71"/>
      <c r="C986" s="71"/>
      <c r="D986" s="71"/>
      <c r="E986" s="378"/>
      <c r="F986" s="71"/>
    </row>
    <row r="987" spans="1:6" s="979" customFormat="1" ht="12.75">
      <c r="A987" s="981" t="s">
        <v>372</v>
      </c>
      <c r="B987" s="71">
        <v>11186</v>
      </c>
      <c r="C987" s="71">
        <v>9586</v>
      </c>
      <c r="D987" s="71">
        <v>9586</v>
      </c>
      <c r="E987" s="378">
        <v>85.69640622206329</v>
      </c>
      <c r="F987" s="71">
        <v>8136</v>
      </c>
    </row>
    <row r="988" spans="1:6" s="979" customFormat="1" ht="12.75">
      <c r="A988" s="975" t="s">
        <v>373</v>
      </c>
      <c r="B988" s="71">
        <v>11186</v>
      </c>
      <c r="C988" s="71">
        <v>9586</v>
      </c>
      <c r="D988" s="71">
        <v>9586</v>
      </c>
      <c r="E988" s="378">
        <v>85.69640622206329</v>
      </c>
      <c r="F988" s="71">
        <v>8136</v>
      </c>
    </row>
    <row r="989" spans="1:6" s="979" customFormat="1" ht="12.75">
      <c r="A989" s="981" t="s">
        <v>1674</v>
      </c>
      <c r="B989" s="71">
        <v>11186</v>
      </c>
      <c r="C989" s="71">
        <v>9586</v>
      </c>
      <c r="D989" s="71">
        <v>6323</v>
      </c>
      <c r="E989" s="378">
        <v>56.52601466118362</v>
      </c>
      <c r="F989" s="71">
        <v>6292</v>
      </c>
    </row>
    <row r="990" spans="1:6" s="979" customFormat="1" ht="12.75">
      <c r="A990" s="975" t="s">
        <v>1680</v>
      </c>
      <c r="B990" s="71">
        <v>11186</v>
      </c>
      <c r="C990" s="71">
        <v>9586</v>
      </c>
      <c r="D990" s="71">
        <v>6323</v>
      </c>
      <c r="E990" s="378">
        <v>56.52601466118362</v>
      </c>
      <c r="F990" s="71">
        <v>6292</v>
      </c>
    </row>
    <row r="991" spans="1:6" s="979" customFormat="1" ht="12.75">
      <c r="A991" s="982" t="s">
        <v>468</v>
      </c>
      <c r="B991" s="71">
        <v>11186</v>
      </c>
      <c r="C991" s="71">
        <v>9586</v>
      </c>
      <c r="D991" s="71">
        <v>6323</v>
      </c>
      <c r="E991" s="378">
        <v>56.52601466118362</v>
      </c>
      <c r="F991" s="71">
        <v>6292</v>
      </c>
    </row>
    <row r="992" spans="1:6" s="979" customFormat="1" ht="25.5">
      <c r="A992" s="313" t="s">
        <v>413</v>
      </c>
      <c r="B992" s="34"/>
      <c r="C992" s="34"/>
      <c r="D992" s="34"/>
      <c r="E992" s="378"/>
      <c r="F992" s="71"/>
    </row>
    <row r="993" spans="1:7" s="997" customFormat="1" ht="12.75">
      <c r="A993" s="973" t="s">
        <v>372</v>
      </c>
      <c r="B993" s="71">
        <v>50000</v>
      </c>
      <c r="C993" s="71">
        <v>0</v>
      </c>
      <c r="D993" s="71">
        <v>0</v>
      </c>
      <c r="E993" s="378">
        <v>0</v>
      </c>
      <c r="F993" s="71">
        <v>0</v>
      </c>
      <c r="G993" s="1010"/>
    </row>
    <row r="994" spans="1:7" s="997" customFormat="1" ht="12.75">
      <c r="A994" s="975" t="s">
        <v>373</v>
      </c>
      <c r="B994" s="71">
        <v>50000</v>
      </c>
      <c r="C994" s="71">
        <v>0</v>
      </c>
      <c r="D994" s="71">
        <v>0</v>
      </c>
      <c r="E994" s="378">
        <v>0</v>
      </c>
      <c r="F994" s="71">
        <v>0</v>
      </c>
      <c r="G994" s="1010"/>
    </row>
    <row r="995" spans="1:7" s="997" customFormat="1" ht="12.75">
      <c r="A995" s="981" t="s">
        <v>1674</v>
      </c>
      <c r="B995" s="71">
        <v>50000</v>
      </c>
      <c r="C995" s="71">
        <v>0</v>
      </c>
      <c r="D995" s="71">
        <v>0</v>
      </c>
      <c r="E995" s="378">
        <v>0</v>
      </c>
      <c r="F995" s="71">
        <v>0</v>
      </c>
      <c r="G995" s="1010"/>
    </row>
    <row r="996" spans="1:6" s="979" customFormat="1" ht="12.75">
      <c r="A996" s="975" t="s">
        <v>1663</v>
      </c>
      <c r="B996" s="71">
        <v>50000</v>
      </c>
      <c r="C996" s="71">
        <v>0</v>
      </c>
      <c r="D996" s="71">
        <v>0</v>
      </c>
      <c r="E996" s="378">
        <v>0</v>
      </c>
      <c r="F996" s="71">
        <v>0</v>
      </c>
    </row>
    <row r="997" spans="1:6" s="979" customFormat="1" ht="12.75">
      <c r="A997" s="982" t="s">
        <v>794</v>
      </c>
      <c r="B997" s="71">
        <v>50000</v>
      </c>
      <c r="C997" s="71">
        <v>0</v>
      </c>
      <c r="D997" s="71">
        <v>0</v>
      </c>
      <c r="E997" s="378">
        <v>0</v>
      </c>
      <c r="F997" s="71">
        <v>0</v>
      </c>
    </row>
    <row r="998" spans="1:6" s="979" customFormat="1" ht="12.75">
      <c r="A998" s="260" t="s">
        <v>409</v>
      </c>
      <c r="B998" s="71"/>
      <c r="C998" s="71"/>
      <c r="D998" s="71"/>
      <c r="E998" s="378"/>
      <c r="F998" s="71">
        <v>0</v>
      </c>
    </row>
    <row r="999" spans="1:6" s="979" customFormat="1" ht="12.75">
      <c r="A999" s="973" t="s">
        <v>372</v>
      </c>
      <c r="B999" s="71">
        <v>69379</v>
      </c>
      <c r="C999" s="71">
        <v>0</v>
      </c>
      <c r="D999" s="71">
        <v>0</v>
      </c>
      <c r="E999" s="378">
        <v>0</v>
      </c>
      <c r="F999" s="71">
        <v>0</v>
      </c>
    </row>
    <row r="1000" spans="1:6" s="979" customFormat="1" ht="12.75">
      <c r="A1000" s="974" t="s">
        <v>373</v>
      </c>
      <c r="B1000" s="71">
        <v>69379</v>
      </c>
      <c r="C1000" s="71">
        <v>0</v>
      </c>
      <c r="D1000" s="71">
        <v>0</v>
      </c>
      <c r="E1000" s="378">
        <v>0</v>
      </c>
      <c r="F1000" s="71">
        <v>0</v>
      </c>
    </row>
    <row r="1001" spans="1:6" s="979" customFormat="1" ht="12.75">
      <c r="A1001" s="973" t="s">
        <v>1674</v>
      </c>
      <c r="B1001" s="71">
        <v>69379</v>
      </c>
      <c r="C1001" s="71">
        <v>0</v>
      </c>
      <c r="D1001" s="71">
        <v>0</v>
      </c>
      <c r="E1001" s="378">
        <v>0</v>
      </c>
      <c r="F1001" s="71">
        <v>0</v>
      </c>
    </row>
    <row r="1002" spans="1:6" s="979" customFormat="1" ht="12.75">
      <c r="A1002" s="975" t="s">
        <v>1680</v>
      </c>
      <c r="B1002" s="71">
        <v>69379</v>
      </c>
      <c r="C1002" s="71">
        <v>0</v>
      </c>
      <c r="D1002" s="71">
        <v>0</v>
      </c>
      <c r="E1002" s="378">
        <v>0</v>
      </c>
      <c r="F1002" s="71">
        <v>0</v>
      </c>
    </row>
    <row r="1003" spans="1:6" s="979" customFormat="1" ht="12.75">
      <c r="A1003" s="982" t="s">
        <v>1752</v>
      </c>
      <c r="B1003" s="71">
        <v>69379</v>
      </c>
      <c r="C1003" s="71">
        <v>0</v>
      </c>
      <c r="D1003" s="71">
        <v>0</v>
      </c>
      <c r="E1003" s="378">
        <v>0</v>
      </c>
      <c r="F1003" s="71">
        <v>0</v>
      </c>
    </row>
    <row r="1004" spans="1:6" s="979" customFormat="1" ht="12.75">
      <c r="A1004" s="983" t="s">
        <v>403</v>
      </c>
      <c r="B1004" s="71">
        <v>69379</v>
      </c>
      <c r="C1004" s="71">
        <v>0</v>
      </c>
      <c r="D1004" s="71">
        <v>0</v>
      </c>
      <c r="E1004" s="378">
        <v>0</v>
      </c>
      <c r="F1004" s="71">
        <v>0</v>
      </c>
    </row>
    <row r="1005" spans="1:6" ht="12.75">
      <c r="A1005" s="276" t="s">
        <v>431</v>
      </c>
      <c r="B1005" s="34"/>
      <c r="C1005" s="34"/>
      <c r="D1005" s="34"/>
      <c r="E1005" s="378"/>
      <c r="F1005" s="71"/>
    </row>
    <row r="1006" spans="1:6" s="979" customFormat="1" ht="12.75">
      <c r="A1006" s="252" t="s">
        <v>384</v>
      </c>
      <c r="B1006" s="71"/>
      <c r="C1006" s="71"/>
      <c r="D1006" s="71"/>
      <c r="E1006" s="378"/>
      <c r="F1006" s="71"/>
    </row>
    <row r="1007" spans="1:7" s="997" customFormat="1" ht="12.75">
      <c r="A1007" s="973" t="s">
        <v>372</v>
      </c>
      <c r="B1007" s="71">
        <v>92030</v>
      </c>
      <c r="C1007" s="71">
        <v>72300</v>
      </c>
      <c r="D1007" s="71">
        <v>72182</v>
      </c>
      <c r="E1007" s="378">
        <v>78.43311963490166</v>
      </c>
      <c r="F1007" s="71">
        <v>70425</v>
      </c>
      <c r="G1007" s="1010"/>
    </row>
    <row r="1008" spans="1:7" s="997" customFormat="1" ht="12.75">
      <c r="A1008" s="975" t="s">
        <v>502</v>
      </c>
      <c r="B1008" s="71">
        <v>92030</v>
      </c>
      <c r="C1008" s="71">
        <v>72300</v>
      </c>
      <c r="D1008" s="71">
        <v>72182</v>
      </c>
      <c r="E1008" s="378">
        <v>78.43311963490166</v>
      </c>
      <c r="F1008" s="71">
        <v>70425</v>
      </c>
      <c r="G1008" s="1010"/>
    </row>
    <row r="1009" spans="1:7" s="997" customFormat="1" ht="12.75">
      <c r="A1009" s="981" t="s">
        <v>1674</v>
      </c>
      <c r="B1009" s="71">
        <v>92030</v>
      </c>
      <c r="C1009" s="71">
        <v>72300</v>
      </c>
      <c r="D1009" s="71">
        <v>72182</v>
      </c>
      <c r="E1009" s="378">
        <v>78.43311963490166</v>
      </c>
      <c r="F1009" s="71">
        <v>70425</v>
      </c>
      <c r="G1009" s="1010"/>
    </row>
    <row r="1010" spans="1:7" s="979" customFormat="1" ht="12.75">
      <c r="A1010" s="975" t="s">
        <v>1680</v>
      </c>
      <c r="B1010" s="71">
        <v>92030</v>
      </c>
      <c r="C1010" s="71">
        <v>72300</v>
      </c>
      <c r="D1010" s="71">
        <v>72182</v>
      </c>
      <c r="E1010" s="378">
        <v>78.43311963490166</v>
      </c>
      <c r="F1010" s="71">
        <v>70425</v>
      </c>
      <c r="G1010" s="1011"/>
    </row>
    <row r="1011" spans="1:6" s="979" customFormat="1" ht="12.75">
      <c r="A1011" s="982" t="s">
        <v>468</v>
      </c>
      <c r="B1011" s="71">
        <v>92030</v>
      </c>
      <c r="C1011" s="71">
        <v>72300</v>
      </c>
      <c r="D1011" s="71">
        <v>72182</v>
      </c>
      <c r="E1011" s="378">
        <v>78.43311963490166</v>
      </c>
      <c r="F1011" s="71">
        <v>70425</v>
      </c>
    </row>
    <row r="1012" spans="1:6" ht="12.75">
      <c r="A1012" s="260" t="s">
        <v>409</v>
      </c>
      <c r="B1012" s="71"/>
      <c r="C1012" s="71"/>
      <c r="D1012" s="71"/>
      <c r="E1012" s="378"/>
      <c r="F1012" s="71"/>
    </row>
    <row r="1013" spans="1:6" ht="12.75">
      <c r="A1013" s="973" t="s">
        <v>372</v>
      </c>
      <c r="B1013" s="71">
        <v>600</v>
      </c>
      <c r="C1013" s="71">
        <v>0</v>
      </c>
      <c r="D1013" s="71">
        <v>0</v>
      </c>
      <c r="E1013" s="378">
        <v>0</v>
      </c>
      <c r="F1013" s="71">
        <v>0</v>
      </c>
    </row>
    <row r="1014" spans="1:6" ht="12.75">
      <c r="A1014" s="974" t="s">
        <v>373</v>
      </c>
      <c r="B1014" s="71">
        <v>600</v>
      </c>
      <c r="C1014" s="71">
        <v>0</v>
      </c>
      <c r="D1014" s="71">
        <v>0</v>
      </c>
      <c r="E1014" s="378">
        <v>0</v>
      </c>
      <c r="F1014" s="71">
        <v>0</v>
      </c>
    </row>
    <row r="1015" spans="1:6" ht="12.75">
      <c r="A1015" s="973" t="s">
        <v>1678</v>
      </c>
      <c r="B1015" s="71">
        <v>600</v>
      </c>
      <c r="C1015" s="71">
        <v>0</v>
      </c>
      <c r="D1015" s="71">
        <v>0</v>
      </c>
      <c r="E1015" s="378">
        <v>0</v>
      </c>
      <c r="F1015" s="71">
        <v>0</v>
      </c>
    </row>
    <row r="1016" spans="1:6" ht="12.75">
      <c r="A1016" s="975" t="s">
        <v>1680</v>
      </c>
      <c r="B1016" s="71">
        <v>600</v>
      </c>
      <c r="C1016" s="71">
        <v>0</v>
      </c>
      <c r="D1016" s="71">
        <v>0</v>
      </c>
      <c r="E1016" s="378">
        <v>0</v>
      </c>
      <c r="F1016" s="71">
        <v>0</v>
      </c>
    </row>
    <row r="1017" spans="1:6" ht="12.75">
      <c r="A1017" s="976" t="s">
        <v>1752</v>
      </c>
      <c r="B1017" s="71">
        <v>600</v>
      </c>
      <c r="C1017" s="71">
        <v>0</v>
      </c>
      <c r="D1017" s="71">
        <v>0</v>
      </c>
      <c r="E1017" s="378">
        <v>0</v>
      </c>
      <c r="F1017" s="71">
        <v>0</v>
      </c>
    </row>
    <row r="1018" spans="1:6" ht="12.75">
      <c r="A1018" s="977" t="s">
        <v>403</v>
      </c>
      <c r="B1018" s="71">
        <v>600</v>
      </c>
      <c r="C1018" s="71">
        <v>0</v>
      </c>
      <c r="D1018" s="71">
        <v>0</v>
      </c>
      <c r="E1018" s="378">
        <v>0</v>
      </c>
      <c r="F1018" s="71">
        <v>0</v>
      </c>
    </row>
    <row r="1019" spans="1:6" ht="12.75">
      <c r="A1019" s="260" t="s">
        <v>432</v>
      </c>
      <c r="B1019" s="71"/>
      <c r="C1019" s="71"/>
      <c r="D1019" s="71"/>
      <c r="E1019" s="378"/>
      <c r="F1019" s="71">
        <v>0</v>
      </c>
    </row>
    <row r="1020" spans="1:6" ht="12.75">
      <c r="A1020" s="260" t="s">
        <v>409</v>
      </c>
      <c r="B1020" s="71"/>
      <c r="C1020" s="71"/>
      <c r="D1020" s="71"/>
      <c r="E1020" s="378"/>
      <c r="F1020" s="71">
        <v>0</v>
      </c>
    </row>
    <row r="1021" spans="1:6" ht="12.75">
      <c r="A1021" s="973" t="s">
        <v>372</v>
      </c>
      <c r="B1021" s="71">
        <v>1310</v>
      </c>
      <c r="C1021" s="71">
        <v>0</v>
      </c>
      <c r="D1021" s="71">
        <v>0</v>
      </c>
      <c r="E1021" s="378">
        <v>0</v>
      </c>
      <c r="F1021" s="71">
        <v>0</v>
      </c>
    </row>
    <row r="1022" spans="1:6" ht="12.75">
      <c r="A1022" s="974" t="s">
        <v>373</v>
      </c>
      <c r="B1022" s="71">
        <v>1310</v>
      </c>
      <c r="C1022" s="71">
        <v>0</v>
      </c>
      <c r="D1022" s="71">
        <v>0</v>
      </c>
      <c r="E1022" s="378">
        <v>0</v>
      </c>
      <c r="F1022" s="71">
        <v>0</v>
      </c>
    </row>
    <row r="1023" spans="1:6" ht="12.75">
      <c r="A1023" s="973" t="s">
        <v>1674</v>
      </c>
      <c r="B1023" s="71">
        <v>1310</v>
      </c>
      <c r="C1023" s="71">
        <v>0</v>
      </c>
      <c r="D1023" s="71">
        <v>0</v>
      </c>
      <c r="E1023" s="378">
        <v>0</v>
      </c>
      <c r="F1023" s="71">
        <v>0</v>
      </c>
    </row>
    <row r="1024" spans="1:6" ht="12.75">
      <c r="A1024" s="975" t="s">
        <v>1680</v>
      </c>
      <c r="B1024" s="71">
        <v>1310</v>
      </c>
      <c r="C1024" s="71">
        <v>0</v>
      </c>
      <c r="D1024" s="71">
        <v>0</v>
      </c>
      <c r="E1024" s="378">
        <v>0</v>
      </c>
      <c r="F1024" s="71">
        <v>0</v>
      </c>
    </row>
    <row r="1025" spans="1:6" ht="12.75">
      <c r="A1025" s="976" t="s">
        <v>1752</v>
      </c>
      <c r="B1025" s="71">
        <v>1310</v>
      </c>
      <c r="C1025" s="71">
        <v>0</v>
      </c>
      <c r="D1025" s="71">
        <v>0</v>
      </c>
      <c r="E1025" s="378">
        <v>0</v>
      </c>
      <c r="F1025" s="71">
        <v>0</v>
      </c>
    </row>
    <row r="1026" spans="1:6" ht="12.75">
      <c r="A1026" s="977" t="s">
        <v>403</v>
      </c>
      <c r="B1026" s="71">
        <v>1310</v>
      </c>
      <c r="C1026" s="71">
        <v>0</v>
      </c>
      <c r="D1026" s="71">
        <v>0</v>
      </c>
      <c r="E1026" s="378">
        <v>0</v>
      </c>
      <c r="F1026" s="71">
        <v>0</v>
      </c>
    </row>
    <row r="1027" spans="1:6" ht="12.75">
      <c r="A1027" s="276" t="s">
        <v>433</v>
      </c>
      <c r="B1027" s="34"/>
      <c r="C1027" s="34"/>
      <c r="D1027" s="34"/>
      <c r="E1027" s="378"/>
      <c r="F1027" s="71"/>
    </row>
    <row r="1028" spans="1:6" s="979" customFormat="1" ht="12.75">
      <c r="A1028" s="252" t="s">
        <v>384</v>
      </c>
      <c r="B1028" s="71"/>
      <c r="C1028" s="71"/>
      <c r="D1028" s="71"/>
      <c r="E1028" s="378"/>
      <c r="F1028" s="71"/>
    </row>
    <row r="1029" spans="1:7" s="997" customFormat="1" ht="12.75">
      <c r="A1029" s="973" t="s">
        <v>372</v>
      </c>
      <c r="B1029" s="71">
        <v>779597</v>
      </c>
      <c r="C1029" s="71">
        <v>332238</v>
      </c>
      <c r="D1029" s="71">
        <v>109353</v>
      </c>
      <c r="E1029" s="378">
        <v>14.026862596957146</v>
      </c>
      <c r="F1029" s="71">
        <v>58153</v>
      </c>
      <c r="G1029" s="1010"/>
    </row>
    <row r="1030" spans="1:7" s="997" customFormat="1" ht="12.75">
      <c r="A1030" s="975" t="s">
        <v>373</v>
      </c>
      <c r="B1030" s="71">
        <v>97113</v>
      </c>
      <c r="C1030" s="71">
        <v>30808</v>
      </c>
      <c r="D1030" s="71">
        <v>30808</v>
      </c>
      <c r="E1030" s="378">
        <v>31.723868071216003</v>
      </c>
      <c r="F1030" s="71">
        <v>1210</v>
      </c>
      <c r="G1030" s="1010"/>
    </row>
    <row r="1031" spans="1:7" s="997" customFormat="1" ht="12.75">
      <c r="A1031" s="974" t="s">
        <v>501</v>
      </c>
      <c r="B1031" s="230">
        <v>78535</v>
      </c>
      <c r="C1031" s="230">
        <v>44285</v>
      </c>
      <c r="D1031" s="230">
        <v>0</v>
      </c>
      <c r="E1031" s="378">
        <v>0</v>
      </c>
      <c r="F1031" s="71">
        <v>0</v>
      </c>
      <c r="G1031" s="1010"/>
    </row>
    <row r="1032" spans="1:7" s="997" customFormat="1" ht="12.75">
      <c r="A1032" s="975" t="s">
        <v>502</v>
      </c>
      <c r="B1032" s="71">
        <v>603949</v>
      </c>
      <c r="C1032" s="71">
        <v>257145</v>
      </c>
      <c r="D1032" s="71">
        <v>78545</v>
      </c>
      <c r="E1032" s="378">
        <v>13.005237197180556</v>
      </c>
      <c r="F1032" s="71">
        <v>56943</v>
      </c>
      <c r="G1032" s="1010"/>
    </row>
    <row r="1033" spans="1:7" s="997" customFormat="1" ht="12.75">
      <c r="A1033" s="981" t="s">
        <v>1674</v>
      </c>
      <c r="B1033" s="71">
        <v>779597</v>
      </c>
      <c r="C1033" s="71">
        <v>332238</v>
      </c>
      <c r="D1033" s="71">
        <v>102800</v>
      </c>
      <c r="E1033" s="378">
        <v>13.186300101206136</v>
      </c>
      <c r="F1033" s="71">
        <v>56943</v>
      </c>
      <c r="G1033" s="1010"/>
    </row>
    <row r="1034" spans="1:7" s="979" customFormat="1" ht="12.75">
      <c r="A1034" s="975" t="s">
        <v>1680</v>
      </c>
      <c r="B1034" s="71">
        <v>141669</v>
      </c>
      <c r="C1034" s="71">
        <v>162216</v>
      </c>
      <c r="D1034" s="71">
        <v>5880</v>
      </c>
      <c r="E1034" s="378">
        <v>4.150519873790314</v>
      </c>
      <c r="F1034" s="71">
        <v>3793</v>
      </c>
      <c r="G1034" s="1011"/>
    </row>
    <row r="1035" spans="1:7" s="979" customFormat="1" ht="12.75">
      <c r="A1035" s="982" t="s">
        <v>468</v>
      </c>
      <c r="B1035" s="71">
        <v>141669</v>
      </c>
      <c r="C1035" s="71">
        <v>162216</v>
      </c>
      <c r="D1035" s="71">
        <v>5880</v>
      </c>
      <c r="E1035" s="378">
        <v>4.150519873790314</v>
      </c>
      <c r="F1035" s="71">
        <v>3793</v>
      </c>
      <c r="G1035" s="1011"/>
    </row>
    <row r="1036" spans="1:6" ht="12.75">
      <c r="A1036" s="974" t="s">
        <v>1663</v>
      </c>
      <c r="B1036" s="71">
        <v>637928</v>
      </c>
      <c r="C1036" s="71">
        <v>170022</v>
      </c>
      <c r="D1036" s="71">
        <v>96920</v>
      </c>
      <c r="E1036" s="378">
        <v>15.192937133971233</v>
      </c>
      <c r="F1036" s="71">
        <v>53150</v>
      </c>
    </row>
    <row r="1037" spans="1:6" ht="12.75">
      <c r="A1037" s="269" t="s">
        <v>380</v>
      </c>
      <c r="B1037" s="71">
        <v>637928</v>
      </c>
      <c r="C1037" s="71">
        <v>170022</v>
      </c>
      <c r="D1037" s="71">
        <v>96920</v>
      </c>
      <c r="E1037" s="378">
        <v>15.192937133971233</v>
      </c>
      <c r="F1037" s="71">
        <v>53150</v>
      </c>
    </row>
    <row r="1038" spans="1:6" ht="12.75">
      <c r="A1038" s="260" t="s">
        <v>388</v>
      </c>
      <c r="B1038" s="71"/>
      <c r="C1038" s="71"/>
      <c r="D1038" s="71"/>
      <c r="E1038" s="378"/>
      <c r="F1038" s="71"/>
    </row>
    <row r="1039" spans="1:6" ht="12.75">
      <c r="A1039" s="973" t="s">
        <v>372</v>
      </c>
      <c r="B1039" s="71">
        <v>411075</v>
      </c>
      <c r="C1039" s="71">
        <v>1000</v>
      </c>
      <c r="D1039" s="71">
        <v>1000</v>
      </c>
      <c r="E1039" s="378">
        <v>0</v>
      </c>
      <c r="F1039" s="71">
        <v>1000</v>
      </c>
    </row>
    <row r="1040" spans="1:6" ht="12.75">
      <c r="A1040" s="974" t="s">
        <v>373</v>
      </c>
      <c r="B1040" s="71">
        <v>86800</v>
      </c>
      <c r="C1040" s="71">
        <v>1000</v>
      </c>
      <c r="D1040" s="71">
        <v>1000</v>
      </c>
      <c r="E1040" s="378">
        <v>0</v>
      </c>
      <c r="F1040" s="71">
        <v>1000</v>
      </c>
    </row>
    <row r="1041" spans="1:6" ht="12.75" hidden="1">
      <c r="A1041" s="974" t="s">
        <v>501</v>
      </c>
      <c r="B1041" s="230">
        <v>0</v>
      </c>
      <c r="C1041" s="230">
        <v>0</v>
      </c>
      <c r="D1041" s="230">
        <v>0</v>
      </c>
      <c r="E1041" s="378">
        <v>0</v>
      </c>
      <c r="F1041" s="71">
        <v>0</v>
      </c>
    </row>
    <row r="1042" spans="1:6" ht="12.75">
      <c r="A1042" s="974" t="s">
        <v>502</v>
      </c>
      <c r="B1042" s="71">
        <v>324275</v>
      </c>
      <c r="C1042" s="71">
        <v>0</v>
      </c>
      <c r="D1042" s="71">
        <v>0</v>
      </c>
      <c r="E1042" s="378">
        <v>0</v>
      </c>
      <c r="F1042" s="71">
        <v>0</v>
      </c>
    </row>
    <row r="1043" spans="1:6" ht="12.75">
      <c r="A1043" s="981" t="s">
        <v>1674</v>
      </c>
      <c r="B1043" s="71">
        <v>411075</v>
      </c>
      <c r="C1043" s="71">
        <v>1000</v>
      </c>
      <c r="D1043" s="71">
        <v>0</v>
      </c>
      <c r="E1043" s="378">
        <v>0</v>
      </c>
      <c r="F1043" s="71">
        <v>0</v>
      </c>
    </row>
    <row r="1044" spans="1:6" ht="12.75">
      <c r="A1044" s="975" t="s">
        <v>1680</v>
      </c>
      <c r="B1044" s="71">
        <v>167243</v>
      </c>
      <c r="C1044" s="71">
        <v>1000</v>
      </c>
      <c r="D1044" s="71">
        <v>0</v>
      </c>
      <c r="E1044" s="378">
        <v>0</v>
      </c>
      <c r="F1044" s="71">
        <v>0</v>
      </c>
    </row>
    <row r="1045" spans="1:6" ht="12.75">
      <c r="A1045" s="982" t="s">
        <v>468</v>
      </c>
      <c r="B1045" s="71">
        <v>167243</v>
      </c>
      <c r="C1045" s="71">
        <v>1000</v>
      </c>
      <c r="D1045" s="71">
        <v>0</v>
      </c>
      <c r="E1045" s="378">
        <v>0</v>
      </c>
      <c r="F1045" s="71">
        <v>0</v>
      </c>
    </row>
    <row r="1046" spans="1:6" ht="12.75">
      <c r="A1046" s="975" t="s">
        <v>1663</v>
      </c>
      <c r="B1046" s="71">
        <v>243832</v>
      </c>
      <c r="C1046" s="71">
        <v>0</v>
      </c>
      <c r="D1046" s="71">
        <v>0</v>
      </c>
      <c r="E1046" s="378">
        <v>0</v>
      </c>
      <c r="F1046" s="71">
        <v>0</v>
      </c>
    </row>
    <row r="1047" spans="1:6" ht="12.75">
      <c r="A1047" s="975" t="s">
        <v>790</v>
      </c>
      <c r="B1047" s="71">
        <v>243832</v>
      </c>
      <c r="C1047" s="71">
        <v>0</v>
      </c>
      <c r="D1047" s="71">
        <v>0</v>
      </c>
      <c r="E1047" s="378">
        <v>0</v>
      </c>
      <c r="F1047" s="71">
        <v>0</v>
      </c>
    </row>
    <row r="1048" spans="1:6" ht="12.75">
      <c r="A1048" s="260" t="s">
        <v>395</v>
      </c>
      <c r="B1048" s="71"/>
      <c r="C1048" s="71"/>
      <c r="D1048" s="71"/>
      <c r="E1048" s="378"/>
      <c r="F1048" s="71"/>
    </row>
    <row r="1049" spans="1:6" ht="12.75">
      <c r="A1049" s="973" t="s">
        <v>372</v>
      </c>
      <c r="B1049" s="71">
        <v>120347</v>
      </c>
      <c r="C1049" s="71">
        <v>23636</v>
      </c>
      <c r="D1049" s="71">
        <v>23636</v>
      </c>
      <c r="E1049" s="378">
        <v>19.639874695671683</v>
      </c>
      <c r="F1049" s="71">
        <v>7099</v>
      </c>
    </row>
    <row r="1050" spans="1:6" ht="12.75">
      <c r="A1050" s="975" t="s">
        <v>373</v>
      </c>
      <c r="B1050" s="71">
        <v>120347</v>
      </c>
      <c r="C1050" s="71">
        <v>23636</v>
      </c>
      <c r="D1050" s="71">
        <v>23636</v>
      </c>
      <c r="E1050" s="378">
        <v>19.639874695671683</v>
      </c>
      <c r="F1050" s="71">
        <v>7099</v>
      </c>
    </row>
    <row r="1051" spans="1:6" ht="12.75">
      <c r="A1051" s="973" t="s">
        <v>1674</v>
      </c>
      <c r="B1051" s="71">
        <v>120347</v>
      </c>
      <c r="C1051" s="71">
        <v>23636</v>
      </c>
      <c r="D1051" s="71">
        <v>4364</v>
      </c>
      <c r="E1051" s="378">
        <v>3.626180960057168</v>
      </c>
      <c r="F1051" s="71">
        <v>1843</v>
      </c>
    </row>
    <row r="1052" spans="1:6" ht="12.75">
      <c r="A1052" s="975" t="s">
        <v>1680</v>
      </c>
      <c r="B1052" s="71">
        <v>38464</v>
      </c>
      <c r="C1052" s="71">
        <v>7636</v>
      </c>
      <c r="D1052" s="71">
        <v>4364</v>
      </c>
      <c r="E1052" s="378">
        <v>11.34567387687188</v>
      </c>
      <c r="F1052" s="71">
        <v>1843</v>
      </c>
    </row>
    <row r="1053" spans="1:6" ht="12.75">
      <c r="A1053" s="982" t="s">
        <v>468</v>
      </c>
      <c r="B1053" s="71">
        <v>38464</v>
      </c>
      <c r="C1053" s="71">
        <v>7636</v>
      </c>
      <c r="D1053" s="71">
        <v>4364</v>
      </c>
      <c r="E1053" s="378">
        <v>11.34567387687188</v>
      </c>
      <c r="F1053" s="71">
        <v>1843</v>
      </c>
    </row>
    <row r="1054" spans="1:6" ht="12.75">
      <c r="A1054" s="975" t="s">
        <v>1663</v>
      </c>
      <c r="B1054" s="71">
        <v>81883</v>
      </c>
      <c r="C1054" s="71">
        <v>16000</v>
      </c>
      <c r="D1054" s="71">
        <v>0</v>
      </c>
      <c r="E1054" s="378">
        <v>0</v>
      </c>
      <c r="F1054" s="71">
        <v>0</v>
      </c>
    </row>
    <row r="1055" spans="1:6" ht="12.75">
      <c r="A1055" s="982" t="s">
        <v>794</v>
      </c>
      <c r="B1055" s="71">
        <v>81883</v>
      </c>
      <c r="C1055" s="71">
        <v>16000</v>
      </c>
      <c r="D1055" s="71">
        <v>0</v>
      </c>
      <c r="E1055" s="378">
        <v>0</v>
      </c>
      <c r="F1055" s="71">
        <v>0</v>
      </c>
    </row>
    <row r="1056" spans="1:6" ht="12.75">
      <c r="A1056" s="260" t="s">
        <v>397</v>
      </c>
      <c r="B1056" s="71"/>
      <c r="C1056" s="71"/>
      <c r="D1056" s="71"/>
      <c r="E1056" s="378"/>
      <c r="F1056" s="71"/>
    </row>
    <row r="1057" spans="1:6" ht="12.75">
      <c r="A1057" s="973" t="s">
        <v>372</v>
      </c>
      <c r="B1057" s="71">
        <v>255080</v>
      </c>
      <c r="C1057" s="71">
        <v>66178</v>
      </c>
      <c r="D1057" s="71">
        <v>66178</v>
      </c>
      <c r="E1057" s="378">
        <v>25.944017563117455</v>
      </c>
      <c r="F1057" s="71">
        <v>21049</v>
      </c>
    </row>
    <row r="1058" spans="1:6" ht="12.75">
      <c r="A1058" s="975" t="s">
        <v>373</v>
      </c>
      <c r="B1058" s="71">
        <v>255080</v>
      </c>
      <c r="C1058" s="71">
        <v>66178</v>
      </c>
      <c r="D1058" s="71">
        <v>66178</v>
      </c>
      <c r="E1058" s="378">
        <v>25.944017563117455</v>
      </c>
      <c r="F1058" s="71">
        <v>21049</v>
      </c>
    </row>
    <row r="1059" spans="1:6" ht="12.75">
      <c r="A1059" s="981" t="s">
        <v>1678</v>
      </c>
      <c r="B1059" s="71">
        <v>255080</v>
      </c>
      <c r="C1059" s="71">
        <v>66178</v>
      </c>
      <c r="D1059" s="71">
        <v>38198</v>
      </c>
      <c r="E1059" s="378">
        <v>14.974909832209505</v>
      </c>
      <c r="F1059" s="71">
        <v>16515</v>
      </c>
    </row>
    <row r="1060" spans="1:6" ht="12.75">
      <c r="A1060" s="975" t="s">
        <v>1680</v>
      </c>
      <c r="B1060" s="71">
        <v>250480</v>
      </c>
      <c r="C1060" s="71">
        <v>64378</v>
      </c>
      <c r="D1060" s="71">
        <v>37155</v>
      </c>
      <c r="E1060" s="378">
        <v>14.833519642286811</v>
      </c>
      <c r="F1060" s="71">
        <v>15915</v>
      </c>
    </row>
    <row r="1061" spans="1:6" ht="12.75">
      <c r="A1061" s="982" t="s">
        <v>468</v>
      </c>
      <c r="B1061" s="71">
        <v>153880</v>
      </c>
      <c r="C1061" s="71">
        <v>40228</v>
      </c>
      <c r="D1061" s="71">
        <v>21755</v>
      </c>
      <c r="E1061" s="378">
        <v>14.137639719261763</v>
      </c>
      <c r="F1061" s="71">
        <v>8665</v>
      </c>
    </row>
    <row r="1062" spans="1:6" ht="12.75">
      <c r="A1062" s="982" t="s">
        <v>1752</v>
      </c>
      <c r="B1062" s="71">
        <v>96600</v>
      </c>
      <c r="C1062" s="71">
        <v>24150</v>
      </c>
      <c r="D1062" s="71">
        <v>15400</v>
      </c>
      <c r="E1062" s="378">
        <v>0</v>
      </c>
      <c r="F1062" s="71">
        <v>7250</v>
      </c>
    </row>
    <row r="1063" spans="1:6" ht="12.75">
      <c r="A1063" s="983" t="s">
        <v>1763</v>
      </c>
      <c r="B1063" s="71">
        <v>96600</v>
      </c>
      <c r="C1063" s="71">
        <v>24150</v>
      </c>
      <c r="D1063" s="71">
        <v>15400</v>
      </c>
      <c r="E1063" s="378">
        <v>0</v>
      </c>
      <c r="F1063" s="71">
        <v>7250</v>
      </c>
    </row>
    <row r="1064" spans="1:6" ht="12.75">
      <c r="A1064" s="974" t="s">
        <v>1663</v>
      </c>
      <c r="B1064" s="230">
        <v>4600</v>
      </c>
      <c r="C1064" s="230">
        <v>1800</v>
      </c>
      <c r="D1064" s="230">
        <v>1043</v>
      </c>
      <c r="E1064" s="378">
        <v>0</v>
      </c>
      <c r="F1064" s="71">
        <v>600</v>
      </c>
    </row>
    <row r="1065" spans="1:6" ht="12.75">
      <c r="A1065" s="976" t="s">
        <v>790</v>
      </c>
      <c r="B1065" s="230">
        <v>4600</v>
      </c>
      <c r="C1065" s="230">
        <v>1800</v>
      </c>
      <c r="D1065" s="230">
        <v>1043</v>
      </c>
      <c r="E1065" s="378">
        <v>0</v>
      </c>
      <c r="F1065" s="71">
        <v>600</v>
      </c>
    </row>
    <row r="1066" spans="1:6" ht="12.75">
      <c r="A1066" s="260" t="s">
        <v>402</v>
      </c>
      <c r="B1066" s="71"/>
      <c r="C1066" s="71"/>
      <c r="D1066" s="71"/>
      <c r="E1066" s="378"/>
      <c r="F1066" s="71"/>
    </row>
    <row r="1067" spans="1:6" ht="12.75">
      <c r="A1067" s="973" t="s">
        <v>372</v>
      </c>
      <c r="B1067" s="71">
        <v>123156</v>
      </c>
      <c r="C1067" s="71">
        <v>17772</v>
      </c>
      <c r="D1067" s="71">
        <v>7363</v>
      </c>
      <c r="E1067" s="378">
        <v>5.978596251908149</v>
      </c>
      <c r="F1067" s="71">
        <v>2817</v>
      </c>
    </row>
    <row r="1068" spans="1:6" ht="12.75">
      <c r="A1068" s="975" t="s">
        <v>373</v>
      </c>
      <c r="B1068" s="71">
        <v>68225</v>
      </c>
      <c r="C1068" s="71">
        <v>7363</v>
      </c>
      <c r="D1068" s="71">
        <v>7363</v>
      </c>
      <c r="E1068" s="378">
        <v>10.792231586661782</v>
      </c>
      <c r="F1068" s="71">
        <v>2817</v>
      </c>
    </row>
    <row r="1069" spans="1:6" ht="12.75">
      <c r="A1069" s="975" t="s">
        <v>502</v>
      </c>
      <c r="B1069" s="71">
        <v>54931</v>
      </c>
      <c r="C1069" s="71">
        <v>10409</v>
      </c>
      <c r="D1069" s="71">
        <v>0</v>
      </c>
      <c r="E1069" s="378">
        <v>0</v>
      </c>
      <c r="F1069" s="71">
        <v>0</v>
      </c>
    </row>
    <row r="1070" spans="1:6" ht="12.75">
      <c r="A1070" s="973" t="s">
        <v>1674</v>
      </c>
      <c r="B1070" s="71">
        <v>123156</v>
      </c>
      <c r="C1070" s="71">
        <v>17772</v>
      </c>
      <c r="D1070" s="71">
        <v>345</v>
      </c>
      <c r="E1070" s="378">
        <v>0.280132514859203</v>
      </c>
      <c r="F1070" s="71">
        <v>345</v>
      </c>
    </row>
    <row r="1071" spans="1:6" ht="12.75">
      <c r="A1071" s="975" t="s">
        <v>1680</v>
      </c>
      <c r="B1071" s="71">
        <v>121897</v>
      </c>
      <c r="C1071" s="71">
        <v>16513</v>
      </c>
      <c r="D1071" s="71">
        <v>345</v>
      </c>
      <c r="E1071" s="378">
        <v>0.2830258332854787</v>
      </c>
      <c r="F1071" s="71">
        <v>345</v>
      </c>
    </row>
    <row r="1072" spans="1:6" ht="12.75">
      <c r="A1072" s="982" t="s">
        <v>468</v>
      </c>
      <c r="B1072" s="71">
        <v>66966</v>
      </c>
      <c r="C1072" s="71">
        <v>6104</v>
      </c>
      <c r="D1072" s="71">
        <v>345</v>
      </c>
      <c r="E1072" s="378">
        <v>0.5151868112176329</v>
      </c>
      <c r="F1072" s="71">
        <v>345</v>
      </c>
    </row>
    <row r="1073" spans="1:6" ht="12.75">
      <c r="A1073" s="982" t="s">
        <v>1752</v>
      </c>
      <c r="B1073" s="71">
        <v>54931</v>
      </c>
      <c r="C1073" s="71">
        <v>10409</v>
      </c>
      <c r="D1073" s="71">
        <v>0</v>
      </c>
      <c r="E1073" s="378">
        <v>0</v>
      </c>
      <c r="F1073" s="71">
        <v>0</v>
      </c>
    </row>
    <row r="1074" spans="1:6" ht="12.75">
      <c r="A1074" s="983" t="s">
        <v>1773</v>
      </c>
      <c r="B1074" s="71">
        <v>54931</v>
      </c>
      <c r="C1074" s="71">
        <v>10409</v>
      </c>
      <c r="D1074" s="71">
        <v>0</v>
      </c>
      <c r="E1074" s="378">
        <v>0</v>
      </c>
      <c r="F1074" s="71">
        <v>0</v>
      </c>
    </row>
    <row r="1075" spans="1:6" ht="12.75">
      <c r="A1075" s="975" t="s">
        <v>1663</v>
      </c>
      <c r="B1075" s="71">
        <v>1259</v>
      </c>
      <c r="C1075" s="71">
        <v>1259</v>
      </c>
      <c r="D1075" s="71">
        <v>0</v>
      </c>
      <c r="E1075" s="378">
        <v>0</v>
      </c>
      <c r="F1075" s="71">
        <v>0</v>
      </c>
    </row>
    <row r="1076" spans="1:6" ht="12.75">
      <c r="A1076" s="982" t="s">
        <v>790</v>
      </c>
      <c r="B1076" s="71">
        <v>1259</v>
      </c>
      <c r="C1076" s="71">
        <v>1259</v>
      </c>
      <c r="D1076" s="71">
        <v>0</v>
      </c>
      <c r="E1076" s="378">
        <v>0</v>
      </c>
      <c r="F1076" s="71">
        <v>0</v>
      </c>
    </row>
    <row r="1077" spans="1:6" ht="12.75">
      <c r="A1077" s="260" t="s">
        <v>404</v>
      </c>
      <c r="B1077" s="71"/>
      <c r="C1077" s="71"/>
      <c r="D1077" s="71"/>
      <c r="E1077" s="378"/>
      <c r="F1077" s="71"/>
    </row>
    <row r="1078" spans="1:6" ht="12.75">
      <c r="A1078" s="973" t="s">
        <v>372</v>
      </c>
      <c r="B1078" s="71">
        <v>195294</v>
      </c>
      <c r="C1078" s="71">
        <v>36296</v>
      </c>
      <c r="D1078" s="71">
        <v>33197</v>
      </c>
      <c r="E1078" s="378">
        <v>16.998474095466324</v>
      </c>
      <c r="F1078" s="71">
        <v>6462</v>
      </c>
    </row>
    <row r="1079" spans="1:6" ht="12.75">
      <c r="A1079" s="974" t="s">
        <v>373</v>
      </c>
      <c r="B1079" s="71">
        <v>74329</v>
      </c>
      <c r="C1079" s="71">
        <v>16582</v>
      </c>
      <c r="D1079" s="71">
        <v>16582</v>
      </c>
      <c r="E1079" s="378">
        <v>22.308923838609427</v>
      </c>
      <c r="F1079" s="71">
        <v>5762</v>
      </c>
    </row>
    <row r="1080" spans="1:6" ht="12.75">
      <c r="A1080" s="974" t="s">
        <v>502</v>
      </c>
      <c r="B1080" s="71">
        <v>120965</v>
      </c>
      <c r="C1080" s="71">
        <v>19714</v>
      </c>
      <c r="D1080" s="71">
        <v>16615</v>
      </c>
      <c r="E1080" s="378">
        <v>13.735378001901378</v>
      </c>
      <c r="F1080" s="71">
        <v>700</v>
      </c>
    </row>
    <row r="1081" spans="1:6" ht="12.75">
      <c r="A1081" s="973" t="s">
        <v>1678</v>
      </c>
      <c r="B1081" s="71">
        <v>195294</v>
      </c>
      <c r="C1081" s="71">
        <v>36296</v>
      </c>
      <c r="D1081" s="71">
        <v>10319</v>
      </c>
      <c r="E1081" s="378">
        <v>5.283828484234027</v>
      </c>
      <c r="F1081" s="71">
        <v>4694</v>
      </c>
    </row>
    <row r="1082" spans="1:6" ht="12.75">
      <c r="A1082" s="974" t="s">
        <v>1680</v>
      </c>
      <c r="B1082" s="71">
        <v>187362</v>
      </c>
      <c r="C1082" s="71">
        <v>35096</v>
      </c>
      <c r="D1082" s="71">
        <v>10319</v>
      </c>
      <c r="E1082" s="378">
        <v>5.507520201534996</v>
      </c>
      <c r="F1082" s="71">
        <v>4694</v>
      </c>
    </row>
    <row r="1083" spans="1:6" ht="12.75">
      <c r="A1083" s="976" t="s">
        <v>468</v>
      </c>
      <c r="B1083" s="71">
        <v>187362</v>
      </c>
      <c r="C1083" s="71">
        <v>35096</v>
      </c>
      <c r="D1083" s="71">
        <v>10319</v>
      </c>
      <c r="E1083" s="378">
        <v>5.507520201534996</v>
      </c>
      <c r="F1083" s="71">
        <v>4694</v>
      </c>
    </row>
    <row r="1084" spans="1:6" ht="12.75">
      <c r="A1084" s="975" t="s">
        <v>1663</v>
      </c>
      <c r="B1084" s="71">
        <v>7932</v>
      </c>
      <c r="C1084" s="71">
        <v>1200</v>
      </c>
      <c r="D1084" s="71">
        <v>0</v>
      </c>
      <c r="E1084" s="378">
        <v>0</v>
      </c>
      <c r="F1084" s="71">
        <v>0</v>
      </c>
    </row>
    <row r="1085" spans="1:6" ht="12.75">
      <c r="A1085" s="982" t="s">
        <v>790</v>
      </c>
      <c r="B1085" s="71">
        <v>7932</v>
      </c>
      <c r="C1085" s="71">
        <v>1200</v>
      </c>
      <c r="D1085" s="71">
        <v>0</v>
      </c>
      <c r="E1085" s="378">
        <v>0</v>
      </c>
      <c r="F1085" s="71">
        <v>0</v>
      </c>
    </row>
    <row r="1086" spans="1:6" s="148" customFormat="1" ht="12" customHeight="1">
      <c r="A1086" s="260" t="s">
        <v>409</v>
      </c>
      <c r="B1086" s="71"/>
      <c r="C1086" s="71"/>
      <c r="D1086" s="71"/>
      <c r="E1086" s="378"/>
      <c r="F1086" s="71"/>
    </row>
    <row r="1087" spans="1:6" s="148" customFormat="1" ht="12" customHeight="1">
      <c r="A1087" s="981" t="s">
        <v>372</v>
      </c>
      <c r="B1087" s="71">
        <v>2424884</v>
      </c>
      <c r="C1087" s="71">
        <v>627328</v>
      </c>
      <c r="D1087" s="71">
        <v>652548</v>
      </c>
      <c r="E1087" s="378">
        <v>26.91048314063683</v>
      </c>
      <c r="F1087" s="71">
        <v>5011</v>
      </c>
    </row>
    <row r="1088" spans="1:6" s="148" customFormat="1" ht="12" customHeight="1">
      <c r="A1088" s="975" t="s">
        <v>373</v>
      </c>
      <c r="B1088" s="71">
        <v>1249510</v>
      </c>
      <c r="C1088" s="71">
        <v>627328</v>
      </c>
      <c r="D1088" s="71">
        <v>627328</v>
      </c>
      <c r="E1088" s="378">
        <v>50.205920720922606</v>
      </c>
      <c r="F1088" s="71">
        <v>1581</v>
      </c>
    </row>
    <row r="1089" spans="1:6" s="148" customFormat="1" ht="12" customHeight="1">
      <c r="A1089" s="974" t="s">
        <v>501</v>
      </c>
      <c r="B1089" s="230">
        <v>1175374</v>
      </c>
      <c r="C1089" s="230">
        <v>0</v>
      </c>
      <c r="D1089" s="230">
        <v>25220</v>
      </c>
      <c r="E1089" s="378">
        <v>2.1457000069765026</v>
      </c>
      <c r="F1089" s="71">
        <v>3430</v>
      </c>
    </row>
    <row r="1090" spans="1:6" s="148" customFormat="1" ht="12" customHeight="1">
      <c r="A1090" s="981" t="s">
        <v>1674</v>
      </c>
      <c r="B1090" s="71">
        <v>2424884</v>
      </c>
      <c r="C1090" s="71">
        <v>627328</v>
      </c>
      <c r="D1090" s="71">
        <v>546215</v>
      </c>
      <c r="E1090" s="378">
        <v>22.525407400931343</v>
      </c>
      <c r="F1090" s="71">
        <v>1601</v>
      </c>
    </row>
    <row r="1091" spans="1:6" s="148" customFormat="1" ht="12" customHeight="1">
      <c r="A1091" s="975" t="s">
        <v>1680</v>
      </c>
      <c r="B1091" s="71">
        <v>2424884</v>
      </c>
      <c r="C1091" s="71">
        <v>627328</v>
      </c>
      <c r="D1091" s="71">
        <v>546215</v>
      </c>
      <c r="E1091" s="378">
        <v>22.525407400931343</v>
      </c>
      <c r="F1091" s="71">
        <v>1601</v>
      </c>
    </row>
    <row r="1092" spans="1:6" s="148" customFormat="1" ht="12" customHeight="1">
      <c r="A1092" s="982" t="s">
        <v>468</v>
      </c>
      <c r="B1092" s="71">
        <v>1911163</v>
      </c>
      <c r="C1092" s="71">
        <v>435333</v>
      </c>
      <c r="D1092" s="71">
        <v>370713</v>
      </c>
      <c r="E1092" s="378">
        <v>19.39724659801388</v>
      </c>
      <c r="F1092" s="71">
        <v>0</v>
      </c>
    </row>
    <row r="1093" spans="1:6" s="148" customFormat="1" ht="12" customHeight="1">
      <c r="A1093" s="982" t="s">
        <v>1749</v>
      </c>
      <c r="B1093" s="71">
        <v>454055</v>
      </c>
      <c r="C1093" s="71">
        <v>174183</v>
      </c>
      <c r="D1093" s="71">
        <v>173901</v>
      </c>
      <c r="E1093" s="378">
        <v>38.299545209280815</v>
      </c>
      <c r="F1093" s="71">
        <v>0</v>
      </c>
    </row>
    <row r="1094" spans="1:6" s="148" customFormat="1" ht="12" customHeight="1">
      <c r="A1094" s="982" t="s">
        <v>1752</v>
      </c>
      <c r="B1094" s="71">
        <v>59666</v>
      </c>
      <c r="C1094" s="71">
        <v>17812</v>
      </c>
      <c r="D1094" s="71">
        <v>1601</v>
      </c>
      <c r="E1094" s="378">
        <v>2.6832702041363587</v>
      </c>
      <c r="F1094" s="71">
        <v>1601</v>
      </c>
    </row>
    <row r="1095" spans="1:6" s="148" customFormat="1" ht="12" customHeight="1">
      <c r="A1095" s="983" t="s">
        <v>403</v>
      </c>
      <c r="B1095" s="71">
        <v>59666</v>
      </c>
      <c r="C1095" s="71">
        <v>17812</v>
      </c>
      <c r="D1095" s="71">
        <v>1601</v>
      </c>
      <c r="E1095" s="378">
        <v>2.6832702041363587</v>
      </c>
      <c r="F1095" s="71">
        <v>1601</v>
      </c>
    </row>
    <row r="1096" spans="1:6" ht="12.75">
      <c r="A1096" s="260" t="s">
        <v>434</v>
      </c>
      <c r="B1096" s="71"/>
      <c r="C1096" s="71"/>
      <c r="D1096" s="71"/>
      <c r="E1096" s="378"/>
      <c r="F1096" s="71"/>
    </row>
    <row r="1097" spans="1:6" ht="12.75">
      <c r="A1097" s="260" t="s">
        <v>409</v>
      </c>
      <c r="B1097" s="71"/>
      <c r="C1097" s="71"/>
      <c r="D1097" s="71"/>
      <c r="E1097" s="378"/>
      <c r="F1097" s="71"/>
    </row>
    <row r="1098" spans="1:6" ht="12.75">
      <c r="A1098" s="973" t="s">
        <v>372</v>
      </c>
      <c r="B1098" s="71">
        <v>774</v>
      </c>
      <c r="C1098" s="71">
        <v>0</v>
      </c>
      <c r="D1098" s="71">
        <v>0</v>
      </c>
      <c r="E1098" s="378">
        <v>0</v>
      </c>
      <c r="F1098" s="71">
        <v>0</v>
      </c>
    </row>
    <row r="1099" spans="1:6" ht="12.75">
      <c r="A1099" s="974" t="s">
        <v>373</v>
      </c>
      <c r="B1099" s="71">
        <v>774</v>
      </c>
      <c r="C1099" s="71">
        <v>0</v>
      </c>
      <c r="D1099" s="71">
        <v>0</v>
      </c>
      <c r="E1099" s="378">
        <v>0</v>
      </c>
      <c r="F1099" s="71">
        <v>0</v>
      </c>
    </row>
    <row r="1100" spans="1:6" ht="12.75">
      <c r="A1100" s="973" t="s">
        <v>1674</v>
      </c>
      <c r="B1100" s="71">
        <v>774</v>
      </c>
      <c r="C1100" s="71">
        <v>0</v>
      </c>
      <c r="D1100" s="71">
        <v>0</v>
      </c>
      <c r="E1100" s="378">
        <v>0</v>
      </c>
      <c r="F1100" s="71">
        <v>0</v>
      </c>
    </row>
    <row r="1101" spans="1:6" ht="12.75">
      <c r="A1101" s="975" t="s">
        <v>1680</v>
      </c>
      <c r="B1101" s="71">
        <v>774</v>
      </c>
      <c r="C1101" s="71">
        <v>0</v>
      </c>
      <c r="D1101" s="71">
        <v>0</v>
      </c>
      <c r="E1101" s="378">
        <v>0</v>
      </c>
      <c r="F1101" s="71">
        <v>0</v>
      </c>
    </row>
    <row r="1102" spans="1:6" ht="12.75">
      <c r="A1102" s="976" t="s">
        <v>1752</v>
      </c>
      <c r="B1102" s="71">
        <v>774</v>
      </c>
      <c r="C1102" s="71">
        <v>0</v>
      </c>
      <c r="D1102" s="71">
        <v>0</v>
      </c>
      <c r="E1102" s="378">
        <v>0</v>
      </c>
      <c r="F1102" s="71">
        <v>0</v>
      </c>
    </row>
    <row r="1103" spans="1:6" ht="12.75">
      <c r="A1103" s="977" t="s">
        <v>403</v>
      </c>
      <c r="B1103" s="71">
        <v>774</v>
      </c>
      <c r="C1103" s="71">
        <v>0</v>
      </c>
      <c r="D1103" s="71">
        <v>0</v>
      </c>
      <c r="E1103" s="378">
        <v>0</v>
      </c>
      <c r="F1103" s="71">
        <v>0</v>
      </c>
    </row>
    <row r="1104" spans="1:6" ht="12.75">
      <c r="A1104" s="260" t="s">
        <v>435</v>
      </c>
      <c r="B1104" s="71"/>
      <c r="C1104" s="71"/>
      <c r="D1104" s="71"/>
      <c r="E1104" s="378"/>
      <c r="F1104" s="71"/>
    </row>
    <row r="1105" spans="1:6" ht="12.75">
      <c r="A1105" s="260" t="s">
        <v>404</v>
      </c>
      <c r="B1105" s="71"/>
      <c r="C1105" s="71"/>
      <c r="D1105" s="71"/>
      <c r="E1105" s="378"/>
      <c r="F1105" s="71"/>
    </row>
    <row r="1106" spans="1:6" ht="12.75">
      <c r="A1106" s="973" t="s">
        <v>372</v>
      </c>
      <c r="B1106" s="71">
        <v>332315</v>
      </c>
      <c r="C1106" s="71">
        <v>332315</v>
      </c>
      <c r="D1106" s="71">
        <v>129526</v>
      </c>
      <c r="E1106" s="378">
        <v>38.97687435114274</v>
      </c>
      <c r="F1106" s="71">
        <v>0</v>
      </c>
    </row>
    <row r="1107" spans="1:6" ht="12.75">
      <c r="A1107" s="974" t="s">
        <v>373</v>
      </c>
      <c r="B1107" s="71">
        <v>23193</v>
      </c>
      <c r="C1107" s="71">
        <v>23193</v>
      </c>
      <c r="D1107" s="71">
        <v>23193</v>
      </c>
      <c r="E1107" s="378">
        <v>100</v>
      </c>
      <c r="F1107" s="71">
        <v>0</v>
      </c>
    </row>
    <row r="1108" spans="1:6" ht="12.75">
      <c r="A1108" s="974" t="s">
        <v>501</v>
      </c>
      <c r="B1108" s="230">
        <v>5763</v>
      </c>
      <c r="C1108" s="230">
        <v>5763</v>
      </c>
      <c r="D1108" s="230">
        <v>0</v>
      </c>
      <c r="E1108" s="378">
        <v>0</v>
      </c>
      <c r="F1108" s="71">
        <v>0</v>
      </c>
    </row>
    <row r="1109" spans="1:6" ht="12.75">
      <c r="A1109" s="974" t="s">
        <v>502</v>
      </c>
      <c r="B1109" s="71">
        <v>303359</v>
      </c>
      <c r="C1109" s="71">
        <v>303359</v>
      </c>
      <c r="D1109" s="71">
        <v>106333</v>
      </c>
      <c r="E1109" s="378">
        <v>35.05186923743815</v>
      </c>
      <c r="F1109" s="71">
        <v>0</v>
      </c>
    </row>
    <row r="1110" spans="1:6" ht="12.75">
      <c r="A1110" s="973" t="s">
        <v>1674</v>
      </c>
      <c r="B1110" s="71">
        <v>332315</v>
      </c>
      <c r="C1110" s="71">
        <v>332315</v>
      </c>
      <c r="D1110" s="71">
        <v>65649</v>
      </c>
      <c r="E1110" s="378">
        <v>19.755051682891235</v>
      </c>
      <c r="F1110" s="71">
        <v>1253</v>
      </c>
    </row>
    <row r="1111" spans="1:6" ht="12.75">
      <c r="A1111" s="975" t="s">
        <v>1680</v>
      </c>
      <c r="B1111" s="71">
        <v>332315</v>
      </c>
      <c r="C1111" s="71">
        <v>332315</v>
      </c>
      <c r="D1111" s="71">
        <v>65649</v>
      </c>
      <c r="E1111" s="378">
        <v>19.755051682891235</v>
      </c>
      <c r="F1111" s="71">
        <v>1253</v>
      </c>
    </row>
    <row r="1112" spans="1:6" ht="12.75">
      <c r="A1112" s="976" t="s">
        <v>468</v>
      </c>
      <c r="B1112" s="71">
        <v>332315</v>
      </c>
      <c r="C1112" s="71">
        <v>332315</v>
      </c>
      <c r="D1112" s="71">
        <v>65649</v>
      </c>
      <c r="E1112" s="378">
        <v>19.755051682891235</v>
      </c>
      <c r="F1112" s="71">
        <v>1253</v>
      </c>
    </row>
    <row r="1113" spans="1:6" ht="25.5">
      <c r="A1113" s="273" t="s">
        <v>436</v>
      </c>
      <c r="B1113" s="34"/>
      <c r="C1113" s="34"/>
      <c r="D1113" s="34"/>
      <c r="E1113" s="378"/>
      <c r="F1113" s="71"/>
    </row>
    <row r="1114" spans="1:6" s="979" customFormat="1" ht="12.75" customHeight="1">
      <c r="A1114" s="252" t="s">
        <v>384</v>
      </c>
      <c r="B1114" s="71"/>
      <c r="C1114" s="71"/>
      <c r="D1114" s="71"/>
      <c r="E1114" s="378"/>
      <c r="F1114" s="71"/>
    </row>
    <row r="1115" spans="1:7" s="997" customFormat="1" ht="12.75" customHeight="1">
      <c r="A1115" s="973" t="s">
        <v>372</v>
      </c>
      <c r="B1115" s="71">
        <v>560694</v>
      </c>
      <c r="C1115" s="71">
        <v>129055</v>
      </c>
      <c r="D1115" s="71">
        <v>55965</v>
      </c>
      <c r="E1115" s="378">
        <v>9.981380218086871</v>
      </c>
      <c r="F1115" s="71">
        <v>7383</v>
      </c>
      <c r="G1115" s="1010"/>
    </row>
    <row r="1116" spans="1:7" s="997" customFormat="1" ht="12.75" customHeight="1">
      <c r="A1116" s="975" t="s">
        <v>373</v>
      </c>
      <c r="B1116" s="71">
        <v>132894</v>
      </c>
      <c r="C1116" s="71">
        <v>27255</v>
      </c>
      <c r="D1116" s="71">
        <v>27255</v>
      </c>
      <c r="E1116" s="378">
        <v>20.50882658359294</v>
      </c>
      <c r="F1116" s="71">
        <v>7383</v>
      </c>
      <c r="G1116" s="1010"/>
    </row>
    <row r="1117" spans="1:7" s="997" customFormat="1" ht="12.75" customHeight="1">
      <c r="A1117" s="975" t="s">
        <v>502</v>
      </c>
      <c r="B1117" s="71">
        <v>427800</v>
      </c>
      <c r="C1117" s="71">
        <v>101800</v>
      </c>
      <c r="D1117" s="71">
        <v>28710</v>
      </c>
      <c r="E1117" s="378">
        <v>6.711079943899017</v>
      </c>
      <c r="F1117" s="71">
        <v>0</v>
      </c>
      <c r="G1117" s="1010"/>
    </row>
    <row r="1118" spans="1:7" s="997" customFormat="1" ht="12.75" customHeight="1">
      <c r="A1118" s="981" t="s">
        <v>1674</v>
      </c>
      <c r="B1118" s="71">
        <v>560694</v>
      </c>
      <c r="C1118" s="71">
        <v>129055</v>
      </c>
      <c r="D1118" s="71">
        <v>48824</v>
      </c>
      <c r="E1118" s="378">
        <v>8.707780001212782</v>
      </c>
      <c r="F1118" s="71">
        <v>5910</v>
      </c>
      <c r="G1118" s="1010"/>
    </row>
    <row r="1119" spans="1:7" s="979" customFormat="1" ht="12.75" customHeight="1">
      <c r="A1119" s="975" t="s">
        <v>1680</v>
      </c>
      <c r="B1119" s="71">
        <v>560694</v>
      </c>
      <c r="C1119" s="71">
        <v>129055</v>
      </c>
      <c r="D1119" s="71">
        <v>48824</v>
      </c>
      <c r="E1119" s="378">
        <v>8.707780001212782</v>
      </c>
      <c r="F1119" s="71">
        <v>5910</v>
      </c>
      <c r="G1119" s="1011"/>
    </row>
    <row r="1120" spans="1:7" s="979" customFormat="1" ht="12.75" customHeight="1">
      <c r="A1120" s="982" t="s">
        <v>468</v>
      </c>
      <c r="B1120" s="71">
        <v>560694</v>
      </c>
      <c r="C1120" s="71">
        <v>129055</v>
      </c>
      <c r="D1120" s="71">
        <v>48824</v>
      </c>
      <c r="E1120" s="378">
        <v>8.707780001212782</v>
      </c>
      <c r="F1120" s="71">
        <v>5910</v>
      </c>
      <c r="G1120" s="1011"/>
    </row>
    <row r="1121" spans="1:6" s="979" customFormat="1" ht="12.75" customHeight="1">
      <c r="A1121" s="260" t="s">
        <v>388</v>
      </c>
      <c r="B1121" s="71"/>
      <c r="C1121" s="71"/>
      <c r="D1121" s="71"/>
      <c r="E1121" s="378"/>
      <c r="F1121" s="71"/>
    </row>
    <row r="1122" spans="1:6" s="979" customFormat="1" ht="12.75" customHeight="1">
      <c r="A1122" s="973" t="s">
        <v>372</v>
      </c>
      <c r="B1122" s="71">
        <v>1303139</v>
      </c>
      <c r="C1122" s="71">
        <v>16698</v>
      </c>
      <c r="D1122" s="71">
        <v>16698</v>
      </c>
      <c r="E1122" s="378">
        <v>1.2813675287133606</v>
      </c>
      <c r="F1122" s="71">
        <v>4392</v>
      </c>
    </row>
    <row r="1123" spans="1:6" s="979" customFormat="1" ht="12.75" customHeight="1">
      <c r="A1123" s="974" t="s">
        <v>373</v>
      </c>
      <c r="B1123" s="71">
        <v>178653</v>
      </c>
      <c r="C1123" s="71">
        <v>16698</v>
      </c>
      <c r="D1123" s="71">
        <v>16698</v>
      </c>
      <c r="E1123" s="378">
        <v>9.346610468338064</v>
      </c>
      <c r="F1123" s="71">
        <v>4392</v>
      </c>
    </row>
    <row r="1124" spans="1:6" s="979" customFormat="1" ht="12.75" customHeight="1">
      <c r="A1124" s="974" t="s">
        <v>502</v>
      </c>
      <c r="B1124" s="71">
        <v>1124486</v>
      </c>
      <c r="C1124" s="71">
        <v>0</v>
      </c>
      <c r="D1124" s="71">
        <v>0</v>
      </c>
      <c r="E1124" s="378">
        <v>0</v>
      </c>
      <c r="F1124" s="71">
        <v>0</v>
      </c>
    </row>
    <row r="1125" spans="1:6" s="979" customFormat="1" ht="12.75" customHeight="1">
      <c r="A1125" s="981" t="s">
        <v>1674</v>
      </c>
      <c r="B1125" s="71">
        <v>1303139</v>
      </c>
      <c r="C1125" s="71">
        <v>16698</v>
      </c>
      <c r="D1125" s="71">
        <v>10891</v>
      </c>
      <c r="E1125" s="378">
        <v>0.8357512130325314</v>
      </c>
      <c r="F1125" s="71">
        <v>3636</v>
      </c>
    </row>
    <row r="1126" spans="1:6" s="979" customFormat="1" ht="12.75" customHeight="1">
      <c r="A1126" s="975" t="s">
        <v>1680</v>
      </c>
      <c r="B1126" s="71">
        <v>1299625</v>
      </c>
      <c r="C1126" s="71">
        <v>13184</v>
      </c>
      <c r="D1126" s="71">
        <v>10891</v>
      </c>
      <c r="E1126" s="378">
        <v>0.838010964701356</v>
      </c>
      <c r="F1126" s="71">
        <v>3636</v>
      </c>
    </row>
    <row r="1127" spans="1:6" s="979" customFormat="1" ht="12.75" customHeight="1">
      <c r="A1127" s="982" t="s">
        <v>468</v>
      </c>
      <c r="B1127" s="71">
        <v>1299625</v>
      </c>
      <c r="C1127" s="71">
        <v>13184</v>
      </c>
      <c r="D1127" s="71">
        <v>10891</v>
      </c>
      <c r="E1127" s="378">
        <v>0.838010964701356</v>
      </c>
      <c r="F1127" s="71">
        <v>3636</v>
      </c>
    </row>
    <row r="1128" spans="1:6" s="979" customFormat="1" ht="12.75" customHeight="1">
      <c r="A1128" s="975" t="s">
        <v>1663</v>
      </c>
      <c r="B1128" s="71">
        <v>3514</v>
      </c>
      <c r="C1128" s="71">
        <v>3514</v>
      </c>
      <c r="D1128" s="71">
        <v>0</v>
      </c>
      <c r="E1128" s="378">
        <v>0</v>
      </c>
      <c r="F1128" s="71">
        <v>0</v>
      </c>
    </row>
    <row r="1129" spans="1:6" s="979" customFormat="1" ht="12.75" customHeight="1">
      <c r="A1129" s="982" t="s">
        <v>790</v>
      </c>
      <c r="B1129" s="71">
        <v>3514</v>
      </c>
      <c r="C1129" s="71">
        <v>3514</v>
      </c>
      <c r="D1129" s="71">
        <v>0</v>
      </c>
      <c r="E1129" s="378">
        <v>0</v>
      </c>
      <c r="F1129" s="71">
        <v>0</v>
      </c>
    </row>
    <row r="1130" spans="1:6" ht="12.75">
      <c r="A1130" s="260" t="s">
        <v>395</v>
      </c>
      <c r="B1130" s="71"/>
      <c r="C1130" s="71"/>
      <c r="D1130" s="71"/>
      <c r="E1130" s="378"/>
      <c r="F1130" s="71"/>
    </row>
    <row r="1131" spans="1:6" ht="12.75">
      <c r="A1131" s="973" t="s">
        <v>372</v>
      </c>
      <c r="B1131" s="71">
        <v>103163</v>
      </c>
      <c r="C1131" s="71">
        <v>49739</v>
      </c>
      <c r="D1131" s="71">
        <v>49739</v>
      </c>
      <c r="E1131" s="378">
        <v>48.213991450423116</v>
      </c>
      <c r="F1131" s="71">
        <v>7632</v>
      </c>
    </row>
    <row r="1132" spans="1:6" ht="12.75">
      <c r="A1132" s="975" t="s">
        <v>373</v>
      </c>
      <c r="B1132" s="71">
        <v>103163</v>
      </c>
      <c r="C1132" s="71">
        <v>49739</v>
      </c>
      <c r="D1132" s="71">
        <v>49739</v>
      </c>
      <c r="E1132" s="378">
        <v>48.213991450423116</v>
      </c>
      <c r="F1132" s="71">
        <v>7632</v>
      </c>
    </row>
    <row r="1133" spans="1:6" ht="12.75">
      <c r="A1133" s="973" t="s">
        <v>1674</v>
      </c>
      <c r="B1133" s="71">
        <v>103163</v>
      </c>
      <c r="C1133" s="71">
        <v>49739</v>
      </c>
      <c r="D1133" s="71">
        <v>23246</v>
      </c>
      <c r="E1133" s="378">
        <v>22.533272588040283</v>
      </c>
      <c r="F1133" s="71">
        <v>7076</v>
      </c>
    </row>
    <row r="1134" spans="1:6" ht="12.75">
      <c r="A1134" s="975" t="s">
        <v>1680</v>
      </c>
      <c r="B1134" s="71">
        <v>98579</v>
      </c>
      <c r="C1134" s="71">
        <v>45155</v>
      </c>
      <c r="D1134" s="71">
        <v>19413</v>
      </c>
      <c r="E1134" s="378">
        <v>19.69283518802179</v>
      </c>
      <c r="F1134" s="71">
        <v>7076</v>
      </c>
    </row>
    <row r="1135" spans="1:6" ht="12.75">
      <c r="A1135" s="982" t="s">
        <v>468</v>
      </c>
      <c r="B1135" s="71">
        <v>98579</v>
      </c>
      <c r="C1135" s="71">
        <v>45155</v>
      </c>
      <c r="D1135" s="71">
        <v>19413</v>
      </c>
      <c r="E1135" s="378">
        <v>19.69283518802179</v>
      </c>
      <c r="F1135" s="71">
        <v>7076</v>
      </c>
    </row>
    <row r="1136" spans="1:6" ht="12.75">
      <c r="A1136" s="975" t="s">
        <v>1663</v>
      </c>
      <c r="B1136" s="71">
        <v>4584</v>
      </c>
      <c r="C1136" s="71">
        <v>4584</v>
      </c>
      <c r="D1136" s="71">
        <v>3833</v>
      </c>
      <c r="E1136" s="378">
        <v>83.61692844677138</v>
      </c>
      <c r="F1136" s="71">
        <v>0</v>
      </c>
    </row>
    <row r="1137" spans="1:6" ht="12.75">
      <c r="A1137" s="982" t="s">
        <v>790</v>
      </c>
      <c r="B1137" s="71">
        <v>4584</v>
      </c>
      <c r="C1137" s="71">
        <v>4584</v>
      </c>
      <c r="D1137" s="71">
        <v>3833</v>
      </c>
      <c r="E1137" s="378">
        <v>83.61692844677138</v>
      </c>
      <c r="F1137" s="71">
        <v>0</v>
      </c>
    </row>
    <row r="1138" spans="1:6" s="148" customFormat="1" ht="12" customHeight="1">
      <c r="A1138" s="252" t="s">
        <v>397</v>
      </c>
      <c r="B1138" s="71"/>
      <c r="C1138" s="71"/>
      <c r="D1138" s="71"/>
      <c r="E1138" s="378"/>
      <c r="F1138" s="71"/>
    </row>
    <row r="1139" spans="1:6" s="148" customFormat="1" ht="12" customHeight="1">
      <c r="A1139" s="973" t="s">
        <v>372</v>
      </c>
      <c r="B1139" s="71">
        <v>1499099</v>
      </c>
      <c r="C1139" s="71">
        <v>218888</v>
      </c>
      <c r="D1139" s="71">
        <v>218888</v>
      </c>
      <c r="E1139" s="378">
        <v>14.601303849845806</v>
      </c>
      <c r="F1139" s="71">
        <v>148167</v>
      </c>
    </row>
    <row r="1140" spans="1:6" s="148" customFormat="1" ht="12" customHeight="1">
      <c r="A1140" s="975" t="s">
        <v>373</v>
      </c>
      <c r="B1140" s="71">
        <v>1499099</v>
      </c>
      <c r="C1140" s="71">
        <v>218888</v>
      </c>
      <c r="D1140" s="71">
        <v>218888</v>
      </c>
      <c r="E1140" s="378">
        <v>14.601303849845806</v>
      </c>
      <c r="F1140" s="71">
        <v>148167</v>
      </c>
    </row>
    <row r="1141" spans="1:6" s="262" customFormat="1" ht="12" customHeight="1" hidden="1">
      <c r="A1141" s="974" t="s">
        <v>501</v>
      </c>
      <c r="B1141" s="230">
        <v>0</v>
      </c>
      <c r="C1141" s="230">
        <v>0</v>
      </c>
      <c r="D1141" s="230">
        <v>0</v>
      </c>
      <c r="E1141" s="378">
        <v>0</v>
      </c>
      <c r="F1141" s="230">
        <v>0</v>
      </c>
    </row>
    <row r="1142" spans="1:6" s="148" customFormat="1" ht="12" customHeight="1">
      <c r="A1142" s="981" t="s">
        <v>1674</v>
      </c>
      <c r="B1142" s="71">
        <v>1499099</v>
      </c>
      <c r="C1142" s="71">
        <v>218888</v>
      </c>
      <c r="D1142" s="71">
        <v>61474</v>
      </c>
      <c r="E1142" s="378">
        <v>4.100729838389593</v>
      </c>
      <c r="F1142" s="71">
        <v>23675</v>
      </c>
    </row>
    <row r="1143" spans="1:6" s="148" customFormat="1" ht="12" customHeight="1">
      <c r="A1143" s="975" t="s">
        <v>1680</v>
      </c>
      <c r="B1143" s="71">
        <v>1499099</v>
      </c>
      <c r="C1143" s="71">
        <v>218888</v>
      </c>
      <c r="D1143" s="71">
        <v>61474</v>
      </c>
      <c r="E1143" s="378">
        <v>4.100729838389593</v>
      </c>
      <c r="F1143" s="71">
        <v>23675</v>
      </c>
    </row>
    <row r="1144" spans="1:6" s="148" customFormat="1" ht="12" customHeight="1">
      <c r="A1144" s="982" t="s">
        <v>468</v>
      </c>
      <c r="B1144" s="71">
        <v>213867</v>
      </c>
      <c r="C1144" s="71">
        <v>85975</v>
      </c>
      <c r="D1144" s="71">
        <v>51391</v>
      </c>
      <c r="E1144" s="378">
        <v>24.029420153646893</v>
      </c>
      <c r="F1144" s="71">
        <v>23675</v>
      </c>
    </row>
    <row r="1145" spans="1:6" s="148" customFormat="1" ht="12" customHeight="1">
      <c r="A1145" s="982" t="s">
        <v>1752</v>
      </c>
      <c r="B1145" s="71">
        <v>1285232</v>
      </c>
      <c r="C1145" s="71">
        <v>132913</v>
      </c>
      <c r="D1145" s="71">
        <v>10083</v>
      </c>
      <c r="E1145" s="378">
        <v>0.7845276183599537</v>
      </c>
      <c r="F1145" s="71">
        <v>0</v>
      </c>
    </row>
    <row r="1146" spans="1:6" s="148" customFormat="1" ht="12" customHeight="1">
      <c r="A1146" s="983" t="s">
        <v>1761</v>
      </c>
      <c r="B1146" s="71">
        <v>1285232</v>
      </c>
      <c r="C1146" s="71">
        <v>132913</v>
      </c>
      <c r="D1146" s="71">
        <v>10083</v>
      </c>
      <c r="E1146" s="378">
        <v>0.7845276183599537</v>
      </c>
      <c r="F1146" s="71">
        <v>0</v>
      </c>
    </row>
    <row r="1147" spans="1:6" s="148" customFormat="1" ht="12" customHeight="1">
      <c r="A1147" s="260" t="s">
        <v>999</v>
      </c>
      <c r="B1147" s="71"/>
      <c r="C1147" s="71"/>
      <c r="D1147" s="71"/>
      <c r="E1147" s="378"/>
      <c r="F1147" s="71"/>
    </row>
    <row r="1148" spans="1:6" s="148" customFormat="1" ht="12" customHeight="1">
      <c r="A1148" s="252" t="s">
        <v>384</v>
      </c>
      <c r="B1148" s="71"/>
      <c r="C1148" s="71"/>
      <c r="D1148" s="71"/>
      <c r="E1148" s="378"/>
      <c r="F1148" s="71"/>
    </row>
    <row r="1149" spans="1:6" s="148" customFormat="1" ht="12" customHeight="1">
      <c r="A1149" s="973" t="s">
        <v>372</v>
      </c>
      <c r="B1149" s="71">
        <v>65100</v>
      </c>
      <c r="C1149" s="71">
        <v>0</v>
      </c>
      <c r="D1149" s="71">
        <v>0</v>
      </c>
      <c r="E1149" s="378">
        <v>0</v>
      </c>
      <c r="F1149" s="71">
        <v>0</v>
      </c>
    </row>
    <row r="1150" spans="1:6" s="148" customFormat="1" ht="12" customHeight="1">
      <c r="A1150" s="975" t="s">
        <v>373</v>
      </c>
      <c r="B1150" s="71">
        <v>1848</v>
      </c>
      <c r="C1150" s="71">
        <v>0</v>
      </c>
      <c r="D1150" s="71">
        <v>0</v>
      </c>
      <c r="E1150" s="378">
        <v>0</v>
      </c>
      <c r="F1150" s="71">
        <v>0</v>
      </c>
    </row>
    <row r="1151" spans="1:6" s="148" customFormat="1" ht="12" customHeight="1">
      <c r="A1151" s="975" t="s">
        <v>502</v>
      </c>
      <c r="B1151" s="71">
        <v>63252</v>
      </c>
      <c r="C1151" s="71">
        <v>0</v>
      </c>
      <c r="D1151" s="71">
        <v>0</v>
      </c>
      <c r="E1151" s="378">
        <v>0</v>
      </c>
      <c r="F1151" s="71">
        <v>0</v>
      </c>
    </row>
    <row r="1152" spans="1:6" s="148" customFormat="1" ht="12" customHeight="1">
      <c r="A1152" s="981" t="s">
        <v>1674</v>
      </c>
      <c r="B1152" s="71">
        <v>70280</v>
      </c>
      <c r="C1152" s="71">
        <v>0</v>
      </c>
      <c r="D1152" s="71">
        <v>0</v>
      </c>
      <c r="E1152" s="378">
        <v>0</v>
      </c>
      <c r="F1152" s="71">
        <v>0</v>
      </c>
    </row>
    <row r="1153" spans="1:6" s="148" customFormat="1" ht="12" customHeight="1">
      <c r="A1153" s="975" t="s">
        <v>1680</v>
      </c>
      <c r="B1153" s="71">
        <v>70280</v>
      </c>
      <c r="C1153" s="71">
        <v>0</v>
      </c>
      <c r="D1153" s="71">
        <v>0</v>
      </c>
      <c r="E1153" s="378">
        <v>0</v>
      </c>
      <c r="F1153" s="71">
        <v>0</v>
      </c>
    </row>
    <row r="1154" spans="1:6" s="148" customFormat="1" ht="12" customHeight="1">
      <c r="A1154" s="982" t="s">
        <v>468</v>
      </c>
      <c r="B1154" s="71">
        <v>70280</v>
      </c>
      <c r="C1154" s="71">
        <v>0</v>
      </c>
      <c r="D1154" s="71">
        <v>0</v>
      </c>
      <c r="E1154" s="378">
        <v>0</v>
      </c>
      <c r="F1154" s="71">
        <v>0</v>
      </c>
    </row>
    <row r="1155" spans="1:6" s="148" customFormat="1" ht="12" customHeight="1">
      <c r="A1155" s="229" t="s">
        <v>1668</v>
      </c>
      <c r="B1155" s="71">
        <v>-5180</v>
      </c>
      <c r="C1155" s="71">
        <v>0</v>
      </c>
      <c r="D1155" s="71">
        <v>0</v>
      </c>
      <c r="E1155" s="378" t="s">
        <v>1309</v>
      </c>
      <c r="F1155" s="71">
        <v>0</v>
      </c>
    </row>
    <row r="1156" spans="1:6" s="148" customFormat="1" ht="26.25" customHeight="1">
      <c r="A1156" s="241" t="s">
        <v>383</v>
      </c>
      <c r="B1156" s="71">
        <v>5180</v>
      </c>
      <c r="C1156" s="71">
        <v>0</v>
      </c>
      <c r="D1156" s="71" t="s">
        <v>1309</v>
      </c>
      <c r="E1156" s="378" t="s">
        <v>1309</v>
      </c>
      <c r="F1156" s="71" t="s">
        <v>1309</v>
      </c>
    </row>
    <row r="1157" spans="1:6" s="148" customFormat="1" ht="12" customHeight="1">
      <c r="A1157" s="260" t="s">
        <v>437</v>
      </c>
      <c r="B1157" s="71"/>
      <c r="C1157" s="71"/>
      <c r="D1157" s="71"/>
      <c r="E1157" s="378"/>
      <c r="F1157" s="71"/>
    </row>
    <row r="1158" spans="1:6" s="148" customFormat="1" ht="12" customHeight="1">
      <c r="A1158" s="260" t="s">
        <v>409</v>
      </c>
      <c r="B1158" s="71"/>
      <c r="C1158" s="71"/>
      <c r="D1158" s="71"/>
      <c r="E1158" s="378"/>
      <c r="F1158" s="71"/>
    </row>
    <row r="1159" spans="1:6" s="148" customFormat="1" ht="12" customHeight="1">
      <c r="A1159" s="973" t="s">
        <v>372</v>
      </c>
      <c r="B1159" s="71">
        <v>435</v>
      </c>
      <c r="C1159" s="71">
        <v>0</v>
      </c>
      <c r="D1159" s="71">
        <v>0</v>
      </c>
      <c r="E1159" s="378">
        <v>0</v>
      </c>
      <c r="F1159" s="71">
        <v>0</v>
      </c>
    </row>
    <row r="1160" spans="1:6" s="148" customFormat="1" ht="12" customHeight="1">
      <c r="A1160" s="974" t="s">
        <v>373</v>
      </c>
      <c r="B1160" s="71">
        <v>435</v>
      </c>
      <c r="C1160" s="71">
        <v>0</v>
      </c>
      <c r="D1160" s="71">
        <v>0</v>
      </c>
      <c r="E1160" s="378">
        <v>0</v>
      </c>
      <c r="F1160" s="71">
        <v>0</v>
      </c>
    </row>
    <row r="1161" spans="1:6" s="148" customFormat="1" ht="12" customHeight="1">
      <c r="A1161" s="973" t="s">
        <v>1674</v>
      </c>
      <c r="B1161" s="71">
        <v>435</v>
      </c>
      <c r="C1161" s="71">
        <v>0</v>
      </c>
      <c r="D1161" s="71">
        <v>0</v>
      </c>
      <c r="E1161" s="378">
        <v>0</v>
      </c>
      <c r="F1161" s="71">
        <v>0</v>
      </c>
    </row>
    <row r="1162" spans="1:6" s="148" customFormat="1" ht="12" customHeight="1">
      <c r="A1162" s="975" t="s">
        <v>1680</v>
      </c>
      <c r="B1162" s="71">
        <v>435</v>
      </c>
      <c r="C1162" s="71">
        <v>0</v>
      </c>
      <c r="D1162" s="71">
        <v>0</v>
      </c>
      <c r="E1162" s="378">
        <v>0</v>
      </c>
      <c r="F1162" s="71">
        <v>0</v>
      </c>
    </row>
    <row r="1163" spans="1:6" s="148" customFormat="1" ht="12" customHeight="1">
      <c r="A1163" s="976" t="s">
        <v>1752</v>
      </c>
      <c r="B1163" s="71">
        <v>435</v>
      </c>
      <c r="C1163" s="71">
        <v>0</v>
      </c>
      <c r="D1163" s="71">
        <v>0</v>
      </c>
      <c r="E1163" s="378">
        <v>0</v>
      </c>
      <c r="F1163" s="71">
        <v>0</v>
      </c>
    </row>
    <row r="1164" spans="1:6" s="148" customFormat="1" ht="12" customHeight="1">
      <c r="A1164" s="977" t="s">
        <v>403</v>
      </c>
      <c r="B1164" s="71">
        <v>435</v>
      </c>
      <c r="C1164" s="71">
        <v>0</v>
      </c>
      <c r="D1164" s="71">
        <v>0</v>
      </c>
      <c r="E1164" s="378">
        <v>0</v>
      </c>
      <c r="F1164" s="71">
        <v>0</v>
      </c>
    </row>
    <row r="1165" spans="1:6" ht="25.5">
      <c r="A1165" s="381" t="s">
        <v>438</v>
      </c>
      <c r="B1165" s="71"/>
      <c r="C1165" s="71"/>
      <c r="D1165" s="71"/>
      <c r="E1165" s="378"/>
      <c r="F1165" s="71"/>
    </row>
    <row r="1166" spans="1:6" ht="12.75">
      <c r="A1166" s="260" t="s">
        <v>395</v>
      </c>
      <c r="B1166" s="71"/>
      <c r="C1166" s="71"/>
      <c r="D1166" s="71"/>
      <c r="E1166" s="378"/>
      <c r="F1166" s="71"/>
    </row>
    <row r="1167" spans="1:6" ht="12.75">
      <c r="A1167" s="973" t="s">
        <v>372</v>
      </c>
      <c r="B1167" s="71">
        <v>980511</v>
      </c>
      <c r="C1167" s="71">
        <v>276492</v>
      </c>
      <c r="D1167" s="71">
        <v>276492</v>
      </c>
      <c r="E1167" s="378">
        <v>28.198765745616317</v>
      </c>
      <c r="F1167" s="71">
        <v>83397</v>
      </c>
    </row>
    <row r="1168" spans="1:6" ht="12.75">
      <c r="A1168" s="975" t="s">
        <v>373</v>
      </c>
      <c r="B1168" s="71">
        <v>980511</v>
      </c>
      <c r="C1168" s="71">
        <v>276492</v>
      </c>
      <c r="D1168" s="71">
        <v>276492</v>
      </c>
      <c r="E1168" s="378">
        <v>28.198765745616317</v>
      </c>
      <c r="F1168" s="71">
        <v>83397</v>
      </c>
    </row>
    <row r="1169" spans="1:6" ht="12.75" hidden="1">
      <c r="A1169" s="974" t="s">
        <v>501</v>
      </c>
      <c r="B1169" s="230">
        <v>0</v>
      </c>
      <c r="C1169" s="230">
        <v>0</v>
      </c>
      <c r="D1169" s="230">
        <v>0</v>
      </c>
      <c r="E1169" s="378">
        <v>0</v>
      </c>
      <c r="F1169" s="230">
        <v>0</v>
      </c>
    </row>
    <row r="1170" spans="1:6" ht="12.75">
      <c r="A1170" s="269" t="s">
        <v>390</v>
      </c>
      <c r="B1170" s="71">
        <v>980511</v>
      </c>
      <c r="C1170" s="71">
        <v>276492</v>
      </c>
      <c r="D1170" s="71">
        <v>66987</v>
      </c>
      <c r="E1170" s="378">
        <v>6.831845843646834</v>
      </c>
      <c r="F1170" s="71">
        <v>17746</v>
      </c>
    </row>
    <row r="1171" spans="1:6" ht="12.75">
      <c r="A1171" s="975" t="s">
        <v>1680</v>
      </c>
      <c r="B1171" s="71">
        <v>39385</v>
      </c>
      <c r="C1171" s="71">
        <v>16972</v>
      </c>
      <c r="D1171" s="71">
        <v>4481</v>
      </c>
      <c r="E1171" s="378">
        <v>11.377427954805128</v>
      </c>
      <c r="F1171" s="71">
        <v>1527</v>
      </c>
    </row>
    <row r="1172" spans="1:6" ht="12.75">
      <c r="A1172" s="982" t="s">
        <v>468</v>
      </c>
      <c r="B1172" s="71">
        <v>39385</v>
      </c>
      <c r="C1172" s="71">
        <v>16972</v>
      </c>
      <c r="D1172" s="71">
        <v>4481</v>
      </c>
      <c r="E1172" s="378">
        <v>11.377427954805128</v>
      </c>
      <c r="F1172" s="71">
        <v>1527</v>
      </c>
    </row>
    <row r="1173" spans="1:6" ht="12.75">
      <c r="A1173" s="975" t="s">
        <v>1663</v>
      </c>
      <c r="B1173" s="71">
        <v>941126</v>
      </c>
      <c r="C1173" s="71">
        <v>259520</v>
      </c>
      <c r="D1173" s="71">
        <v>62506</v>
      </c>
      <c r="E1173" s="378">
        <v>6.641618656800471</v>
      </c>
      <c r="F1173" s="71">
        <v>16219</v>
      </c>
    </row>
    <row r="1174" spans="1:6" ht="12.75">
      <c r="A1174" s="976" t="s">
        <v>794</v>
      </c>
      <c r="B1174" s="71">
        <v>941126</v>
      </c>
      <c r="C1174" s="71">
        <v>259520</v>
      </c>
      <c r="D1174" s="71">
        <v>62506</v>
      </c>
      <c r="E1174" s="378">
        <v>6.641618656800471</v>
      </c>
      <c r="F1174" s="71">
        <v>16219</v>
      </c>
    </row>
    <row r="1175" spans="1:6" ht="25.5">
      <c r="A1175" s="381" t="s">
        <v>413</v>
      </c>
      <c r="B1175" s="71"/>
      <c r="C1175" s="71"/>
      <c r="D1175" s="71"/>
      <c r="E1175" s="378"/>
      <c r="F1175" s="71"/>
    </row>
    <row r="1176" spans="1:6" ht="12.75">
      <c r="A1176" s="974" t="s">
        <v>372</v>
      </c>
      <c r="B1176" s="71">
        <v>890000</v>
      </c>
      <c r="C1176" s="71">
        <v>238400</v>
      </c>
      <c r="D1176" s="71">
        <v>238400</v>
      </c>
      <c r="E1176" s="378">
        <v>0</v>
      </c>
      <c r="F1176" s="71">
        <v>172800</v>
      </c>
    </row>
    <row r="1177" spans="1:6" ht="12.75">
      <c r="A1177" s="976" t="s">
        <v>373</v>
      </c>
      <c r="B1177" s="71">
        <v>890000</v>
      </c>
      <c r="C1177" s="71">
        <v>238400</v>
      </c>
      <c r="D1177" s="71">
        <v>238400</v>
      </c>
      <c r="E1177" s="378">
        <v>0</v>
      </c>
      <c r="F1177" s="71">
        <v>172800</v>
      </c>
    </row>
    <row r="1178" spans="1:6" ht="12.75">
      <c r="A1178" s="974" t="s">
        <v>439</v>
      </c>
      <c r="B1178" s="71">
        <v>890000</v>
      </c>
      <c r="C1178" s="71">
        <v>238400</v>
      </c>
      <c r="D1178" s="71">
        <v>11469</v>
      </c>
      <c r="E1178" s="378">
        <v>0</v>
      </c>
      <c r="F1178" s="71">
        <v>11469</v>
      </c>
    </row>
    <row r="1179" spans="1:6" ht="12.75">
      <c r="A1179" s="974" t="s">
        <v>1663</v>
      </c>
      <c r="B1179" s="71">
        <v>890000</v>
      </c>
      <c r="C1179" s="71">
        <v>238400</v>
      </c>
      <c r="D1179" s="71">
        <v>11469</v>
      </c>
      <c r="E1179" s="378">
        <v>0</v>
      </c>
      <c r="F1179" s="71">
        <v>11469</v>
      </c>
    </row>
    <row r="1180" spans="1:6" ht="12.75">
      <c r="A1180" s="976" t="s">
        <v>1781</v>
      </c>
      <c r="B1180" s="71">
        <v>890000</v>
      </c>
      <c r="C1180" s="71">
        <v>238400</v>
      </c>
      <c r="D1180" s="71">
        <v>11469</v>
      </c>
      <c r="E1180" s="378">
        <v>0</v>
      </c>
      <c r="F1180" s="71">
        <v>11469</v>
      </c>
    </row>
    <row r="1181" spans="1:6" ht="12.75">
      <c r="A1181" s="276" t="s">
        <v>440</v>
      </c>
      <c r="B1181" s="34"/>
      <c r="C1181" s="34"/>
      <c r="D1181" s="34"/>
      <c r="E1181" s="378"/>
      <c r="F1181" s="71"/>
    </row>
    <row r="1182" spans="1:6" s="979" customFormat="1" ht="12.75">
      <c r="A1182" s="252" t="s">
        <v>384</v>
      </c>
      <c r="B1182" s="71"/>
      <c r="C1182" s="71"/>
      <c r="D1182" s="71"/>
      <c r="E1182" s="378"/>
      <c r="F1182" s="71"/>
    </row>
    <row r="1183" spans="1:7" s="997" customFormat="1" ht="12" customHeight="1">
      <c r="A1183" s="973" t="s">
        <v>372</v>
      </c>
      <c r="B1183" s="71">
        <v>742962</v>
      </c>
      <c r="C1183" s="71">
        <v>481905</v>
      </c>
      <c r="D1183" s="71">
        <v>4473</v>
      </c>
      <c r="E1183" s="378">
        <v>0.6020496337632342</v>
      </c>
      <c r="F1183" s="71">
        <v>0</v>
      </c>
      <c r="G1183" s="1010"/>
    </row>
    <row r="1184" spans="1:7" s="1008" customFormat="1" ht="12.75">
      <c r="A1184" s="974" t="s">
        <v>373</v>
      </c>
      <c r="B1184" s="71">
        <v>2260</v>
      </c>
      <c r="C1184" s="71">
        <v>2260</v>
      </c>
      <c r="D1184" s="71">
        <v>2260</v>
      </c>
      <c r="E1184" s="378">
        <v>100</v>
      </c>
      <c r="F1184" s="71">
        <v>0</v>
      </c>
      <c r="G1184" s="1007"/>
    </row>
    <row r="1185" spans="1:7" s="1008" customFormat="1" ht="12.75" hidden="1">
      <c r="A1185" s="974" t="s">
        <v>501</v>
      </c>
      <c r="B1185" s="230">
        <v>0</v>
      </c>
      <c r="C1185" s="230">
        <v>0</v>
      </c>
      <c r="D1185" s="230">
        <v>13</v>
      </c>
      <c r="E1185" s="378">
        <v>0</v>
      </c>
      <c r="F1185" s="71">
        <v>0</v>
      </c>
      <c r="G1185" s="1007"/>
    </row>
    <row r="1186" spans="1:7" s="997" customFormat="1" ht="12.75">
      <c r="A1186" s="975" t="s">
        <v>502</v>
      </c>
      <c r="B1186" s="71">
        <v>740702</v>
      </c>
      <c r="C1186" s="71">
        <v>479645</v>
      </c>
      <c r="D1186" s="71">
        <v>2200</v>
      </c>
      <c r="E1186" s="378">
        <v>0.2970155339124236</v>
      </c>
      <c r="F1186" s="71">
        <v>0</v>
      </c>
      <c r="G1186" s="1010"/>
    </row>
    <row r="1187" spans="1:7" s="997" customFormat="1" ht="12.75">
      <c r="A1187" s="981" t="s">
        <v>1674</v>
      </c>
      <c r="B1187" s="71">
        <v>742962</v>
      </c>
      <c r="C1187" s="71">
        <v>481905</v>
      </c>
      <c r="D1187" s="71">
        <v>2218</v>
      </c>
      <c r="E1187" s="378">
        <v>0.2985347837439869</v>
      </c>
      <c r="F1187" s="71">
        <v>0</v>
      </c>
      <c r="G1187" s="1010"/>
    </row>
    <row r="1188" spans="1:7" s="979" customFormat="1" ht="12.75">
      <c r="A1188" s="975" t="s">
        <v>1680</v>
      </c>
      <c r="B1188" s="71">
        <v>742962</v>
      </c>
      <c r="C1188" s="71">
        <v>481905</v>
      </c>
      <c r="D1188" s="71">
        <v>2218</v>
      </c>
      <c r="E1188" s="378">
        <v>0.2985347837439869</v>
      </c>
      <c r="F1188" s="71">
        <v>0</v>
      </c>
      <c r="G1188" s="1011"/>
    </row>
    <row r="1189" spans="1:7" s="979" customFormat="1" ht="12.75">
      <c r="A1189" s="982" t="s">
        <v>468</v>
      </c>
      <c r="B1189" s="71">
        <v>740702</v>
      </c>
      <c r="C1189" s="71">
        <v>479645</v>
      </c>
      <c r="D1189" s="71">
        <v>2200</v>
      </c>
      <c r="E1189" s="378">
        <v>0.2970155339124236</v>
      </c>
      <c r="F1189" s="71">
        <v>0</v>
      </c>
      <c r="G1189" s="1011"/>
    </row>
    <row r="1190" spans="1:6" s="979" customFormat="1" ht="12.75">
      <c r="A1190" s="982" t="s">
        <v>1752</v>
      </c>
      <c r="B1190" s="71">
        <v>2260</v>
      </c>
      <c r="C1190" s="71">
        <v>2260</v>
      </c>
      <c r="D1190" s="71">
        <v>18</v>
      </c>
      <c r="E1190" s="378">
        <v>0.7964601769911505</v>
      </c>
      <c r="F1190" s="71">
        <v>0</v>
      </c>
    </row>
    <row r="1191" spans="1:6" s="979" customFormat="1" ht="12.75">
      <c r="A1191" s="977" t="s">
        <v>1761</v>
      </c>
      <c r="B1191" s="71">
        <v>2260</v>
      </c>
      <c r="C1191" s="71">
        <v>2260</v>
      </c>
      <c r="D1191" s="71">
        <v>18</v>
      </c>
      <c r="E1191" s="378">
        <v>0.7964601769911505</v>
      </c>
      <c r="F1191" s="71">
        <v>0</v>
      </c>
    </row>
    <row r="1192" spans="1:6" s="148" customFormat="1" ht="12" customHeight="1">
      <c r="A1192" s="252" t="s">
        <v>395</v>
      </c>
      <c r="B1192" s="71"/>
      <c r="C1192" s="71"/>
      <c r="D1192" s="71"/>
      <c r="E1192" s="378"/>
      <c r="F1192" s="71"/>
    </row>
    <row r="1193" spans="1:6" s="148" customFormat="1" ht="12" customHeight="1">
      <c r="A1193" s="981" t="s">
        <v>372</v>
      </c>
      <c r="B1193" s="71">
        <v>3686299</v>
      </c>
      <c r="C1193" s="71">
        <v>883328</v>
      </c>
      <c r="D1193" s="71">
        <v>883328</v>
      </c>
      <c r="E1193" s="378">
        <v>23.962462079174802</v>
      </c>
      <c r="F1193" s="71">
        <v>319583</v>
      </c>
    </row>
    <row r="1194" spans="1:6" s="148" customFormat="1" ht="12" customHeight="1">
      <c r="A1194" s="975" t="s">
        <v>373</v>
      </c>
      <c r="B1194" s="71">
        <v>3686299</v>
      </c>
      <c r="C1194" s="71">
        <v>883328</v>
      </c>
      <c r="D1194" s="71">
        <v>883328</v>
      </c>
      <c r="E1194" s="378">
        <v>23.962462079174802</v>
      </c>
      <c r="F1194" s="71">
        <v>319583</v>
      </c>
    </row>
    <row r="1195" spans="1:6" s="148" customFormat="1" ht="12" customHeight="1">
      <c r="A1195" s="981" t="s">
        <v>1674</v>
      </c>
      <c r="B1195" s="71">
        <v>3686299</v>
      </c>
      <c r="C1195" s="71">
        <v>883328</v>
      </c>
      <c r="D1195" s="71">
        <v>188179</v>
      </c>
      <c r="E1195" s="378">
        <v>5.104821936581922</v>
      </c>
      <c r="F1195" s="71">
        <v>67025</v>
      </c>
    </row>
    <row r="1196" spans="1:6" s="148" customFormat="1" ht="12" customHeight="1">
      <c r="A1196" s="975" t="s">
        <v>1680</v>
      </c>
      <c r="B1196" s="71">
        <v>3069745</v>
      </c>
      <c r="C1196" s="71">
        <v>750278</v>
      </c>
      <c r="D1196" s="71">
        <v>187689</v>
      </c>
      <c r="E1196" s="378">
        <v>6.114156061822724</v>
      </c>
      <c r="F1196" s="71">
        <v>66535</v>
      </c>
    </row>
    <row r="1197" spans="1:6" s="148" customFormat="1" ht="12" customHeight="1">
      <c r="A1197" s="982" t="s">
        <v>468</v>
      </c>
      <c r="B1197" s="71">
        <v>364545</v>
      </c>
      <c r="C1197" s="71">
        <v>73678</v>
      </c>
      <c r="D1197" s="71">
        <v>41734</v>
      </c>
      <c r="E1197" s="378">
        <v>11.448243701051997</v>
      </c>
      <c r="F1197" s="71">
        <v>26341</v>
      </c>
    </row>
    <row r="1198" spans="1:6" s="148" customFormat="1" ht="12" customHeight="1">
      <c r="A1198" s="982" t="s">
        <v>1752</v>
      </c>
      <c r="B1198" s="71">
        <v>2705200</v>
      </c>
      <c r="C1198" s="71">
        <v>676600</v>
      </c>
      <c r="D1198" s="71">
        <v>145955</v>
      </c>
      <c r="E1198" s="378">
        <v>5.395349696880083</v>
      </c>
      <c r="F1198" s="71">
        <v>40194</v>
      </c>
    </row>
    <row r="1199" spans="1:6" s="148" customFormat="1" ht="12" customHeight="1">
      <c r="A1199" s="983" t="s">
        <v>399</v>
      </c>
      <c r="B1199" s="71">
        <v>2705200</v>
      </c>
      <c r="C1199" s="71">
        <v>676600</v>
      </c>
      <c r="D1199" s="71">
        <v>145955</v>
      </c>
      <c r="E1199" s="378">
        <v>5.395349696880083</v>
      </c>
      <c r="F1199" s="71">
        <v>40194</v>
      </c>
    </row>
    <row r="1200" spans="1:6" s="148" customFormat="1" ht="12" customHeight="1">
      <c r="A1200" s="975" t="s">
        <v>1663</v>
      </c>
      <c r="B1200" s="71">
        <v>616554</v>
      </c>
      <c r="C1200" s="71">
        <v>133050</v>
      </c>
      <c r="D1200" s="71">
        <v>490</v>
      </c>
      <c r="E1200" s="378">
        <v>0.0794739795703215</v>
      </c>
      <c r="F1200" s="71">
        <v>490</v>
      </c>
    </row>
    <row r="1201" spans="1:6" s="148" customFormat="1" ht="12" customHeight="1">
      <c r="A1201" s="983" t="s">
        <v>790</v>
      </c>
      <c r="B1201" s="71">
        <v>616554</v>
      </c>
      <c r="C1201" s="71">
        <v>133050</v>
      </c>
      <c r="D1201" s="71">
        <v>490</v>
      </c>
      <c r="E1201" s="378">
        <v>0.0794739795703215</v>
      </c>
      <c r="F1201" s="71">
        <v>490</v>
      </c>
    </row>
    <row r="1202" spans="1:6" s="148" customFormat="1" ht="12" customHeight="1">
      <c r="A1202" s="260" t="s">
        <v>397</v>
      </c>
      <c r="B1202" s="71"/>
      <c r="C1202" s="71"/>
      <c r="D1202" s="71"/>
      <c r="E1202" s="378"/>
      <c r="F1202" s="71"/>
    </row>
    <row r="1203" spans="1:6" s="148" customFormat="1" ht="12" customHeight="1">
      <c r="A1203" s="981" t="s">
        <v>372</v>
      </c>
      <c r="B1203" s="71">
        <v>169650</v>
      </c>
      <c r="C1203" s="71">
        <v>0</v>
      </c>
      <c r="D1203" s="71">
        <v>0</v>
      </c>
      <c r="E1203" s="378">
        <v>0</v>
      </c>
      <c r="F1203" s="71">
        <v>0</v>
      </c>
    </row>
    <row r="1204" spans="1:6" s="148" customFormat="1" ht="12" customHeight="1">
      <c r="A1204" s="975" t="s">
        <v>421</v>
      </c>
      <c r="B1204" s="71">
        <v>169650</v>
      </c>
      <c r="C1204" s="71">
        <v>0</v>
      </c>
      <c r="D1204" s="71">
        <v>0</v>
      </c>
      <c r="E1204" s="378">
        <v>0</v>
      </c>
      <c r="F1204" s="71">
        <v>0</v>
      </c>
    </row>
    <row r="1205" spans="1:6" s="148" customFormat="1" ht="12" customHeight="1">
      <c r="A1205" s="981" t="s">
        <v>1674</v>
      </c>
      <c r="B1205" s="71">
        <v>169650</v>
      </c>
      <c r="C1205" s="71">
        <v>0</v>
      </c>
      <c r="D1205" s="71">
        <v>0</v>
      </c>
      <c r="E1205" s="378">
        <v>0</v>
      </c>
      <c r="F1205" s="71">
        <v>0</v>
      </c>
    </row>
    <row r="1206" spans="1:6" s="148" customFormat="1" ht="12" customHeight="1">
      <c r="A1206" s="975" t="s">
        <v>1680</v>
      </c>
      <c r="B1206" s="71">
        <v>169650</v>
      </c>
      <c r="C1206" s="71">
        <v>0</v>
      </c>
      <c r="D1206" s="71">
        <v>0</v>
      </c>
      <c r="E1206" s="378">
        <v>0</v>
      </c>
      <c r="F1206" s="71">
        <v>0</v>
      </c>
    </row>
    <row r="1207" spans="1:6" s="148" customFormat="1" ht="12" customHeight="1">
      <c r="A1207" s="982" t="s">
        <v>1752</v>
      </c>
      <c r="B1207" s="71">
        <v>169650</v>
      </c>
      <c r="C1207" s="71">
        <v>0</v>
      </c>
      <c r="D1207" s="71">
        <v>0</v>
      </c>
      <c r="E1207" s="378">
        <v>0</v>
      </c>
      <c r="F1207" s="71">
        <v>0</v>
      </c>
    </row>
    <row r="1208" spans="1:6" s="148" customFormat="1" ht="12" customHeight="1">
      <c r="A1208" s="983" t="s">
        <v>1761</v>
      </c>
      <c r="B1208" s="71">
        <v>169650</v>
      </c>
      <c r="C1208" s="71">
        <v>0</v>
      </c>
      <c r="D1208" s="71">
        <v>0</v>
      </c>
      <c r="E1208" s="378">
        <v>0</v>
      </c>
      <c r="F1208" s="71">
        <v>0</v>
      </c>
    </row>
    <row r="1209" spans="1:6" s="148" customFormat="1" ht="12" customHeight="1">
      <c r="A1209" s="260" t="s">
        <v>402</v>
      </c>
      <c r="B1209" s="71"/>
      <c r="C1209" s="71"/>
      <c r="D1209" s="71"/>
      <c r="E1209" s="378"/>
      <c r="F1209" s="71"/>
    </row>
    <row r="1210" spans="1:6" s="148" customFormat="1" ht="12" customHeight="1">
      <c r="A1210" s="973" t="s">
        <v>372</v>
      </c>
      <c r="B1210" s="71">
        <v>1358485</v>
      </c>
      <c r="C1210" s="71">
        <v>160858</v>
      </c>
      <c r="D1210" s="71">
        <v>157317</v>
      </c>
      <c r="E1210" s="378">
        <v>11.58032661383821</v>
      </c>
      <c r="F1210" s="71">
        <v>55261</v>
      </c>
    </row>
    <row r="1211" spans="1:6" s="148" customFormat="1" ht="12" customHeight="1">
      <c r="A1211" s="975" t="s">
        <v>373</v>
      </c>
      <c r="B1211" s="71">
        <v>1174083</v>
      </c>
      <c r="C1211" s="71">
        <v>157317</v>
      </c>
      <c r="D1211" s="71">
        <v>157317</v>
      </c>
      <c r="E1211" s="378">
        <v>13.39913788037132</v>
      </c>
      <c r="F1211" s="71">
        <v>55261</v>
      </c>
    </row>
    <row r="1212" spans="1:6" s="148" customFormat="1" ht="12" customHeight="1">
      <c r="A1212" s="975" t="s">
        <v>502</v>
      </c>
      <c r="B1212" s="71">
        <v>184402</v>
      </c>
      <c r="C1212" s="71">
        <v>3541</v>
      </c>
      <c r="D1212" s="71">
        <v>0</v>
      </c>
      <c r="E1212" s="378">
        <v>0</v>
      </c>
      <c r="F1212" s="71">
        <v>0</v>
      </c>
    </row>
    <row r="1213" spans="1:6" s="148" customFormat="1" ht="12" customHeight="1">
      <c r="A1213" s="973" t="s">
        <v>1674</v>
      </c>
      <c r="B1213" s="71">
        <v>1358485</v>
      </c>
      <c r="C1213" s="71">
        <v>160858</v>
      </c>
      <c r="D1213" s="71">
        <v>86632</v>
      </c>
      <c r="E1213" s="378">
        <v>6.377103906189616</v>
      </c>
      <c r="F1213" s="71">
        <v>63331</v>
      </c>
    </row>
    <row r="1214" spans="1:6" s="148" customFormat="1" ht="12" customHeight="1">
      <c r="A1214" s="975" t="s">
        <v>1680</v>
      </c>
      <c r="B1214" s="71">
        <v>1290040</v>
      </c>
      <c r="C1214" s="71">
        <v>138718</v>
      </c>
      <c r="D1214" s="71">
        <v>86632</v>
      </c>
      <c r="E1214" s="378">
        <v>6.71545068369973</v>
      </c>
      <c r="F1214" s="71">
        <v>63331</v>
      </c>
    </row>
    <row r="1215" spans="1:6" s="148" customFormat="1" ht="12" customHeight="1">
      <c r="A1215" s="982" t="s">
        <v>468</v>
      </c>
      <c r="B1215" s="71">
        <v>255249</v>
      </c>
      <c r="C1215" s="71">
        <v>43918</v>
      </c>
      <c r="D1215" s="71">
        <v>9147</v>
      </c>
      <c r="E1215" s="378">
        <v>3.5835595829954277</v>
      </c>
      <c r="F1215" s="71">
        <v>4036</v>
      </c>
    </row>
    <row r="1216" spans="1:6" s="148" customFormat="1" ht="12" customHeight="1">
      <c r="A1216" s="982" t="s">
        <v>1752</v>
      </c>
      <c r="B1216" s="71">
        <v>1034791</v>
      </c>
      <c r="C1216" s="71">
        <v>94800</v>
      </c>
      <c r="D1216" s="71">
        <v>77485</v>
      </c>
      <c r="E1216" s="985">
        <v>7.487985496588199</v>
      </c>
      <c r="F1216" s="71">
        <v>59295</v>
      </c>
    </row>
    <row r="1217" spans="1:6" s="148" customFormat="1" ht="11.25" customHeight="1">
      <c r="A1217" s="983" t="s">
        <v>399</v>
      </c>
      <c r="B1217" s="71">
        <v>721857</v>
      </c>
      <c r="C1217" s="71">
        <v>91259</v>
      </c>
      <c r="D1217" s="71">
        <v>77485</v>
      </c>
      <c r="E1217" s="985">
        <v>10.73412046984375</v>
      </c>
      <c r="F1217" s="71">
        <v>59295</v>
      </c>
    </row>
    <row r="1218" spans="1:6" s="148" customFormat="1" ht="12" customHeight="1">
      <c r="A1218" s="983" t="s">
        <v>403</v>
      </c>
      <c r="B1218" s="71">
        <v>128532</v>
      </c>
      <c r="C1218" s="71">
        <v>0</v>
      </c>
      <c r="D1218" s="71">
        <v>0</v>
      </c>
      <c r="E1218" s="985">
        <v>0</v>
      </c>
      <c r="F1218" s="71">
        <v>0</v>
      </c>
    </row>
    <row r="1219" spans="1:6" s="148" customFormat="1" ht="12" customHeight="1">
      <c r="A1219" s="983" t="s">
        <v>1773</v>
      </c>
      <c r="B1219" s="71">
        <v>184402</v>
      </c>
      <c r="C1219" s="71">
        <v>3541</v>
      </c>
      <c r="D1219" s="71">
        <v>0</v>
      </c>
      <c r="E1219" s="985">
        <v>0</v>
      </c>
      <c r="F1219" s="71">
        <v>0</v>
      </c>
    </row>
    <row r="1220" spans="1:6" s="148" customFormat="1" ht="12" customHeight="1">
      <c r="A1220" s="975" t="s">
        <v>1663</v>
      </c>
      <c r="B1220" s="71">
        <v>68445</v>
      </c>
      <c r="C1220" s="71">
        <v>22140</v>
      </c>
      <c r="D1220" s="71">
        <v>0</v>
      </c>
      <c r="E1220" s="985">
        <v>0</v>
      </c>
      <c r="F1220" s="71">
        <v>0</v>
      </c>
    </row>
    <row r="1221" spans="1:6" s="148" customFormat="1" ht="12" customHeight="1">
      <c r="A1221" s="983" t="s">
        <v>790</v>
      </c>
      <c r="B1221" s="71">
        <v>68445</v>
      </c>
      <c r="C1221" s="71">
        <v>22140</v>
      </c>
      <c r="D1221" s="71">
        <v>0</v>
      </c>
      <c r="E1221" s="985">
        <v>0</v>
      </c>
      <c r="F1221" s="71">
        <v>0</v>
      </c>
    </row>
    <row r="1222" spans="1:6" s="148" customFormat="1" ht="12" customHeight="1">
      <c r="A1222" s="260" t="s">
        <v>409</v>
      </c>
      <c r="B1222" s="71"/>
      <c r="C1222" s="71"/>
      <c r="D1222" s="71"/>
      <c r="E1222" s="985"/>
      <c r="F1222" s="71"/>
    </row>
    <row r="1223" spans="1:6" s="148" customFormat="1" ht="12" customHeight="1">
      <c r="A1223" s="973" t="s">
        <v>372</v>
      </c>
      <c r="B1223" s="71">
        <v>597007</v>
      </c>
      <c r="C1223" s="71">
        <v>182000</v>
      </c>
      <c r="D1223" s="71">
        <v>182000</v>
      </c>
      <c r="E1223" s="985">
        <v>30.48540469374731</v>
      </c>
      <c r="F1223" s="71">
        <v>60000</v>
      </c>
    </row>
    <row r="1224" spans="1:6" s="148" customFormat="1" ht="12" customHeight="1">
      <c r="A1224" s="974" t="s">
        <v>373</v>
      </c>
      <c r="B1224" s="71">
        <v>597007</v>
      </c>
      <c r="C1224" s="71">
        <v>182000</v>
      </c>
      <c r="D1224" s="71">
        <v>182000</v>
      </c>
      <c r="E1224" s="985">
        <v>30.48540469374731</v>
      </c>
      <c r="F1224" s="71">
        <v>60000</v>
      </c>
    </row>
    <row r="1225" spans="1:6" s="148" customFormat="1" ht="12" customHeight="1" hidden="1">
      <c r="A1225" s="974" t="s">
        <v>501</v>
      </c>
      <c r="B1225" s="230">
        <v>0</v>
      </c>
      <c r="C1225" s="230">
        <v>0</v>
      </c>
      <c r="D1225" s="230">
        <v>0</v>
      </c>
      <c r="E1225" s="378">
        <v>0</v>
      </c>
      <c r="F1225" s="230">
        <v>0</v>
      </c>
    </row>
    <row r="1226" spans="1:6" s="148" customFormat="1" ht="12" customHeight="1">
      <c r="A1226" s="973" t="s">
        <v>1674</v>
      </c>
      <c r="B1226" s="71">
        <v>597007</v>
      </c>
      <c r="C1226" s="71">
        <v>182000</v>
      </c>
      <c r="D1226" s="71">
        <v>152036</v>
      </c>
      <c r="E1226" s="985">
        <v>25.466368066036075</v>
      </c>
      <c r="F1226" s="71">
        <v>48322</v>
      </c>
    </row>
    <row r="1227" spans="1:6" s="148" customFormat="1" ht="12" customHeight="1">
      <c r="A1227" s="975" t="s">
        <v>1680</v>
      </c>
      <c r="B1227" s="71">
        <v>597007</v>
      </c>
      <c r="C1227" s="71">
        <v>182000</v>
      </c>
      <c r="D1227" s="71">
        <v>152036</v>
      </c>
      <c r="E1227" s="985">
        <v>25.466368066036075</v>
      </c>
      <c r="F1227" s="71">
        <v>48322</v>
      </c>
    </row>
    <row r="1228" spans="1:6" s="148" customFormat="1" ht="12" customHeight="1">
      <c r="A1228" s="976" t="s">
        <v>1752</v>
      </c>
      <c r="B1228" s="71">
        <v>597007</v>
      </c>
      <c r="C1228" s="71">
        <v>182000</v>
      </c>
      <c r="D1228" s="71">
        <v>152036</v>
      </c>
      <c r="E1228" s="985">
        <v>25.466368066036075</v>
      </c>
      <c r="F1228" s="71">
        <v>48322</v>
      </c>
    </row>
    <row r="1229" spans="1:6" s="148" customFormat="1" ht="12" customHeight="1">
      <c r="A1229" s="977" t="s">
        <v>399</v>
      </c>
      <c r="B1229" s="71">
        <v>590000</v>
      </c>
      <c r="C1229" s="71">
        <v>182000</v>
      </c>
      <c r="D1229" s="71">
        <v>152036</v>
      </c>
      <c r="E1229" s="985">
        <v>25.768813559322034</v>
      </c>
      <c r="F1229" s="71">
        <v>48322</v>
      </c>
    </row>
    <row r="1230" spans="1:6" s="148" customFormat="1" ht="12" customHeight="1">
      <c r="A1230" s="977" t="s">
        <v>403</v>
      </c>
      <c r="B1230" s="71">
        <v>7007</v>
      </c>
      <c r="C1230" s="71">
        <v>0</v>
      </c>
      <c r="D1230" s="71">
        <v>0</v>
      </c>
      <c r="E1230" s="985">
        <v>0</v>
      </c>
      <c r="F1230" s="71">
        <v>0</v>
      </c>
    </row>
    <row r="1231" spans="1:6" ht="12.75">
      <c r="A1231" s="276" t="s">
        <v>441</v>
      </c>
      <c r="B1231" s="34"/>
      <c r="C1231" s="34"/>
      <c r="D1231" s="34"/>
      <c r="E1231" s="985"/>
      <c r="F1231" s="71"/>
    </row>
    <row r="1232" spans="1:6" s="979" customFormat="1" ht="25.5">
      <c r="A1232" s="313" t="s">
        <v>413</v>
      </c>
      <c r="B1232" s="34"/>
      <c r="C1232" s="34"/>
      <c r="D1232" s="34"/>
      <c r="E1232" s="985"/>
      <c r="F1232" s="71"/>
    </row>
    <row r="1233" spans="1:7" s="1008" customFormat="1" ht="12.75">
      <c r="A1233" s="973" t="s">
        <v>372</v>
      </c>
      <c r="B1233" s="71">
        <v>8173074</v>
      </c>
      <c r="C1233" s="71">
        <v>4645009</v>
      </c>
      <c r="D1233" s="71">
        <v>4645009</v>
      </c>
      <c r="E1233" s="985">
        <v>56.83307162029856</v>
      </c>
      <c r="F1233" s="71">
        <v>4645009</v>
      </c>
      <c r="G1233" s="1007"/>
    </row>
    <row r="1234" spans="1:7" s="1008" customFormat="1" ht="12.75">
      <c r="A1234" s="974" t="s">
        <v>373</v>
      </c>
      <c r="B1234" s="71">
        <v>8173074</v>
      </c>
      <c r="C1234" s="71">
        <v>4645009</v>
      </c>
      <c r="D1234" s="71">
        <v>4645009</v>
      </c>
      <c r="E1234" s="985">
        <v>56.83307162029856</v>
      </c>
      <c r="F1234" s="71">
        <v>4645009</v>
      </c>
      <c r="G1234" s="1007"/>
    </row>
    <row r="1235" spans="1:7" s="1008" customFormat="1" ht="12.75">
      <c r="A1235" s="973" t="s">
        <v>1674</v>
      </c>
      <c r="B1235" s="71">
        <v>8173074</v>
      </c>
      <c r="C1235" s="71">
        <v>4645009</v>
      </c>
      <c r="D1235" s="71">
        <v>4566467</v>
      </c>
      <c r="E1235" s="985">
        <v>55.87208680601693</v>
      </c>
      <c r="F1235" s="71">
        <v>4566467</v>
      </c>
      <c r="G1235" s="1007"/>
    </row>
    <row r="1236" spans="1:6" ht="12.75">
      <c r="A1236" s="974" t="s">
        <v>1663</v>
      </c>
      <c r="B1236" s="71">
        <v>8173074</v>
      </c>
      <c r="C1236" s="71">
        <v>4645009</v>
      </c>
      <c r="D1236" s="71">
        <v>4566467</v>
      </c>
      <c r="E1236" s="985">
        <v>55.87208680601693</v>
      </c>
      <c r="F1236" s="71">
        <v>4566467</v>
      </c>
    </row>
    <row r="1237" spans="1:6" ht="12.75">
      <c r="A1237" s="976" t="s">
        <v>794</v>
      </c>
      <c r="B1237" s="71">
        <v>8173074</v>
      </c>
      <c r="C1237" s="71">
        <v>4645009</v>
      </c>
      <c r="D1237" s="71">
        <v>4566467</v>
      </c>
      <c r="E1237" s="985">
        <v>55.87208680601693</v>
      </c>
      <c r="F1237" s="71">
        <v>4566467</v>
      </c>
    </row>
    <row r="1238" spans="1:6" ht="10.5" customHeight="1">
      <c r="A1238" s="269"/>
      <c r="B1238" s="71"/>
      <c r="C1238" s="71"/>
      <c r="D1238" s="71"/>
      <c r="E1238" s="985"/>
      <c r="F1238" s="71"/>
    </row>
    <row r="1239" spans="1:6" ht="12.75">
      <c r="A1239" s="260" t="s">
        <v>442</v>
      </c>
      <c r="B1239" s="71"/>
      <c r="C1239" s="71"/>
      <c r="D1239" s="71"/>
      <c r="E1239" s="985"/>
      <c r="F1239" s="71"/>
    </row>
    <row r="1240" spans="1:6" ht="12.75">
      <c r="A1240" s="260" t="s">
        <v>443</v>
      </c>
      <c r="B1240" s="212">
        <v>20600571</v>
      </c>
      <c r="C1240" s="212">
        <v>1807734</v>
      </c>
      <c r="D1240" s="212">
        <v>1725968</v>
      </c>
      <c r="E1240" s="375">
        <v>8.378253204729132</v>
      </c>
      <c r="F1240" s="212">
        <v>850322</v>
      </c>
    </row>
    <row r="1241" spans="1:6" ht="12.75" hidden="1">
      <c r="A1241" s="936" t="s">
        <v>444</v>
      </c>
      <c r="B1241" s="212">
        <v>0</v>
      </c>
      <c r="C1241" s="212">
        <v>0</v>
      </c>
      <c r="D1241" s="212">
        <v>0</v>
      </c>
      <c r="E1241" s="375">
        <v>0</v>
      </c>
      <c r="F1241" s="212">
        <v>0</v>
      </c>
    </row>
    <row r="1242" spans="1:6" ht="12.75">
      <c r="A1242" s="260" t="s">
        <v>445</v>
      </c>
      <c r="B1242" s="212">
        <v>20600571</v>
      </c>
      <c r="C1242" s="212">
        <v>1807734</v>
      </c>
      <c r="D1242" s="212">
        <v>1725968</v>
      </c>
      <c r="E1242" s="375">
        <v>8.378253204729132</v>
      </c>
      <c r="F1242" s="212">
        <v>850322</v>
      </c>
    </row>
    <row r="1243" spans="1:6" ht="12.75">
      <c r="A1243" s="940" t="s">
        <v>1674</v>
      </c>
      <c r="B1243" s="212">
        <v>20600571</v>
      </c>
      <c r="C1243" s="212">
        <v>1807734</v>
      </c>
      <c r="D1243" s="212">
        <v>1710581</v>
      </c>
      <c r="E1243" s="375">
        <v>8.303561100320957</v>
      </c>
      <c r="F1243" s="212">
        <v>943457</v>
      </c>
    </row>
    <row r="1244" spans="1:6" ht="12.75">
      <c r="A1244" s="937" t="s">
        <v>1680</v>
      </c>
      <c r="B1244" s="212">
        <v>17772072</v>
      </c>
      <c r="C1244" s="212">
        <v>1125968</v>
      </c>
      <c r="D1244" s="212">
        <v>1115681</v>
      </c>
      <c r="E1244" s="375">
        <v>6.277720459381439</v>
      </c>
      <c r="F1244" s="212">
        <v>477468</v>
      </c>
    </row>
    <row r="1245" spans="1:6" ht="12.75">
      <c r="A1245" s="938" t="s">
        <v>468</v>
      </c>
      <c r="B1245" s="212">
        <v>14251035</v>
      </c>
      <c r="C1245" s="212">
        <v>0</v>
      </c>
      <c r="D1245" s="212">
        <v>2649</v>
      </c>
      <c r="E1245" s="375">
        <v>0.01858812359944383</v>
      </c>
      <c r="F1245" s="212">
        <v>2649</v>
      </c>
    </row>
    <row r="1246" spans="1:6" ht="12.75">
      <c r="A1246" s="938" t="s">
        <v>1749</v>
      </c>
      <c r="B1246" s="212">
        <v>1057171</v>
      </c>
      <c r="C1246" s="212">
        <v>0</v>
      </c>
      <c r="D1246" s="212">
        <v>0</v>
      </c>
      <c r="E1246" s="375">
        <v>0</v>
      </c>
      <c r="F1246" s="212">
        <v>0</v>
      </c>
    </row>
    <row r="1247" spans="1:6" ht="12.75">
      <c r="A1247" s="938" t="s">
        <v>1752</v>
      </c>
      <c r="B1247" s="212">
        <v>2463866</v>
      </c>
      <c r="C1247" s="212">
        <v>1125968</v>
      </c>
      <c r="D1247" s="212">
        <v>1113032</v>
      </c>
      <c r="E1247" s="375">
        <v>45.174209961093666</v>
      </c>
      <c r="F1247" s="212">
        <v>474819</v>
      </c>
    </row>
    <row r="1248" spans="1:6" ht="12.75">
      <c r="A1248" s="939" t="s">
        <v>1761</v>
      </c>
      <c r="B1248" s="212">
        <v>2463866</v>
      </c>
      <c r="C1248" s="212">
        <v>1125968</v>
      </c>
      <c r="D1248" s="212">
        <v>1113032</v>
      </c>
      <c r="E1248" s="375">
        <v>45.174209961093666</v>
      </c>
      <c r="F1248" s="212">
        <v>474819</v>
      </c>
    </row>
    <row r="1249" spans="1:6" ht="12.75" hidden="1">
      <c r="A1249" s="939" t="s">
        <v>1763</v>
      </c>
      <c r="B1249" s="212">
        <v>0</v>
      </c>
      <c r="C1249" s="212">
        <v>0</v>
      </c>
      <c r="D1249" s="212">
        <v>0</v>
      </c>
      <c r="E1249" s="375">
        <v>0</v>
      </c>
      <c r="F1249" s="212">
        <v>0</v>
      </c>
    </row>
    <row r="1250" spans="1:6" ht="12.75">
      <c r="A1250" s="936" t="s">
        <v>1663</v>
      </c>
      <c r="B1250" s="212">
        <v>2828499</v>
      </c>
      <c r="C1250" s="212">
        <v>681766</v>
      </c>
      <c r="D1250" s="212">
        <v>594900</v>
      </c>
      <c r="E1250" s="375">
        <v>21.03235673761949</v>
      </c>
      <c r="F1250" s="212">
        <v>465989</v>
      </c>
    </row>
    <row r="1251" spans="1:6" ht="12.75">
      <c r="A1251" s="938" t="s">
        <v>794</v>
      </c>
      <c r="B1251" s="212">
        <v>2828499</v>
      </c>
      <c r="C1251" s="212">
        <v>681766</v>
      </c>
      <c r="D1251" s="212">
        <v>594900</v>
      </c>
      <c r="E1251" s="375">
        <v>21.03235673761949</v>
      </c>
      <c r="F1251" s="212">
        <v>465989</v>
      </c>
    </row>
    <row r="1252" spans="1:6" s="979" customFormat="1" ht="12.75">
      <c r="A1252" s="252" t="s">
        <v>397</v>
      </c>
      <c r="B1252" s="71"/>
      <c r="C1252" s="71"/>
      <c r="D1252" s="71"/>
      <c r="E1252" s="375"/>
      <c r="F1252" s="212"/>
    </row>
    <row r="1253" spans="1:7" s="997" customFormat="1" ht="12.75">
      <c r="A1253" s="260" t="s">
        <v>443</v>
      </c>
      <c r="B1253" s="34">
        <v>2463866</v>
      </c>
      <c r="C1253" s="34">
        <v>1125968</v>
      </c>
      <c r="D1253" s="212">
        <v>1125968</v>
      </c>
      <c r="E1253" s="375">
        <v>45.69923851378282</v>
      </c>
      <c r="F1253" s="212">
        <v>450322</v>
      </c>
      <c r="G1253" s="1010"/>
    </row>
    <row r="1254" spans="1:7" s="997" customFormat="1" ht="12.75" hidden="1">
      <c r="A1254" s="936" t="s">
        <v>444</v>
      </c>
      <c r="B1254" s="212">
        <v>0</v>
      </c>
      <c r="C1254" s="212">
        <v>0</v>
      </c>
      <c r="D1254" s="212">
        <v>0</v>
      </c>
      <c r="E1254" s="375">
        <v>0</v>
      </c>
      <c r="F1254" s="212">
        <v>0</v>
      </c>
      <c r="G1254" s="1010"/>
    </row>
    <row r="1255" spans="1:7" s="997" customFormat="1" ht="12.75">
      <c r="A1255" s="260" t="s">
        <v>445</v>
      </c>
      <c r="B1255" s="34">
        <v>2463866</v>
      </c>
      <c r="C1255" s="34">
        <v>1125968</v>
      </c>
      <c r="D1255" s="212">
        <v>1125968</v>
      </c>
      <c r="E1255" s="375">
        <v>45.69923851378282</v>
      </c>
      <c r="F1255" s="212">
        <v>450322</v>
      </c>
      <c r="G1255" s="1010"/>
    </row>
    <row r="1256" spans="1:7" s="997" customFormat="1" ht="12.75">
      <c r="A1256" s="940" t="s">
        <v>1674</v>
      </c>
      <c r="B1256" s="34">
        <v>2463866</v>
      </c>
      <c r="C1256" s="34">
        <v>1125968</v>
      </c>
      <c r="D1256" s="212">
        <v>1115681</v>
      </c>
      <c r="E1256" s="375">
        <v>45.28172392492124</v>
      </c>
      <c r="F1256" s="212">
        <v>477468</v>
      </c>
      <c r="G1256" s="1010"/>
    </row>
    <row r="1257" spans="1:7" s="979" customFormat="1" ht="12.75">
      <c r="A1257" s="937" t="s">
        <v>1680</v>
      </c>
      <c r="B1257" s="34">
        <v>2463866</v>
      </c>
      <c r="C1257" s="34">
        <v>1125968</v>
      </c>
      <c r="D1257" s="212">
        <v>1115681</v>
      </c>
      <c r="E1257" s="375">
        <v>45.28172392492124</v>
      </c>
      <c r="F1257" s="212">
        <v>477468</v>
      </c>
      <c r="G1257" s="1011"/>
    </row>
    <row r="1258" spans="1:6" s="979" customFormat="1" ht="12.75" hidden="1">
      <c r="A1258" s="936" t="s">
        <v>468</v>
      </c>
      <c r="B1258" s="212">
        <v>0</v>
      </c>
      <c r="C1258" s="212">
        <v>0</v>
      </c>
      <c r="D1258" s="212">
        <v>2649</v>
      </c>
      <c r="E1258" s="375">
        <v>0</v>
      </c>
      <c r="F1258" s="212">
        <v>2649</v>
      </c>
    </row>
    <row r="1259" spans="1:6" s="979" customFormat="1" ht="12.75">
      <c r="A1259" s="938" t="s">
        <v>1752</v>
      </c>
      <c r="B1259" s="34">
        <v>2463866</v>
      </c>
      <c r="C1259" s="34">
        <v>1125968</v>
      </c>
      <c r="D1259" s="34">
        <v>1113032</v>
      </c>
      <c r="E1259" s="375">
        <v>45.174209961093666</v>
      </c>
      <c r="F1259" s="212">
        <v>474819</v>
      </c>
    </row>
    <row r="1260" spans="1:6" s="979" customFormat="1" ht="12.75">
      <c r="A1260" s="939" t="s">
        <v>1761</v>
      </c>
      <c r="B1260" s="34">
        <v>2463866</v>
      </c>
      <c r="C1260" s="34">
        <v>1125968</v>
      </c>
      <c r="D1260" s="34">
        <v>1113032</v>
      </c>
      <c r="E1260" s="375">
        <v>45.174209961093666</v>
      </c>
      <c r="F1260" s="212">
        <v>474819</v>
      </c>
    </row>
    <row r="1261" spans="1:6" s="979" customFormat="1" ht="12.75" hidden="1">
      <c r="A1261" s="939" t="s">
        <v>1763</v>
      </c>
      <c r="B1261" s="212">
        <v>0</v>
      </c>
      <c r="C1261" s="212">
        <v>0</v>
      </c>
      <c r="D1261" s="212">
        <v>0</v>
      </c>
      <c r="E1261" s="375">
        <v>0</v>
      </c>
      <c r="F1261" s="212">
        <v>0</v>
      </c>
    </row>
    <row r="1262" spans="1:6" s="148" customFormat="1" ht="25.5">
      <c r="A1262" s="313" t="s">
        <v>413</v>
      </c>
      <c r="B1262" s="71"/>
      <c r="C1262" s="71"/>
      <c r="D1262" s="71"/>
      <c r="E1262" s="375"/>
      <c r="F1262" s="212"/>
    </row>
    <row r="1263" spans="1:6" s="148" customFormat="1" ht="12" customHeight="1">
      <c r="A1263" s="252" t="s">
        <v>443</v>
      </c>
      <c r="B1263" s="212">
        <v>2828499</v>
      </c>
      <c r="C1263" s="212">
        <v>681766</v>
      </c>
      <c r="D1263" s="212">
        <v>600000</v>
      </c>
      <c r="E1263" s="375">
        <v>21.212664384891067</v>
      </c>
      <c r="F1263" s="212">
        <v>400000</v>
      </c>
    </row>
    <row r="1264" spans="1:6" s="148" customFormat="1" ht="12" customHeight="1">
      <c r="A1264" s="252" t="s">
        <v>445</v>
      </c>
      <c r="B1264" s="212">
        <v>2828499</v>
      </c>
      <c r="C1264" s="212">
        <v>681766</v>
      </c>
      <c r="D1264" s="212">
        <v>600000</v>
      </c>
      <c r="E1264" s="375">
        <v>21.212664384891067</v>
      </c>
      <c r="F1264" s="212">
        <v>400000</v>
      </c>
    </row>
    <row r="1265" spans="1:6" s="148" customFormat="1" ht="12" customHeight="1">
      <c r="A1265" s="949" t="s">
        <v>1674</v>
      </c>
      <c r="B1265" s="212">
        <v>2828499</v>
      </c>
      <c r="C1265" s="212">
        <v>681766</v>
      </c>
      <c r="D1265" s="212">
        <v>594900</v>
      </c>
      <c r="E1265" s="375">
        <v>21.03235673761949</v>
      </c>
      <c r="F1265" s="212">
        <v>465989</v>
      </c>
    </row>
    <row r="1266" spans="1:6" s="148" customFormat="1" ht="12" customHeight="1">
      <c r="A1266" s="937" t="s">
        <v>1663</v>
      </c>
      <c r="B1266" s="212">
        <v>2828499</v>
      </c>
      <c r="C1266" s="212">
        <v>681766</v>
      </c>
      <c r="D1266" s="212">
        <v>594900</v>
      </c>
      <c r="E1266" s="375">
        <v>21.03235673761949</v>
      </c>
      <c r="F1266" s="212">
        <v>465989</v>
      </c>
    </row>
    <row r="1267" spans="1:6" s="148" customFormat="1" ht="12" customHeight="1">
      <c r="A1267" s="950" t="s">
        <v>794</v>
      </c>
      <c r="B1267" s="212">
        <v>2828499</v>
      </c>
      <c r="C1267" s="212">
        <v>681766</v>
      </c>
      <c r="D1267" s="212">
        <v>594900</v>
      </c>
      <c r="E1267" s="375">
        <v>21.03235673761949</v>
      </c>
      <c r="F1267" s="212">
        <v>465989</v>
      </c>
    </row>
    <row r="1268" spans="1:6" s="979" customFormat="1" ht="12.75">
      <c r="A1268" s="313" t="s">
        <v>409</v>
      </c>
      <c r="B1268" s="34"/>
      <c r="C1268" s="34"/>
      <c r="D1268" s="34"/>
      <c r="E1268" s="375"/>
      <c r="F1268" s="212"/>
    </row>
    <row r="1269" spans="1:7" s="997" customFormat="1" ht="12" customHeight="1">
      <c r="A1269" s="260" t="s">
        <v>443</v>
      </c>
      <c r="B1269" s="34">
        <v>15308206</v>
      </c>
      <c r="C1269" s="34">
        <v>0</v>
      </c>
      <c r="D1269" s="34">
        <v>0</v>
      </c>
      <c r="E1269" s="375">
        <v>0</v>
      </c>
      <c r="F1269" s="212">
        <v>0</v>
      </c>
      <c r="G1269" s="1010"/>
    </row>
    <row r="1270" spans="1:7" s="997" customFormat="1" ht="12" customHeight="1">
      <c r="A1270" s="260" t="s">
        <v>445</v>
      </c>
      <c r="B1270" s="34">
        <v>15308206</v>
      </c>
      <c r="C1270" s="34">
        <v>0</v>
      </c>
      <c r="D1270" s="34">
        <v>0</v>
      </c>
      <c r="E1270" s="375">
        <v>0</v>
      </c>
      <c r="F1270" s="212">
        <v>0</v>
      </c>
      <c r="G1270" s="1010"/>
    </row>
    <row r="1271" spans="1:7" s="997" customFormat="1" ht="12" customHeight="1">
      <c r="A1271" s="940" t="s">
        <v>1674</v>
      </c>
      <c r="B1271" s="34">
        <v>15308206</v>
      </c>
      <c r="C1271" s="34">
        <v>0</v>
      </c>
      <c r="D1271" s="34">
        <v>0</v>
      </c>
      <c r="E1271" s="375">
        <v>0</v>
      </c>
      <c r="F1271" s="212">
        <v>0</v>
      </c>
      <c r="G1271" s="1010"/>
    </row>
    <row r="1272" spans="1:6" s="979" customFormat="1" ht="12.75">
      <c r="A1272" s="937" t="s">
        <v>1680</v>
      </c>
      <c r="B1272" s="34">
        <v>15308206</v>
      </c>
      <c r="C1272" s="34">
        <v>0</v>
      </c>
      <c r="D1272" s="34">
        <v>0</v>
      </c>
      <c r="E1272" s="375">
        <v>0</v>
      </c>
      <c r="F1272" s="212">
        <v>0</v>
      </c>
    </row>
    <row r="1273" spans="1:6" s="979" customFormat="1" ht="12.75">
      <c r="A1273" s="938" t="s">
        <v>468</v>
      </c>
      <c r="B1273" s="34">
        <v>14251035</v>
      </c>
      <c r="C1273" s="34">
        <v>0</v>
      </c>
      <c r="D1273" s="34">
        <v>0</v>
      </c>
      <c r="E1273" s="375">
        <v>0</v>
      </c>
      <c r="F1273" s="212">
        <v>0</v>
      </c>
    </row>
    <row r="1274" spans="1:6" s="979" customFormat="1" ht="12.75">
      <c r="A1274" s="938" t="s">
        <v>1749</v>
      </c>
      <c r="B1274" s="34">
        <v>1057171</v>
      </c>
      <c r="C1274" s="34">
        <v>0</v>
      </c>
      <c r="D1274" s="34">
        <v>0</v>
      </c>
      <c r="E1274" s="375">
        <v>0</v>
      </c>
      <c r="F1274" s="212">
        <v>0</v>
      </c>
    </row>
    <row r="1275" spans="1:6" s="979" customFormat="1" ht="12.75">
      <c r="A1275" s="381"/>
      <c r="B1275" s="34"/>
      <c r="C1275" s="34"/>
      <c r="D1275" s="34"/>
      <c r="E1275" s="943"/>
      <c r="F1275" s="71"/>
    </row>
    <row r="1276" spans="1:7" s="1008" customFormat="1" ht="12.75">
      <c r="A1276" s="252" t="s">
        <v>426</v>
      </c>
      <c r="B1276" s="71"/>
      <c r="C1276" s="71"/>
      <c r="D1276" s="71"/>
      <c r="E1276" s="985"/>
      <c r="F1276" s="71"/>
      <c r="G1276" s="1007"/>
    </row>
    <row r="1277" spans="1:6" s="979" customFormat="1" ht="12.75">
      <c r="A1277" s="252" t="s">
        <v>397</v>
      </c>
      <c r="B1277" s="71"/>
      <c r="C1277" s="71"/>
      <c r="D1277" s="71"/>
      <c r="E1277" s="985"/>
      <c r="F1277" s="71"/>
    </row>
    <row r="1278" spans="1:7" s="1008" customFormat="1" ht="12" customHeight="1">
      <c r="A1278" s="269" t="s">
        <v>443</v>
      </c>
      <c r="B1278" s="71">
        <v>2463866</v>
      </c>
      <c r="C1278" s="71">
        <v>1125968</v>
      </c>
      <c r="D1278" s="71">
        <v>1125968</v>
      </c>
      <c r="E1278" s="985">
        <v>45.69923851378282</v>
      </c>
      <c r="F1278" s="71">
        <v>450322</v>
      </c>
      <c r="G1278" s="1007"/>
    </row>
    <row r="1279" spans="1:7" s="1008" customFormat="1" ht="12" customHeight="1" hidden="1">
      <c r="A1279" s="974" t="s">
        <v>501</v>
      </c>
      <c r="B1279" s="230">
        <v>0</v>
      </c>
      <c r="C1279" s="230">
        <v>0</v>
      </c>
      <c r="D1279" s="230">
        <v>0</v>
      </c>
      <c r="E1279" s="378">
        <v>0</v>
      </c>
      <c r="F1279" s="71">
        <v>0</v>
      </c>
      <c r="G1279" s="1007"/>
    </row>
    <row r="1280" spans="1:7" s="997" customFormat="1" ht="12.75">
      <c r="A1280" s="269" t="s">
        <v>445</v>
      </c>
      <c r="B1280" s="71">
        <v>2463866</v>
      </c>
      <c r="C1280" s="71">
        <v>1125968</v>
      </c>
      <c r="D1280" s="230">
        <v>1125968</v>
      </c>
      <c r="E1280" s="985">
        <v>45.69923851378282</v>
      </c>
      <c r="F1280" s="71">
        <v>450322</v>
      </c>
      <c r="G1280" s="1010"/>
    </row>
    <row r="1281" spans="1:7" s="997" customFormat="1" ht="12.75">
      <c r="A1281" s="981" t="s">
        <v>1674</v>
      </c>
      <c r="B1281" s="71">
        <v>2463866</v>
      </c>
      <c r="C1281" s="71">
        <v>1125968</v>
      </c>
      <c r="D1281" s="230">
        <v>1115681</v>
      </c>
      <c r="E1281" s="985">
        <v>0</v>
      </c>
      <c r="F1281" s="71">
        <v>477468</v>
      </c>
      <c r="G1281" s="1010"/>
    </row>
    <row r="1282" spans="1:7" s="979" customFormat="1" ht="12.75">
      <c r="A1282" s="975" t="s">
        <v>1680</v>
      </c>
      <c r="B1282" s="71">
        <v>2463866</v>
      </c>
      <c r="C1282" s="71">
        <v>1125968</v>
      </c>
      <c r="D1282" s="71">
        <v>1115681</v>
      </c>
      <c r="E1282" s="985">
        <v>0</v>
      </c>
      <c r="F1282" s="71">
        <v>477468</v>
      </c>
      <c r="G1282" s="1011"/>
    </row>
    <row r="1283" spans="1:6" s="979" customFormat="1" ht="12.75" hidden="1">
      <c r="A1283" s="976" t="s">
        <v>468</v>
      </c>
      <c r="B1283" s="230">
        <v>0</v>
      </c>
      <c r="C1283" s="230">
        <v>0</v>
      </c>
      <c r="D1283" s="230">
        <v>2649</v>
      </c>
      <c r="E1283" s="378">
        <v>0</v>
      </c>
      <c r="F1283" s="71">
        <v>2649</v>
      </c>
    </row>
    <row r="1284" spans="1:6" s="979" customFormat="1" ht="12.75" customHeight="1">
      <c r="A1284" s="982" t="s">
        <v>1752</v>
      </c>
      <c r="B1284" s="71">
        <v>2463866</v>
      </c>
      <c r="C1284" s="71">
        <v>1125968</v>
      </c>
      <c r="D1284" s="71">
        <v>1113032</v>
      </c>
      <c r="E1284" s="985">
        <v>0</v>
      </c>
      <c r="F1284" s="71">
        <v>474819</v>
      </c>
    </row>
    <row r="1285" spans="1:6" s="979" customFormat="1" ht="12.75" customHeight="1">
      <c r="A1285" s="977" t="s">
        <v>1761</v>
      </c>
      <c r="B1285" s="71">
        <v>2463866</v>
      </c>
      <c r="C1285" s="71">
        <v>1125968</v>
      </c>
      <c r="D1285" s="230">
        <v>1113032</v>
      </c>
      <c r="E1285" s="985">
        <v>0</v>
      </c>
      <c r="F1285" s="71">
        <v>474819</v>
      </c>
    </row>
    <row r="1286" spans="1:6" s="979" customFormat="1" ht="12.75" customHeight="1" hidden="1">
      <c r="A1286" s="977" t="s">
        <v>1763</v>
      </c>
      <c r="B1286" s="230">
        <v>0</v>
      </c>
      <c r="C1286" s="230">
        <v>0</v>
      </c>
      <c r="D1286" s="230">
        <v>0</v>
      </c>
      <c r="E1286" s="378">
        <v>0</v>
      </c>
      <c r="F1286" s="71">
        <v>0</v>
      </c>
    </row>
    <row r="1287" spans="1:6" s="148" customFormat="1" ht="25.5">
      <c r="A1287" s="381" t="s">
        <v>413</v>
      </c>
      <c r="B1287" s="71"/>
      <c r="C1287" s="71"/>
      <c r="D1287" s="71"/>
      <c r="E1287" s="985"/>
      <c r="F1287" s="71"/>
    </row>
    <row r="1288" spans="1:6" s="148" customFormat="1" ht="12" customHeight="1">
      <c r="A1288" s="269" t="s">
        <v>443</v>
      </c>
      <c r="B1288" s="71">
        <v>2828499</v>
      </c>
      <c r="C1288" s="71">
        <v>681766</v>
      </c>
      <c r="D1288" s="71">
        <v>600000</v>
      </c>
      <c r="E1288" s="985">
        <v>21.212664384891067</v>
      </c>
      <c r="F1288" s="71">
        <v>400000</v>
      </c>
    </row>
    <row r="1289" spans="1:6" s="148" customFormat="1" ht="12" customHeight="1">
      <c r="A1289" s="269" t="s">
        <v>445</v>
      </c>
      <c r="B1289" s="71">
        <v>2828499</v>
      </c>
      <c r="C1289" s="71">
        <v>681766</v>
      </c>
      <c r="D1289" s="71">
        <v>600000</v>
      </c>
      <c r="E1289" s="985">
        <v>21.212664384891067</v>
      </c>
      <c r="F1289" s="71">
        <v>400000</v>
      </c>
    </row>
    <row r="1290" spans="1:6" s="148" customFormat="1" ht="12" customHeight="1">
      <c r="A1290" s="973" t="s">
        <v>1674</v>
      </c>
      <c r="B1290" s="71">
        <v>2828499</v>
      </c>
      <c r="C1290" s="71">
        <v>681766</v>
      </c>
      <c r="D1290" s="71">
        <v>594900</v>
      </c>
      <c r="E1290" s="985">
        <v>21.03235673761949</v>
      </c>
      <c r="F1290" s="71">
        <v>465989</v>
      </c>
    </row>
    <row r="1291" spans="1:6" s="148" customFormat="1" ht="12" customHeight="1">
      <c r="A1291" s="974" t="s">
        <v>1663</v>
      </c>
      <c r="B1291" s="71">
        <v>2828499</v>
      </c>
      <c r="C1291" s="71">
        <v>681766</v>
      </c>
      <c r="D1291" s="71">
        <v>594900</v>
      </c>
      <c r="E1291" s="985">
        <v>21.03235673761949</v>
      </c>
      <c r="F1291" s="71">
        <v>465989</v>
      </c>
    </row>
    <row r="1292" spans="1:6" s="148" customFormat="1" ht="12" customHeight="1">
      <c r="A1292" s="976" t="s">
        <v>794</v>
      </c>
      <c r="B1292" s="71">
        <v>2828499</v>
      </c>
      <c r="C1292" s="71">
        <v>681766</v>
      </c>
      <c r="D1292" s="71">
        <v>594900</v>
      </c>
      <c r="E1292" s="985">
        <v>21.03235673761949</v>
      </c>
      <c r="F1292" s="71">
        <v>465989</v>
      </c>
    </row>
    <row r="1293" spans="1:6" s="979" customFormat="1" ht="12.75">
      <c r="A1293" s="313" t="s">
        <v>409</v>
      </c>
      <c r="B1293" s="34"/>
      <c r="C1293" s="34"/>
      <c r="D1293" s="34"/>
      <c r="E1293" s="943"/>
      <c r="F1293" s="71"/>
    </row>
    <row r="1294" spans="1:7" s="1008" customFormat="1" ht="12.75">
      <c r="A1294" s="269" t="s">
        <v>443</v>
      </c>
      <c r="B1294" s="71">
        <v>15308206</v>
      </c>
      <c r="C1294" s="71">
        <v>0</v>
      </c>
      <c r="D1294" s="71">
        <v>0</v>
      </c>
      <c r="E1294" s="985">
        <v>0</v>
      </c>
      <c r="F1294" s="71">
        <v>0</v>
      </c>
      <c r="G1294" s="1007"/>
    </row>
    <row r="1295" spans="1:7" s="1008" customFormat="1" ht="12.75">
      <c r="A1295" s="269" t="s">
        <v>445</v>
      </c>
      <c r="B1295" s="71">
        <v>15308206</v>
      </c>
      <c r="C1295" s="71">
        <v>0</v>
      </c>
      <c r="D1295" s="71">
        <v>0</v>
      </c>
      <c r="E1295" s="985">
        <v>0</v>
      </c>
      <c r="F1295" s="71">
        <v>0</v>
      </c>
      <c r="G1295" s="1007"/>
    </row>
    <row r="1296" spans="1:7" s="997" customFormat="1" ht="12.75">
      <c r="A1296" s="981" t="s">
        <v>1674</v>
      </c>
      <c r="B1296" s="71">
        <v>15308206</v>
      </c>
      <c r="C1296" s="71">
        <v>0</v>
      </c>
      <c r="D1296" s="71">
        <v>0</v>
      </c>
      <c r="E1296" s="985">
        <v>0</v>
      </c>
      <c r="F1296" s="71">
        <v>0</v>
      </c>
      <c r="G1296" s="1010"/>
    </row>
    <row r="1297" spans="1:6" s="979" customFormat="1" ht="12.75">
      <c r="A1297" s="975" t="s">
        <v>1680</v>
      </c>
      <c r="B1297" s="71">
        <v>15308206</v>
      </c>
      <c r="C1297" s="71">
        <v>0</v>
      </c>
      <c r="D1297" s="71">
        <v>0</v>
      </c>
      <c r="E1297" s="985">
        <v>0</v>
      </c>
      <c r="F1297" s="71">
        <v>0</v>
      </c>
    </row>
    <row r="1298" spans="1:6" s="979" customFormat="1" ht="12.75">
      <c r="A1298" s="982" t="s">
        <v>468</v>
      </c>
      <c r="B1298" s="71">
        <v>14251035</v>
      </c>
      <c r="C1298" s="71">
        <v>0</v>
      </c>
      <c r="D1298" s="71">
        <v>0</v>
      </c>
      <c r="E1298" s="985">
        <v>0</v>
      </c>
      <c r="F1298" s="71">
        <v>0</v>
      </c>
    </row>
    <row r="1299" spans="1:6" s="979" customFormat="1" ht="12.75">
      <c r="A1299" s="982" t="s">
        <v>1749</v>
      </c>
      <c r="B1299" s="71">
        <v>1057171</v>
      </c>
      <c r="C1299" s="71">
        <v>0</v>
      </c>
      <c r="D1299" s="71">
        <v>0</v>
      </c>
      <c r="E1299" s="985">
        <v>0</v>
      </c>
      <c r="F1299" s="71">
        <v>0</v>
      </c>
    </row>
    <row r="1300" spans="1:6" s="262" customFormat="1" ht="17.25" customHeight="1">
      <c r="A1300" s="1064" t="s">
        <v>446</v>
      </c>
      <c r="B1300" s="1064"/>
      <c r="C1300" s="1064"/>
      <c r="D1300" s="1064"/>
      <c r="E1300" s="1064"/>
      <c r="F1300" s="1064"/>
    </row>
    <row r="1301" spans="1:6" s="262" customFormat="1" ht="12.75">
      <c r="A1301" s="1026"/>
      <c r="B1301" s="1026"/>
      <c r="C1301" s="1026"/>
      <c r="D1301" s="1026"/>
      <c r="E1301" s="1026"/>
      <c r="F1301" s="1026"/>
    </row>
    <row r="1302" spans="1:6" s="262" customFormat="1" ht="17.25" customHeight="1">
      <c r="A1302" s="1065"/>
      <c r="B1302" s="1065"/>
      <c r="C1302" s="1065"/>
      <c r="D1302" s="1065"/>
      <c r="E1302" s="1065"/>
      <c r="F1302" s="1065"/>
    </row>
    <row r="1303" spans="1:6" s="148" customFormat="1" ht="12.75" customHeight="1">
      <c r="A1303" s="322" t="s">
        <v>447</v>
      </c>
      <c r="B1303" s="218"/>
      <c r="C1303" s="218"/>
      <c r="D1303" s="218"/>
      <c r="E1303" s="995" t="s">
        <v>1347</v>
      </c>
      <c r="F1303" s="218"/>
    </row>
    <row r="1304" spans="1:6" s="148" customFormat="1" ht="12.75" customHeight="1">
      <c r="A1304" s="182"/>
      <c r="B1304" s="218"/>
      <c r="C1304" s="218"/>
      <c r="D1304" s="218"/>
      <c r="E1304" s="995"/>
      <c r="F1304" s="218"/>
    </row>
    <row r="1305" spans="1:6" s="148" customFormat="1" ht="12.75" customHeight="1">
      <c r="A1305" s="176"/>
      <c r="B1305" s="218"/>
      <c r="C1305" s="218"/>
      <c r="D1305" s="218"/>
      <c r="E1305" s="995"/>
      <c r="F1305" s="218"/>
    </row>
    <row r="1306" spans="1:6" ht="12.75">
      <c r="A1306" s="182"/>
      <c r="B1306" s="996"/>
      <c r="C1306" s="996"/>
      <c r="D1306" s="996"/>
      <c r="E1306" s="668"/>
      <c r="F1306" s="996"/>
    </row>
    <row r="1307" ht="17.25" customHeight="1">
      <c r="A1307" s="47" t="s">
        <v>448</v>
      </c>
    </row>
  </sheetData>
  <mergeCells count="3">
    <mergeCell ref="A1301:F1301"/>
    <mergeCell ref="A1300:F1300"/>
    <mergeCell ref="A1302:F1302"/>
  </mergeCells>
  <printOptions horizontalCentered="1"/>
  <pageMargins left="0.8267716535433072" right="0.6692913385826772" top="0.7086614173228347" bottom="0.3937007874015748" header="0.5118110236220472" footer="0.11811023622047245"/>
  <pageSetup firstPageNumber="63" useFirstPageNumber="1" fitToHeight="20" fitToWidth="1" horizontalDpi="600" verticalDpi="600" orientation="portrait" paperSize="9" scale="80" r:id="rId1"/>
  <headerFooter alignWithMargins="0">
    <oddFooter>&amp;C&amp;P&amp;R
</oddFooter>
  </headerFooter>
  <rowBreaks count="6" manualBreakCount="6">
    <brk id="503" min="1" max="5" man="1"/>
    <brk id="560" min="1" max="5" man="1"/>
    <brk id="623" min="1" max="5" man="1"/>
    <brk id="686" min="1" max="5" man="1"/>
    <brk id="1215" min="1" max="5" man="1"/>
    <brk id="1282" min="1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SheetLayoutView="120" workbookViewId="0" topLeftCell="A1">
      <selection activeCell="L21" sqref="L21"/>
    </sheetView>
  </sheetViews>
  <sheetFormatPr defaultColWidth="9.140625" defaultRowHeight="12.75"/>
  <cols>
    <col min="1" max="1" width="41.7109375" style="177" customWidth="1"/>
    <col min="2" max="2" width="13.28125" style="177" customWidth="1"/>
    <col min="3" max="3" width="9.8515625" style="177" bestFit="1" customWidth="1"/>
    <col min="4" max="4" width="9.140625" style="177" customWidth="1"/>
    <col min="5" max="5" width="10.140625" style="177" customWidth="1"/>
    <col min="6" max="16384" width="9.140625" style="282" customWidth="1"/>
  </cols>
  <sheetData>
    <row r="1" spans="1:55" ht="12.75">
      <c r="A1" s="1049" t="s">
        <v>1292</v>
      </c>
      <c r="B1" s="1049"/>
      <c r="C1" s="1049"/>
      <c r="D1" s="1049"/>
      <c r="E1" s="1049"/>
      <c r="F1" s="180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</row>
    <row r="2" spans="1:55" ht="15" customHeight="1">
      <c r="A2" s="661" t="s">
        <v>1293</v>
      </c>
      <c r="B2" s="661"/>
      <c r="C2" s="661"/>
      <c r="D2" s="661"/>
      <c r="E2" s="661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</row>
    <row r="3" spans="1:55" ht="3.75" customHeight="1">
      <c r="A3" s="186"/>
      <c r="B3" s="4"/>
      <c r="C3" s="4"/>
      <c r="D3" s="4"/>
      <c r="E3" s="186"/>
      <c r="F3" s="262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</row>
    <row r="4" spans="1:17" s="281" customFormat="1" ht="12.75">
      <c r="A4" s="1052" t="s">
        <v>1294</v>
      </c>
      <c r="B4" s="1052"/>
      <c r="C4" s="1052"/>
      <c r="D4" s="1052"/>
      <c r="E4" s="1052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6" s="281" customFormat="1" ht="12.75">
      <c r="A5" s="262"/>
      <c r="B5" s="283"/>
      <c r="C5" s="283"/>
      <c r="D5" s="283"/>
      <c r="E5" s="283"/>
      <c r="G5" s="283"/>
      <c r="H5" s="283"/>
      <c r="I5" s="283"/>
      <c r="J5" s="283"/>
      <c r="K5" s="283"/>
      <c r="L5" s="283"/>
      <c r="M5" s="283"/>
      <c r="N5" s="283"/>
      <c r="O5" s="283"/>
      <c r="P5" s="283"/>
    </row>
    <row r="6" spans="1:17" s="285" customFormat="1" ht="17.25" customHeight="1">
      <c r="A6" s="1045" t="s">
        <v>1295</v>
      </c>
      <c r="B6" s="1045"/>
      <c r="C6" s="1045"/>
      <c r="D6" s="1045"/>
      <c r="E6" s="1045"/>
      <c r="F6" s="147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</row>
    <row r="7" spans="1:17" s="285" customFormat="1" ht="17.25" customHeight="1">
      <c r="A7" s="1046" t="s">
        <v>449</v>
      </c>
      <c r="B7" s="1046"/>
      <c r="C7" s="1046"/>
      <c r="D7" s="1046"/>
      <c r="E7" s="1046"/>
      <c r="F7" s="286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</row>
    <row r="8" spans="1:17" s="285" customFormat="1" ht="17.25" customHeight="1">
      <c r="A8" s="1066" t="s">
        <v>1529</v>
      </c>
      <c r="B8" s="1066"/>
      <c r="C8" s="1066"/>
      <c r="D8" s="1066"/>
      <c r="E8" s="1066"/>
      <c r="F8" s="287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</row>
    <row r="9" spans="1:15" s="202" customFormat="1" ht="12.75">
      <c r="A9" s="1048" t="s">
        <v>1298</v>
      </c>
      <c r="B9" s="1048"/>
      <c r="C9" s="1048"/>
      <c r="D9" s="1048"/>
      <c r="E9" s="1048"/>
      <c r="F9" s="200"/>
      <c r="G9" s="200"/>
      <c r="H9" s="200"/>
      <c r="I9" s="200"/>
      <c r="J9" s="200"/>
      <c r="K9" s="200"/>
      <c r="L9" s="200"/>
      <c r="M9" s="200"/>
      <c r="N9" s="155"/>
      <c r="O9" s="204"/>
    </row>
    <row r="10" spans="1:8" s="146" customFormat="1" ht="12.75">
      <c r="A10" s="201" t="s">
        <v>1299</v>
      </c>
      <c r="B10" s="160"/>
      <c r="C10" s="160"/>
      <c r="D10" s="47"/>
      <c r="E10" s="203" t="s">
        <v>1300</v>
      </c>
      <c r="F10" s="200"/>
      <c r="G10" s="202"/>
      <c r="H10" s="161"/>
    </row>
    <row r="11" ht="12.75">
      <c r="E11" s="1016" t="s">
        <v>450</v>
      </c>
    </row>
    <row r="12" spans="1:5" ht="10.5" customHeight="1">
      <c r="A12" s="455"/>
      <c r="B12" s="455"/>
      <c r="C12" s="455"/>
      <c r="D12" s="455"/>
      <c r="E12" s="1017" t="s">
        <v>1351</v>
      </c>
    </row>
    <row r="13" spans="1:5" s="146" customFormat="1" ht="51">
      <c r="A13" s="115" t="s">
        <v>1302</v>
      </c>
      <c r="B13" s="366" t="s">
        <v>1353</v>
      </c>
      <c r="C13" s="366" t="s">
        <v>1354</v>
      </c>
      <c r="D13" s="366" t="s">
        <v>451</v>
      </c>
      <c r="E13" s="366" t="s">
        <v>1356</v>
      </c>
    </row>
    <row r="14" spans="1:5" s="146" customFormat="1" ht="12.75">
      <c r="A14" s="1018">
        <v>1</v>
      </c>
      <c r="B14" s="366">
        <v>2</v>
      </c>
      <c r="C14" s="366">
        <v>3</v>
      </c>
      <c r="D14" s="366">
        <v>4</v>
      </c>
      <c r="E14" s="124">
        <v>5</v>
      </c>
    </row>
    <row r="15" spans="1:5" s="146" customFormat="1" ht="17.25" customHeight="1">
      <c r="A15" s="273" t="s">
        <v>452</v>
      </c>
      <c r="B15" s="212">
        <v>155268826</v>
      </c>
      <c r="C15" s="224">
        <v>23276533</v>
      </c>
      <c r="D15" s="1019">
        <v>14.991118049672123</v>
      </c>
      <c r="E15" s="224">
        <v>8289441</v>
      </c>
    </row>
    <row r="16" spans="1:5" s="146" customFormat="1" ht="17.25" customHeight="1">
      <c r="A16" s="273" t="s">
        <v>453</v>
      </c>
      <c r="B16" s="212">
        <v>419161</v>
      </c>
      <c r="C16" s="224">
        <v>101986</v>
      </c>
      <c r="D16" s="1019">
        <v>24.3309849914472</v>
      </c>
      <c r="E16" s="224">
        <v>41315</v>
      </c>
    </row>
    <row r="17" spans="1:5" s="146" customFormat="1" ht="17.25" customHeight="1">
      <c r="A17" s="986" t="s">
        <v>454</v>
      </c>
      <c r="B17" s="230">
        <v>419161</v>
      </c>
      <c r="C17" s="172">
        <v>101986</v>
      </c>
      <c r="D17" s="1020">
        <v>24.3309849914472</v>
      </c>
      <c r="E17" s="172">
        <v>41315</v>
      </c>
    </row>
    <row r="18" spans="1:6" s="146" customFormat="1" ht="17.25" customHeight="1">
      <c r="A18" s="273" t="s">
        <v>455</v>
      </c>
      <c r="B18" s="212">
        <v>339000</v>
      </c>
      <c r="C18" s="224">
        <v>84142</v>
      </c>
      <c r="D18" s="1019">
        <v>24.820648967551623</v>
      </c>
      <c r="E18" s="224">
        <v>28495</v>
      </c>
      <c r="F18" s="1021"/>
    </row>
    <row r="19" spans="1:5" s="146" customFormat="1" ht="17.25" customHeight="1">
      <c r="A19" s="986" t="s">
        <v>456</v>
      </c>
      <c r="B19" s="230">
        <v>339000</v>
      </c>
      <c r="C19" s="172">
        <v>84142</v>
      </c>
      <c r="D19" s="1020">
        <v>24.820648967551623</v>
      </c>
      <c r="E19" s="172">
        <v>28495</v>
      </c>
    </row>
    <row r="20" spans="1:5" s="146" customFormat="1" ht="17.25" customHeight="1">
      <c r="A20" s="273" t="s">
        <v>457</v>
      </c>
      <c r="B20" s="212">
        <v>20188293</v>
      </c>
      <c r="C20" s="224">
        <v>5037754</v>
      </c>
      <c r="D20" s="1019">
        <v>24.95383834581755</v>
      </c>
      <c r="E20" s="224">
        <v>1737276</v>
      </c>
    </row>
    <row r="21" spans="1:5" s="146" customFormat="1" ht="25.5">
      <c r="A21" s="986" t="s">
        <v>458</v>
      </c>
      <c r="B21" s="230">
        <v>81470</v>
      </c>
      <c r="C21" s="172">
        <v>2005</v>
      </c>
      <c r="D21" s="1020">
        <v>2.4610285994844725</v>
      </c>
      <c r="E21" s="172">
        <v>155</v>
      </c>
    </row>
    <row r="22" spans="1:5" s="146" customFormat="1" ht="17.25" customHeight="1">
      <c r="A22" s="986" t="s">
        <v>459</v>
      </c>
      <c r="B22" s="230">
        <v>20106823</v>
      </c>
      <c r="C22" s="172">
        <v>5035749</v>
      </c>
      <c r="D22" s="1020">
        <v>25.044976026297146</v>
      </c>
      <c r="E22" s="172">
        <v>1737121</v>
      </c>
    </row>
    <row r="23" spans="1:5" s="146" customFormat="1" ht="17.25" customHeight="1">
      <c r="A23" s="273" t="s">
        <v>460</v>
      </c>
      <c r="B23" s="212">
        <v>3540555</v>
      </c>
      <c r="C23" s="224">
        <v>839956</v>
      </c>
      <c r="D23" s="1019">
        <v>23.72385120411913</v>
      </c>
      <c r="E23" s="224">
        <v>280944</v>
      </c>
    </row>
    <row r="24" spans="1:5" s="146" customFormat="1" ht="17.25" customHeight="1">
      <c r="A24" s="273" t="s">
        <v>461</v>
      </c>
      <c r="B24" s="404">
        <v>3000000</v>
      </c>
      <c r="C24" s="224">
        <v>481067</v>
      </c>
      <c r="D24" s="1019">
        <v>16.035566666666668</v>
      </c>
      <c r="E24" s="224">
        <v>168269</v>
      </c>
    </row>
    <row r="25" spans="1:5" s="146" customFormat="1" ht="17.25" customHeight="1">
      <c r="A25" s="273" t="s">
        <v>462</v>
      </c>
      <c r="B25" s="404">
        <v>1575930</v>
      </c>
      <c r="C25" s="224">
        <v>369306</v>
      </c>
      <c r="D25" s="1019">
        <v>23.43416268489083</v>
      </c>
      <c r="E25" s="224">
        <v>114600</v>
      </c>
    </row>
    <row r="26" spans="1:5" s="146" customFormat="1" ht="17.25" customHeight="1">
      <c r="A26" s="273" t="s">
        <v>463</v>
      </c>
      <c r="B26" s="212">
        <v>184331765</v>
      </c>
      <c r="C26" s="224">
        <v>30190744</v>
      </c>
      <c r="D26" s="1019">
        <v>16.37848148418695</v>
      </c>
      <c r="E26" s="224">
        <v>10660340</v>
      </c>
    </row>
    <row r="27" spans="1:5" s="146" customFormat="1" ht="17.25" customHeight="1">
      <c r="A27" s="1022"/>
      <c r="B27" s="764"/>
      <c r="C27" s="262"/>
      <c r="D27" s="262"/>
      <c r="E27" s="262"/>
    </row>
    <row r="28" spans="1:5" s="146" customFormat="1" ht="17.25" customHeight="1">
      <c r="A28" s="1022"/>
      <c r="B28" s="764"/>
      <c r="C28" s="262"/>
      <c r="D28" s="262"/>
      <c r="E28" s="262"/>
    </row>
    <row r="29" spans="1:5" s="146" customFormat="1" ht="17.25" customHeight="1">
      <c r="A29" s="1022"/>
      <c r="B29" s="764"/>
      <c r="C29" s="262"/>
      <c r="D29" s="262"/>
      <c r="E29" s="262"/>
    </row>
    <row r="30" spans="1:9" s="146" customFormat="1" ht="12.75">
      <c r="A30" s="176" t="s">
        <v>464</v>
      </c>
      <c r="B30" s="177"/>
      <c r="C30" s="161"/>
      <c r="D30" s="161"/>
      <c r="E30" s="178" t="s">
        <v>1347</v>
      </c>
      <c r="F30" s="161"/>
      <c r="G30" s="161"/>
      <c r="I30" s="179"/>
    </row>
    <row r="31" spans="1:8" s="146" customFormat="1" ht="12.75">
      <c r="A31" s="176"/>
      <c r="B31" s="180"/>
      <c r="C31" s="161"/>
      <c r="E31" s="91"/>
      <c r="F31" s="161"/>
      <c r="G31" s="161"/>
      <c r="H31" s="91"/>
    </row>
    <row r="32" spans="1:4" s="177" customFormat="1" ht="12.75">
      <c r="A32" s="180"/>
      <c r="B32" s="235"/>
      <c r="C32" s="235"/>
      <c r="D32" s="1023"/>
    </row>
    <row r="33" spans="1:4" s="177" customFormat="1" ht="12.75">
      <c r="A33" s="180"/>
      <c r="B33" s="235"/>
      <c r="C33" s="235"/>
      <c r="D33" s="1023"/>
    </row>
    <row r="34" spans="1:5" s="146" customFormat="1" ht="12.75">
      <c r="A34" s="362"/>
      <c r="B34" s="177"/>
      <c r="C34" s="177"/>
      <c r="D34" s="177"/>
      <c r="E34" s="177"/>
    </row>
    <row r="35" spans="1:5" s="146" customFormat="1" ht="12.75">
      <c r="A35" s="362"/>
      <c r="B35" s="177"/>
      <c r="C35" s="177"/>
      <c r="D35" s="177"/>
      <c r="E35" s="177"/>
    </row>
    <row r="36" s="177" customFormat="1" ht="12.75"/>
    <row r="37" s="177" customFormat="1" ht="12.75">
      <c r="A37" s="506" t="s">
        <v>1634</v>
      </c>
    </row>
    <row r="38" spans="1:5" s="146" customFormat="1" ht="12.75">
      <c r="A38" s="177"/>
      <c r="B38" s="177"/>
      <c r="C38" s="177"/>
      <c r="D38" s="177"/>
      <c r="E38" s="177"/>
    </row>
    <row r="39" spans="1:5" s="146" customFormat="1" ht="12.75">
      <c r="A39" s="177"/>
      <c r="B39" s="177"/>
      <c r="C39" s="177"/>
      <c r="D39" s="177"/>
      <c r="E39" s="177"/>
    </row>
    <row r="40" spans="1:5" s="146" customFormat="1" ht="12.75">
      <c r="A40" s="177"/>
      <c r="B40" s="177"/>
      <c r="C40" s="177"/>
      <c r="D40" s="177"/>
      <c r="E40" s="177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82" useFirstPageNumber="1" horizontalDpi="300" verticalDpi="300" orientation="portrait" paperSize="9" r:id="rId1"/>
  <headerFooter alignWithMargins="0">
    <oddFooter>&amp;L
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SheetLayoutView="100" workbookViewId="0" topLeftCell="A1">
      <selection activeCell="C17" sqref="C17"/>
    </sheetView>
  </sheetViews>
  <sheetFormatPr defaultColWidth="9.140625" defaultRowHeight="12.75"/>
  <cols>
    <col min="1" max="1" width="14.00390625" style="0" customWidth="1"/>
    <col min="2" max="2" width="39.28125" style="0" customWidth="1"/>
    <col min="3" max="3" width="13.57421875" style="0" customWidth="1"/>
    <col min="4" max="4" width="12.140625" style="0" customWidth="1"/>
    <col min="5" max="5" width="10.8515625" style="0" customWidth="1"/>
    <col min="6" max="6" width="11.7109375" style="0" customWidth="1"/>
  </cols>
  <sheetData>
    <row r="1" spans="1:6" ht="12.75">
      <c r="A1" s="1039" t="s">
        <v>1292</v>
      </c>
      <c r="B1" s="1039"/>
      <c r="C1" s="1039"/>
      <c r="D1" s="1039"/>
      <c r="E1" s="1039"/>
      <c r="F1" s="1039"/>
    </row>
    <row r="2" spans="1:6" ht="12.75">
      <c r="A2" s="1040" t="s">
        <v>1293</v>
      </c>
      <c r="B2" s="1040"/>
      <c r="C2" s="1040"/>
      <c r="D2" s="1040"/>
      <c r="E2" s="1040"/>
      <c r="F2" s="1040"/>
    </row>
    <row r="3" spans="1:6" ht="3.75" customHeight="1">
      <c r="A3" s="3"/>
      <c r="B3" s="4"/>
      <c r="C3" s="5"/>
      <c r="D3" s="5"/>
      <c r="E3" s="3"/>
      <c r="F3" s="3"/>
    </row>
    <row r="4" spans="1:6" ht="12.75">
      <c r="A4" s="1041" t="s">
        <v>1294</v>
      </c>
      <c r="B4" s="1041"/>
      <c r="C4" s="1041"/>
      <c r="D4" s="1041"/>
      <c r="E4" s="1041"/>
      <c r="F4" s="1041"/>
    </row>
    <row r="5" spans="1:6" ht="12.75">
      <c r="A5" s="7"/>
      <c r="B5" s="6"/>
      <c r="C5" s="6"/>
      <c r="D5" s="6"/>
      <c r="E5" s="6"/>
      <c r="F5" s="2"/>
    </row>
    <row r="6" spans="1:6" ht="12.75">
      <c r="A6" s="1042" t="s">
        <v>1295</v>
      </c>
      <c r="B6" s="1042"/>
      <c r="C6" s="1042"/>
      <c r="D6" s="1042"/>
      <c r="E6" s="1042"/>
      <c r="F6" s="1042"/>
    </row>
    <row r="7" spans="1:6" ht="15.75">
      <c r="A7" s="1043" t="s">
        <v>1443</v>
      </c>
      <c r="B7" s="1043"/>
      <c r="C7" s="1043"/>
      <c r="D7" s="1043"/>
      <c r="E7" s="1043"/>
      <c r="F7" s="1043"/>
    </row>
    <row r="8" spans="1:6" ht="15.75">
      <c r="A8" s="1036" t="s">
        <v>1444</v>
      </c>
      <c r="B8" s="1036"/>
      <c r="C8" s="1036"/>
      <c r="D8" s="1036"/>
      <c r="E8" s="1036"/>
      <c r="F8" s="1036"/>
    </row>
    <row r="9" spans="1:6" ht="12.75">
      <c r="A9" s="1037" t="s">
        <v>1298</v>
      </c>
      <c r="B9" s="1037"/>
      <c r="C9" s="1037"/>
      <c r="D9" s="1037"/>
      <c r="E9" s="1037"/>
      <c r="F9" s="1037"/>
    </row>
    <row r="10" spans="1:6" ht="12.75">
      <c r="A10" s="16" t="s">
        <v>1299</v>
      </c>
      <c r="B10" s="17"/>
      <c r="C10" s="14"/>
      <c r="D10" s="12"/>
      <c r="E10" s="13"/>
      <c r="F10" s="15" t="s">
        <v>1300</v>
      </c>
    </row>
    <row r="11" spans="1:6" ht="12.75">
      <c r="A11" s="16"/>
      <c r="B11" s="17"/>
      <c r="C11" s="14"/>
      <c r="D11" s="12"/>
      <c r="E11" s="13"/>
      <c r="F11" s="54" t="s">
        <v>1445</v>
      </c>
    </row>
    <row r="12" spans="1:6" ht="14.25" customHeight="1">
      <c r="A12" s="18"/>
      <c r="B12" s="20"/>
      <c r="C12" s="55"/>
      <c r="D12" s="55"/>
      <c r="E12" s="55"/>
      <c r="F12" s="56" t="s">
        <v>1351</v>
      </c>
    </row>
    <row r="13" spans="1:6" ht="48">
      <c r="A13" s="59" t="s">
        <v>1446</v>
      </c>
      <c r="B13" s="59" t="s">
        <v>1352</v>
      </c>
      <c r="C13" s="92" t="s">
        <v>1353</v>
      </c>
      <c r="D13" s="92" t="s">
        <v>1354</v>
      </c>
      <c r="E13" s="92" t="s">
        <v>1355</v>
      </c>
      <c r="F13" s="92" t="s">
        <v>1356</v>
      </c>
    </row>
    <row r="14" spans="1:6" ht="12.75">
      <c r="A14" s="93">
        <v>1</v>
      </c>
      <c r="B14" s="93">
        <v>2</v>
      </c>
      <c r="C14" s="94">
        <v>3</v>
      </c>
      <c r="D14" s="94">
        <v>4</v>
      </c>
      <c r="E14" s="94">
        <v>5</v>
      </c>
      <c r="F14" s="94">
        <v>6</v>
      </c>
    </row>
    <row r="15" spans="1:6" ht="12.75" customHeight="1">
      <c r="A15" s="62"/>
      <c r="B15" s="95" t="s">
        <v>1447</v>
      </c>
      <c r="C15" s="96">
        <v>2398918995</v>
      </c>
      <c r="D15" s="96">
        <v>546653929</v>
      </c>
      <c r="E15" s="97">
        <v>22.787510963870623</v>
      </c>
      <c r="F15" s="96">
        <v>212379406</v>
      </c>
    </row>
    <row r="16" spans="1:6" ht="12.75" customHeight="1">
      <c r="A16" s="66"/>
      <c r="B16" s="98" t="s">
        <v>1448</v>
      </c>
      <c r="C16" s="96">
        <v>1624394344</v>
      </c>
      <c r="D16" s="96">
        <v>382204791</v>
      </c>
      <c r="E16" s="97">
        <v>23.529064380933352</v>
      </c>
      <c r="F16" s="96">
        <v>117561719</v>
      </c>
    </row>
    <row r="17" spans="1:6" ht="12.75" customHeight="1">
      <c r="A17" s="66"/>
      <c r="B17" s="98" t="s">
        <v>1449</v>
      </c>
      <c r="C17" s="96">
        <v>376086000</v>
      </c>
      <c r="D17" s="96">
        <v>76991156</v>
      </c>
      <c r="E17" s="97">
        <v>20.4716889222146</v>
      </c>
      <c r="F17" s="96">
        <v>28029588</v>
      </c>
    </row>
    <row r="18" spans="1:6" ht="12.75" customHeight="1">
      <c r="A18" s="60" t="s">
        <v>1450</v>
      </c>
      <c r="B18" s="99" t="s">
        <v>1451</v>
      </c>
      <c r="C18" s="100">
        <v>137536000</v>
      </c>
      <c r="D18" s="100">
        <v>35965513</v>
      </c>
      <c r="E18" s="101">
        <v>26.149890210563054</v>
      </c>
      <c r="F18" s="102">
        <v>12560684</v>
      </c>
    </row>
    <row r="19" spans="1:6" ht="12.75" customHeight="1">
      <c r="A19" s="60" t="s">
        <v>1452</v>
      </c>
      <c r="B19" s="99" t="s">
        <v>1453</v>
      </c>
      <c r="C19" s="100">
        <v>238550000</v>
      </c>
      <c r="D19" s="102">
        <v>41025643</v>
      </c>
      <c r="E19" s="101">
        <v>17.197922028924754</v>
      </c>
      <c r="F19" s="102">
        <v>15468904</v>
      </c>
    </row>
    <row r="20" spans="1:6" ht="12.75" customHeight="1">
      <c r="A20" s="66"/>
      <c r="B20" s="98" t="s">
        <v>1454</v>
      </c>
      <c r="C20" s="96">
        <v>1230200444</v>
      </c>
      <c r="D20" s="96">
        <v>299754446</v>
      </c>
      <c r="E20" s="97">
        <v>24.36630936543541</v>
      </c>
      <c r="F20" s="96">
        <v>88262498</v>
      </c>
    </row>
    <row r="21" spans="1:6" ht="12.75" customHeight="1">
      <c r="A21" s="60" t="s">
        <v>1455</v>
      </c>
      <c r="B21" s="99" t="s">
        <v>1456</v>
      </c>
      <c r="C21" s="100">
        <v>830117444</v>
      </c>
      <c r="D21" s="102">
        <v>205445925</v>
      </c>
      <c r="E21" s="101">
        <v>24.74901912794884</v>
      </c>
      <c r="F21" s="102">
        <v>61590282</v>
      </c>
    </row>
    <row r="22" spans="1:6" ht="26.25" customHeight="1">
      <c r="A22" s="103" t="s">
        <v>1457</v>
      </c>
      <c r="B22" s="99" t="s">
        <v>1458</v>
      </c>
      <c r="C22" s="100">
        <v>370677000</v>
      </c>
      <c r="D22" s="102">
        <v>87040818</v>
      </c>
      <c r="E22" s="101">
        <v>23.48158045953755</v>
      </c>
      <c r="F22" s="102">
        <v>23787001</v>
      </c>
    </row>
    <row r="23" spans="1:6" ht="12.75" customHeight="1">
      <c r="A23" s="103" t="s">
        <v>1459</v>
      </c>
      <c r="B23" s="99" t="s">
        <v>1460</v>
      </c>
      <c r="C23" s="100">
        <v>10356000</v>
      </c>
      <c r="D23" s="102">
        <v>2410648</v>
      </c>
      <c r="E23" s="101">
        <v>23.277790652761684</v>
      </c>
      <c r="F23" s="102">
        <v>1005032</v>
      </c>
    </row>
    <row r="24" spans="1:6" ht="12.75" customHeight="1">
      <c r="A24" s="60" t="s">
        <v>1461</v>
      </c>
      <c r="B24" s="99" t="s">
        <v>1462</v>
      </c>
      <c r="C24" s="100">
        <v>19050000</v>
      </c>
      <c r="D24" s="102">
        <v>4857055</v>
      </c>
      <c r="E24" s="101">
        <v>25.496351706036748</v>
      </c>
      <c r="F24" s="102">
        <v>1880183</v>
      </c>
    </row>
    <row r="25" spans="1:6" ht="12.75" customHeight="1">
      <c r="A25" s="66"/>
      <c r="B25" s="98" t="s">
        <v>1463</v>
      </c>
      <c r="C25" s="96">
        <v>18107900</v>
      </c>
      <c r="D25" s="96">
        <v>5459189</v>
      </c>
      <c r="E25" s="97">
        <v>30.148106627494077</v>
      </c>
      <c r="F25" s="96">
        <v>1269633</v>
      </c>
    </row>
    <row r="26" spans="1:6" ht="12.75" customHeight="1">
      <c r="A26" s="60" t="s">
        <v>1464</v>
      </c>
      <c r="B26" s="99" t="s">
        <v>1465</v>
      </c>
      <c r="C26" s="100">
        <v>10413900</v>
      </c>
      <c r="D26" s="102">
        <v>3266651</v>
      </c>
      <c r="E26" s="101">
        <v>31.36818098887064</v>
      </c>
      <c r="F26" s="102">
        <v>1202075</v>
      </c>
    </row>
    <row r="27" spans="1:6" ht="12.75" customHeight="1">
      <c r="A27" s="60" t="s">
        <v>1466</v>
      </c>
      <c r="B27" s="99" t="s">
        <v>1467</v>
      </c>
      <c r="C27" s="100">
        <v>338000</v>
      </c>
      <c r="D27" s="102">
        <v>105349</v>
      </c>
      <c r="E27" s="101">
        <v>31.168343195266274</v>
      </c>
      <c r="F27" s="102">
        <v>32579</v>
      </c>
    </row>
    <row r="28" spans="1:6" ht="12.75" customHeight="1">
      <c r="A28" s="60" t="s">
        <v>1468</v>
      </c>
      <c r="B28" s="99" t="s">
        <v>1469</v>
      </c>
      <c r="C28" s="100">
        <v>7356000</v>
      </c>
      <c r="D28" s="102">
        <v>2087189</v>
      </c>
      <c r="E28" s="101">
        <v>28.373966829798803</v>
      </c>
      <c r="F28" s="102">
        <v>34979</v>
      </c>
    </row>
    <row r="29" spans="1:6" ht="12.75" customHeight="1">
      <c r="A29" s="104"/>
      <c r="B29" s="105" t="s">
        <v>1470</v>
      </c>
      <c r="C29" s="106" t="s">
        <v>1309</v>
      </c>
      <c r="D29" s="106">
        <v>14224</v>
      </c>
      <c r="E29" s="97" t="s">
        <v>1309</v>
      </c>
      <c r="F29" s="102">
        <v>3478</v>
      </c>
    </row>
    <row r="30" spans="1:6" ht="12.75" customHeight="1">
      <c r="A30" s="107" t="s">
        <v>1471</v>
      </c>
      <c r="B30" s="99" t="s">
        <v>1472</v>
      </c>
      <c r="C30" s="108" t="s">
        <v>1309</v>
      </c>
      <c r="D30" s="102">
        <v>14224</v>
      </c>
      <c r="E30" s="109" t="s">
        <v>1309</v>
      </c>
      <c r="F30" s="102">
        <v>3478</v>
      </c>
    </row>
    <row r="31" spans="1:6" ht="12.75" customHeight="1">
      <c r="A31" s="66"/>
      <c r="B31" s="98" t="s">
        <v>1473</v>
      </c>
      <c r="C31" s="96">
        <v>207371493</v>
      </c>
      <c r="D31" s="96">
        <v>31581356</v>
      </c>
      <c r="E31" s="97">
        <v>15.229362311626893</v>
      </c>
      <c r="F31" s="96">
        <v>12338384</v>
      </c>
    </row>
    <row r="32" spans="1:6" ht="12.75" customHeight="1">
      <c r="A32" s="60" t="s">
        <v>1474</v>
      </c>
      <c r="B32" s="99" t="s">
        <v>1475</v>
      </c>
      <c r="C32" s="100">
        <v>165000</v>
      </c>
      <c r="D32" s="102">
        <v>0</v>
      </c>
      <c r="E32" s="101">
        <v>0</v>
      </c>
      <c r="F32" s="102">
        <v>0</v>
      </c>
    </row>
    <row r="33" spans="1:6" ht="25.5">
      <c r="A33" s="103" t="s">
        <v>1476</v>
      </c>
      <c r="B33" s="110" t="s">
        <v>1477</v>
      </c>
      <c r="C33" s="100">
        <v>27906000</v>
      </c>
      <c r="D33" s="102">
        <v>1798777</v>
      </c>
      <c r="E33" s="101">
        <v>6.445843187844908</v>
      </c>
      <c r="F33" s="102">
        <v>1601345</v>
      </c>
    </row>
    <row r="34" spans="1:6" ht="12.75" customHeight="1">
      <c r="A34" s="103"/>
      <c r="B34" s="111" t="s">
        <v>1478</v>
      </c>
      <c r="C34" s="112">
        <v>11394758</v>
      </c>
      <c r="D34" s="112">
        <v>0</v>
      </c>
      <c r="E34" s="113">
        <v>0</v>
      </c>
      <c r="F34" s="114">
        <v>0</v>
      </c>
    </row>
    <row r="35" spans="1:6" ht="12.75">
      <c r="A35" s="115" t="s">
        <v>1479</v>
      </c>
      <c r="B35" s="116" t="s">
        <v>1480</v>
      </c>
      <c r="C35" s="100">
        <v>9310000</v>
      </c>
      <c r="D35" s="102">
        <v>2288059</v>
      </c>
      <c r="E35" s="101">
        <v>24.57635875402793</v>
      </c>
      <c r="F35" s="102">
        <v>332347</v>
      </c>
    </row>
    <row r="36" spans="1:6" ht="12.75" customHeight="1">
      <c r="A36" s="115" t="s">
        <v>1481</v>
      </c>
      <c r="B36" s="116" t="s">
        <v>1482</v>
      </c>
      <c r="C36" s="100">
        <v>2500000</v>
      </c>
      <c r="D36" s="102">
        <v>1059463</v>
      </c>
      <c r="E36" s="101">
        <v>42.378519999999995</v>
      </c>
      <c r="F36" s="102">
        <v>268534</v>
      </c>
    </row>
    <row r="37" spans="1:6" ht="38.25">
      <c r="A37" s="103" t="s">
        <v>1483</v>
      </c>
      <c r="B37" s="110" t="s">
        <v>1484</v>
      </c>
      <c r="C37" s="100">
        <v>41492753</v>
      </c>
      <c r="D37" s="102">
        <v>14220326</v>
      </c>
      <c r="E37" s="101">
        <v>34.27183055315708</v>
      </c>
      <c r="F37" s="102">
        <v>5745265</v>
      </c>
    </row>
    <row r="38" spans="1:6" ht="37.5" customHeight="1">
      <c r="A38" s="115" t="s">
        <v>1485</v>
      </c>
      <c r="B38" s="110" t="s">
        <v>1486</v>
      </c>
      <c r="C38" s="100">
        <v>1767000</v>
      </c>
      <c r="D38" s="102">
        <v>214876</v>
      </c>
      <c r="E38" s="101">
        <v>12.160498019241652</v>
      </c>
      <c r="F38" s="102">
        <v>78782</v>
      </c>
    </row>
    <row r="39" spans="1:6" ht="12.75" customHeight="1">
      <c r="A39" s="115" t="s">
        <v>1487</v>
      </c>
      <c r="B39" s="117" t="s">
        <v>1488</v>
      </c>
      <c r="C39" s="112">
        <v>320000</v>
      </c>
      <c r="D39" s="114">
        <v>70601</v>
      </c>
      <c r="E39" s="113">
        <v>22.0628125</v>
      </c>
      <c r="F39" s="114">
        <v>30027</v>
      </c>
    </row>
    <row r="40" spans="1:6" ht="15" customHeight="1">
      <c r="A40" s="115" t="s">
        <v>1489</v>
      </c>
      <c r="B40" s="118" t="s">
        <v>1527</v>
      </c>
      <c r="C40" s="100">
        <v>26156532</v>
      </c>
      <c r="D40" s="100">
        <v>6735537</v>
      </c>
      <c r="E40" s="101">
        <v>25.750879359694935</v>
      </c>
      <c r="F40" s="100">
        <v>2150555</v>
      </c>
    </row>
    <row r="41" spans="1:6" ht="12.75" customHeight="1">
      <c r="A41" s="119" t="s">
        <v>1490</v>
      </c>
      <c r="B41" s="120" t="s">
        <v>1491</v>
      </c>
      <c r="C41" s="112">
        <v>21500000</v>
      </c>
      <c r="D41" s="114">
        <v>5413014</v>
      </c>
      <c r="E41" s="113">
        <v>25.17680930232558</v>
      </c>
      <c r="F41" s="114">
        <v>1853315</v>
      </c>
    </row>
    <row r="42" spans="1:6" ht="12.75" customHeight="1">
      <c r="A42" s="119" t="s">
        <v>1492</v>
      </c>
      <c r="B42" s="120" t="s">
        <v>1493</v>
      </c>
      <c r="C42" s="112">
        <v>1680000</v>
      </c>
      <c r="D42" s="114">
        <v>600525</v>
      </c>
      <c r="E42" s="113">
        <v>35.745535714285715</v>
      </c>
      <c r="F42" s="114">
        <v>118025</v>
      </c>
    </row>
    <row r="43" spans="1:6" ht="12.75" customHeight="1">
      <c r="A43" s="119" t="s">
        <v>1494</v>
      </c>
      <c r="B43" s="120" t="s">
        <v>1495</v>
      </c>
      <c r="C43" s="112">
        <v>2159422</v>
      </c>
      <c r="D43" s="114">
        <v>630156</v>
      </c>
      <c r="E43" s="113">
        <v>29.181697695031357</v>
      </c>
      <c r="F43" s="114">
        <v>141880</v>
      </c>
    </row>
    <row r="44" spans="1:6" ht="12.75" customHeight="1">
      <c r="A44" s="119" t="s">
        <v>1496</v>
      </c>
      <c r="B44" s="120" t="s">
        <v>1497</v>
      </c>
      <c r="C44" s="121">
        <v>687110</v>
      </c>
      <c r="D44" s="114">
        <v>53</v>
      </c>
      <c r="E44" s="113">
        <v>0.0077134665482964885</v>
      </c>
      <c r="F44" s="114">
        <v>4</v>
      </c>
    </row>
    <row r="45" spans="1:6" ht="24.75" customHeight="1">
      <c r="A45" s="122" t="s">
        <v>1498</v>
      </c>
      <c r="B45" s="123" t="s">
        <v>1499</v>
      </c>
      <c r="C45" s="112">
        <v>130000</v>
      </c>
      <c r="D45" s="114">
        <v>91789</v>
      </c>
      <c r="E45" s="113">
        <v>70.60692307692308</v>
      </c>
      <c r="F45" s="114">
        <v>37331</v>
      </c>
    </row>
    <row r="46" spans="1:6" ht="12.75" customHeight="1">
      <c r="A46" s="103" t="s">
        <v>1500</v>
      </c>
      <c r="B46" s="110" t="s">
        <v>1501</v>
      </c>
      <c r="C46" s="100">
        <v>170000</v>
      </c>
      <c r="D46" s="102">
        <v>26791</v>
      </c>
      <c r="E46" s="101">
        <v>15.759411764705883</v>
      </c>
      <c r="F46" s="102">
        <v>1111</v>
      </c>
    </row>
    <row r="47" spans="1:6" ht="12.75" customHeight="1">
      <c r="A47" s="124" t="s">
        <v>1502</v>
      </c>
      <c r="B47" s="125" t="s">
        <v>1503</v>
      </c>
      <c r="C47" s="100">
        <v>740200</v>
      </c>
      <c r="D47" s="100">
        <v>277093</v>
      </c>
      <c r="E47" s="101">
        <v>37.434882464198864</v>
      </c>
      <c r="F47" s="100">
        <v>71325</v>
      </c>
    </row>
    <row r="48" spans="1:6" ht="12.75" customHeight="1">
      <c r="A48" s="119" t="s">
        <v>1504</v>
      </c>
      <c r="B48" s="120" t="s">
        <v>1505</v>
      </c>
      <c r="C48" s="126">
        <v>600000</v>
      </c>
      <c r="D48" s="114">
        <v>245955</v>
      </c>
      <c r="E48" s="113">
        <v>40.9925</v>
      </c>
      <c r="F48" s="114">
        <v>65010</v>
      </c>
    </row>
    <row r="49" spans="1:6" ht="12.75" customHeight="1">
      <c r="A49" s="119" t="s">
        <v>1506</v>
      </c>
      <c r="B49" s="120" t="s">
        <v>1507</v>
      </c>
      <c r="C49" s="127" t="s">
        <v>1309</v>
      </c>
      <c r="D49" s="114">
        <v>10</v>
      </c>
      <c r="E49" s="128" t="s">
        <v>1309</v>
      </c>
      <c r="F49" s="114">
        <v>-2535</v>
      </c>
    </row>
    <row r="50" spans="1:6" ht="39" customHeight="1">
      <c r="A50" s="119" t="s">
        <v>1508</v>
      </c>
      <c r="B50" s="120" t="s">
        <v>1509</v>
      </c>
      <c r="C50" s="127" t="s">
        <v>1309</v>
      </c>
      <c r="D50" s="114">
        <v>2440</v>
      </c>
      <c r="E50" s="128" t="s">
        <v>1309</v>
      </c>
      <c r="F50" s="114">
        <v>1105</v>
      </c>
    </row>
    <row r="51" spans="1:6" ht="12.75" customHeight="1">
      <c r="A51" s="119" t="s">
        <v>1510</v>
      </c>
      <c r="B51" s="120" t="s">
        <v>1511</v>
      </c>
      <c r="C51" s="127" t="s">
        <v>1309</v>
      </c>
      <c r="D51" s="114">
        <v>28688</v>
      </c>
      <c r="E51" s="128" t="s">
        <v>1309</v>
      </c>
      <c r="F51" s="114">
        <v>7745</v>
      </c>
    </row>
    <row r="52" spans="1:6" ht="12.75" customHeight="1">
      <c r="A52" s="60" t="s">
        <v>1512</v>
      </c>
      <c r="B52" s="99" t="s">
        <v>1513</v>
      </c>
      <c r="C52" s="100">
        <v>12252621</v>
      </c>
      <c r="D52" s="102">
        <v>3278927</v>
      </c>
      <c r="E52" s="101">
        <v>26.761025253290704</v>
      </c>
      <c r="F52" s="102">
        <v>1464956</v>
      </c>
    </row>
    <row r="53" spans="1:6" ht="27" customHeight="1">
      <c r="A53" s="103" t="s">
        <v>1514</v>
      </c>
      <c r="B53" s="99" t="s">
        <v>1515</v>
      </c>
      <c r="C53" s="100">
        <v>84911387</v>
      </c>
      <c r="D53" s="102">
        <v>1681507</v>
      </c>
      <c r="E53" s="101">
        <v>1.9803080121633156</v>
      </c>
      <c r="F53" s="102">
        <v>624164</v>
      </c>
    </row>
    <row r="54" spans="1:6" ht="25.5" customHeight="1">
      <c r="A54" s="119" t="s">
        <v>1516</v>
      </c>
      <c r="B54" s="120" t="s">
        <v>1517</v>
      </c>
      <c r="C54" s="121">
        <v>2600000</v>
      </c>
      <c r="D54" s="114">
        <v>682733</v>
      </c>
      <c r="E54" s="113">
        <v>26.258961538461538</v>
      </c>
      <c r="F54" s="114">
        <v>227577</v>
      </c>
    </row>
    <row r="55" spans="1:6" ht="24" customHeight="1">
      <c r="A55" s="62"/>
      <c r="B55" s="95" t="s">
        <v>1518</v>
      </c>
      <c r="C55" s="96">
        <v>102844695</v>
      </c>
      <c r="D55" s="96">
        <v>28038885</v>
      </c>
      <c r="E55" s="97">
        <v>27.263326513827472</v>
      </c>
      <c r="F55" s="96">
        <v>9778294</v>
      </c>
    </row>
    <row r="56" spans="1:6" ht="24" customHeight="1">
      <c r="A56" s="129" t="s">
        <v>1519</v>
      </c>
      <c r="B56" s="130" t="s">
        <v>1520</v>
      </c>
      <c r="C56" s="131">
        <v>102844695</v>
      </c>
      <c r="D56" s="102">
        <v>28038885</v>
      </c>
      <c r="E56" s="101">
        <v>27.263326513827472</v>
      </c>
      <c r="F56" s="102">
        <v>9778294</v>
      </c>
    </row>
    <row r="57" spans="1:6" ht="12.75" customHeight="1">
      <c r="A57" s="62"/>
      <c r="B57" s="95" t="s">
        <v>1521</v>
      </c>
      <c r="C57" s="132">
        <v>464308463</v>
      </c>
      <c r="D57" s="132">
        <v>104814673</v>
      </c>
      <c r="E57" s="97">
        <v>22.57436194954732</v>
      </c>
      <c r="F57" s="132">
        <v>72697531</v>
      </c>
    </row>
    <row r="58" spans="1:6" ht="12.75" customHeight="1">
      <c r="A58" s="103" t="s">
        <v>1522</v>
      </c>
      <c r="B58" s="110" t="s">
        <v>1523</v>
      </c>
      <c r="C58" s="133" t="s">
        <v>1309</v>
      </c>
      <c r="D58" s="102">
        <v>361403</v>
      </c>
      <c r="E58" s="134" t="s">
        <v>1309</v>
      </c>
      <c r="F58" s="102">
        <v>73719</v>
      </c>
    </row>
    <row r="59" spans="1:6" ht="12.75" customHeight="1">
      <c r="A59" s="124" t="s">
        <v>1524</v>
      </c>
      <c r="B59" s="125" t="s">
        <v>1525</v>
      </c>
      <c r="C59" s="108" t="s">
        <v>1309</v>
      </c>
      <c r="D59" s="102">
        <v>104453270</v>
      </c>
      <c r="E59" s="134" t="s">
        <v>1309</v>
      </c>
      <c r="F59" s="102">
        <v>72623812</v>
      </c>
    </row>
    <row r="60" spans="2:6" ht="12.75">
      <c r="B60" s="135"/>
      <c r="C60" s="136"/>
      <c r="D60" s="137"/>
      <c r="E60" s="137"/>
      <c r="F60" s="137"/>
    </row>
    <row r="61" spans="1:6" ht="15">
      <c r="A61" s="138"/>
      <c r="C61" s="8"/>
      <c r="D61" s="139"/>
      <c r="F61" s="139"/>
    </row>
    <row r="63" spans="1:6" s="141" customFormat="1" ht="15">
      <c r="A63" s="140" t="s">
        <v>1346</v>
      </c>
      <c r="C63" s="142"/>
      <c r="D63" s="142"/>
      <c r="E63" s="143" t="s">
        <v>1347</v>
      </c>
      <c r="F63" s="144"/>
    </row>
    <row r="64" spans="1:6" s="146" customFormat="1" ht="15">
      <c r="A64" s="140"/>
      <c r="C64" s="147"/>
      <c r="D64" s="147"/>
      <c r="E64" s="140"/>
      <c r="F64" s="148"/>
    </row>
    <row r="65" spans="1:6" ht="12.75">
      <c r="A65" s="149"/>
      <c r="B65" s="150"/>
      <c r="C65" s="8"/>
      <c r="D65" s="8"/>
      <c r="E65" s="151"/>
      <c r="F65" s="137"/>
    </row>
    <row r="66" ht="12.75">
      <c r="A66" s="149"/>
    </row>
    <row r="68" s="18" customFormat="1" ht="12.75">
      <c r="A68" s="152" t="s">
        <v>1526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" top="0.6299212598425197" bottom="0.3937007874015748" header="0.3937007874015748" footer="0.1968503937007874"/>
  <pageSetup firstPageNumber="7" useFirstPageNumber="1" horizontalDpi="600" verticalDpi="600" orientation="portrait" paperSize="9" scale="92" r:id="rId1"/>
  <headerFooter alignWithMargins="0">
    <oddFooter>&amp;C&amp;8&amp;P</oddFooter>
  </headerFooter>
  <rowBreaks count="1" manualBreakCount="1">
    <brk id="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94"/>
  <sheetViews>
    <sheetView zoomScaleSheetLayoutView="100" workbookViewId="0" topLeftCell="A4">
      <selection activeCell="C16" sqref="C16"/>
    </sheetView>
  </sheetViews>
  <sheetFormatPr defaultColWidth="9.140625" defaultRowHeight="12.75"/>
  <cols>
    <col min="1" max="1" width="7.57421875" style="18" customWidth="1"/>
    <col min="2" max="2" width="48.421875" style="18" customWidth="1"/>
    <col min="3" max="6" width="11.7109375" style="18" customWidth="1"/>
  </cols>
  <sheetData>
    <row r="1" spans="1:47" ht="12.75">
      <c r="A1" s="1039" t="s">
        <v>1292</v>
      </c>
      <c r="B1" s="1039"/>
      <c r="C1" s="1039"/>
      <c r="D1" s="1039"/>
      <c r="E1" s="1039"/>
      <c r="F1" s="1039"/>
      <c r="G1" s="153"/>
      <c r="H1" s="153"/>
      <c r="I1" s="15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5" customHeight="1">
      <c r="A2" s="1040" t="s">
        <v>1293</v>
      </c>
      <c r="B2" s="1040"/>
      <c r="C2" s="1040"/>
      <c r="D2" s="1040"/>
      <c r="E2" s="1040"/>
      <c r="F2" s="1040"/>
      <c r="G2" s="154"/>
      <c r="H2" s="154"/>
      <c r="I2" s="15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3.75" customHeight="1">
      <c r="A3" s="3"/>
      <c r="B3" s="4"/>
      <c r="C3" s="5"/>
      <c r="D3" s="5"/>
      <c r="E3" s="3"/>
      <c r="F3" s="3"/>
      <c r="G3" s="156"/>
      <c r="H3" s="15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9" s="2" customFormat="1" ht="12.75">
      <c r="A4" s="1041" t="s">
        <v>1294</v>
      </c>
      <c r="B4" s="1041"/>
      <c r="C4" s="1041"/>
      <c r="D4" s="1041"/>
      <c r="E4" s="1041"/>
      <c r="F4" s="1041"/>
      <c r="G4" s="157"/>
      <c r="H4" s="157"/>
      <c r="I4" s="157"/>
    </row>
    <row r="5" spans="1:8" s="2" customFormat="1" ht="12.75">
      <c r="A5" s="7"/>
      <c r="B5" s="6"/>
      <c r="C5" s="6"/>
      <c r="D5" s="6"/>
      <c r="E5" s="6"/>
      <c r="G5" s="6"/>
      <c r="H5" s="6"/>
    </row>
    <row r="6" spans="1:9" s="9" customFormat="1" ht="17.25" customHeight="1">
      <c r="A6" s="1042" t="s">
        <v>1295</v>
      </c>
      <c r="B6" s="1042"/>
      <c r="C6" s="1042"/>
      <c r="D6" s="1042"/>
      <c r="E6" s="1042"/>
      <c r="F6" s="1042"/>
      <c r="G6" s="158"/>
      <c r="H6" s="158"/>
      <c r="I6" s="158"/>
    </row>
    <row r="7" spans="1:9" s="9" customFormat="1" ht="35.25" customHeight="1">
      <c r="A7" s="1044" t="s">
        <v>1528</v>
      </c>
      <c r="B7" s="1035"/>
      <c r="C7" s="1035"/>
      <c r="D7" s="1035"/>
      <c r="E7" s="1035"/>
      <c r="F7" s="1035"/>
      <c r="G7" s="158"/>
      <c r="H7" s="158"/>
      <c r="I7" s="158"/>
    </row>
    <row r="8" spans="1:9" s="9" customFormat="1" ht="17.25" customHeight="1">
      <c r="A8" s="1036" t="s">
        <v>1529</v>
      </c>
      <c r="B8" s="1036"/>
      <c r="C8" s="1036"/>
      <c r="D8" s="1036"/>
      <c r="E8" s="1036"/>
      <c r="F8" s="1036"/>
      <c r="G8" s="158"/>
      <c r="H8" s="158"/>
      <c r="I8" s="158"/>
    </row>
    <row r="9" spans="1:7" s="13" customFormat="1" ht="12.75">
      <c r="A9" s="1037" t="s">
        <v>1298</v>
      </c>
      <c r="B9" s="1037"/>
      <c r="C9" s="1037"/>
      <c r="D9" s="1037"/>
      <c r="E9" s="1037"/>
      <c r="F9" s="1037"/>
      <c r="G9" s="159"/>
    </row>
    <row r="10" spans="1:6" s="146" customFormat="1" ht="12.75">
      <c r="A10" s="16" t="s">
        <v>1299</v>
      </c>
      <c r="B10" s="160"/>
      <c r="C10" s="14"/>
      <c r="D10" s="17"/>
      <c r="E10" s="14"/>
      <c r="F10" s="15" t="s">
        <v>1300</v>
      </c>
    </row>
    <row r="11" spans="1:7" s="13" customFormat="1" ht="12.75">
      <c r="A11" s="16"/>
      <c r="B11" s="17"/>
      <c r="C11" s="14"/>
      <c r="D11" s="12"/>
      <c r="F11" s="54" t="s">
        <v>1530</v>
      </c>
      <c r="G11" s="159"/>
    </row>
    <row r="12" ht="12.75">
      <c r="F12" s="163" t="s">
        <v>1351</v>
      </c>
    </row>
    <row r="13" spans="1:6" ht="38.25">
      <c r="A13" s="58" t="s">
        <v>1446</v>
      </c>
      <c r="B13" s="58" t="s">
        <v>1352</v>
      </c>
      <c r="C13" s="164" t="s">
        <v>1353</v>
      </c>
      <c r="D13" s="164" t="s">
        <v>1354</v>
      </c>
      <c r="E13" s="164" t="s">
        <v>1355</v>
      </c>
      <c r="F13" s="164" t="s">
        <v>1356</v>
      </c>
    </row>
    <row r="14" spans="1:6" ht="12.75">
      <c r="A14" s="165">
        <v>1</v>
      </c>
      <c r="B14" s="165">
        <v>2</v>
      </c>
      <c r="C14" s="166">
        <v>3</v>
      </c>
      <c r="D14" s="166">
        <v>4</v>
      </c>
      <c r="E14" s="166">
        <v>5</v>
      </c>
      <c r="F14" s="166">
        <v>6</v>
      </c>
    </row>
    <row r="15" spans="1:6" ht="12.75">
      <c r="A15" s="62"/>
      <c r="B15" s="74" t="s">
        <v>1531</v>
      </c>
      <c r="C15" s="167">
        <v>29459282</v>
      </c>
      <c r="D15" s="167">
        <v>8800017</v>
      </c>
      <c r="E15" s="65">
        <v>29.871797282771524</v>
      </c>
      <c r="F15" s="167">
        <v>3399076</v>
      </c>
    </row>
    <row r="16" spans="1:6" ht="12.75">
      <c r="A16" s="66"/>
      <c r="B16" s="66" t="s">
        <v>1532</v>
      </c>
      <c r="C16" s="167">
        <v>2459000</v>
      </c>
      <c r="D16" s="167">
        <v>779143</v>
      </c>
      <c r="E16" s="65">
        <v>31.68535990239935</v>
      </c>
      <c r="F16" s="167">
        <v>246918</v>
      </c>
    </row>
    <row r="17" spans="1:6" ht="12.75">
      <c r="A17" s="60" t="s">
        <v>1533</v>
      </c>
      <c r="B17" s="70" t="s">
        <v>1534</v>
      </c>
      <c r="C17" s="168">
        <v>2400000</v>
      </c>
      <c r="D17" s="168">
        <v>763192</v>
      </c>
      <c r="E17" s="169">
        <v>31.799666666666663</v>
      </c>
      <c r="F17" s="170">
        <v>238598</v>
      </c>
    </row>
    <row r="18" spans="1:6" ht="24.75" customHeight="1">
      <c r="A18" s="60" t="s">
        <v>1535</v>
      </c>
      <c r="B18" s="76" t="s">
        <v>1536</v>
      </c>
      <c r="C18" s="168">
        <v>59000</v>
      </c>
      <c r="D18" s="170">
        <v>15951</v>
      </c>
      <c r="E18" s="169">
        <v>27.03559322033898</v>
      </c>
      <c r="F18" s="170">
        <v>8320</v>
      </c>
    </row>
    <row r="19" spans="1:6" ht="12.75">
      <c r="A19" s="66"/>
      <c r="B19" s="66" t="s">
        <v>1537</v>
      </c>
      <c r="C19" s="167">
        <v>317551</v>
      </c>
      <c r="D19" s="167">
        <v>0</v>
      </c>
      <c r="E19" s="65">
        <v>0</v>
      </c>
      <c r="F19" s="167">
        <v>0</v>
      </c>
    </row>
    <row r="20" spans="1:6" ht="12.75">
      <c r="A20" s="60"/>
      <c r="B20" s="70" t="s">
        <v>1538</v>
      </c>
      <c r="C20" s="168">
        <v>295673</v>
      </c>
      <c r="D20" s="171">
        <v>0</v>
      </c>
      <c r="E20" s="169">
        <v>0</v>
      </c>
      <c r="F20" s="170">
        <v>0</v>
      </c>
    </row>
    <row r="21" spans="1:6" ht="24" customHeight="1">
      <c r="A21" s="103"/>
      <c r="B21" s="76" t="s">
        <v>1539</v>
      </c>
      <c r="C21" s="168">
        <v>21878</v>
      </c>
      <c r="D21" s="171">
        <v>0</v>
      </c>
      <c r="E21" s="169">
        <v>0</v>
      </c>
      <c r="F21" s="170">
        <v>0</v>
      </c>
    </row>
    <row r="22" spans="1:6" ht="12.75">
      <c r="A22" s="66"/>
      <c r="B22" s="66" t="s">
        <v>1540</v>
      </c>
      <c r="C22" s="167">
        <v>3431600</v>
      </c>
      <c r="D22" s="167">
        <v>1514165</v>
      </c>
      <c r="E22" s="65">
        <v>44.1241694836228</v>
      </c>
      <c r="F22" s="167">
        <v>789736</v>
      </c>
    </row>
    <row r="23" spans="1:6" ht="12.75">
      <c r="A23" s="60" t="s">
        <v>1487</v>
      </c>
      <c r="B23" s="70" t="s">
        <v>1541</v>
      </c>
      <c r="C23" s="168">
        <v>320000</v>
      </c>
      <c r="D23" s="170">
        <v>70601</v>
      </c>
      <c r="E23" s="169">
        <v>22.0628125</v>
      </c>
      <c r="F23" s="170">
        <v>30027</v>
      </c>
    </row>
    <row r="24" spans="1:6" ht="12.75">
      <c r="A24" s="60" t="s">
        <v>1542</v>
      </c>
      <c r="B24" s="70" t="s">
        <v>1543</v>
      </c>
      <c r="C24" s="168">
        <v>250000</v>
      </c>
      <c r="D24" s="170">
        <v>68870</v>
      </c>
      <c r="E24" s="169">
        <v>27.548000000000002</v>
      </c>
      <c r="F24" s="170">
        <v>28475</v>
      </c>
    </row>
    <row r="25" spans="1:6" ht="12.75">
      <c r="A25" s="60" t="s">
        <v>1504</v>
      </c>
      <c r="B25" s="70" t="s">
        <v>1544</v>
      </c>
      <c r="C25" s="168">
        <v>600000</v>
      </c>
      <c r="D25" s="170">
        <v>245955</v>
      </c>
      <c r="E25" s="169">
        <v>40.9925</v>
      </c>
      <c r="F25" s="170">
        <v>65010</v>
      </c>
    </row>
    <row r="26" spans="1:6" ht="24" customHeight="1">
      <c r="A26" s="60" t="s">
        <v>1545</v>
      </c>
      <c r="B26" s="76" t="s">
        <v>1546</v>
      </c>
      <c r="C26" s="168">
        <v>2261600</v>
      </c>
      <c r="D26" s="172">
        <v>1128739</v>
      </c>
      <c r="E26" s="169">
        <v>49.908869826671385</v>
      </c>
      <c r="F26" s="170">
        <v>666224</v>
      </c>
    </row>
    <row r="27" spans="1:6" ht="12.75">
      <c r="A27" s="66"/>
      <c r="B27" s="66" t="s">
        <v>1547</v>
      </c>
      <c r="C27" s="167">
        <v>8223374</v>
      </c>
      <c r="D27" s="167">
        <v>1906744</v>
      </c>
      <c r="E27" s="65">
        <v>23.186881686276216</v>
      </c>
      <c r="F27" s="167">
        <v>702542</v>
      </c>
    </row>
    <row r="28" spans="1:6" ht="38.25">
      <c r="A28" s="60" t="s">
        <v>1548</v>
      </c>
      <c r="B28" s="76" t="s">
        <v>1549</v>
      </c>
      <c r="C28" s="168">
        <v>150000</v>
      </c>
      <c r="D28" s="170">
        <v>33840</v>
      </c>
      <c r="E28" s="169">
        <v>22.56</v>
      </c>
      <c r="F28" s="170">
        <v>13394</v>
      </c>
    </row>
    <row r="29" spans="1:6" ht="12.75">
      <c r="A29" s="60" t="s">
        <v>1550</v>
      </c>
      <c r="B29" s="70" t="s">
        <v>1551</v>
      </c>
      <c r="C29" s="168">
        <v>1634503</v>
      </c>
      <c r="D29" s="170">
        <v>356383</v>
      </c>
      <c r="E29" s="169">
        <v>21.803753189807544</v>
      </c>
      <c r="F29" s="170">
        <v>129090</v>
      </c>
    </row>
    <row r="30" spans="1:6" ht="25.5">
      <c r="A30" s="60" t="s">
        <v>1552</v>
      </c>
      <c r="B30" s="76" t="s">
        <v>1553</v>
      </c>
      <c r="C30" s="168">
        <v>990150</v>
      </c>
      <c r="D30" s="170">
        <v>224939</v>
      </c>
      <c r="E30" s="169">
        <v>22.717669040044438</v>
      </c>
      <c r="F30" s="170">
        <v>86065</v>
      </c>
    </row>
    <row r="31" spans="1:6" ht="12.75">
      <c r="A31" s="60" t="s">
        <v>1554</v>
      </c>
      <c r="B31" s="76" t="s">
        <v>1555</v>
      </c>
      <c r="C31" s="168">
        <v>54700</v>
      </c>
      <c r="D31" s="170">
        <v>13879</v>
      </c>
      <c r="E31" s="169">
        <v>25.37294332723949</v>
      </c>
      <c r="F31" s="170">
        <v>7446</v>
      </c>
    </row>
    <row r="32" spans="1:6" ht="25.5">
      <c r="A32" s="60" t="s">
        <v>1556</v>
      </c>
      <c r="B32" s="76" t="s">
        <v>1557</v>
      </c>
      <c r="C32" s="171">
        <v>50000</v>
      </c>
      <c r="D32" s="172">
        <v>-77</v>
      </c>
      <c r="E32" s="169">
        <v>-0.154</v>
      </c>
      <c r="F32" s="170">
        <v>-6677</v>
      </c>
    </row>
    <row r="33" spans="1:6" ht="12.75">
      <c r="A33" s="60" t="s">
        <v>1558</v>
      </c>
      <c r="B33" s="70" t="s">
        <v>1559</v>
      </c>
      <c r="C33" s="171">
        <v>108000</v>
      </c>
      <c r="D33" s="170">
        <v>16658</v>
      </c>
      <c r="E33" s="169">
        <v>15.424074074074074</v>
      </c>
      <c r="F33" s="170">
        <v>5664</v>
      </c>
    </row>
    <row r="34" spans="1:6" ht="12.75">
      <c r="A34" s="60" t="s">
        <v>1560</v>
      </c>
      <c r="B34" s="70" t="s">
        <v>1561</v>
      </c>
      <c r="C34" s="171">
        <v>65000</v>
      </c>
      <c r="D34" s="170">
        <v>29002</v>
      </c>
      <c r="E34" s="169">
        <v>44.61846153846154</v>
      </c>
      <c r="F34" s="170">
        <v>19214</v>
      </c>
    </row>
    <row r="35" spans="1:6" ht="12.75">
      <c r="A35" s="60" t="s">
        <v>1562</v>
      </c>
      <c r="B35" s="70" t="s">
        <v>1563</v>
      </c>
      <c r="C35" s="171">
        <v>5171021</v>
      </c>
      <c r="D35" s="170">
        <v>1232120</v>
      </c>
      <c r="E35" s="169">
        <v>23.82740275083006</v>
      </c>
      <c r="F35" s="170">
        <v>448346</v>
      </c>
    </row>
    <row r="36" spans="1:6" ht="12.75">
      <c r="A36" s="66"/>
      <c r="B36" s="66" t="s">
        <v>1564</v>
      </c>
      <c r="C36" s="167">
        <v>95508</v>
      </c>
      <c r="D36" s="167">
        <v>8777</v>
      </c>
      <c r="E36" s="65">
        <v>9.189806089542238</v>
      </c>
      <c r="F36" s="167">
        <v>3138</v>
      </c>
    </row>
    <row r="37" spans="1:6" ht="25.5">
      <c r="A37" s="60" t="s">
        <v>1565</v>
      </c>
      <c r="B37" s="76" t="s">
        <v>1566</v>
      </c>
      <c r="C37" s="171">
        <v>95508</v>
      </c>
      <c r="D37" s="170">
        <v>8777</v>
      </c>
      <c r="E37" s="169">
        <v>9.189806089542238</v>
      </c>
      <c r="F37" s="170">
        <v>3138</v>
      </c>
    </row>
    <row r="38" spans="1:6" ht="12.75">
      <c r="A38" s="66"/>
      <c r="B38" s="66" t="s">
        <v>1567</v>
      </c>
      <c r="C38" s="167">
        <v>1562000</v>
      </c>
      <c r="D38" s="167">
        <v>573578</v>
      </c>
      <c r="E38" s="65">
        <v>36.720742637644044</v>
      </c>
      <c r="F38" s="167">
        <v>262047</v>
      </c>
    </row>
    <row r="39" spans="1:6" ht="25.5" customHeight="1">
      <c r="A39" s="60" t="s">
        <v>1568</v>
      </c>
      <c r="B39" s="76" t="s">
        <v>1569</v>
      </c>
      <c r="C39" s="168">
        <v>164000</v>
      </c>
      <c r="D39" s="170">
        <v>10083</v>
      </c>
      <c r="E39" s="169">
        <v>6.148170731707317</v>
      </c>
      <c r="F39" s="170">
        <v>6580</v>
      </c>
    </row>
    <row r="40" spans="1:6" ht="12.75">
      <c r="A40" s="60" t="s">
        <v>1570</v>
      </c>
      <c r="B40" s="70" t="s">
        <v>1571</v>
      </c>
      <c r="C40" s="168">
        <v>92000</v>
      </c>
      <c r="D40" s="170">
        <v>12987</v>
      </c>
      <c r="E40" s="169">
        <v>14.116304347826086</v>
      </c>
      <c r="F40" s="170">
        <v>5860</v>
      </c>
    </row>
    <row r="41" spans="1:6" ht="12.75">
      <c r="A41" s="60" t="s">
        <v>1572</v>
      </c>
      <c r="B41" s="70" t="s">
        <v>1573</v>
      </c>
      <c r="C41" s="168">
        <v>25000</v>
      </c>
      <c r="D41" s="168">
        <v>4264</v>
      </c>
      <c r="E41" s="169">
        <v>17.055999999999997</v>
      </c>
      <c r="F41" s="170">
        <v>1619</v>
      </c>
    </row>
    <row r="42" spans="1:6" ht="25.5">
      <c r="A42" s="60" t="s">
        <v>1574</v>
      </c>
      <c r="B42" s="173" t="s">
        <v>1575</v>
      </c>
      <c r="C42" s="168">
        <v>5000</v>
      </c>
      <c r="D42" s="170">
        <v>2893</v>
      </c>
      <c r="E42" s="169">
        <v>57.86</v>
      </c>
      <c r="F42" s="170">
        <v>0</v>
      </c>
    </row>
    <row r="43" spans="1:6" ht="12.75">
      <c r="A43" s="60" t="s">
        <v>1576</v>
      </c>
      <c r="B43" s="70" t="s">
        <v>1577</v>
      </c>
      <c r="C43" s="168">
        <v>268300</v>
      </c>
      <c r="D43" s="170">
        <v>153949</v>
      </c>
      <c r="E43" s="169">
        <v>57.379426015654126</v>
      </c>
      <c r="F43" s="170">
        <v>68828</v>
      </c>
    </row>
    <row r="44" spans="1:6" ht="12.75" customHeight="1">
      <c r="A44" s="60" t="s">
        <v>1578</v>
      </c>
      <c r="B44" s="70" t="s">
        <v>1579</v>
      </c>
      <c r="C44" s="168">
        <v>405000</v>
      </c>
      <c r="D44" s="170">
        <v>130371</v>
      </c>
      <c r="E44" s="169">
        <v>32.19037037037037</v>
      </c>
      <c r="F44" s="170">
        <v>121994</v>
      </c>
    </row>
    <row r="45" spans="1:6" ht="25.5">
      <c r="A45" s="60" t="s">
        <v>1580</v>
      </c>
      <c r="B45" s="173" t="s">
        <v>1581</v>
      </c>
      <c r="C45" s="168">
        <v>465000</v>
      </c>
      <c r="D45" s="170">
        <v>108318</v>
      </c>
      <c r="E45" s="169">
        <v>23.294193548387096</v>
      </c>
      <c r="F45" s="170">
        <v>37264</v>
      </c>
    </row>
    <row r="46" spans="1:6" ht="63.75">
      <c r="A46" s="60" t="s">
        <v>1582</v>
      </c>
      <c r="B46" s="76" t="s">
        <v>1583</v>
      </c>
      <c r="C46" s="168">
        <v>6000</v>
      </c>
      <c r="D46" s="170">
        <v>138771</v>
      </c>
      <c r="E46" s="169">
        <v>2312.85</v>
      </c>
      <c r="F46" s="170">
        <v>7960</v>
      </c>
    </row>
    <row r="47" spans="1:6" ht="38.25">
      <c r="A47" s="174" t="s">
        <v>1584</v>
      </c>
      <c r="B47" s="76" t="s">
        <v>1585</v>
      </c>
      <c r="C47" s="168">
        <v>17000</v>
      </c>
      <c r="D47" s="171">
        <v>11942</v>
      </c>
      <c r="E47" s="169">
        <v>70.2470588235294</v>
      </c>
      <c r="F47" s="170">
        <v>11942</v>
      </c>
    </row>
    <row r="48" spans="1:6" ht="38.25">
      <c r="A48" s="174" t="s">
        <v>1584</v>
      </c>
      <c r="B48" s="76" t="s">
        <v>1586</v>
      </c>
      <c r="C48" s="168">
        <v>114700</v>
      </c>
      <c r="D48" s="171">
        <v>0</v>
      </c>
      <c r="E48" s="169">
        <v>0</v>
      </c>
      <c r="F48" s="170">
        <v>0</v>
      </c>
    </row>
    <row r="49" spans="1:6" ht="12.75">
      <c r="A49" s="66"/>
      <c r="B49" s="66" t="s">
        <v>1587</v>
      </c>
      <c r="C49" s="167">
        <v>617087</v>
      </c>
      <c r="D49" s="167">
        <v>120500</v>
      </c>
      <c r="E49" s="65">
        <v>19.52723035811806</v>
      </c>
      <c r="F49" s="167">
        <v>44262</v>
      </c>
    </row>
    <row r="50" spans="1:6" ht="12.75">
      <c r="A50" s="60" t="s">
        <v>1588</v>
      </c>
      <c r="B50" s="70" t="s">
        <v>1589</v>
      </c>
      <c r="C50" s="168">
        <v>39922</v>
      </c>
      <c r="D50" s="170">
        <v>2276</v>
      </c>
      <c r="E50" s="169">
        <v>5.701117178498071</v>
      </c>
      <c r="F50" s="170">
        <v>0</v>
      </c>
    </row>
    <row r="51" spans="1:6" ht="12.75" customHeight="1">
      <c r="A51" s="60" t="s">
        <v>1590</v>
      </c>
      <c r="B51" s="70" t="s">
        <v>1591</v>
      </c>
      <c r="C51" s="168">
        <v>442194</v>
      </c>
      <c r="D51" s="170">
        <v>108325</v>
      </c>
      <c r="E51" s="169">
        <v>24.497166402076918</v>
      </c>
      <c r="F51" s="170">
        <v>37642</v>
      </c>
    </row>
    <row r="52" spans="1:6" ht="25.5">
      <c r="A52" s="60" t="s">
        <v>1592</v>
      </c>
      <c r="B52" s="173" t="s">
        <v>1593</v>
      </c>
      <c r="C52" s="168">
        <v>134971</v>
      </c>
      <c r="D52" s="170">
        <v>9899</v>
      </c>
      <c r="E52" s="169">
        <v>7.334168080550636</v>
      </c>
      <c r="F52" s="170">
        <v>6620</v>
      </c>
    </row>
    <row r="53" spans="1:6" ht="12.75">
      <c r="A53" s="66"/>
      <c r="B53" s="66" t="s">
        <v>1594</v>
      </c>
      <c r="C53" s="167">
        <v>300000</v>
      </c>
      <c r="D53" s="167">
        <v>0</v>
      </c>
      <c r="E53" s="65">
        <v>0</v>
      </c>
      <c r="F53" s="167">
        <v>0</v>
      </c>
    </row>
    <row r="54" spans="1:6" ht="25.5">
      <c r="A54" s="60" t="s">
        <v>1595</v>
      </c>
      <c r="B54" s="76" t="s">
        <v>1596</v>
      </c>
      <c r="C54" s="168">
        <v>300000</v>
      </c>
      <c r="D54" s="170">
        <v>0</v>
      </c>
      <c r="E54" s="169">
        <v>0</v>
      </c>
      <c r="F54" s="167">
        <v>0</v>
      </c>
    </row>
    <row r="55" spans="1:6" ht="12.75">
      <c r="A55" s="66"/>
      <c r="B55" s="66" t="s">
        <v>1597</v>
      </c>
      <c r="C55" s="167">
        <v>11883162</v>
      </c>
      <c r="D55" s="167">
        <v>3887280</v>
      </c>
      <c r="E55" s="65">
        <v>32.71250530793067</v>
      </c>
      <c r="F55" s="167">
        <v>1347273</v>
      </c>
    </row>
    <row r="56" spans="1:6" ht="12.75">
      <c r="A56" s="60" t="s">
        <v>1598</v>
      </c>
      <c r="B56" s="76" t="s">
        <v>1599</v>
      </c>
      <c r="C56" s="168">
        <v>65000</v>
      </c>
      <c r="D56" s="170">
        <v>30757</v>
      </c>
      <c r="E56" s="169">
        <v>47.318461538461534</v>
      </c>
      <c r="F56" s="170">
        <v>6537</v>
      </c>
    </row>
    <row r="57" spans="1:6" ht="12.75">
      <c r="A57" s="60" t="s">
        <v>1600</v>
      </c>
      <c r="B57" s="70" t="s">
        <v>1601</v>
      </c>
      <c r="C57" s="168">
        <v>2640000</v>
      </c>
      <c r="D57" s="170">
        <v>1011681</v>
      </c>
      <c r="E57" s="169">
        <v>38.32125</v>
      </c>
      <c r="F57" s="170">
        <v>348649</v>
      </c>
    </row>
    <row r="58" spans="1:6" ht="12.75">
      <c r="A58" s="60" t="s">
        <v>1602</v>
      </c>
      <c r="B58" s="76" t="s">
        <v>1603</v>
      </c>
      <c r="C58" s="168">
        <v>30000</v>
      </c>
      <c r="D58" s="170">
        <v>20552</v>
      </c>
      <c r="E58" s="169">
        <v>68.50666666666667</v>
      </c>
      <c r="F58" s="170">
        <v>15364</v>
      </c>
    </row>
    <row r="59" spans="1:6" ht="12.75">
      <c r="A59" s="60" t="s">
        <v>1604</v>
      </c>
      <c r="B59" s="70" t="s">
        <v>1605</v>
      </c>
      <c r="C59" s="168">
        <v>30000</v>
      </c>
      <c r="D59" s="170">
        <v>9724</v>
      </c>
      <c r="E59" s="169">
        <v>32.413333333333334</v>
      </c>
      <c r="F59" s="170">
        <v>2318</v>
      </c>
    </row>
    <row r="60" spans="1:6" ht="12.75">
      <c r="A60" s="60" t="s">
        <v>1606</v>
      </c>
      <c r="B60" s="70" t="s">
        <v>1607</v>
      </c>
      <c r="C60" s="168">
        <v>2334240</v>
      </c>
      <c r="D60" s="170">
        <v>624061</v>
      </c>
      <c r="E60" s="169">
        <v>26.735082939200765</v>
      </c>
      <c r="F60" s="170">
        <v>255695</v>
      </c>
    </row>
    <row r="61" spans="1:6" ht="25.5">
      <c r="A61" s="60" t="s">
        <v>1608</v>
      </c>
      <c r="B61" s="76" t="s">
        <v>1609</v>
      </c>
      <c r="C61" s="168">
        <v>1000</v>
      </c>
      <c r="D61" s="170">
        <v>0</v>
      </c>
      <c r="E61" s="169">
        <v>0</v>
      </c>
      <c r="F61" s="170">
        <v>0</v>
      </c>
    </row>
    <row r="62" spans="1:6" ht="12.75">
      <c r="A62" s="60" t="s">
        <v>1610</v>
      </c>
      <c r="B62" s="76" t="s">
        <v>1611</v>
      </c>
      <c r="C62" s="168">
        <v>3068800</v>
      </c>
      <c r="D62" s="170">
        <v>853446</v>
      </c>
      <c r="E62" s="169">
        <v>27.810414494264858</v>
      </c>
      <c r="F62" s="170">
        <v>330917</v>
      </c>
    </row>
    <row r="63" spans="1:6" ht="12.75">
      <c r="A63" s="60" t="s">
        <v>1612</v>
      </c>
      <c r="B63" s="70" t="s">
        <v>1613</v>
      </c>
      <c r="C63" s="168">
        <v>730000</v>
      </c>
      <c r="D63" s="170">
        <v>258198</v>
      </c>
      <c r="E63" s="169">
        <v>35.36958904109589</v>
      </c>
      <c r="F63" s="170">
        <v>83166</v>
      </c>
    </row>
    <row r="64" spans="1:6" ht="25.5">
      <c r="A64" s="60" t="s">
        <v>1614</v>
      </c>
      <c r="B64" s="76" t="s">
        <v>1615</v>
      </c>
      <c r="C64" s="168">
        <v>330000</v>
      </c>
      <c r="D64" s="170">
        <v>31815</v>
      </c>
      <c r="E64" s="169">
        <v>9.64090909090909</v>
      </c>
      <c r="F64" s="170">
        <v>12447</v>
      </c>
    </row>
    <row r="65" spans="1:6" ht="12.75">
      <c r="A65" s="60" t="s">
        <v>1494</v>
      </c>
      <c r="B65" s="76" t="s">
        <v>1616</v>
      </c>
      <c r="C65" s="168">
        <v>2159422</v>
      </c>
      <c r="D65" s="170">
        <v>630156</v>
      </c>
      <c r="E65" s="169">
        <v>29.181697695031357</v>
      </c>
      <c r="F65" s="170">
        <v>141880</v>
      </c>
    </row>
    <row r="66" spans="1:6" ht="38.25">
      <c r="A66" s="60" t="s">
        <v>1508</v>
      </c>
      <c r="B66" s="175" t="s">
        <v>1617</v>
      </c>
      <c r="C66" s="168">
        <v>40200</v>
      </c>
      <c r="D66" s="170">
        <v>2440</v>
      </c>
      <c r="E66" s="169">
        <v>6.069651741293533</v>
      </c>
      <c r="F66" s="170">
        <v>1105</v>
      </c>
    </row>
    <row r="67" spans="1:6" ht="12.75">
      <c r="A67" s="60" t="s">
        <v>1618</v>
      </c>
      <c r="B67" s="70" t="s">
        <v>1619</v>
      </c>
      <c r="C67" s="168">
        <v>452000</v>
      </c>
      <c r="D67" s="170">
        <v>414450</v>
      </c>
      <c r="E67" s="169">
        <v>91.6924778761062</v>
      </c>
      <c r="F67" s="170">
        <v>149195</v>
      </c>
    </row>
    <row r="68" spans="1:6" ht="12.75">
      <c r="A68" s="60" t="s">
        <v>1620</v>
      </c>
      <c r="B68" s="70" t="s">
        <v>1621</v>
      </c>
      <c r="C68" s="168">
        <v>2500</v>
      </c>
      <c r="D68" s="170">
        <v>0</v>
      </c>
      <c r="E68" s="169">
        <v>0</v>
      </c>
      <c r="F68" s="170">
        <v>0</v>
      </c>
    </row>
    <row r="69" spans="1:6" ht="12.75">
      <c r="A69" s="66"/>
      <c r="B69" s="66" t="s">
        <v>1622</v>
      </c>
      <c r="C69" s="31">
        <v>18000</v>
      </c>
      <c r="D69" s="31">
        <v>6730</v>
      </c>
      <c r="E69" s="65">
        <v>37.388888888888886</v>
      </c>
      <c r="F69" s="167">
        <v>2560</v>
      </c>
    </row>
    <row r="70" spans="1:6" ht="25.5">
      <c r="A70" s="60" t="s">
        <v>1623</v>
      </c>
      <c r="B70" s="175" t="s">
        <v>1624</v>
      </c>
      <c r="C70" s="168">
        <v>18000</v>
      </c>
      <c r="D70" s="170">
        <v>6730</v>
      </c>
      <c r="E70" s="169">
        <v>37.388888888888886</v>
      </c>
      <c r="F70" s="170">
        <v>2560</v>
      </c>
    </row>
    <row r="71" spans="1:6" ht="12.75">
      <c r="A71" s="60"/>
      <c r="B71" s="66" t="s">
        <v>1625</v>
      </c>
      <c r="C71" s="31">
        <v>102000</v>
      </c>
      <c r="D71" s="31">
        <v>3100</v>
      </c>
      <c r="E71" s="65">
        <v>3.0392156862745097</v>
      </c>
      <c r="F71" s="167">
        <v>600</v>
      </c>
    </row>
    <row r="72" spans="1:6" ht="25.5">
      <c r="A72" s="60" t="s">
        <v>1626</v>
      </c>
      <c r="B72" s="175" t="s">
        <v>1627</v>
      </c>
      <c r="C72" s="168">
        <v>102000</v>
      </c>
      <c r="D72" s="170">
        <v>3100</v>
      </c>
      <c r="E72" s="169">
        <v>3.0392156862745097</v>
      </c>
      <c r="F72" s="170">
        <v>600</v>
      </c>
    </row>
    <row r="73" spans="1:6" ht="12.75">
      <c r="A73" s="66"/>
      <c r="B73" s="66" t="s">
        <v>1628</v>
      </c>
      <c r="C73" s="31">
        <v>450000</v>
      </c>
      <c r="D73" s="31">
        <v>0</v>
      </c>
      <c r="E73" s="65">
        <v>0</v>
      </c>
      <c r="F73" s="167">
        <v>0</v>
      </c>
    </row>
    <row r="74" spans="1:6" ht="12.75">
      <c r="A74" s="60" t="s">
        <v>1629</v>
      </c>
      <c r="B74" s="76" t="s">
        <v>1630</v>
      </c>
      <c r="C74" s="168">
        <v>450000</v>
      </c>
      <c r="D74" s="170">
        <v>0</v>
      </c>
      <c r="E74" s="169">
        <v>0</v>
      </c>
      <c r="F74" s="170">
        <v>0</v>
      </c>
    </row>
    <row r="76" ht="12.75">
      <c r="A76" s="18" t="s">
        <v>1631</v>
      </c>
    </row>
    <row r="77" ht="12.75">
      <c r="A77" s="18" t="s">
        <v>1632</v>
      </c>
    </row>
    <row r="88" spans="1:6" s="146" customFormat="1" ht="12.75">
      <c r="A88" s="176" t="s">
        <v>1633</v>
      </c>
      <c r="B88" s="177"/>
      <c r="C88" s="161"/>
      <c r="D88" s="161"/>
      <c r="E88" s="178"/>
      <c r="F88" s="161" t="s">
        <v>1347</v>
      </c>
    </row>
    <row r="89" spans="1:6" s="146" customFormat="1" ht="12.75">
      <c r="A89" s="176"/>
      <c r="B89" s="180"/>
      <c r="C89" s="161"/>
      <c r="F89" s="91"/>
    </row>
    <row r="90" spans="1:6" s="146" customFormat="1" ht="12.75">
      <c r="A90" s="176"/>
      <c r="B90" s="180"/>
      <c r="C90" s="161"/>
      <c r="F90" s="91"/>
    </row>
    <row r="91" spans="1:6" s="146" customFormat="1" ht="12.75">
      <c r="A91" s="176"/>
      <c r="B91" s="180"/>
      <c r="C91" s="161"/>
      <c r="F91" s="91"/>
    </row>
    <row r="94" ht="12.75">
      <c r="A94" s="181" t="s">
        <v>1634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firstPageNumber="9" useFirstPageNumber="1" horizontalDpi="600" verticalDpi="600" orientation="portrait" paperSize="9" scale="8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H561"/>
  <sheetViews>
    <sheetView zoomScaleSheetLayoutView="75" workbookViewId="0" topLeftCell="A1">
      <selection activeCell="B17" sqref="B17"/>
    </sheetView>
  </sheetViews>
  <sheetFormatPr defaultColWidth="9.140625" defaultRowHeight="17.25" customHeight="1"/>
  <cols>
    <col min="1" max="1" width="40.28125" style="182" customWidth="1"/>
    <col min="2" max="2" width="12.140625" style="182" customWidth="1"/>
    <col min="3" max="3" width="11.421875" style="277" customWidth="1"/>
    <col min="4" max="4" width="11.8515625" style="194" customWidth="1"/>
    <col min="5" max="5" width="7.7109375" style="182" customWidth="1"/>
    <col min="6" max="6" width="8.00390625" style="253" bestFit="1" customWidth="1"/>
    <col min="7" max="7" width="12.00390625" style="253" customWidth="1"/>
    <col min="8" max="8" width="11.7109375" style="253" customWidth="1"/>
    <col min="9" max="16384" width="11.421875" style="182" customWidth="1"/>
  </cols>
  <sheetData>
    <row r="1" spans="1:8" s="146" customFormat="1" ht="12.75">
      <c r="A1" s="182"/>
      <c r="B1" s="180"/>
      <c r="C1" s="180" t="s">
        <v>1292</v>
      </c>
      <c r="D1" s="180"/>
      <c r="E1" s="180"/>
      <c r="F1" s="180"/>
      <c r="G1" s="180"/>
      <c r="H1" s="180"/>
    </row>
    <row r="2" spans="1:8" s="146" customFormat="1" ht="15" customHeight="1">
      <c r="A2" s="182"/>
      <c r="B2" s="185"/>
      <c r="C2" s="185" t="s">
        <v>1293</v>
      </c>
      <c r="D2" s="185"/>
      <c r="E2" s="185"/>
      <c r="F2" s="185"/>
      <c r="G2" s="185"/>
      <c r="H2" s="185"/>
    </row>
    <row r="3" spans="1:8" s="146" customFormat="1" ht="3.75" customHeight="1">
      <c r="A3" s="186"/>
      <c r="B3" s="186"/>
      <c r="C3" s="186"/>
      <c r="D3" s="186"/>
      <c r="E3" s="186"/>
      <c r="F3" s="186"/>
      <c r="G3" s="186"/>
      <c r="H3" s="186"/>
    </row>
    <row r="4" spans="2:8" s="184" customFormat="1" ht="12.75">
      <c r="B4" s="187"/>
      <c r="C4" s="187" t="s">
        <v>1294</v>
      </c>
      <c r="D4" s="187"/>
      <c r="E4" s="187"/>
      <c r="F4" s="187"/>
      <c r="G4" s="187"/>
      <c r="H4" s="187"/>
    </row>
    <row r="5" spans="1:8" ht="17.25" customHeight="1">
      <c r="A5" s="189"/>
      <c r="B5" s="190"/>
      <c r="C5" s="191"/>
      <c r="D5" s="192"/>
      <c r="E5" s="190"/>
      <c r="F5" s="193"/>
      <c r="G5" s="193"/>
      <c r="H5" s="194"/>
    </row>
    <row r="6" spans="2:8" ht="14.25" customHeight="1">
      <c r="B6" s="190"/>
      <c r="C6" s="195" t="s">
        <v>1635</v>
      </c>
      <c r="D6" s="190"/>
      <c r="E6" s="190"/>
      <c r="F6" s="190"/>
      <c r="G6" s="190"/>
      <c r="H6" s="189"/>
    </row>
    <row r="7" spans="2:8" ht="17.25" customHeight="1">
      <c r="B7" s="190"/>
      <c r="C7" s="196" t="s">
        <v>1636</v>
      </c>
      <c r="D7" s="190"/>
      <c r="E7" s="190"/>
      <c r="F7" s="190"/>
      <c r="G7" s="190"/>
      <c r="H7" s="189"/>
    </row>
    <row r="8" spans="2:8" ht="13.5" customHeight="1">
      <c r="B8" s="197"/>
      <c r="C8" s="197" t="s">
        <v>1637</v>
      </c>
      <c r="D8" s="197"/>
      <c r="E8" s="197"/>
      <c r="F8" s="197"/>
      <c r="G8" s="197"/>
      <c r="H8" s="189"/>
    </row>
    <row r="9" spans="1:8" ht="14.25" customHeight="1">
      <c r="A9" s="198"/>
      <c r="C9" s="198" t="s">
        <v>1638</v>
      </c>
      <c r="D9" s="198"/>
      <c r="E9" s="198"/>
      <c r="F9" s="198"/>
      <c r="G9" s="199"/>
      <c r="H9" s="189"/>
    </row>
    <row r="10" spans="3:8" ht="14.25" customHeight="1">
      <c r="C10" s="200" t="s">
        <v>1639</v>
      </c>
      <c r="D10" s="47"/>
      <c r="E10" s="47"/>
      <c r="F10" s="47"/>
      <c r="G10" s="47"/>
      <c r="H10" s="47"/>
    </row>
    <row r="11" spans="1:8" s="202" customFormat="1" ht="12.75">
      <c r="A11" s="201" t="s">
        <v>1299</v>
      </c>
      <c r="B11" s="160"/>
      <c r="C11" s="160"/>
      <c r="D11" s="47"/>
      <c r="E11" s="160"/>
      <c r="F11" s="200"/>
      <c r="H11" s="203" t="s">
        <v>1640</v>
      </c>
    </row>
    <row r="12" spans="1:8" ht="14.25" customHeight="1">
      <c r="A12" s="199"/>
      <c r="B12" s="199"/>
      <c r="C12" s="199"/>
      <c r="D12" s="199"/>
      <c r="E12" s="199"/>
      <c r="F12" s="199"/>
      <c r="G12" s="199"/>
      <c r="H12" s="194" t="s">
        <v>1641</v>
      </c>
    </row>
    <row r="13" spans="1:8" ht="11.25" customHeight="1">
      <c r="A13" s="199"/>
      <c r="B13" s="199"/>
      <c r="C13" s="199"/>
      <c r="D13" s="199"/>
      <c r="E13" s="199"/>
      <c r="F13" s="199"/>
      <c r="G13" s="199"/>
      <c r="H13" s="205" t="s">
        <v>1351</v>
      </c>
    </row>
    <row r="14" spans="1:8" ht="113.25" customHeight="1">
      <c r="A14" s="206" t="s">
        <v>1302</v>
      </c>
      <c r="B14" s="206" t="s">
        <v>1353</v>
      </c>
      <c r="C14" s="206" t="s">
        <v>1642</v>
      </c>
      <c r="D14" s="206" t="s">
        <v>1354</v>
      </c>
      <c r="E14" s="206" t="s">
        <v>1643</v>
      </c>
      <c r="F14" s="206" t="s">
        <v>1644</v>
      </c>
      <c r="G14" s="206" t="s">
        <v>1645</v>
      </c>
      <c r="H14" s="206" t="s">
        <v>1306</v>
      </c>
    </row>
    <row r="15" spans="1:8" ht="12" customHeight="1">
      <c r="A15" s="206">
        <v>1</v>
      </c>
      <c r="B15" s="206">
        <v>2</v>
      </c>
      <c r="C15" s="206">
        <v>3</v>
      </c>
      <c r="D15" s="206">
        <v>4</v>
      </c>
      <c r="E15" s="206">
        <v>5</v>
      </c>
      <c r="F15" s="206">
        <v>6</v>
      </c>
      <c r="G15" s="206">
        <v>7</v>
      </c>
      <c r="H15" s="207">
        <v>8</v>
      </c>
    </row>
    <row r="16" spans="1:8" ht="13.5" customHeight="1">
      <c r="A16" s="208" t="s">
        <v>1646</v>
      </c>
      <c r="B16" s="34">
        <v>2398918995</v>
      </c>
      <c r="C16" s="209" t="s">
        <v>1309</v>
      </c>
      <c r="D16" s="34">
        <v>546653929</v>
      </c>
      <c r="E16" s="210">
        <v>22.787510963870623</v>
      </c>
      <c r="F16" s="211" t="s">
        <v>1309</v>
      </c>
      <c r="G16" s="211" t="s">
        <v>1309</v>
      </c>
      <c r="H16" s="212">
        <v>212379406</v>
      </c>
    </row>
    <row r="17" spans="1:8" ht="12.75" customHeight="1">
      <c r="A17" s="215" t="s">
        <v>1647</v>
      </c>
      <c r="B17" s="216">
        <v>2598930427</v>
      </c>
      <c r="C17" s="216">
        <v>603121980</v>
      </c>
      <c r="D17" s="216">
        <v>607563662</v>
      </c>
      <c r="E17" s="210">
        <v>23.37745003437139</v>
      </c>
      <c r="F17" s="217">
        <v>100.7364483715218</v>
      </c>
      <c r="G17" s="216">
        <v>191119357</v>
      </c>
      <c r="H17" s="216">
        <v>205907519</v>
      </c>
    </row>
    <row r="18" spans="1:8" ht="12" customHeight="1">
      <c r="A18" s="219" t="s">
        <v>1648</v>
      </c>
      <c r="B18" s="220">
        <v>2264144649</v>
      </c>
      <c r="C18" s="220">
        <v>526274810</v>
      </c>
      <c r="D18" s="220">
        <v>526274810</v>
      </c>
      <c r="E18" s="221">
        <v>23.24386872686949</v>
      </c>
      <c r="F18" s="222">
        <v>100</v>
      </c>
      <c r="G18" s="220">
        <v>171722342</v>
      </c>
      <c r="H18" s="220">
        <v>171722342</v>
      </c>
    </row>
    <row r="19" spans="1:8" ht="12.75" customHeight="1">
      <c r="A19" s="219" t="s">
        <v>1649</v>
      </c>
      <c r="B19" s="220">
        <v>102844695</v>
      </c>
      <c r="C19" s="220">
        <v>26339083</v>
      </c>
      <c r="D19" s="220">
        <v>28038885</v>
      </c>
      <c r="E19" s="221">
        <v>27.263326513827472</v>
      </c>
      <c r="F19" s="222">
        <v>106.45353522747925</v>
      </c>
      <c r="G19" s="220">
        <v>8711607</v>
      </c>
      <c r="H19" s="220">
        <v>9778294</v>
      </c>
    </row>
    <row r="20" spans="1:8" ht="12.75" customHeight="1">
      <c r="A20" s="219" t="s">
        <v>1650</v>
      </c>
      <c r="B20" s="220">
        <v>231941083</v>
      </c>
      <c r="C20" s="220">
        <v>50508087</v>
      </c>
      <c r="D20" s="220">
        <v>53249967</v>
      </c>
      <c r="E20" s="221">
        <v>22.958402328405096</v>
      </c>
      <c r="F20" s="222">
        <v>105.42859601869301</v>
      </c>
      <c r="G20" s="220">
        <v>10685408</v>
      </c>
      <c r="H20" s="220">
        <v>24406883</v>
      </c>
    </row>
    <row r="21" spans="1:8" s="228" customFormat="1" ht="13.5" customHeight="1">
      <c r="A21" s="223" t="s">
        <v>1651</v>
      </c>
      <c r="B21" s="224">
        <v>2613491072</v>
      </c>
      <c r="C21" s="225">
        <v>603762960</v>
      </c>
      <c r="D21" s="224">
        <v>467779523</v>
      </c>
      <c r="E21" s="226">
        <v>17.89864629772877</v>
      </c>
      <c r="F21" s="227">
        <v>77.47734690448715</v>
      </c>
      <c r="G21" s="225">
        <v>196604251</v>
      </c>
      <c r="H21" s="225">
        <v>175249520</v>
      </c>
    </row>
    <row r="22" spans="1:8" s="148" customFormat="1" ht="12.75" customHeight="1">
      <c r="A22" s="229" t="s">
        <v>1652</v>
      </c>
      <c r="B22" s="230">
        <v>2223817717</v>
      </c>
      <c r="C22" s="230">
        <v>543215872</v>
      </c>
      <c r="D22" s="230">
        <v>437093509</v>
      </c>
      <c r="E22" s="221">
        <v>19.65509608357887</v>
      </c>
      <c r="F22" s="222">
        <v>80.46405334047381</v>
      </c>
      <c r="G22" s="230">
        <v>171878345</v>
      </c>
      <c r="H22" s="230">
        <v>155383157</v>
      </c>
    </row>
    <row r="23" spans="1:8" s="148" customFormat="1" ht="12.75" customHeight="1">
      <c r="A23" s="229" t="s">
        <v>1653</v>
      </c>
      <c r="B23" s="230">
        <v>880558023</v>
      </c>
      <c r="C23" s="230">
        <v>207985045</v>
      </c>
      <c r="D23" s="230">
        <v>177059340</v>
      </c>
      <c r="E23" s="221">
        <v>20.107628955190386</v>
      </c>
      <c r="F23" s="222">
        <v>85.1308035152239</v>
      </c>
      <c r="G23" s="230">
        <v>69695890</v>
      </c>
      <c r="H23" s="230">
        <v>64512695</v>
      </c>
    </row>
    <row r="24" spans="1:8" s="148" customFormat="1" ht="12.75" customHeight="1">
      <c r="A24" s="231" t="s">
        <v>1654</v>
      </c>
      <c r="B24" s="232">
        <v>391672952</v>
      </c>
      <c r="C24" s="232">
        <v>88182209</v>
      </c>
      <c r="D24" s="232">
        <v>80183718</v>
      </c>
      <c r="E24" s="233">
        <v>20.472110108844074</v>
      </c>
      <c r="F24" s="234">
        <v>90.92958648835844</v>
      </c>
      <c r="G24" s="232">
        <v>30296548</v>
      </c>
      <c r="H24" s="232">
        <v>29421334</v>
      </c>
    </row>
    <row r="25" spans="1:8" s="148" customFormat="1" ht="12.75" customHeight="1">
      <c r="A25" s="229" t="s">
        <v>1655</v>
      </c>
      <c r="B25" s="230">
        <v>64535310</v>
      </c>
      <c r="C25" s="230">
        <v>12576390</v>
      </c>
      <c r="D25" s="230">
        <v>12182169</v>
      </c>
      <c r="E25" s="221">
        <v>18.876749797901336</v>
      </c>
      <c r="F25" s="222">
        <v>96.86538823939142</v>
      </c>
      <c r="G25" s="230">
        <v>710659</v>
      </c>
      <c r="H25" s="230">
        <v>829369</v>
      </c>
    </row>
    <row r="26" spans="1:8" s="148" customFormat="1" ht="12.75" customHeight="1">
      <c r="A26" s="229" t="s">
        <v>1656</v>
      </c>
      <c r="B26" s="230">
        <v>1278724384</v>
      </c>
      <c r="C26" s="230">
        <v>322654437</v>
      </c>
      <c r="D26" s="230">
        <v>247852000</v>
      </c>
      <c r="E26" s="221">
        <v>19.38275386793594</v>
      </c>
      <c r="F26" s="222">
        <v>76.8165478536407</v>
      </c>
      <c r="G26" s="230">
        <v>101471796</v>
      </c>
      <c r="H26" s="230">
        <v>90041093</v>
      </c>
    </row>
    <row r="27" spans="1:8" s="238" customFormat="1" ht="15.75" customHeight="1">
      <c r="A27" s="236" t="s">
        <v>1657</v>
      </c>
      <c r="B27" s="232">
        <v>15670605</v>
      </c>
      <c r="C27" s="232">
        <v>3321001</v>
      </c>
      <c r="D27" s="232">
        <v>3296627</v>
      </c>
      <c r="E27" s="233">
        <v>21.037011653347143</v>
      </c>
      <c r="F27" s="222">
        <v>99.26606465942046</v>
      </c>
      <c r="G27" s="232">
        <v>1306011</v>
      </c>
      <c r="H27" s="232">
        <v>1295361</v>
      </c>
    </row>
    <row r="28" spans="1:8" s="238" customFormat="1" ht="12.75">
      <c r="A28" s="239" t="s">
        <v>1658</v>
      </c>
      <c r="B28" s="232">
        <v>269944360</v>
      </c>
      <c r="C28" s="240" t="s">
        <v>1309</v>
      </c>
      <c r="D28" s="232">
        <v>54339390</v>
      </c>
      <c r="E28" s="233">
        <v>20.129848239837276</v>
      </c>
      <c r="F28" s="240" t="s">
        <v>1309</v>
      </c>
      <c r="G28" s="240" t="s">
        <v>1309</v>
      </c>
      <c r="H28" s="232">
        <v>18221969</v>
      </c>
    </row>
    <row r="29" spans="1:8" s="148" customFormat="1" ht="24.75" customHeight="1">
      <c r="A29" s="241" t="s">
        <v>1659</v>
      </c>
      <c r="B29" s="230">
        <v>630866090</v>
      </c>
      <c r="C29" s="230">
        <v>162291270</v>
      </c>
      <c r="D29" s="230">
        <v>117529913.19</v>
      </c>
      <c r="E29" s="221">
        <v>18.62993035336548</v>
      </c>
      <c r="F29" s="222">
        <v>72.41912223004971</v>
      </c>
      <c r="G29" s="230">
        <v>53271195</v>
      </c>
      <c r="H29" s="230">
        <v>46341070.19</v>
      </c>
    </row>
    <row r="30" spans="1:8" s="238" customFormat="1" ht="12.75">
      <c r="A30" s="239" t="s">
        <v>1660</v>
      </c>
      <c r="B30" s="232">
        <v>13946552</v>
      </c>
      <c r="C30" s="240" t="s">
        <v>1309</v>
      </c>
      <c r="D30" s="232">
        <v>5001022</v>
      </c>
      <c r="E30" s="221">
        <v>35.85848315770092</v>
      </c>
      <c r="F30" s="242" t="s">
        <v>1309</v>
      </c>
      <c r="G30" s="240" t="s">
        <v>1309</v>
      </c>
      <c r="H30" s="232">
        <v>1718706</v>
      </c>
    </row>
    <row r="31" spans="1:8" s="148" customFormat="1" ht="12" customHeight="1">
      <c r="A31" s="229" t="s">
        <v>1661</v>
      </c>
      <c r="B31" s="230">
        <v>125894362</v>
      </c>
      <c r="C31" s="230">
        <v>31700867</v>
      </c>
      <c r="D31" s="230">
        <v>30919033</v>
      </c>
      <c r="E31" s="221">
        <v>24.559505690969704</v>
      </c>
      <c r="F31" s="222">
        <v>97.53371414100441</v>
      </c>
      <c r="G31" s="230">
        <v>10444943</v>
      </c>
      <c r="H31" s="230">
        <v>10591256</v>
      </c>
    </row>
    <row r="32" spans="1:8" s="148" customFormat="1" ht="12" customHeight="1">
      <c r="A32" s="173" t="s">
        <v>1662</v>
      </c>
      <c r="B32" s="230">
        <v>8583178</v>
      </c>
      <c r="C32" s="230">
        <v>3185097</v>
      </c>
      <c r="D32" s="230">
        <v>2496240</v>
      </c>
      <c r="E32" s="221">
        <v>29.082934083389627</v>
      </c>
      <c r="F32" s="243">
        <v>78.3724954059484</v>
      </c>
      <c r="G32" s="230">
        <v>1513290</v>
      </c>
      <c r="H32" s="230">
        <v>1239967</v>
      </c>
    </row>
    <row r="33" spans="1:8" s="148" customFormat="1" ht="12.75" customHeight="1">
      <c r="A33" s="229" t="s">
        <v>1663</v>
      </c>
      <c r="B33" s="230">
        <v>389673355</v>
      </c>
      <c r="C33" s="230">
        <v>60547088</v>
      </c>
      <c r="D33" s="230">
        <v>30686014</v>
      </c>
      <c r="E33" s="221">
        <v>7.8748042703612615</v>
      </c>
      <c r="F33" s="243">
        <v>50.681238377640895</v>
      </c>
      <c r="G33" s="230">
        <v>24725906</v>
      </c>
      <c r="H33" s="230">
        <v>19866363</v>
      </c>
    </row>
    <row r="34" spans="1:8" s="148" customFormat="1" ht="12.75" customHeight="1">
      <c r="A34" s="229" t="s">
        <v>1664</v>
      </c>
      <c r="B34" s="230">
        <v>145343372</v>
      </c>
      <c r="C34" s="230">
        <v>22627495</v>
      </c>
      <c r="D34" s="230">
        <v>7360155</v>
      </c>
      <c r="E34" s="221">
        <v>5.063977048777979</v>
      </c>
      <c r="F34" s="222">
        <v>32.52748481438179</v>
      </c>
      <c r="G34" s="230">
        <v>7806570</v>
      </c>
      <c r="H34" s="230">
        <v>3459303</v>
      </c>
    </row>
    <row r="35" spans="1:8" s="148" customFormat="1" ht="12.75" customHeight="1">
      <c r="A35" s="229" t="s">
        <v>1665</v>
      </c>
      <c r="B35" s="230">
        <v>244329983</v>
      </c>
      <c r="C35" s="230">
        <v>37919593</v>
      </c>
      <c r="D35" s="230">
        <v>23325859</v>
      </c>
      <c r="E35" s="221">
        <v>9.546867197219918</v>
      </c>
      <c r="F35" s="222">
        <v>61.51400148203068</v>
      </c>
      <c r="G35" s="230">
        <v>16919336</v>
      </c>
      <c r="H35" s="230">
        <v>16407060</v>
      </c>
    </row>
    <row r="36" spans="1:8" s="238" customFormat="1" ht="12.75" customHeight="1">
      <c r="A36" s="239" t="s">
        <v>1666</v>
      </c>
      <c r="B36" s="232">
        <v>8173074</v>
      </c>
      <c r="C36" s="232">
        <v>4645009</v>
      </c>
      <c r="D36" s="232">
        <v>4566467</v>
      </c>
      <c r="E36" s="233">
        <v>55.87208680601693</v>
      </c>
      <c r="F36" s="222">
        <v>98.30910984241366</v>
      </c>
      <c r="G36" s="232">
        <v>4645009</v>
      </c>
      <c r="H36" s="232">
        <v>4566467</v>
      </c>
    </row>
    <row r="37" spans="1:8" ht="12.75" customHeight="1">
      <c r="A37" s="244" t="s">
        <v>1667</v>
      </c>
      <c r="B37" s="172">
        <v>20201205</v>
      </c>
      <c r="C37" s="240" t="s">
        <v>1309</v>
      </c>
      <c r="D37" s="172">
        <v>-7558941</v>
      </c>
      <c r="E37" s="245" t="s">
        <v>1309</v>
      </c>
      <c r="F37" s="246" t="s">
        <v>1309</v>
      </c>
      <c r="G37" s="247" t="s">
        <v>1309</v>
      </c>
      <c r="H37" s="172">
        <v>-272415</v>
      </c>
    </row>
    <row r="38" spans="1:8" s="228" customFormat="1" ht="13.5" customHeight="1">
      <c r="A38" s="248" t="s">
        <v>1668</v>
      </c>
      <c r="B38" s="224">
        <v>-234773282</v>
      </c>
      <c r="C38" s="249" t="s">
        <v>1309</v>
      </c>
      <c r="D38" s="224">
        <v>86433347</v>
      </c>
      <c r="E38" s="250" t="s">
        <v>1309</v>
      </c>
      <c r="F38" s="211" t="s">
        <v>1309</v>
      </c>
      <c r="G38" s="211" t="s">
        <v>1309</v>
      </c>
      <c r="H38" s="225">
        <v>37402301</v>
      </c>
    </row>
    <row r="39" spans="1:8" s="228" customFormat="1" ht="13.5" customHeight="1">
      <c r="A39" s="248" t="s">
        <v>1669</v>
      </c>
      <c r="B39" s="224">
        <v>234773282</v>
      </c>
      <c r="C39" s="249" t="s">
        <v>1309</v>
      </c>
      <c r="D39" s="224">
        <v>-86433347</v>
      </c>
      <c r="E39" s="250" t="s">
        <v>1309</v>
      </c>
      <c r="F39" s="211" t="s">
        <v>1309</v>
      </c>
      <c r="G39" s="211" t="s">
        <v>1309</v>
      </c>
      <c r="H39" s="225">
        <v>-37402301</v>
      </c>
    </row>
    <row r="40" spans="1:8" ht="12.75">
      <c r="A40" s="244" t="s">
        <v>1670</v>
      </c>
      <c r="B40" s="172">
        <v>222684358</v>
      </c>
      <c r="C40" s="240" t="s">
        <v>1309</v>
      </c>
      <c r="D40" s="172">
        <v>-85937590</v>
      </c>
      <c r="E40" s="245" t="s">
        <v>1309</v>
      </c>
      <c r="F40" s="246" t="s">
        <v>1309</v>
      </c>
      <c r="G40" s="247" t="s">
        <v>1309</v>
      </c>
      <c r="H40" s="172">
        <v>-42162858</v>
      </c>
    </row>
    <row r="41" spans="1:8" ht="38.25" customHeight="1">
      <c r="A41" s="116" t="s">
        <v>1671</v>
      </c>
      <c r="B41" s="172">
        <v>1790335</v>
      </c>
      <c r="C41" s="172">
        <v>2461155</v>
      </c>
      <c r="D41" s="172">
        <v>2461155</v>
      </c>
      <c r="E41" s="245" t="s">
        <v>1309</v>
      </c>
      <c r="F41" s="246" t="s">
        <v>1309</v>
      </c>
      <c r="G41" s="172">
        <v>-80977</v>
      </c>
      <c r="H41" s="172">
        <v>-80977</v>
      </c>
    </row>
    <row r="42" spans="1:8" ht="28.5" customHeight="1">
      <c r="A42" s="241" t="s">
        <v>1672</v>
      </c>
      <c r="B42" s="172">
        <v>10298589</v>
      </c>
      <c r="C42" s="172">
        <v>-2956912</v>
      </c>
      <c r="D42" s="172">
        <v>-2956912</v>
      </c>
      <c r="E42" s="245" t="s">
        <v>1309</v>
      </c>
      <c r="F42" s="246" t="s">
        <v>1309</v>
      </c>
      <c r="G42" s="172">
        <v>4841534</v>
      </c>
      <c r="H42" s="172">
        <v>4841534</v>
      </c>
    </row>
    <row r="43" spans="1:8" ht="16.5" customHeight="1">
      <c r="A43" s="241"/>
      <c r="B43" s="172"/>
      <c r="C43" s="172"/>
      <c r="D43" s="172"/>
      <c r="E43" s="245"/>
      <c r="F43" s="246"/>
      <c r="G43" s="172"/>
      <c r="H43" s="172"/>
    </row>
    <row r="44" spans="1:8" ht="13.5" customHeight="1">
      <c r="A44" s="208" t="s">
        <v>1673</v>
      </c>
      <c r="B44" s="64"/>
      <c r="C44" s="213"/>
      <c r="D44" s="64"/>
      <c r="E44" s="210"/>
      <c r="F44" s="213"/>
      <c r="G44" s="213"/>
      <c r="H44" s="214"/>
    </row>
    <row r="45" spans="1:8" s="148" customFormat="1" ht="12.75" customHeight="1">
      <c r="A45" s="215" t="s">
        <v>1647</v>
      </c>
      <c r="B45" s="64">
        <v>1933168</v>
      </c>
      <c r="C45" s="64">
        <v>437622</v>
      </c>
      <c r="D45" s="64">
        <v>437622</v>
      </c>
      <c r="E45" s="210">
        <v>22.63755659104641</v>
      </c>
      <c r="F45" s="217">
        <v>100</v>
      </c>
      <c r="G45" s="64">
        <v>146424</v>
      </c>
      <c r="H45" s="64">
        <v>146424</v>
      </c>
    </row>
    <row r="46" spans="1:8" s="148" customFormat="1" ht="12.75" customHeight="1">
      <c r="A46" s="219" t="s">
        <v>1648</v>
      </c>
      <c r="B46" s="68">
        <v>1933168</v>
      </c>
      <c r="C46" s="68">
        <v>437622</v>
      </c>
      <c r="D46" s="68">
        <v>437622</v>
      </c>
      <c r="E46" s="251">
        <v>22.63755659104641</v>
      </c>
      <c r="F46" s="243">
        <v>100</v>
      </c>
      <c r="G46" s="71">
        <v>146424</v>
      </c>
      <c r="H46" s="71">
        <v>146424</v>
      </c>
    </row>
    <row r="47" spans="1:8" s="148" customFormat="1" ht="12.75" customHeight="1">
      <c r="A47" s="252" t="s">
        <v>1674</v>
      </c>
      <c r="B47" s="64">
        <v>1933168</v>
      </c>
      <c r="C47" s="64">
        <v>437622</v>
      </c>
      <c r="D47" s="64">
        <v>383625</v>
      </c>
      <c r="E47" s="210">
        <v>19.844369449525338</v>
      </c>
      <c r="F47" s="217">
        <v>87.66126931461397</v>
      </c>
      <c r="G47" s="64">
        <v>146424</v>
      </c>
      <c r="H47" s="64">
        <v>126287</v>
      </c>
    </row>
    <row r="48" spans="1:8" s="148" customFormat="1" ht="12.75" customHeight="1">
      <c r="A48" s="229" t="s">
        <v>1675</v>
      </c>
      <c r="B48" s="68">
        <v>1913168</v>
      </c>
      <c r="C48" s="68">
        <v>430622</v>
      </c>
      <c r="D48" s="68">
        <v>376730</v>
      </c>
      <c r="E48" s="251">
        <v>19.69142281284236</v>
      </c>
      <c r="F48" s="243">
        <v>87.48507972189066</v>
      </c>
      <c r="G48" s="68">
        <v>144424</v>
      </c>
      <c r="H48" s="68">
        <v>123477</v>
      </c>
    </row>
    <row r="49" spans="1:8" s="148" customFormat="1" ht="12.75" customHeight="1">
      <c r="A49" s="229" t="s">
        <v>1676</v>
      </c>
      <c r="B49" s="68">
        <v>1901168</v>
      </c>
      <c r="C49" s="68">
        <v>427622</v>
      </c>
      <c r="D49" s="68">
        <v>373730</v>
      </c>
      <c r="E49" s="251">
        <v>19.657915555069305</v>
      </c>
      <c r="F49" s="243">
        <v>87.39728077601247</v>
      </c>
      <c r="G49" s="71">
        <v>143424</v>
      </c>
      <c r="H49" s="71">
        <v>122477</v>
      </c>
    </row>
    <row r="50" spans="1:8" s="255" customFormat="1" ht="12.75" customHeight="1">
      <c r="A50" s="231" t="s">
        <v>1654</v>
      </c>
      <c r="B50" s="79">
        <v>652866</v>
      </c>
      <c r="C50" s="79">
        <v>124399</v>
      </c>
      <c r="D50" s="79">
        <v>123692</v>
      </c>
      <c r="E50" s="233">
        <v>18.946001170224825</v>
      </c>
      <c r="F50" s="234">
        <v>99.4316674571339</v>
      </c>
      <c r="G50" s="232">
        <v>40290</v>
      </c>
      <c r="H50" s="232">
        <v>39585</v>
      </c>
    </row>
    <row r="51" spans="1:8" s="148" customFormat="1" ht="12.75" customHeight="1">
      <c r="A51" s="229" t="s">
        <v>1656</v>
      </c>
      <c r="B51" s="68">
        <v>12000</v>
      </c>
      <c r="C51" s="68">
        <v>3000</v>
      </c>
      <c r="D51" s="68">
        <v>3000</v>
      </c>
      <c r="E51" s="251">
        <v>25</v>
      </c>
      <c r="F51" s="243">
        <v>100</v>
      </c>
      <c r="G51" s="71">
        <v>1000</v>
      </c>
      <c r="H51" s="71">
        <v>1000</v>
      </c>
    </row>
    <row r="52" spans="1:8" s="148" customFormat="1" ht="12.75" customHeight="1">
      <c r="A52" s="229" t="s">
        <v>1661</v>
      </c>
      <c r="B52" s="68">
        <v>12000</v>
      </c>
      <c r="C52" s="68">
        <v>3000</v>
      </c>
      <c r="D52" s="68">
        <v>3000</v>
      </c>
      <c r="E52" s="251">
        <v>25</v>
      </c>
      <c r="F52" s="243">
        <v>100</v>
      </c>
      <c r="G52" s="71">
        <v>1000</v>
      </c>
      <c r="H52" s="71">
        <v>1000</v>
      </c>
    </row>
    <row r="53" spans="1:8" s="148" customFormat="1" ht="12.75" customHeight="1">
      <c r="A53" s="229" t="s">
        <v>1663</v>
      </c>
      <c r="B53" s="68">
        <v>20000</v>
      </c>
      <c r="C53" s="68">
        <v>7000</v>
      </c>
      <c r="D53" s="68">
        <v>6895</v>
      </c>
      <c r="E53" s="251">
        <v>34.475</v>
      </c>
      <c r="F53" s="243">
        <v>98.5</v>
      </c>
      <c r="G53" s="68">
        <v>2000</v>
      </c>
      <c r="H53" s="68">
        <v>2810</v>
      </c>
    </row>
    <row r="54" spans="1:8" s="148" customFormat="1" ht="12.75" customHeight="1">
      <c r="A54" s="229" t="s">
        <v>1664</v>
      </c>
      <c r="B54" s="68">
        <v>20000</v>
      </c>
      <c r="C54" s="68">
        <v>7000</v>
      </c>
      <c r="D54" s="68">
        <v>6895</v>
      </c>
      <c r="E54" s="251">
        <v>34.475</v>
      </c>
      <c r="F54" s="243">
        <v>98.5</v>
      </c>
      <c r="G54" s="71">
        <v>2000</v>
      </c>
      <c r="H54" s="71">
        <v>2810</v>
      </c>
    </row>
    <row r="55" spans="1:8" s="148" customFormat="1" ht="12.75" customHeight="1">
      <c r="A55" s="229"/>
      <c r="B55" s="68"/>
      <c r="C55" s="68"/>
      <c r="D55" s="68"/>
      <c r="E55" s="251"/>
      <c r="F55" s="243"/>
      <c r="G55" s="68"/>
      <c r="H55" s="68"/>
    </row>
    <row r="56" spans="1:8" ht="13.5" customHeight="1">
      <c r="A56" s="208" t="s">
        <v>1677</v>
      </c>
      <c r="B56" s="64"/>
      <c r="C56" s="213"/>
      <c r="D56" s="64"/>
      <c r="E56" s="210"/>
      <c r="F56" s="213"/>
      <c r="G56" s="213"/>
      <c r="H56" s="214"/>
    </row>
    <row r="57" spans="1:8" s="148" customFormat="1" ht="12.75" customHeight="1">
      <c r="A57" s="215" t="s">
        <v>1647</v>
      </c>
      <c r="B57" s="64">
        <v>10610336</v>
      </c>
      <c r="C57" s="64">
        <v>2491095</v>
      </c>
      <c r="D57" s="64">
        <v>2512930</v>
      </c>
      <c r="E57" s="210">
        <v>23.683792860094158</v>
      </c>
      <c r="F57" s="217">
        <v>100.87652217197657</v>
      </c>
      <c r="G57" s="64">
        <v>816804</v>
      </c>
      <c r="H57" s="64">
        <v>818673</v>
      </c>
    </row>
    <row r="58" spans="1:8" s="148" customFormat="1" ht="12.75" customHeight="1">
      <c r="A58" s="219" t="s">
        <v>1648</v>
      </c>
      <c r="B58" s="68">
        <v>10351336</v>
      </c>
      <c r="C58" s="68">
        <v>2426346</v>
      </c>
      <c r="D58" s="68">
        <v>2426346</v>
      </c>
      <c r="E58" s="251">
        <v>23.43993084564157</v>
      </c>
      <c r="F58" s="243">
        <v>100</v>
      </c>
      <c r="G58" s="71">
        <v>795221</v>
      </c>
      <c r="H58" s="71">
        <v>795221</v>
      </c>
    </row>
    <row r="59" spans="1:8" s="148" customFormat="1" ht="13.5" customHeight="1">
      <c r="A59" s="219" t="s">
        <v>1649</v>
      </c>
      <c r="B59" s="68">
        <v>259000</v>
      </c>
      <c r="C59" s="68">
        <v>64749</v>
      </c>
      <c r="D59" s="68">
        <v>86584</v>
      </c>
      <c r="E59" s="251">
        <v>33.43011583011583</v>
      </c>
      <c r="F59" s="243">
        <v>133.7225285332592</v>
      </c>
      <c r="G59" s="71">
        <v>21583</v>
      </c>
      <c r="H59" s="71">
        <v>23452</v>
      </c>
    </row>
    <row r="60" spans="1:8" s="148" customFormat="1" ht="12.75" customHeight="1">
      <c r="A60" s="252" t="s">
        <v>1678</v>
      </c>
      <c r="B60" s="64">
        <v>10610336</v>
      </c>
      <c r="C60" s="64">
        <v>2491095</v>
      </c>
      <c r="D60" s="64">
        <v>2157128</v>
      </c>
      <c r="E60" s="210">
        <v>20.330440053924775</v>
      </c>
      <c r="F60" s="217">
        <v>86.5935662831004</v>
      </c>
      <c r="G60" s="64">
        <v>816804</v>
      </c>
      <c r="H60" s="64">
        <v>828352</v>
      </c>
    </row>
    <row r="61" spans="1:8" s="148" customFormat="1" ht="12.75" customHeight="1">
      <c r="A61" s="229" t="s">
        <v>1675</v>
      </c>
      <c r="B61" s="68">
        <v>10139686</v>
      </c>
      <c r="C61" s="68">
        <v>2449032</v>
      </c>
      <c r="D61" s="68">
        <v>2136710</v>
      </c>
      <c r="E61" s="251">
        <v>21.07274327824353</v>
      </c>
      <c r="F61" s="243">
        <v>87.2471245782007</v>
      </c>
      <c r="G61" s="68">
        <v>802783</v>
      </c>
      <c r="H61" s="68">
        <v>811784</v>
      </c>
    </row>
    <row r="62" spans="1:8" s="148" customFormat="1" ht="12.75" customHeight="1">
      <c r="A62" s="229" t="s">
        <v>1676</v>
      </c>
      <c r="B62" s="68">
        <v>10044099</v>
      </c>
      <c r="C62" s="68">
        <v>2363445</v>
      </c>
      <c r="D62" s="68">
        <v>2057561</v>
      </c>
      <c r="E62" s="251">
        <v>20.48527199901156</v>
      </c>
      <c r="F62" s="243">
        <v>87.05770601812185</v>
      </c>
      <c r="G62" s="71">
        <v>802783</v>
      </c>
      <c r="H62" s="71">
        <v>811258</v>
      </c>
    </row>
    <row r="63" spans="1:8" s="255" customFormat="1" ht="12" customHeight="1">
      <c r="A63" s="231" t="s">
        <v>1654</v>
      </c>
      <c r="B63" s="79">
        <v>5960132</v>
      </c>
      <c r="C63" s="79">
        <v>1384209</v>
      </c>
      <c r="D63" s="79">
        <v>1277547</v>
      </c>
      <c r="E63" s="233">
        <v>21.43487761680446</v>
      </c>
      <c r="F63" s="234">
        <v>92.29437173143651</v>
      </c>
      <c r="G63" s="232">
        <v>463442</v>
      </c>
      <c r="H63" s="232">
        <v>503773</v>
      </c>
    </row>
    <row r="64" spans="1:8" s="148" customFormat="1" ht="12.75" customHeight="1">
      <c r="A64" s="229" t="s">
        <v>1656</v>
      </c>
      <c r="B64" s="68">
        <v>95587</v>
      </c>
      <c r="C64" s="68">
        <v>85587</v>
      </c>
      <c r="D64" s="68">
        <v>79149</v>
      </c>
      <c r="E64" s="251">
        <v>82.8031008400724</v>
      </c>
      <c r="F64" s="243">
        <v>92.47782957692174</v>
      </c>
      <c r="G64" s="71">
        <v>0</v>
      </c>
      <c r="H64" s="71">
        <v>526</v>
      </c>
    </row>
    <row r="65" spans="1:8" s="148" customFormat="1" ht="12" customHeight="1">
      <c r="A65" s="173" t="s">
        <v>1662</v>
      </c>
      <c r="B65" s="68">
        <v>95587</v>
      </c>
      <c r="C65" s="68">
        <v>85587</v>
      </c>
      <c r="D65" s="68">
        <v>79149</v>
      </c>
      <c r="E65" s="251">
        <v>82.8031008400724</v>
      </c>
      <c r="F65" s="243">
        <v>92.47782957692174</v>
      </c>
      <c r="G65" s="71">
        <v>0</v>
      </c>
      <c r="H65" s="71">
        <v>526</v>
      </c>
    </row>
    <row r="66" spans="1:8" s="148" customFormat="1" ht="12.75" customHeight="1">
      <c r="A66" s="229" t="s">
        <v>1663</v>
      </c>
      <c r="B66" s="68">
        <v>470650</v>
      </c>
      <c r="C66" s="68">
        <v>42063</v>
      </c>
      <c r="D66" s="68">
        <v>20418</v>
      </c>
      <c r="E66" s="251">
        <v>4.338255603951981</v>
      </c>
      <c r="F66" s="243">
        <v>48.54147350402967</v>
      </c>
      <c r="G66" s="71">
        <v>14021</v>
      </c>
      <c r="H66" s="71">
        <v>16568</v>
      </c>
    </row>
    <row r="67" spans="1:8" s="148" customFormat="1" ht="12.75">
      <c r="A67" s="229" t="s">
        <v>1664</v>
      </c>
      <c r="B67" s="68">
        <v>470650</v>
      </c>
      <c r="C67" s="68">
        <v>42063</v>
      </c>
      <c r="D67" s="68">
        <v>20418</v>
      </c>
      <c r="E67" s="251">
        <v>4.338255603951981</v>
      </c>
      <c r="F67" s="243">
        <v>48.54147350402967</v>
      </c>
      <c r="G67" s="71">
        <v>14021</v>
      </c>
      <c r="H67" s="71">
        <v>16568</v>
      </c>
    </row>
    <row r="68" spans="1:8" s="148" customFormat="1" ht="12.75">
      <c r="A68" s="229"/>
      <c r="B68" s="68"/>
      <c r="C68" s="68"/>
      <c r="D68" s="68"/>
      <c r="E68" s="251"/>
      <c r="F68" s="243"/>
      <c r="G68" s="68"/>
      <c r="H68" s="68"/>
    </row>
    <row r="69" spans="1:8" ht="13.5" customHeight="1">
      <c r="A69" s="208" t="s">
        <v>1679</v>
      </c>
      <c r="B69" s="64"/>
      <c r="C69" s="213"/>
      <c r="D69" s="64"/>
      <c r="E69" s="210"/>
      <c r="F69" s="213"/>
      <c r="G69" s="213"/>
      <c r="H69" s="214"/>
    </row>
    <row r="70" spans="1:8" s="148" customFormat="1" ht="12.75" customHeight="1">
      <c r="A70" s="215" t="s">
        <v>1647</v>
      </c>
      <c r="B70" s="64">
        <v>8771146</v>
      </c>
      <c r="C70" s="64">
        <v>2421637</v>
      </c>
      <c r="D70" s="64">
        <v>2503821</v>
      </c>
      <c r="E70" s="210">
        <v>28.54611016622001</v>
      </c>
      <c r="F70" s="217">
        <v>103.39373737682402</v>
      </c>
      <c r="G70" s="64">
        <v>689770</v>
      </c>
      <c r="H70" s="64">
        <v>516291</v>
      </c>
    </row>
    <row r="71" spans="1:8" s="148" customFormat="1" ht="12.75" customHeight="1">
      <c r="A71" s="219" t="s">
        <v>1648</v>
      </c>
      <c r="B71" s="68">
        <v>7258183</v>
      </c>
      <c r="C71" s="68">
        <v>1742408</v>
      </c>
      <c r="D71" s="68">
        <v>1742408</v>
      </c>
      <c r="E71" s="251">
        <v>24.006118335677122</v>
      </c>
      <c r="F71" s="243">
        <v>100</v>
      </c>
      <c r="G71" s="71">
        <v>509836</v>
      </c>
      <c r="H71" s="71">
        <v>509836</v>
      </c>
    </row>
    <row r="72" spans="1:8" s="148" customFormat="1" ht="13.5" customHeight="1">
      <c r="A72" s="219" t="s">
        <v>1649</v>
      </c>
      <c r="B72" s="68">
        <v>689980</v>
      </c>
      <c r="C72" s="68">
        <v>238483</v>
      </c>
      <c r="D72" s="68">
        <v>522811</v>
      </c>
      <c r="E72" s="251">
        <v>75.7719064320705</v>
      </c>
      <c r="F72" s="243">
        <v>219.223592457324</v>
      </c>
      <c r="G72" s="71">
        <v>62084</v>
      </c>
      <c r="H72" s="71">
        <v>1450</v>
      </c>
    </row>
    <row r="73" spans="1:8" s="148" customFormat="1" ht="12.75" customHeight="1">
      <c r="A73" s="219" t="s">
        <v>1650</v>
      </c>
      <c r="B73" s="68">
        <v>822983</v>
      </c>
      <c r="C73" s="68">
        <v>440746</v>
      </c>
      <c r="D73" s="68">
        <v>238602</v>
      </c>
      <c r="E73" s="251">
        <v>28.992336415211494</v>
      </c>
      <c r="F73" s="243">
        <v>54.135942243378274</v>
      </c>
      <c r="G73" s="71">
        <v>117850</v>
      </c>
      <c r="H73" s="71">
        <v>5005</v>
      </c>
    </row>
    <row r="74" spans="1:8" s="148" customFormat="1" ht="12.75" customHeight="1">
      <c r="A74" s="252" t="s">
        <v>1678</v>
      </c>
      <c r="B74" s="64">
        <v>8771146</v>
      </c>
      <c r="C74" s="64">
        <v>2421637</v>
      </c>
      <c r="D74" s="64">
        <v>1666957</v>
      </c>
      <c r="E74" s="210">
        <v>19.005008011495875</v>
      </c>
      <c r="F74" s="217">
        <v>68.83595683415805</v>
      </c>
      <c r="G74" s="64">
        <v>689770</v>
      </c>
      <c r="H74" s="64">
        <v>597272</v>
      </c>
    </row>
    <row r="75" spans="1:8" s="148" customFormat="1" ht="12.75" customHeight="1">
      <c r="A75" s="229" t="s">
        <v>1680</v>
      </c>
      <c r="B75" s="68">
        <v>7904750</v>
      </c>
      <c r="C75" s="68">
        <v>2027162</v>
      </c>
      <c r="D75" s="68">
        <v>1642802</v>
      </c>
      <c r="E75" s="251">
        <v>20.782466238653974</v>
      </c>
      <c r="F75" s="243">
        <v>81.03950251632578</v>
      </c>
      <c r="G75" s="68">
        <v>576120</v>
      </c>
      <c r="H75" s="68">
        <v>584667</v>
      </c>
    </row>
    <row r="76" spans="1:8" s="148" customFormat="1" ht="12.75" customHeight="1">
      <c r="A76" s="229" t="s">
        <v>1676</v>
      </c>
      <c r="B76" s="68">
        <v>7897600</v>
      </c>
      <c r="C76" s="68">
        <v>2020012</v>
      </c>
      <c r="D76" s="68">
        <v>1642802</v>
      </c>
      <c r="E76" s="251">
        <v>20.801281401944895</v>
      </c>
      <c r="F76" s="243">
        <v>81.32634855634521</v>
      </c>
      <c r="G76" s="71">
        <v>576120</v>
      </c>
      <c r="H76" s="71">
        <v>584667</v>
      </c>
    </row>
    <row r="77" spans="1:8" s="255" customFormat="1" ht="12.75" customHeight="1">
      <c r="A77" s="231" t="s">
        <v>1654</v>
      </c>
      <c r="B77" s="79">
        <v>3927847</v>
      </c>
      <c r="C77" s="79">
        <v>875503</v>
      </c>
      <c r="D77" s="79">
        <v>807983</v>
      </c>
      <c r="E77" s="233">
        <v>20.570633224766645</v>
      </c>
      <c r="F77" s="234">
        <v>92.28786194907384</v>
      </c>
      <c r="G77" s="232">
        <v>277295</v>
      </c>
      <c r="H77" s="232">
        <v>281232</v>
      </c>
    </row>
    <row r="78" spans="1:8" s="148" customFormat="1" ht="12.75" customHeight="1">
      <c r="A78" s="229" t="s">
        <v>1656</v>
      </c>
      <c r="B78" s="68">
        <v>7150</v>
      </c>
      <c r="C78" s="68">
        <v>7150</v>
      </c>
      <c r="D78" s="68">
        <v>0</v>
      </c>
      <c r="E78" s="251">
        <v>0</v>
      </c>
      <c r="F78" s="243">
        <v>0</v>
      </c>
      <c r="G78" s="71">
        <v>0</v>
      </c>
      <c r="H78" s="71">
        <v>0</v>
      </c>
    </row>
    <row r="79" spans="1:8" s="148" customFormat="1" ht="12.75" customHeight="1">
      <c r="A79" s="173" t="s">
        <v>1662</v>
      </c>
      <c r="B79" s="68">
        <v>7150</v>
      </c>
      <c r="C79" s="68">
        <v>7150</v>
      </c>
      <c r="D79" s="68">
        <v>0</v>
      </c>
      <c r="E79" s="251">
        <v>0</v>
      </c>
      <c r="F79" s="243">
        <v>0</v>
      </c>
      <c r="G79" s="71">
        <v>0</v>
      </c>
      <c r="H79" s="71">
        <v>0</v>
      </c>
    </row>
    <row r="80" spans="1:8" s="148" customFormat="1" ht="12.75" customHeight="1">
      <c r="A80" s="229" t="s">
        <v>1663</v>
      </c>
      <c r="B80" s="68">
        <v>866396</v>
      </c>
      <c r="C80" s="68">
        <v>394475</v>
      </c>
      <c r="D80" s="68">
        <v>24155</v>
      </c>
      <c r="E80" s="251">
        <v>2.7879860941186245</v>
      </c>
      <c r="F80" s="243">
        <v>6.123328474554788</v>
      </c>
      <c r="G80" s="68">
        <v>113650</v>
      </c>
      <c r="H80" s="68">
        <v>12605</v>
      </c>
    </row>
    <row r="81" spans="1:8" s="148" customFormat="1" ht="12.75" customHeight="1">
      <c r="A81" s="229" t="s">
        <v>1664</v>
      </c>
      <c r="B81" s="68">
        <v>866396</v>
      </c>
      <c r="C81" s="68">
        <v>394475</v>
      </c>
      <c r="D81" s="68">
        <v>24155</v>
      </c>
      <c r="E81" s="251">
        <v>2.7879860941186245</v>
      </c>
      <c r="F81" s="243">
        <v>6.123328474554788</v>
      </c>
      <c r="G81" s="71">
        <v>113650</v>
      </c>
      <c r="H81" s="71">
        <v>12605</v>
      </c>
    </row>
    <row r="82" spans="1:8" s="148" customFormat="1" ht="12.75" customHeight="1">
      <c r="A82" s="229"/>
      <c r="B82" s="68"/>
      <c r="C82" s="68"/>
      <c r="D82" s="68"/>
      <c r="E82" s="251"/>
      <c r="F82" s="243"/>
      <c r="G82" s="68"/>
      <c r="H82" s="68"/>
    </row>
    <row r="83" spans="1:8" ht="13.5" customHeight="1">
      <c r="A83" s="208" t="s">
        <v>1681</v>
      </c>
      <c r="B83" s="64"/>
      <c r="C83" s="213"/>
      <c r="D83" s="64"/>
      <c r="E83" s="210"/>
      <c r="F83" s="213"/>
      <c r="G83" s="213"/>
      <c r="H83" s="214"/>
    </row>
    <row r="84" spans="1:8" s="148" customFormat="1" ht="12.75" customHeight="1">
      <c r="A84" s="215" t="s">
        <v>1647</v>
      </c>
      <c r="B84" s="64">
        <v>155268826</v>
      </c>
      <c r="C84" s="64">
        <v>29198543</v>
      </c>
      <c r="D84" s="64">
        <v>29171301</v>
      </c>
      <c r="E84" s="210">
        <v>18.787609690563382</v>
      </c>
      <c r="F84" s="217">
        <v>99.90670082407878</v>
      </c>
      <c r="G84" s="64">
        <v>10339522</v>
      </c>
      <c r="H84" s="64">
        <v>10296982</v>
      </c>
    </row>
    <row r="85" spans="1:8" s="148" customFormat="1" ht="12.75" customHeight="1">
      <c r="A85" s="219" t="s">
        <v>1648</v>
      </c>
      <c r="B85" s="68">
        <v>154103433</v>
      </c>
      <c r="C85" s="68">
        <v>28910318</v>
      </c>
      <c r="D85" s="68">
        <v>28910318</v>
      </c>
      <c r="E85" s="251">
        <v>18.760333522225945</v>
      </c>
      <c r="F85" s="243">
        <v>100</v>
      </c>
      <c r="G85" s="71">
        <v>10244412</v>
      </c>
      <c r="H85" s="71">
        <v>10244412</v>
      </c>
    </row>
    <row r="86" spans="1:8" s="148" customFormat="1" ht="12.75" customHeight="1">
      <c r="A86" s="219" t="s">
        <v>1649</v>
      </c>
      <c r="B86" s="68">
        <v>1165393</v>
      </c>
      <c r="C86" s="68">
        <v>288225</v>
      </c>
      <c r="D86" s="68">
        <v>260983</v>
      </c>
      <c r="E86" s="251">
        <v>22.394419736518067</v>
      </c>
      <c r="F86" s="243">
        <v>90.54835631884812</v>
      </c>
      <c r="G86" s="71">
        <v>95110</v>
      </c>
      <c r="H86" s="71">
        <v>52570</v>
      </c>
    </row>
    <row r="87" spans="1:8" s="148" customFormat="1" ht="12.75" customHeight="1">
      <c r="A87" s="252" t="s">
        <v>1678</v>
      </c>
      <c r="B87" s="64">
        <v>155268826</v>
      </c>
      <c r="C87" s="64">
        <v>29198543</v>
      </c>
      <c r="D87" s="64">
        <v>23276533</v>
      </c>
      <c r="E87" s="210">
        <v>14.991118049672123</v>
      </c>
      <c r="F87" s="217">
        <v>79.71813182596131</v>
      </c>
      <c r="G87" s="64">
        <v>10339522</v>
      </c>
      <c r="H87" s="64">
        <v>8289441</v>
      </c>
    </row>
    <row r="88" spans="1:8" s="148" customFormat="1" ht="12.75" customHeight="1">
      <c r="A88" s="125" t="s">
        <v>1680</v>
      </c>
      <c r="B88" s="68">
        <v>117853053</v>
      </c>
      <c r="C88" s="68">
        <v>24549953</v>
      </c>
      <c r="D88" s="68">
        <v>21490803</v>
      </c>
      <c r="E88" s="251">
        <v>18.235253523725007</v>
      </c>
      <c r="F88" s="243">
        <v>87.53908001371734</v>
      </c>
      <c r="G88" s="68">
        <v>8714867</v>
      </c>
      <c r="H88" s="68">
        <v>7730165</v>
      </c>
    </row>
    <row r="89" spans="1:8" s="148" customFormat="1" ht="12.75" customHeight="1">
      <c r="A89" s="229" t="s">
        <v>1653</v>
      </c>
      <c r="B89" s="68">
        <v>110951482</v>
      </c>
      <c r="C89" s="68">
        <v>22367344</v>
      </c>
      <c r="D89" s="68">
        <v>20525156</v>
      </c>
      <c r="E89" s="251">
        <v>18.499217522844805</v>
      </c>
      <c r="F89" s="243">
        <v>91.76393942883875</v>
      </c>
      <c r="G89" s="71">
        <v>7631049</v>
      </c>
      <c r="H89" s="71">
        <v>7260029</v>
      </c>
    </row>
    <row r="90" spans="1:8" s="255" customFormat="1" ht="12.75" customHeight="1">
      <c r="A90" s="231" t="s">
        <v>1654</v>
      </c>
      <c r="B90" s="79">
        <v>42496451</v>
      </c>
      <c r="C90" s="79">
        <v>9207865</v>
      </c>
      <c r="D90" s="79">
        <v>8784009</v>
      </c>
      <c r="E90" s="233">
        <v>20.669982535718102</v>
      </c>
      <c r="F90" s="234">
        <v>95.39680479676885</v>
      </c>
      <c r="G90" s="232">
        <v>3041890</v>
      </c>
      <c r="H90" s="232">
        <v>2965424</v>
      </c>
    </row>
    <row r="91" spans="1:8" s="148" customFormat="1" ht="12.75" customHeight="1">
      <c r="A91" s="229" t="s">
        <v>1656</v>
      </c>
      <c r="B91" s="68">
        <v>6901571</v>
      </c>
      <c r="C91" s="68">
        <v>2182609</v>
      </c>
      <c r="D91" s="68">
        <v>965647</v>
      </c>
      <c r="E91" s="251">
        <v>13.991698411854344</v>
      </c>
      <c r="F91" s="243">
        <v>44.242784667340786</v>
      </c>
      <c r="G91" s="71">
        <v>1083818</v>
      </c>
      <c r="H91" s="71">
        <v>470136</v>
      </c>
    </row>
    <row r="92" spans="1:8" s="238" customFormat="1" ht="15.75" customHeight="1">
      <c r="A92" s="236" t="s">
        <v>1657</v>
      </c>
      <c r="B92" s="78">
        <v>70558</v>
      </c>
      <c r="C92" s="256">
        <v>32860</v>
      </c>
      <c r="D92" s="256">
        <v>12080</v>
      </c>
      <c r="E92" s="257">
        <v>17.12066668556365</v>
      </c>
      <c r="F92" s="258" t="s">
        <v>1309</v>
      </c>
      <c r="G92" s="232">
        <v>9464</v>
      </c>
      <c r="H92" s="232">
        <v>0</v>
      </c>
    </row>
    <row r="93" spans="1:8" s="148" customFormat="1" ht="24.75" customHeight="1">
      <c r="A93" s="241" t="s">
        <v>1659</v>
      </c>
      <c r="B93" s="68">
        <v>2783416</v>
      </c>
      <c r="C93" s="68">
        <v>934571</v>
      </c>
      <c r="D93" s="68">
        <v>303489</v>
      </c>
      <c r="E93" s="251">
        <v>10.903472567521348</v>
      </c>
      <c r="F93" s="243">
        <v>32.473616236754616</v>
      </c>
      <c r="G93" s="71">
        <v>512751</v>
      </c>
      <c r="H93" s="71">
        <v>212308</v>
      </c>
    </row>
    <row r="94" spans="1:8" s="148" customFormat="1" ht="12.75" customHeight="1">
      <c r="A94" s="229" t="s">
        <v>1661</v>
      </c>
      <c r="B94" s="68">
        <v>2106810</v>
      </c>
      <c r="C94" s="68">
        <v>510200</v>
      </c>
      <c r="D94" s="68">
        <v>504114</v>
      </c>
      <c r="E94" s="251">
        <v>23.927834023950904</v>
      </c>
      <c r="F94" s="243">
        <v>98.80713445707565</v>
      </c>
      <c r="G94" s="71">
        <v>172700</v>
      </c>
      <c r="H94" s="71">
        <v>171229</v>
      </c>
    </row>
    <row r="95" spans="1:8" s="148" customFormat="1" ht="12" customHeight="1">
      <c r="A95" s="173" t="s">
        <v>1662</v>
      </c>
      <c r="B95" s="68">
        <v>1892787</v>
      </c>
      <c r="C95" s="68">
        <v>690978</v>
      </c>
      <c r="D95" s="68">
        <v>145964</v>
      </c>
      <c r="E95" s="251">
        <v>7.7115914257652864</v>
      </c>
      <c r="F95" s="243">
        <v>21.12426155391344</v>
      </c>
      <c r="G95" s="71">
        <v>374903</v>
      </c>
      <c r="H95" s="71">
        <v>86599</v>
      </c>
    </row>
    <row r="96" spans="1:8" s="148" customFormat="1" ht="13.5" customHeight="1">
      <c r="A96" s="229" t="s">
        <v>1663</v>
      </c>
      <c r="B96" s="68">
        <v>37415773</v>
      </c>
      <c r="C96" s="68">
        <v>4648590</v>
      </c>
      <c r="D96" s="68">
        <v>1785730</v>
      </c>
      <c r="E96" s="251">
        <v>4.77266632978557</v>
      </c>
      <c r="F96" s="243">
        <v>38.41444394967076</v>
      </c>
      <c r="G96" s="68">
        <v>1624655</v>
      </c>
      <c r="H96" s="68">
        <v>559276</v>
      </c>
    </row>
    <row r="97" spans="1:8" s="148" customFormat="1" ht="13.5" customHeight="1">
      <c r="A97" s="229" t="s">
        <v>1664</v>
      </c>
      <c r="B97" s="68">
        <v>20745934</v>
      </c>
      <c r="C97" s="68">
        <v>3454625</v>
      </c>
      <c r="D97" s="68">
        <v>697754</v>
      </c>
      <c r="E97" s="251">
        <v>3.3633289299001916</v>
      </c>
      <c r="F97" s="243">
        <v>20.197677027173714</v>
      </c>
      <c r="G97" s="71">
        <v>1209655</v>
      </c>
      <c r="H97" s="71">
        <v>231994</v>
      </c>
    </row>
    <row r="98" spans="1:8" s="148" customFormat="1" ht="13.5" customHeight="1">
      <c r="A98" s="229" t="s">
        <v>1665</v>
      </c>
      <c r="B98" s="68">
        <v>16669839</v>
      </c>
      <c r="C98" s="68">
        <v>1193965</v>
      </c>
      <c r="D98" s="68">
        <v>1087976</v>
      </c>
      <c r="E98" s="251">
        <v>6.526613724343708</v>
      </c>
      <c r="F98" s="243">
        <v>91.12293911463067</v>
      </c>
      <c r="G98" s="71">
        <v>415000</v>
      </c>
      <c r="H98" s="71">
        <v>327282</v>
      </c>
    </row>
    <row r="99" spans="1:8" s="148" customFormat="1" ht="13.5" customHeight="1">
      <c r="A99" s="229"/>
      <c r="B99" s="68"/>
      <c r="C99" s="68"/>
      <c r="D99" s="68"/>
      <c r="E99" s="251"/>
      <c r="F99" s="243"/>
      <c r="G99" s="68"/>
      <c r="H99" s="68"/>
    </row>
    <row r="100" spans="1:8" ht="13.5" customHeight="1">
      <c r="A100" s="208" t="s">
        <v>1682</v>
      </c>
      <c r="B100" s="64"/>
      <c r="C100" s="213"/>
      <c r="D100" s="64"/>
      <c r="E100" s="210"/>
      <c r="F100" s="213"/>
      <c r="G100" s="213"/>
      <c r="H100" s="214"/>
    </row>
    <row r="101" spans="1:8" s="148" customFormat="1" ht="12.75" customHeight="1">
      <c r="A101" s="215" t="s">
        <v>1647</v>
      </c>
      <c r="B101" s="64">
        <v>25132204</v>
      </c>
      <c r="C101" s="64">
        <v>5809010</v>
      </c>
      <c r="D101" s="64">
        <v>6340917</v>
      </c>
      <c r="E101" s="210">
        <v>25.230246420091127</v>
      </c>
      <c r="F101" s="217">
        <v>109.15658606199679</v>
      </c>
      <c r="G101" s="64">
        <v>1776040</v>
      </c>
      <c r="H101" s="64">
        <v>2457107</v>
      </c>
    </row>
    <row r="102" spans="1:8" s="148" customFormat="1" ht="12.75" customHeight="1">
      <c r="A102" s="219" t="s">
        <v>1648</v>
      </c>
      <c r="B102" s="68">
        <v>23974303</v>
      </c>
      <c r="C102" s="68">
        <v>5548410</v>
      </c>
      <c r="D102" s="68">
        <v>5548410</v>
      </c>
      <c r="E102" s="251">
        <v>23.14315456845607</v>
      </c>
      <c r="F102" s="243">
        <v>100</v>
      </c>
      <c r="G102" s="71">
        <v>1699340</v>
      </c>
      <c r="H102" s="71">
        <v>1699340</v>
      </c>
    </row>
    <row r="103" spans="1:8" ht="13.5" customHeight="1">
      <c r="A103" s="219" t="s">
        <v>1649</v>
      </c>
      <c r="B103" s="68">
        <v>367000</v>
      </c>
      <c r="C103" s="68">
        <v>70600</v>
      </c>
      <c r="D103" s="68">
        <v>36619</v>
      </c>
      <c r="E103" s="251">
        <v>9.977929155313351</v>
      </c>
      <c r="F103" s="243">
        <v>51.86827195467421</v>
      </c>
      <c r="G103" s="71">
        <v>16700</v>
      </c>
      <c r="H103" s="71">
        <v>1879</v>
      </c>
    </row>
    <row r="104" spans="1:8" ht="13.5" customHeight="1">
      <c r="A104" s="219" t="s">
        <v>1650</v>
      </c>
      <c r="B104" s="68">
        <v>790901</v>
      </c>
      <c r="C104" s="68">
        <v>190000</v>
      </c>
      <c r="D104" s="68">
        <v>755888</v>
      </c>
      <c r="E104" s="251">
        <v>95.5730236780583</v>
      </c>
      <c r="F104" s="243">
        <v>397.83578947368426</v>
      </c>
      <c r="G104" s="71">
        <v>60000</v>
      </c>
      <c r="H104" s="71">
        <v>755888</v>
      </c>
    </row>
    <row r="105" spans="1:8" s="148" customFormat="1" ht="12.75" customHeight="1">
      <c r="A105" s="252" t="s">
        <v>1678</v>
      </c>
      <c r="B105" s="64">
        <v>25132204</v>
      </c>
      <c r="C105" s="64">
        <v>5809010</v>
      </c>
      <c r="D105" s="64">
        <v>5597314</v>
      </c>
      <c r="E105" s="210">
        <v>22.27148084585021</v>
      </c>
      <c r="F105" s="217">
        <v>96.35573015023215</v>
      </c>
      <c r="G105" s="64">
        <v>1776040</v>
      </c>
      <c r="H105" s="64">
        <v>1724693</v>
      </c>
    </row>
    <row r="106" spans="1:8" s="148" customFormat="1" ht="12.75" customHeight="1">
      <c r="A106" s="125" t="s">
        <v>1680</v>
      </c>
      <c r="B106" s="68">
        <v>23276883</v>
      </c>
      <c r="C106" s="68">
        <v>5661010</v>
      </c>
      <c r="D106" s="68">
        <v>5462808</v>
      </c>
      <c r="E106" s="251">
        <v>23.468812383513722</v>
      </c>
      <c r="F106" s="243">
        <v>96.49882264825534</v>
      </c>
      <c r="G106" s="68">
        <v>1723040</v>
      </c>
      <c r="H106" s="68">
        <v>1659810</v>
      </c>
    </row>
    <row r="107" spans="1:8" s="148" customFormat="1" ht="12.75" customHeight="1">
      <c r="A107" s="229" t="s">
        <v>1653</v>
      </c>
      <c r="B107" s="68">
        <v>22436163</v>
      </c>
      <c r="C107" s="68">
        <v>5158440</v>
      </c>
      <c r="D107" s="68">
        <v>4962077</v>
      </c>
      <c r="E107" s="251">
        <v>22.11642427450719</v>
      </c>
      <c r="F107" s="243">
        <v>96.19336466063385</v>
      </c>
      <c r="G107" s="71">
        <v>1705850</v>
      </c>
      <c r="H107" s="71">
        <v>1643221</v>
      </c>
    </row>
    <row r="108" spans="1:8" s="255" customFormat="1" ht="12.75" customHeight="1">
      <c r="A108" s="231" t="s">
        <v>1654</v>
      </c>
      <c r="B108" s="79">
        <v>10165013</v>
      </c>
      <c r="C108" s="79">
        <v>2149100</v>
      </c>
      <c r="D108" s="79">
        <v>2085949</v>
      </c>
      <c r="E108" s="233">
        <v>20.520868984624023</v>
      </c>
      <c r="F108" s="234">
        <v>97.06151412219069</v>
      </c>
      <c r="G108" s="232">
        <v>788200</v>
      </c>
      <c r="H108" s="232">
        <v>756423</v>
      </c>
    </row>
    <row r="109" spans="1:8" s="148" customFormat="1" ht="12.75" customHeight="1">
      <c r="A109" s="229" t="s">
        <v>1656</v>
      </c>
      <c r="B109" s="68">
        <v>840720</v>
      </c>
      <c r="C109" s="68">
        <v>502570</v>
      </c>
      <c r="D109" s="68">
        <v>500731</v>
      </c>
      <c r="E109" s="251">
        <v>59.55978209154058</v>
      </c>
      <c r="F109" s="243">
        <v>99.63408082456175</v>
      </c>
      <c r="G109" s="71">
        <v>17190</v>
      </c>
      <c r="H109" s="71">
        <v>16589</v>
      </c>
    </row>
    <row r="110" spans="1:8" s="238" customFormat="1" ht="15.75" customHeight="1">
      <c r="A110" s="236" t="s">
        <v>1657</v>
      </c>
      <c r="B110" s="78">
        <v>14280</v>
      </c>
      <c r="C110" s="256">
        <v>3570</v>
      </c>
      <c r="D110" s="256">
        <v>1731</v>
      </c>
      <c r="E110" s="257">
        <v>12.121848739495798</v>
      </c>
      <c r="F110" s="234">
        <v>48.48739495798319</v>
      </c>
      <c r="G110" s="232">
        <v>1190</v>
      </c>
      <c r="H110" s="232">
        <v>589</v>
      </c>
    </row>
    <row r="111" spans="1:8" s="148" customFormat="1" ht="12.75" customHeight="1">
      <c r="A111" s="173" t="s">
        <v>1662</v>
      </c>
      <c r="B111" s="68">
        <v>826440</v>
      </c>
      <c r="C111" s="68">
        <v>499000</v>
      </c>
      <c r="D111" s="68">
        <v>499000</v>
      </c>
      <c r="E111" s="251">
        <v>60.379458883887516</v>
      </c>
      <c r="F111" s="243">
        <v>100</v>
      </c>
      <c r="G111" s="71">
        <v>16000</v>
      </c>
      <c r="H111" s="71">
        <v>16000</v>
      </c>
    </row>
    <row r="112" spans="1:8" s="148" customFormat="1" ht="12.75" customHeight="1">
      <c r="A112" s="125" t="s">
        <v>1663</v>
      </c>
      <c r="B112" s="68">
        <v>1855321</v>
      </c>
      <c r="C112" s="68">
        <v>148000</v>
      </c>
      <c r="D112" s="68">
        <v>134506</v>
      </c>
      <c r="E112" s="251">
        <v>7.249742766885084</v>
      </c>
      <c r="F112" s="243">
        <v>90.88243243243244</v>
      </c>
      <c r="G112" s="68">
        <v>53000</v>
      </c>
      <c r="H112" s="68">
        <v>64883</v>
      </c>
    </row>
    <row r="113" spans="1:8" s="148" customFormat="1" ht="12" customHeight="1">
      <c r="A113" s="229" t="s">
        <v>1664</v>
      </c>
      <c r="B113" s="68">
        <v>1855321</v>
      </c>
      <c r="C113" s="68">
        <v>148000</v>
      </c>
      <c r="D113" s="68">
        <v>134506</v>
      </c>
      <c r="E113" s="251">
        <v>7.249742766885084</v>
      </c>
      <c r="F113" s="243">
        <v>90.88243243243244</v>
      </c>
      <c r="G113" s="71">
        <v>53000</v>
      </c>
      <c r="H113" s="71">
        <v>64883</v>
      </c>
    </row>
    <row r="114" spans="1:8" s="148" customFormat="1" ht="12" customHeight="1">
      <c r="A114" s="229"/>
      <c r="B114" s="68"/>
      <c r="C114" s="68"/>
      <c r="D114" s="68"/>
      <c r="E114" s="251"/>
      <c r="F114" s="243"/>
      <c r="G114" s="68"/>
      <c r="H114" s="68"/>
    </row>
    <row r="115" spans="1:8" ht="13.5" customHeight="1">
      <c r="A115" s="208" t="s">
        <v>1683</v>
      </c>
      <c r="B115" s="64"/>
      <c r="C115" s="213"/>
      <c r="D115" s="64"/>
      <c r="E115" s="210"/>
      <c r="F115" s="213"/>
      <c r="G115" s="213"/>
      <c r="H115" s="214"/>
    </row>
    <row r="116" spans="1:8" s="148" customFormat="1" ht="12.75" customHeight="1">
      <c r="A116" s="215" t="s">
        <v>1647</v>
      </c>
      <c r="B116" s="64">
        <v>59642116</v>
      </c>
      <c r="C116" s="64">
        <v>15867549</v>
      </c>
      <c r="D116" s="64">
        <v>15400141</v>
      </c>
      <c r="E116" s="210">
        <v>25.82091654829953</v>
      </c>
      <c r="F116" s="217">
        <v>97.05431506781545</v>
      </c>
      <c r="G116" s="64">
        <v>7119308</v>
      </c>
      <c r="H116" s="64">
        <v>6834575</v>
      </c>
    </row>
    <row r="117" spans="1:8" s="148" customFormat="1" ht="12.75" customHeight="1">
      <c r="A117" s="219" t="s">
        <v>1648</v>
      </c>
      <c r="B117" s="68">
        <v>53908991</v>
      </c>
      <c r="C117" s="68">
        <v>14451859</v>
      </c>
      <c r="D117" s="68">
        <v>14451859</v>
      </c>
      <c r="E117" s="251">
        <v>26.807882566379327</v>
      </c>
      <c r="F117" s="243">
        <v>100</v>
      </c>
      <c r="G117" s="71">
        <v>6567537</v>
      </c>
      <c r="H117" s="71">
        <v>6567537</v>
      </c>
    </row>
    <row r="118" spans="1:8" s="148" customFormat="1" ht="12.75" customHeight="1">
      <c r="A118" s="219" t="s">
        <v>1684</v>
      </c>
      <c r="B118" s="68">
        <v>32959</v>
      </c>
      <c r="C118" s="68">
        <v>32959</v>
      </c>
      <c r="D118" s="68">
        <v>0</v>
      </c>
      <c r="E118" s="251">
        <v>0</v>
      </c>
      <c r="F118" s="243">
        <v>0</v>
      </c>
      <c r="G118" s="71">
        <v>32959</v>
      </c>
      <c r="H118" s="71">
        <v>0</v>
      </c>
    </row>
    <row r="119" spans="1:8" s="148" customFormat="1" ht="12.75" customHeight="1">
      <c r="A119" s="219" t="s">
        <v>1649</v>
      </c>
      <c r="B119" s="68">
        <v>3207132</v>
      </c>
      <c r="C119" s="68">
        <v>753498</v>
      </c>
      <c r="D119" s="68">
        <v>845960</v>
      </c>
      <c r="E119" s="251">
        <v>26.377461233276335</v>
      </c>
      <c r="F119" s="243">
        <v>112.27103456147196</v>
      </c>
      <c r="G119" s="71">
        <v>113539</v>
      </c>
      <c r="H119" s="71">
        <v>165863</v>
      </c>
    </row>
    <row r="120" spans="1:8" s="148" customFormat="1" ht="12.75" customHeight="1">
      <c r="A120" s="219" t="s">
        <v>1650</v>
      </c>
      <c r="B120" s="68">
        <v>2369435</v>
      </c>
      <c r="C120" s="68">
        <v>505634</v>
      </c>
      <c r="D120" s="68">
        <v>102322</v>
      </c>
      <c r="E120" s="251">
        <v>4.318413461437009</v>
      </c>
      <c r="F120" s="243">
        <v>20.236376509491055</v>
      </c>
      <c r="G120" s="71">
        <v>281674</v>
      </c>
      <c r="H120" s="71">
        <v>101175</v>
      </c>
    </row>
    <row r="121" spans="1:8" s="148" customFormat="1" ht="12.75" customHeight="1">
      <c r="A121" s="219" t="s">
        <v>1685</v>
      </c>
      <c r="B121" s="68">
        <v>123599</v>
      </c>
      <c r="C121" s="68">
        <v>123599</v>
      </c>
      <c r="D121" s="68">
        <v>0</v>
      </c>
      <c r="E121" s="251">
        <v>0</v>
      </c>
      <c r="F121" s="243">
        <v>0</v>
      </c>
      <c r="G121" s="71">
        <v>123599</v>
      </c>
      <c r="H121" s="71">
        <v>0</v>
      </c>
    </row>
    <row r="122" spans="1:8" s="262" customFormat="1" ht="12.75" customHeight="1">
      <c r="A122" s="260" t="s">
        <v>1678</v>
      </c>
      <c r="B122" s="224">
        <v>59733918</v>
      </c>
      <c r="C122" s="224">
        <v>15881351</v>
      </c>
      <c r="D122" s="224">
        <v>8309049</v>
      </c>
      <c r="E122" s="226">
        <v>13.910102129915536</v>
      </c>
      <c r="F122" s="261">
        <v>52.31953503200074</v>
      </c>
      <c r="G122" s="224">
        <v>7289650</v>
      </c>
      <c r="H122" s="224">
        <v>2579890</v>
      </c>
    </row>
    <row r="123" spans="1:8" s="148" customFormat="1" ht="12.75" customHeight="1">
      <c r="A123" s="229" t="s">
        <v>1680</v>
      </c>
      <c r="B123" s="68">
        <v>58922980</v>
      </c>
      <c r="C123" s="68">
        <v>15679976</v>
      </c>
      <c r="D123" s="68">
        <v>8240118</v>
      </c>
      <c r="E123" s="251">
        <v>13.984557468071031</v>
      </c>
      <c r="F123" s="243">
        <v>52.55185339569397</v>
      </c>
      <c r="G123" s="68">
        <v>7204175</v>
      </c>
      <c r="H123" s="68">
        <v>2562962</v>
      </c>
    </row>
    <row r="124" spans="1:8" s="148" customFormat="1" ht="12.75" customHeight="1">
      <c r="A124" s="229" t="s">
        <v>1653</v>
      </c>
      <c r="B124" s="68">
        <v>22875414</v>
      </c>
      <c r="C124" s="68">
        <v>4914871</v>
      </c>
      <c r="D124" s="68">
        <v>3705689</v>
      </c>
      <c r="E124" s="251">
        <v>16.19944015002308</v>
      </c>
      <c r="F124" s="243">
        <v>75.39748245681321</v>
      </c>
      <c r="G124" s="71">
        <v>1847013</v>
      </c>
      <c r="H124" s="71">
        <v>1729526</v>
      </c>
    </row>
    <row r="125" spans="1:8" s="238" customFormat="1" ht="12.75" customHeight="1">
      <c r="A125" s="231" t="s">
        <v>1654</v>
      </c>
      <c r="B125" s="79">
        <v>9220933</v>
      </c>
      <c r="C125" s="79">
        <v>2048862</v>
      </c>
      <c r="D125" s="79">
        <v>1751007</v>
      </c>
      <c r="E125" s="233">
        <v>18.989477529009267</v>
      </c>
      <c r="F125" s="234">
        <v>85.46241767381112</v>
      </c>
      <c r="G125" s="232">
        <v>699722</v>
      </c>
      <c r="H125" s="232">
        <v>875015</v>
      </c>
    </row>
    <row r="126" spans="1:8" s="148" customFormat="1" ht="12.75" customHeight="1">
      <c r="A126" s="229" t="s">
        <v>1656</v>
      </c>
      <c r="B126" s="68">
        <v>36047566</v>
      </c>
      <c r="C126" s="68">
        <v>10765105</v>
      </c>
      <c r="D126" s="68">
        <v>4534429</v>
      </c>
      <c r="E126" s="251">
        <v>12.579015737151297</v>
      </c>
      <c r="F126" s="243">
        <v>42.1215492092274</v>
      </c>
      <c r="G126" s="71">
        <v>5357162</v>
      </c>
      <c r="H126" s="71">
        <v>833436</v>
      </c>
    </row>
    <row r="127" spans="1:8" s="148" customFormat="1" ht="26.25" customHeight="1">
      <c r="A127" s="241" t="s">
        <v>1659</v>
      </c>
      <c r="B127" s="68">
        <v>35574937</v>
      </c>
      <c r="C127" s="68">
        <v>10420005</v>
      </c>
      <c r="D127" s="68">
        <v>4207970</v>
      </c>
      <c r="E127" s="251">
        <v>11.828467890189096</v>
      </c>
      <c r="F127" s="243">
        <v>40.38356987352693</v>
      </c>
      <c r="G127" s="71">
        <v>5334468</v>
      </c>
      <c r="H127" s="71">
        <v>811236</v>
      </c>
    </row>
    <row r="128" spans="1:8" s="148" customFormat="1" ht="12.75">
      <c r="A128" s="173" t="s">
        <v>1662</v>
      </c>
      <c r="B128" s="68">
        <v>446507</v>
      </c>
      <c r="C128" s="68">
        <v>331298</v>
      </c>
      <c r="D128" s="68">
        <v>326460</v>
      </c>
      <c r="E128" s="251">
        <v>73.11419529817002</v>
      </c>
      <c r="F128" s="243">
        <v>98.53968330626807</v>
      </c>
      <c r="G128" s="71">
        <v>8892</v>
      </c>
      <c r="H128" s="71">
        <v>22202</v>
      </c>
    </row>
    <row r="129" spans="1:8" s="148" customFormat="1" ht="12.75" customHeight="1">
      <c r="A129" s="229" t="s">
        <v>1663</v>
      </c>
      <c r="B129" s="68">
        <v>810938</v>
      </c>
      <c r="C129" s="68">
        <v>201375</v>
      </c>
      <c r="D129" s="68">
        <v>68931</v>
      </c>
      <c r="E129" s="251">
        <v>8.500156608766638</v>
      </c>
      <c r="F129" s="243">
        <v>34.230167597765366</v>
      </c>
      <c r="G129" s="68">
        <v>85475</v>
      </c>
      <c r="H129" s="68">
        <v>16928</v>
      </c>
    </row>
    <row r="130" spans="1:8" s="148" customFormat="1" ht="12" customHeight="1">
      <c r="A130" s="229" t="s">
        <v>1664</v>
      </c>
      <c r="B130" s="68">
        <v>810938</v>
      </c>
      <c r="C130" s="68">
        <v>201375</v>
      </c>
      <c r="D130" s="68">
        <v>68931</v>
      </c>
      <c r="E130" s="251">
        <v>8.500156608766638</v>
      </c>
      <c r="F130" s="243">
        <v>34.230167597765366</v>
      </c>
      <c r="G130" s="71">
        <v>85475</v>
      </c>
      <c r="H130" s="71">
        <v>16928</v>
      </c>
    </row>
    <row r="131" spans="1:8" s="148" customFormat="1" ht="12" customHeight="1">
      <c r="A131" s="263" t="s">
        <v>1668</v>
      </c>
      <c r="B131" s="68">
        <v>-91802</v>
      </c>
      <c r="C131" s="172">
        <v>-13802</v>
      </c>
      <c r="D131" s="68">
        <v>7091092</v>
      </c>
      <c r="E131" s="264" t="s">
        <v>1309</v>
      </c>
      <c r="F131" s="264" t="s">
        <v>1309</v>
      </c>
      <c r="G131" s="68">
        <v>-170342</v>
      </c>
      <c r="H131" s="68">
        <v>4254685</v>
      </c>
    </row>
    <row r="132" spans="1:8" s="148" customFormat="1" ht="26.25" customHeight="1">
      <c r="A132" s="241" t="s">
        <v>1672</v>
      </c>
      <c r="B132" s="68">
        <v>91802</v>
      </c>
      <c r="C132" s="68">
        <v>13802</v>
      </c>
      <c r="D132" s="68">
        <v>13802</v>
      </c>
      <c r="E132" s="245" t="s">
        <v>1309</v>
      </c>
      <c r="F132" s="246" t="s">
        <v>1309</v>
      </c>
      <c r="G132" s="71">
        <v>13802</v>
      </c>
      <c r="H132" s="71">
        <v>13802</v>
      </c>
    </row>
    <row r="133" spans="1:8" s="148" customFormat="1" ht="39" customHeight="1">
      <c r="A133" s="116" t="s">
        <v>1671</v>
      </c>
      <c r="B133" s="68">
        <v>0</v>
      </c>
      <c r="C133" s="68">
        <v>0</v>
      </c>
      <c r="D133" s="68">
        <v>0</v>
      </c>
      <c r="E133" s="245" t="s">
        <v>1309</v>
      </c>
      <c r="F133" s="246" t="s">
        <v>1309</v>
      </c>
      <c r="G133" s="71">
        <v>156540</v>
      </c>
      <c r="H133" s="71">
        <v>156540</v>
      </c>
    </row>
    <row r="134" spans="1:8" s="148" customFormat="1" ht="17.25" customHeight="1">
      <c r="A134" s="116"/>
      <c r="B134" s="68"/>
      <c r="C134" s="68"/>
      <c r="D134" s="68"/>
      <c r="E134" s="245"/>
      <c r="F134" s="246"/>
      <c r="G134" s="68"/>
      <c r="H134" s="68"/>
    </row>
    <row r="135" spans="1:8" ht="13.5" customHeight="1">
      <c r="A135" s="208" t="s">
        <v>1686</v>
      </c>
      <c r="B135" s="64"/>
      <c r="C135" s="213"/>
      <c r="D135" s="64"/>
      <c r="E135" s="210"/>
      <c r="F135" s="213"/>
      <c r="G135" s="213"/>
      <c r="H135" s="214"/>
    </row>
    <row r="136" spans="1:8" s="148" customFormat="1" ht="12.75" customHeight="1">
      <c r="A136" s="215" t="s">
        <v>1647</v>
      </c>
      <c r="B136" s="64">
        <v>420472098</v>
      </c>
      <c r="C136" s="64">
        <v>109381629</v>
      </c>
      <c r="D136" s="64">
        <v>103210380</v>
      </c>
      <c r="E136" s="210">
        <v>24.546308896815315</v>
      </c>
      <c r="F136" s="217">
        <v>94.35805714687244</v>
      </c>
      <c r="G136" s="64">
        <v>26340453</v>
      </c>
      <c r="H136" s="64">
        <v>23684541</v>
      </c>
    </row>
    <row r="137" spans="1:8" s="148" customFormat="1" ht="12.75" customHeight="1">
      <c r="A137" s="219" t="s">
        <v>1648</v>
      </c>
      <c r="B137" s="68">
        <v>398131714</v>
      </c>
      <c r="C137" s="68">
        <v>101574010</v>
      </c>
      <c r="D137" s="68">
        <v>101574010</v>
      </c>
      <c r="E137" s="251">
        <v>25.512664886575703</v>
      </c>
      <c r="F137" s="243">
        <v>100</v>
      </c>
      <c r="G137" s="71">
        <v>23289291</v>
      </c>
      <c r="H137" s="71">
        <v>23289291</v>
      </c>
    </row>
    <row r="138" spans="1:8" s="148" customFormat="1" ht="12.75" customHeight="1">
      <c r="A138" s="219" t="s">
        <v>1649</v>
      </c>
      <c r="B138" s="68">
        <v>5216177</v>
      </c>
      <c r="C138" s="68">
        <v>905600</v>
      </c>
      <c r="D138" s="68">
        <v>831767</v>
      </c>
      <c r="E138" s="251">
        <v>15.945912111494684</v>
      </c>
      <c r="F138" s="243">
        <v>91.84706272084806</v>
      </c>
      <c r="G138" s="71">
        <v>127613</v>
      </c>
      <c r="H138" s="71">
        <v>181365</v>
      </c>
    </row>
    <row r="139" spans="1:8" s="148" customFormat="1" ht="12.75" customHeight="1">
      <c r="A139" s="219" t="s">
        <v>1650</v>
      </c>
      <c r="B139" s="68">
        <v>17124207</v>
      </c>
      <c r="C139" s="68">
        <v>6902019</v>
      </c>
      <c r="D139" s="68">
        <v>804603</v>
      </c>
      <c r="E139" s="251">
        <v>4.698629256233588</v>
      </c>
      <c r="F139" s="243">
        <v>11.65750195703605</v>
      </c>
      <c r="G139" s="71">
        <v>2923549</v>
      </c>
      <c r="H139" s="71">
        <v>213885</v>
      </c>
    </row>
    <row r="140" spans="1:8" s="148" customFormat="1" ht="12.75" customHeight="1">
      <c r="A140" s="252" t="s">
        <v>1678</v>
      </c>
      <c r="B140" s="64">
        <v>420722039</v>
      </c>
      <c r="C140" s="64">
        <v>109631570</v>
      </c>
      <c r="D140" s="64">
        <v>64563570</v>
      </c>
      <c r="E140" s="210">
        <v>15.345896819063476</v>
      </c>
      <c r="F140" s="217">
        <v>58.891403270061716</v>
      </c>
      <c r="G140" s="64">
        <v>26590394</v>
      </c>
      <c r="H140" s="64">
        <v>19161993</v>
      </c>
    </row>
    <row r="141" spans="1:8" s="148" customFormat="1" ht="12.75" customHeight="1">
      <c r="A141" s="229" t="s">
        <v>1652</v>
      </c>
      <c r="B141" s="68">
        <v>385880407</v>
      </c>
      <c r="C141" s="68">
        <v>99080691</v>
      </c>
      <c r="D141" s="68">
        <v>64204277</v>
      </c>
      <c r="E141" s="251">
        <v>16.638387395502047</v>
      </c>
      <c r="F141" s="243">
        <v>64.79998913209033</v>
      </c>
      <c r="G141" s="68">
        <v>24201501</v>
      </c>
      <c r="H141" s="68">
        <v>18914908</v>
      </c>
    </row>
    <row r="142" spans="1:8" s="148" customFormat="1" ht="12.75" customHeight="1">
      <c r="A142" s="229" t="s">
        <v>1653</v>
      </c>
      <c r="B142" s="68">
        <v>79943311</v>
      </c>
      <c r="C142" s="68">
        <v>17791539</v>
      </c>
      <c r="D142" s="68">
        <v>13064815</v>
      </c>
      <c r="E142" s="251">
        <v>16.34259932016076</v>
      </c>
      <c r="F142" s="243">
        <v>73.43274238389382</v>
      </c>
      <c r="G142" s="71">
        <v>7011299</v>
      </c>
      <c r="H142" s="71">
        <v>5353961</v>
      </c>
    </row>
    <row r="143" spans="1:8" s="238" customFormat="1" ht="12.75" customHeight="1">
      <c r="A143" s="231" t="s">
        <v>1654</v>
      </c>
      <c r="B143" s="79">
        <v>36459861</v>
      </c>
      <c r="C143" s="79">
        <v>8025993</v>
      </c>
      <c r="D143" s="79">
        <v>7425004</v>
      </c>
      <c r="E143" s="233">
        <v>20.364871934097607</v>
      </c>
      <c r="F143" s="234">
        <v>92.51196705504229</v>
      </c>
      <c r="G143" s="232">
        <v>2827605</v>
      </c>
      <c r="H143" s="232">
        <v>3062844</v>
      </c>
    </row>
    <row r="144" spans="1:8" s="148" customFormat="1" ht="12.75" customHeight="1">
      <c r="A144" s="229" t="s">
        <v>1687</v>
      </c>
      <c r="B144" s="68">
        <v>60510000</v>
      </c>
      <c r="C144" s="68">
        <v>11702843</v>
      </c>
      <c r="D144" s="68">
        <v>11269084</v>
      </c>
      <c r="E144" s="251">
        <v>18.62350685837052</v>
      </c>
      <c r="F144" s="243">
        <v>96.2935587532021</v>
      </c>
      <c r="G144" s="71">
        <v>522159</v>
      </c>
      <c r="H144" s="71">
        <v>609807</v>
      </c>
    </row>
    <row r="145" spans="1:8" s="148" customFormat="1" ht="11.25" customHeight="1">
      <c r="A145" s="229" t="s">
        <v>1656</v>
      </c>
      <c r="B145" s="68">
        <v>245427096</v>
      </c>
      <c r="C145" s="68">
        <v>69586309</v>
      </c>
      <c r="D145" s="68">
        <v>39870378</v>
      </c>
      <c r="E145" s="251">
        <v>16.245304063737116</v>
      </c>
      <c r="F145" s="243">
        <v>57.29629660340226</v>
      </c>
      <c r="G145" s="71">
        <v>16668043</v>
      </c>
      <c r="H145" s="71">
        <v>12951140</v>
      </c>
    </row>
    <row r="146" spans="1:8" s="238" customFormat="1" ht="12.75" customHeight="1">
      <c r="A146" s="239" t="s">
        <v>1658</v>
      </c>
      <c r="B146" s="79">
        <v>4023442</v>
      </c>
      <c r="C146" s="240" t="s">
        <v>1309</v>
      </c>
      <c r="D146" s="79">
        <v>273381</v>
      </c>
      <c r="E146" s="233">
        <v>6.7947046334954</v>
      </c>
      <c r="F146" s="242" t="s">
        <v>1309</v>
      </c>
      <c r="G146" s="240" t="s">
        <v>1309</v>
      </c>
      <c r="H146" s="232">
        <v>111482</v>
      </c>
    </row>
    <row r="147" spans="1:8" s="238" customFormat="1" ht="12.75" customHeight="1">
      <c r="A147" s="236" t="s">
        <v>1658</v>
      </c>
      <c r="B147" s="79">
        <v>32562243</v>
      </c>
      <c r="C147" s="240" t="s">
        <v>1309</v>
      </c>
      <c r="D147" s="79">
        <v>171743</v>
      </c>
      <c r="E147" s="233">
        <v>0.527429882517614</v>
      </c>
      <c r="F147" s="242" t="s">
        <v>1309</v>
      </c>
      <c r="G147" s="240" t="s">
        <v>1309</v>
      </c>
      <c r="H147" s="232">
        <v>168527</v>
      </c>
    </row>
    <row r="148" spans="1:8" s="148" customFormat="1" ht="24.75" customHeight="1">
      <c r="A148" s="241" t="s">
        <v>1659</v>
      </c>
      <c r="B148" s="68">
        <v>8526465</v>
      </c>
      <c r="C148" s="68">
        <v>6385000</v>
      </c>
      <c r="D148" s="68">
        <v>668862</v>
      </c>
      <c r="E148" s="251">
        <v>7.8445404983190565</v>
      </c>
      <c r="F148" s="243">
        <v>10.475520751761943</v>
      </c>
      <c r="G148" s="71">
        <v>1800000</v>
      </c>
      <c r="H148" s="71">
        <v>192738</v>
      </c>
    </row>
    <row r="149" spans="1:8" s="148" customFormat="1" ht="13.5" customHeight="1">
      <c r="A149" s="229" t="s">
        <v>1661</v>
      </c>
      <c r="B149" s="68">
        <v>800000</v>
      </c>
      <c r="C149" s="68">
        <v>200001</v>
      </c>
      <c r="D149" s="68">
        <v>133172</v>
      </c>
      <c r="E149" s="251">
        <v>16.6465</v>
      </c>
      <c r="F149" s="243">
        <v>66.58566707166464</v>
      </c>
      <c r="G149" s="71">
        <v>66667</v>
      </c>
      <c r="H149" s="71">
        <v>70451</v>
      </c>
    </row>
    <row r="150" spans="1:8" s="148" customFormat="1" ht="12.75" customHeight="1">
      <c r="A150" s="173" t="s">
        <v>1662</v>
      </c>
      <c r="B150" s="68">
        <v>3833900</v>
      </c>
      <c r="C150" s="68">
        <v>1055900</v>
      </c>
      <c r="D150" s="68">
        <v>1047450</v>
      </c>
      <c r="E150" s="251">
        <v>27.32074389003365</v>
      </c>
      <c r="F150" s="243">
        <v>99.19973482337342</v>
      </c>
      <c r="G150" s="71">
        <v>1048000</v>
      </c>
      <c r="H150" s="71">
        <v>1043682</v>
      </c>
    </row>
    <row r="151" spans="1:8" s="148" customFormat="1" ht="24" customHeight="1">
      <c r="A151" s="173" t="s">
        <v>1688</v>
      </c>
      <c r="B151" s="68">
        <v>562071</v>
      </c>
      <c r="C151" s="71">
        <v>32959</v>
      </c>
      <c r="D151" s="68">
        <v>0</v>
      </c>
      <c r="E151" s="251">
        <v>0</v>
      </c>
      <c r="F151" s="243">
        <v>0</v>
      </c>
      <c r="G151" s="71">
        <v>32959</v>
      </c>
      <c r="H151" s="71">
        <v>0</v>
      </c>
    </row>
    <row r="152" spans="1:8" s="148" customFormat="1" ht="25.5" customHeight="1">
      <c r="A152" s="173" t="s">
        <v>1689</v>
      </c>
      <c r="B152" s="68">
        <v>2224351</v>
      </c>
      <c r="C152" s="71">
        <v>123599</v>
      </c>
      <c r="D152" s="68">
        <v>0</v>
      </c>
      <c r="E152" s="251">
        <v>0</v>
      </c>
      <c r="F152" s="243">
        <v>0</v>
      </c>
      <c r="G152" s="71">
        <v>123599</v>
      </c>
      <c r="H152" s="71">
        <v>0</v>
      </c>
    </row>
    <row r="153" spans="1:8" s="148" customFormat="1" ht="12.75" customHeight="1">
      <c r="A153" s="229" t="s">
        <v>1663</v>
      </c>
      <c r="B153" s="68">
        <v>34841632</v>
      </c>
      <c r="C153" s="68">
        <v>10550879</v>
      </c>
      <c r="D153" s="68">
        <v>359293</v>
      </c>
      <c r="E153" s="251">
        <v>1.0312174814314095</v>
      </c>
      <c r="F153" s="243">
        <v>3.4053371287832985</v>
      </c>
      <c r="G153" s="68">
        <v>2388893</v>
      </c>
      <c r="H153" s="68">
        <v>247085</v>
      </c>
    </row>
    <row r="154" spans="1:8" s="148" customFormat="1" ht="12.75" customHeight="1">
      <c r="A154" s="229" t="s">
        <v>1664</v>
      </c>
      <c r="B154" s="68">
        <v>15555617</v>
      </c>
      <c r="C154" s="68">
        <v>2050879</v>
      </c>
      <c r="D154" s="68">
        <v>343865</v>
      </c>
      <c r="E154" s="251">
        <v>2.210551982605383</v>
      </c>
      <c r="F154" s="243">
        <v>16.7667131995598</v>
      </c>
      <c r="G154" s="71">
        <v>888893</v>
      </c>
      <c r="H154" s="71">
        <v>231657</v>
      </c>
    </row>
    <row r="155" spans="1:8" s="148" customFormat="1" ht="12.75" customHeight="1">
      <c r="A155" s="229" t="s">
        <v>1665</v>
      </c>
      <c r="B155" s="68">
        <v>19286015</v>
      </c>
      <c r="C155" s="68">
        <v>8500000</v>
      </c>
      <c r="D155" s="68">
        <v>15428</v>
      </c>
      <c r="E155" s="251">
        <v>0.0799957896952792</v>
      </c>
      <c r="F155" s="243">
        <v>0.18150588235294118</v>
      </c>
      <c r="G155" s="71">
        <v>1500000</v>
      </c>
      <c r="H155" s="71">
        <v>15428</v>
      </c>
    </row>
    <row r="156" spans="1:8" s="148" customFormat="1" ht="12.75" customHeight="1">
      <c r="A156" s="244" t="s">
        <v>1690</v>
      </c>
      <c r="B156" s="68">
        <v>20201205</v>
      </c>
      <c r="C156" s="259" t="s">
        <v>1309</v>
      </c>
      <c r="D156" s="68">
        <v>-7558941</v>
      </c>
      <c r="E156" s="264" t="s">
        <v>1309</v>
      </c>
      <c r="F156" s="265" t="s">
        <v>1309</v>
      </c>
      <c r="G156" s="259" t="s">
        <v>1309</v>
      </c>
      <c r="H156" s="71">
        <v>-272415</v>
      </c>
    </row>
    <row r="157" spans="1:8" s="148" customFormat="1" ht="11.25" customHeight="1">
      <c r="A157" s="263" t="s">
        <v>1668</v>
      </c>
      <c r="B157" s="68">
        <v>-20451146</v>
      </c>
      <c r="C157" s="68">
        <v>-249941</v>
      </c>
      <c r="D157" s="68">
        <v>46205751</v>
      </c>
      <c r="E157" s="264" t="s">
        <v>1309</v>
      </c>
      <c r="F157" s="265" t="s">
        <v>1309</v>
      </c>
      <c r="G157" s="68">
        <v>-249941</v>
      </c>
      <c r="H157" s="68">
        <v>4794963</v>
      </c>
    </row>
    <row r="158" spans="1:8" s="148" customFormat="1" ht="26.25" customHeight="1">
      <c r="A158" s="241" t="s">
        <v>1672</v>
      </c>
      <c r="B158" s="68">
        <v>229208</v>
      </c>
      <c r="C158" s="68">
        <v>229208</v>
      </c>
      <c r="D158" s="68">
        <v>229208</v>
      </c>
      <c r="E158" s="264" t="s">
        <v>1309</v>
      </c>
      <c r="F158" s="265" t="s">
        <v>1309</v>
      </c>
      <c r="G158" s="71">
        <v>229208</v>
      </c>
      <c r="H158" s="71">
        <v>229208</v>
      </c>
    </row>
    <row r="159" spans="1:8" s="148" customFormat="1" ht="37.5" customHeight="1">
      <c r="A159" s="116" t="s">
        <v>1671</v>
      </c>
      <c r="B159" s="68">
        <v>20733</v>
      </c>
      <c r="C159" s="68">
        <v>20733</v>
      </c>
      <c r="D159" s="68">
        <v>20733</v>
      </c>
      <c r="E159" s="264" t="s">
        <v>1309</v>
      </c>
      <c r="F159" s="265" t="s">
        <v>1309</v>
      </c>
      <c r="G159" s="71">
        <v>20733</v>
      </c>
      <c r="H159" s="71">
        <v>20733</v>
      </c>
    </row>
    <row r="160" spans="1:8" s="148" customFormat="1" ht="15" customHeight="1">
      <c r="A160" s="263"/>
      <c r="B160" s="68"/>
      <c r="C160" s="68"/>
      <c r="D160" s="68"/>
      <c r="E160" s="264"/>
      <c r="F160" s="265"/>
      <c r="G160" s="68"/>
      <c r="H160" s="68"/>
    </row>
    <row r="161" spans="1:8" ht="13.5" customHeight="1">
      <c r="A161" s="208" t="s">
        <v>1691</v>
      </c>
      <c r="B161" s="64"/>
      <c r="C161" s="213"/>
      <c r="D161" s="64"/>
      <c r="E161" s="210"/>
      <c r="F161" s="213"/>
      <c r="G161" s="213"/>
      <c r="H161" s="214"/>
    </row>
    <row r="162" spans="1:8" s="148" customFormat="1" ht="12.75" customHeight="1">
      <c r="A162" s="215" t="s">
        <v>1647</v>
      </c>
      <c r="B162" s="64">
        <v>183424925</v>
      </c>
      <c r="C162" s="64">
        <v>42298042</v>
      </c>
      <c r="D162" s="64">
        <v>52070479</v>
      </c>
      <c r="E162" s="210">
        <v>28.387897119216486</v>
      </c>
      <c r="F162" s="217">
        <v>123.10375737959691</v>
      </c>
      <c r="G162" s="64">
        <v>14569872</v>
      </c>
      <c r="H162" s="64">
        <v>11374982</v>
      </c>
    </row>
    <row r="163" spans="1:8" s="148" customFormat="1" ht="12.75" customHeight="1">
      <c r="A163" s="219" t="s">
        <v>1648</v>
      </c>
      <c r="B163" s="68">
        <v>124055901</v>
      </c>
      <c r="C163" s="68">
        <v>30216318</v>
      </c>
      <c r="D163" s="68">
        <v>30216318</v>
      </c>
      <c r="E163" s="251">
        <v>24.35701788986241</v>
      </c>
      <c r="F163" s="243">
        <v>100</v>
      </c>
      <c r="G163" s="71">
        <v>9811889</v>
      </c>
      <c r="H163" s="71">
        <v>9811889</v>
      </c>
    </row>
    <row r="164" spans="1:8" s="148" customFormat="1" ht="14.25" customHeight="1">
      <c r="A164" s="219" t="s">
        <v>1649</v>
      </c>
      <c r="B164" s="68">
        <v>10868942</v>
      </c>
      <c r="C164" s="68">
        <v>3148075</v>
      </c>
      <c r="D164" s="68">
        <v>2501038</v>
      </c>
      <c r="E164" s="251">
        <v>23.010868951182182</v>
      </c>
      <c r="F164" s="243">
        <v>79.44658243529776</v>
      </c>
      <c r="G164" s="71">
        <v>1317115</v>
      </c>
      <c r="H164" s="71">
        <v>764637</v>
      </c>
    </row>
    <row r="165" spans="1:8" s="148" customFormat="1" ht="12.75" customHeight="1">
      <c r="A165" s="219" t="s">
        <v>1650</v>
      </c>
      <c r="B165" s="68">
        <v>48500082</v>
      </c>
      <c r="C165" s="68">
        <v>8933649</v>
      </c>
      <c r="D165" s="68">
        <v>19353123</v>
      </c>
      <c r="E165" s="251">
        <v>39.90327892641501</v>
      </c>
      <c r="F165" s="243">
        <v>216.63178170532555</v>
      </c>
      <c r="G165" s="71">
        <v>3440868</v>
      </c>
      <c r="H165" s="71">
        <v>798456</v>
      </c>
    </row>
    <row r="166" spans="1:8" s="148" customFormat="1" ht="12.75" customHeight="1">
      <c r="A166" s="252" t="s">
        <v>1678</v>
      </c>
      <c r="B166" s="64">
        <v>183924925</v>
      </c>
      <c r="C166" s="64">
        <v>44026042</v>
      </c>
      <c r="D166" s="64">
        <v>34056644</v>
      </c>
      <c r="E166" s="210">
        <v>18.5166007271717</v>
      </c>
      <c r="F166" s="217">
        <v>77.35567962252887</v>
      </c>
      <c r="G166" s="64">
        <v>14182622</v>
      </c>
      <c r="H166" s="64">
        <v>11761994</v>
      </c>
    </row>
    <row r="167" spans="1:8" s="148" customFormat="1" ht="12.75" customHeight="1">
      <c r="A167" s="229" t="s">
        <v>1652</v>
      </c>
      <c r="B167" s="68">
        <v>134967824</v>
      </c>
      <c r="C167" s="68">
        <v>35811604</v>
      </c>
      <c r="D167" s="68">
        <v>31961888</v>
      </c>
      <c r="E167" s="251">
        <v>23.681116767504527</v>
      </c>
      <c r="F167" s="243">
        <v>89.2500877648485</v>
      </c>
      <c r="G167" s="68">
        <v>11089432</v>
      </c>
      <c r="H167" s="68">
        <v>10693075</v>
      </c>
    </row>
    <row r="168" spans="1:8" s="148" customFormat="1" ht="12.75" customHeight="1">
      <c r="A168" s="229" t="s">
        <v>1653</v>
      </c>
      <c r="B168" s="68">
        <v>130938158</v>
      </c>
      <c r="C168" s="68">
        <v>34847601</v>
      </c>
      <c r="D168" s="68">
        <v>31021541</v>
      </c>
      <c r="E168" s="251">
        <v>23.691749963368203</v>
      </c>
      <c r="F168" s="243">
        <v>89.02059283794026</v>
      </c>
      <c r="G168" s="71">
        <v>10800672</v>
      </c>
      <c r="H168" s="71">
        <v>10410290</v>
      </c>
    </row>
    <row r="169" spans="1:8" s="238" customFormat="1" ht="12" customHeight="1">
      <c r="A169" s="231" t="s">
        <v>1654</v>
      </c>
      <c r="B169" s="79">
        <v>60737238</v>
      </c>
      <c r="C169" s="79">
        <v>14970448</v>
      </c>
      <c r="D169" s="79">
        <v>14845398</v>
      </c>
      <c r="E169" s="233">
        <v>24.44200376711236</v>
      </c>
      <c r="F169" s="234">
        <v>99.16468765664193</v>
      </c>
      <c r="G169" s="232">
        <v>4948621</v>
      </c>
      <c r="H169" s="232">
        <v>5007165</v>
      </c>
    </row>
    <row r="170" spans="1:8" s="148" customFormat="1" ht="12.75" customHeight="1">
      <c r="A170" s="229" t="s">
        <v>1656</v>
      </c>
      <c r="B170" s="68">
        <v>4029666</v>
      </c>
      <c r="C170" s="68">
        <v>964003</v>
      </c>
      <c r="D170" s="68">
        <v>940347</v>
      </c>
      <c r="E170" s="251">
        <v>23.33560647458127</v>
      </c>
      <c r="F170" s="243">
        <v>97.54606572801123</v>
      </c>
      <c r="G170" s="71">
        <v>288760</v>
      </c>
      <c r="H170" s="71">
        <v>282785</v>
      </c>
    </row>
    <row r="171" spans="1:8" s="148" customFormat="1" ht="27" customHeight="1">
      <c r="A171" s="241" t="s">
        <v>1659</v>
      </c>
      <c r="B171" s="68">
        <v>25801</v>
      </c>
      <c r="C171" s="68">
        <v>10400</v>
      </c>
      <c r="D171" s="68">
        <v>5400</v>
      </c>
      <c r="E171" s="251">
        <v>20.92942134025813</v>
      </c>
      <c r="F171" s="243">
        <v>51.92307692307693</v>
      </c>
      <c r="G171" s="71">
        <v>1700</v>
      </c>
      <c r="H171" s="71">
        <v>1700</v>
      </c>
    </row>
    <row r="172" spans="1:8" s="148" customFormat="1" ht="12.75" customHeight="1">
      <c r="A172" s="229" t="s">
        <v>1661</v>
      </c>
      <c r="B172" s="68">
        <v>3943085</v>
      </c>
      <c r="C172" s="68">
        <v>905875</v>
      </c>
      <c r="D172" s="68">
        <v>892253</v>
      </c>
      <c r="E172" s="251">
        <v>22.628297386437268</v>
      </c>
      <c r="F172" s="243">
        <v>98.49626052159515</v>
      </c>
      <c r="G172" s="71">
        <v>287060</v>
      </c>
      <c r="H172" s="71">
        <v>281085</v>
      </c>
    </row>
    <row r="173" spans="1:8" s="148" customFormat="1" ht="12.75" customHeight="1">
      <c r="A173" s="173" t="s">
        <v>1662</v>
      </c>
      <c r="B173" s="68">
        <v>60780</v>
      </c>
      <c r="C173" s="68">
        <v>47728</v>
      </c>
      <c r="D173" s="68">
        <v>42694</v>
      </c>
      <c r="E173" s="251">
        <v>70.24350115169463</v>
      </c>
      <c r="F173" s="243">
        <v>89.45273214884345</v>
      </c>
      <c r="G173" s="71">
        <v>0</v>
      </c>
      <c r="H173" s="71">
        <v>0</v>
      </c>
    </row>
    <row r="174" spans="1:8" s="148" customFormat="1" ht="12.75" customHeight="1">
      <c r="A174" s="229" t="s">
        <v>1663</v>
      </c>
      <c r="B174" s="68">
        <v>48957101</v>
      </c>
      <c r="C174" s="68">
        <v>8214438</v>
      </c>
      <c r="D174" s="68">
        <v>2094756</v>
      </c>
      <c r="E174" s="251">
        <v>4.278758254088615</v>
      </c>
      <c r="F174" s="243">
        <v>25.500904626707268</v>
      </c>
      <c r="G174" s="68">
        <v>3093190</v>
      </c>
      <c r="H174" s="68">
        <v>1068919</v>
      </c>
    </row>
    <row r="175" spans="1:8" s="148" customFormat="1" ht="12.75" customHeight="1">
      <c r="A175" s="229" t="s">
        <v>1664</v>
      </c>
      <c r="B175" s="68">
        <v>38778589</v>
      </c>
      <c r="C175" s="68">
        <v>7017379</v>
      </c>
      <c r="D175" s="68">
        <v>1699937</v>
      </c>
      <c r="E175" s="251">
        <v>4.383699984545595</v>
      </c>
      <c r="F175" s="243">
        <v>24.224671348091643</v>
      </c>
      <c r="G175" s="71">
        <v>2711759</v>
      </c>
      <c r="H175" s="71">
        <v>961120</v>
      </c>
    </row>
    <row r="176" spans="1:8" s="148" customFormat="1" ht="12.75">
      <c r="A176" s="229" t="s">
        <v>1665</v>
      </c>
      <c r="B176" s="68">
        <v>10178512</v>
      </c>
      <c r="C176" s="68">
        <v>1197059</v>
      </c>
      <c r="D176" s="68">
        <v>394819</v>
      </c>
      <c r="E176" s="251">
        <v>3.878946156373348</v>
      </c>
      <c r="F176" s="243">
        <v>32.982417742149714</v>
      </c>
      <c r="G176" s="71">
        <v>381431</v>
      </c>
      <c r="H176" s="71">
        <v>107799</v>
      </c>
    </row>
    <row r="177" spans="1:8" s="148" customFormat="1" ht="12.75">
      <c r="A177" s="263" t="s">
        <v>1668</v>
      </c>
      <c r="B177" s="68">
        <v>-500000</v>
      </c>
      <c r="C177" s="68">
        <v>-1728000</v>
      </c>
      <c r="D177" s="68">
        <v>18013835</v>
      </c>
      <c r="E177" s="264" t="s">
        <v>1309</v>
      </c>
      <c r="F177" s="265" t="s">
        <v>1309</v>
      </c>
      <c r="G177" s="68">
        <v>387250</v>
      </c>
      <c r="H177" s="68">
        <v>-387012</v>
      </c>
    </row>
    <row r="178" spans="1:8" s="148" customFormat="1" ht="38.25">
      <c r="A178" s="116" t="s">
        <v>1671</v>
      </c>
      <c r="B178" s="68">
        <v>500000</v>
      </c>
      <c r="C178" s="68">
        <v>1728000</v>
      </c>
      <c r="D178" s="68">
        <v>1728000</v>
      </c>
      <c r="E178" s="264" t="s">
        <v>1309</v>
      </c>
      <c r="F178" s="264" t="s">
        <v>1309</v>
      </c>
      <c r="G178" s="71">
        <v>-387250</v>
      </c>
      <c r="H178" s="71">
        <v>-387250</v>
      </c>
    </row>
    <row r="179" spans="1:8" s="148" customFormat="1" ht="12.75">
      <c r="A179" s="116"/>
      <c r="B179" s="68"/>
      <c r="C179" s="68"/>
      <c r="D179" s="68"/>
      <c r="E179" s="264"/>
      <c r="F179" s="264"/>
      <c r="G179" s="68"/>
      <c r="H179" s="68"/>
    </row>
    <row r="180" spans="1:8" ht="13.5" customHeight="1">
      <c r="A180" s="208" t="s">
        <v>1692</v>
      </c>
      <c r="B180" s="64"/>
      <c r="C180" s="213"/>
      <c r="D180" s="64"/>
      <c r="E180" s="210"/>
      <c r="F180" s="213"/>
      <c r="G180" s="213"/>
      <c r="H180" s="214"/>
    </row>
    <row r="181" spans="1:8" s="148" customFormat="1" ht="12.75" customHeight="1">
      <c r="A181" s="215" t="s">
        <v>1647</v>
      </c>
      <c r="B181" s="64">
        <v>194943160</v>
      </c>
      <c r="C181" s="64">
        <v>45770804</v>
      </c>
      <c r="D181" s="64">
        <v>46933370</v>
      </c>
      <c r="E181" s="210">
        <v>24.075412545892863</v>
      </c>
      <c r="F181" s="217">
        <v>102.53997286130259</v>
      </c>
      <c r="G181" s="64">
        <v>15867090</v>
      </c>
      <c r="H181" s="64">
        <v>17468646</v>
      </c>
    </row>
    <row r="182" spans="1:8" s="148" customFormat="1" ht="12.75" customHeight="1">
      <c r="A182" s="219" t="s">
        <v>1648</v>
      </c>
      <c r="B182" s="68">
        <v>147794080</v>
      </c>
      <c r="C182" s="68">
        <v>34007984</v>
      </c>
      <c r="D182" s="68">
        <v>34007984</v>
      </c>
      <c r="E182" s="251">
        <v>23.01038309518216</v>
      </c>
      <c r="F182" s="243">
        <v>100</v>
      </c>
      <c r="G182" s="71">
        <v>11732208</v>
      </c>
      <c r="H182" s="71">
        <v>11732208</v>
      </c>
    </row>
    <row r="183" spans="1:8" s="148" customFormat="1" ht="12.75" customHeight="1">
      <c r="A183" s="219" t="s">
        <v>1684</v>
      </c>
      <c r="B183" s="68">
        <v>529112</v>
      </c>
      <c r="C183" s="68">
        <v>104671</v>
      </c>
      <c r="D183" s="68">
        <v>0</v>
      </c>
      <c r="E183" s="251">
        <v>0</v>
      </c>
      <c r="F183" s="243">
        <v>0</v>
      </c>
      <c r="G183" s="71">
        <v>104671</v>
      </c>
      <c r="H183" s="71">
        <v>0</v>
      </c>
    </row>
    <row r="184" spans="1:8" s="148" customFormat="1" ht="12.75" customHeight="1">
      <c r="A184" s="219" t="s">
        <v>1649</v>
      </c>
      <c r="B184" s="68">
        <v>37469548</v>
      </c>
      <c r="C184" s="68">
        <v>9064274</v>
      </c>
      <c r="D184" s="68">
        <v>11330396</v>
      </c>
      <c r="E184" s="251">
        <v>30.23894496939221</v>
      </c>
      <c r="F184" s="243">
        <v>125.00059022928917</v>
      </c>
      <c r="G184" s="71">
        <v>3304050</v>
      </c>
      <c r="H184" s="71">
        <v>4149254</v>
      </c>
    </row>
    <row r="185" spans="1:8" s="148" customFormat="1" ht="12.75" customHeight="1">
      <c r="A185" s="219" t="s">
        <v>1650</v>
      </c>
      <c r="B185" s="68">
        <v>7162593</v>
      </c>
      <c r="C185" s="68">
        <v>2187839</v>
      </c>
      <c r="D185" s="68">
        <v>1594990</v>
      </c>
      <c r="E185" s="251">
        <v>22.26833215289491</v>
      </c>
      <c r="F185" s="243">
        <v>72.9025307620899</v>
      </c>
      <c r="G185" s="71">
        <v>320125</v>
      </c>
      <c r="H185" s="71">
        <v>1587184</v>
      </c>
    </row>
    <row r="186" spans="1:8" s="148" customFormat="1" ht="12.75" customHeight="1">
      <c r="A186" s="219" t="s">
        <v>1693</v>
      </c>
      <c r="B186" s="68">
        <v>1987827</v>
      </c>
      <c r="C186" s="68">
        <v>406036</v>
      </c>
      <c r="D186" s="68">
        <v>0</v>
      </c>
      <c r="E186" s="251">
        <v>0</v>
      </c>
      <c r="F186" s="243">
        <v>0</v>
      </c>
      <c r="G186" s="71">
        <v>406036</v>
      </c>
      <c r="H186" s="71">
        <v>0</v>
      </c>
    </row>
    <row r="187" spans="1:8" s="148" customFormat="1" ht="12.75" customHeight="1">
      <c r="A187" s="252" t="s">
        <v>1678</v>
      </c>
      <c r="B187" s="64">
        <v>197707667</v>
      </c>
      <c r="C187" s="64">
        <v>46682190</v>
      </c>
      <c r="D187" s="64">
        <v>35141261</v>
      </c>
      <c r="E187" s="210">
        <v>17.774354193355588</v>
      </c>
      <c r="F187" s="217">
        <v>75.27766156643465</v>
      </c>
      <c r="G187" s="64">
        <v>16349540</v>
      </c>
      <c r="H187" s="64">
        <v>13006986</v>
      </c>
    </row>
    <row r="188" spans="1:8" s="148" customFormat="1" ht="12.75" customHeight="1">
      <c r="A188" s="229" t="s">
        <v>1680</v>
      </c>
      <c r="B188" s="68">
        <v>182038022</v>
      </c>
      <c r="C188" s="68">
        <v>43258447</v>
      </c>
      <c r="D188" s="68">
        <v>34265291</v>
      </c>
      <c r="E188" s="251">
        <v>18.82315058334352</v>
      </c>
      <c r="F188" s="243">
        <v>79.21063601751584</v>
      </c>
      <c r="G188" s="68">
        <v>14724117</v>
      </c>
      <c r="H188" s="68">
        <v>12611984</v>
      </c>
    </row>
    <row r="189" spans="1:8" s="148" customFormat="1" ht="12.75" customHeight="1">
      <c r="A189" s="229" t="s">
        <v>1653</v>
      </c>
      <c r="B189" s="68">
        <v>146986261</v>
      </c>
      <c r="C189" s="68">
        <v>32415695</v>
      </c>
      <c r="D189" s="68">
        <v>25359201</v>
      </c>
      <c r="E189" s="251">
        <v>17.25276963130588</v>
      </c>
      <c r="F189" s="243">
        <v>78.23124261256777</v>
      </c>
      <c r="G189" s="71">
        <v>11304892</v>
      </c>
      <c r="H189" s="71">
        <v>9472336</v>
      </c>
    </row>
    <row r="190" spans="1:8" s="238" customFormat="1" ht="12.75" customHeight="1">
      <c r="A190" s="231" t="s">
        <v>1654</v>
      </c>
      <c r="B190" s="79">
        <v>75362321</v>
      </c>
      <c r="C190" s="79">
        <v>15155434</v>
      </c>
      <c r="D190" s="79">
        <v>12376926</v>
      </c>
      <c r="E190" s="233">
        <v>16.423228260180576</v>
      </c>
      <c r="F190" s="234">
        <v>81.66658902674777</v>
      </c>
      <c r="G190" s="232">
        <v>5593024</v>
      </c>
      <c r="H190" s="232">
        <v>4583480</v>
      </c>
    </row>
    <row r="191" spans="1:8" s="148" customFormat="1" ht="12.75" customHeight="1">
      <c r="A191" s="229" t="s">
        <v>1655</v>
      </c>
      <c r="B191" s="68">
        <v>2271777</v>
      </c>
      <c r="C191" s="68">
        <v>394700</v>
      </c>
      <c r="D191" s="68">
        <v>399861</v>
      </c>
      <c r="E191" s="251">
        <v>17.60124343190375</v>
      </c>
      <c r="F191" s="243">
        <v>101.30757537370154</v>
      </c>
      <c r="G191" s="71">
        <v>40000</v>
      </c>
      <c r="H191" s="71">
        <v>39932</v>
      </c>
    </row>
    <row r="192" spans="1:8" s="148" customFormat="1" ht="12.75" customHeight="1">
      <c r="A192" s="229" t="s">
        <v>1656</v>
      </c>
      <c r="B192" s="68">
        <v>32779984</v>
      </c>
      <c r="C192" s="68">
        <v>10448052</v>
      </c>
      <c r="D192" s="68">
        <v>8506229</v>
      </c>
      <c r="E192" s="251">
        <v>25.94946050004173</v>
      </c>
      <c r="F192" s="243">
        <v>81.41449717133872</v>
      </c>
      <c r="G192" s="71">
        <v>3379225</v>
      </c>
      <c r="H192" s="71">
        <v>3099716</v>
      </c>
    </row>
    <row r="193" spans="1:8" s="238" customFormat="1" ht="12.75">
      <c r="A193" s="239" t="s">
        <v>1658</v>
      </c>
      <c r="B193" s="79">
        <v>0</v>
      </c>
      <c r="C193" s="240" t="s">
        <v>1309</v>
      </c>
      <c r="D193" s="79">
        <v>35932</v>
      </c>
      <c r="E193" s="233">
        <v>0</v>
      </c>
      <c r="F193" s="240" t="s">
        <v>1309</v>
      </c>
      <c r="G193" s="240" t="s">
        <v>1309</v>
      </c>
      <c r="H193" s="232">
        <v>13155</v>
      </c>
    </row>
    <row r="194" spans="1:8" s="238" customFormat="1" ht="12.75">
      <c r="A194" s="239" t="s">
        <v>1658</v>
      </c>
      <c r="B194" s="79">
        <v>528838</v>
      </c>
      <c r="C194" s="240" t="s">
        <v>1309</v>
      </c>
      <c r="D194" s="79">
        <v>0</v>
      </c>
      <c r="E194" s="233">
        <v>0</v>
      </c>
      <c r="F194" s="240" t="s">
        <v>1309</v>
      </c>
      <c r="G194" s="240" t="s">
        <v>1309</v>
      </c>
      <c r="H194" s="232">
        <v>0</v>
      </c>
    </row>
    <row r="195" spans="1:8" s="148" customFormat="1" ht="26.25" customHeight="1">
      <c r="A195" s="241" t="s">
        <v>1659</v>
      </c>
      <c r="B195" s="68">
        <v>21556456</v>
      </c>
      <c r="C195" s="68">
        <v>7456810</v>
      </c>
      <c r="D195" s="68">
        <v>5958404.19</v>
      </c>
      <c r="E195" s="251">
        <v>27.640926643971536</v>
      </c>
      <c r="F195" s="243">
        <v>79.90553856139556</v>
      </c>
      <c r="G195" s="71">
        <v>2166309</v>
      </c>
      <c r="H195" s="71">
        <v>2251707.19</v>
      </c>
    </row>
    <row r="196" spans="1:8" s="238" customFormat="1" ht="12.75">
      <c r="A196" s="239" t="s">
        <v>1660</v>
      </c>
      <c r="B196" s="78">
        <v>4404547</v>
      </c>
      <c r="C196" s="266" t="s">
        <v>1309</v>
      </c>
      <c r="D196" s="78">
        <v>1100385</v>
      </c>
      <c r="E196" s="257">
        <v>24.98293241052939</v>
      </c>
      <c r="F196" s="258" t="s">
        <v>1309</v>
      </c>
      <c r="G196" s="266" t="s">
        <v>1309</v>
      </c>
      <c r="H196" s="232">
        <v>368429</v>
      </c>
    </row>
    <row r="197" spans="1:8" s="148" customFormat="1" ht="12.75" customHeight="1">
      <c r="A197" s="229" t="s">
        <v>1661</v>
      </c>
      <c r="B197" s="68">
        <v>9230742</v>
      </c>
      <c r="C197" s="68">
        <v>2573121</v>
      </c>
      <c r="D197" s="68">
        <v>2485357</v>
      </c>
      <c r="E197" s="251">
        <v>26.924780261435107</v>
      </c>
      <c r="F197" s="243">
        <v>96.58920043013912</v>
      </c>
      <c r="G197" s="71">
        <v>801854</v>
      </c>
      <c r="H197" s="71">
        <v>808318</v>
      </c>
    </row>
    <row r="198" spans="1:8" s="148" customFormat="1" ht="12" customHeight="1">
      <c r="A198" s="173" t="s">
        <v>1662</v>
      </c>
      <c r="B198" s="68">
        <v>41930</v>
      </c>
      <c r="C198" s="68">
        <v>33107</v>
      </c>
      <c r="D198" s="68">
        <v>26425</v>
      </c>
      <c r="E198" s="251">
        <v>63.02170283806344</v>
      </c>
      <c r="F198" s="243">
        <v>0</v>
      </c>
      <c r="G198" s="71">
        <v>27598</v>
      </c>
      <c r="H198" s="71">
        <v>26425</v>
      </c>
    </row>
    <row r="199" spans="1:8" s="148" customFormat="1" ht="12.75" customHeight="1">
      <c r="A199" s="229" t="s">
        <v>1663</v>
      </c>
      <c r="B199" s="68">
        <v>15669645</v>
      </c>
      <c r="C199" s="68">
        <v>3423743</v>
      </c>
      <c r="D199" s="68">
        <v>875970</v>
      </c>
      <c r="E199" s="251">
        <v>5.5902351329592985</v>
      </c>
      <c r="F199" s="243">
        <v>25.585156362495663</v>
      </c>
      <c r="G199" s="71">
        <v>1625423</v>
      </c>
      <c r="H199" s="71">
        <v>395002</v>
      </c>
    </row>
    <row r="200" spans="1:8" s="148" customFormat="1" ht="12.75" customHeight="1">
      <c r="A200" s="229" t="s">
        <v>1664</v>
      </c>
      <c r="B200" s="68">
        <v>15669645</v>
      </c>
      <c r="C200" s="68">
        <v>3423743</v>
      </c>
      <c r="D200" s="68">
        <v>875970</v>
      </c>
      <c r="E200" s="251">
        <v>5.5902351329592985</v>
      </c>
      <c r="F200" s="243">
        <v>25.585156362495663</v>
      </c>
      <c r="G200" s="71">
        <v>1625423</v>
      </c>
      <c r="H200" s="71">
        <v>395002</v>
      </c>
    </row>
    <row r="201" spans="1:8" s="148" customFormat="1" ht="12.75" customHeight="1">
      <c r="A201" s="229" t="s">
        <v>1690</v>
      </c>
      <c r="B201" s="68">
        <v>-2208192</v>
      </c>
      <c r="C201" s="68">
        <v>-489600</v>
      </c>
      <c r="D201" s="68">
        <v>-536928</v>
      </c>
      <c r="E201" s="251">
        <v>0</v>
      </c>
      <c r="F201" s="222">
        <v>109.66666666666667</v>
      </c>
      <c r="G201" s="71">
        <v>-163200</v>
      </c>
      <c r="H201" s="71">
        <v>-219902</v>
      </c>
    </row>
    <row r="202" spans="1:8" s="148" customFormat="1" ht="12.75" customHeight="1">
      <c r="A202" s="229" t="s">
        <v>1694</v>
      </c>
      <c r="B202" s="68">
        <v>263529</v>
      </c>
      <c r="C202" s="71">
        <v>129000</v>
      </c>
      <c r="D202" s="68">
        <v>25380</v>
      </c>
      <c r="E202" s="251">
        <v>9.630818619582666</v>
      </c>
      <c r="F202" s="243">
        <v>19.674418604651162</v>
      </c>
      <c r="G202" s="71">
        <v>43000</v>
      </c>
      <c r="H202" s="71">
        <v>7433</v>
      </c>
    </row>
    <row r="203" spans="1:8" s="148" customFormat="1" ht="12.75" customHeight="1">
      <c r="A203" s="229" t="s">
        <v>1695</v>
      </c>
      <c r="B203" s="68">
        <v>2471721</v>
      </c>
      <c r="C203" s="71">
        <v>618600</v>
      </c>
      <c r="D203" s="172">
        <v>562308</v>
      </c>
      <c r="E203" s="251">
        <v>22.749654997469374</v>
      </c>
      <c r="F203" s="243">
        <v>90.90009699321048</v>
      </c>
      <c r="G203" s="71">
        <v>206200</v>
      </c>
      <c r="H203" s="71">
        <v>227335</v>
      </c>
    </row>
    <row r="204" spans="1:8" s="148" customFormat="1" ht="12.75" customHeight="1">
      <c r="A204" s="252" t="s">
        <v>1668</v>
      </c>
      <c r="B204" s="68">
        <v>-556315</v>
      </c>
      <c r="C204" s="68">
        <v>-421786</v>
      </c>
      <c r="D204" s="68">
        <v>12329037</v>
      </c>
      <c r="E204" s="264" t="s">
        <v>1309</v>
      </c>
      <c r="F204" s="264" t="s">
        <v>1309</v>
      </c>
      <c r="G204" s="68">
        <v>-319250</v>
      </c>
      <c r="H204" s="68">
        <v>4681562</v>
      </c>
    </row>
    <row r="205" spans="1:8" s="148" customFormat="1" ht="13.5" customHeight="1">
      <c r="A205" s="267" t="s">
        <v>1725</v>
      </c>
      <c r="B205" s="68">
        <v>263529</v>
      </c>
      <c r="C205" s="68">
        <v>129000</v>
      </c>
      <c r="D205" s="68">
        <v>25380</v>
      </c>
      <c r="E205" s="264" t="s">
        <v>1309</v>
      </c>
      <c r="F205" s="264" t="s">
        <v>1309</v>
      </c>
      <c r="G205" s="68">
        <v>43000</v>
      </c>
      <c r="H205" s="68">
        <v>7433</v>
      </c>
    </row>
    <row r="206" spans="1:8" s="148" customFormat="1" ht="12.75" customHeight="1">
      <c r="A206" s="267" t="s">
        <v>1696</v>
      </c>
      <c r="B206" s="68">
        <v>263529</v>
      </c>
      <c r="C206" s="71">
        <v>129000</v>
      </c>
      <c r="D206" s="68">
        <v>25380</v>
      </c>
      <c r="E206" s="264" t="s">
        <v>1309</v>
      </c>
      <c r="F206" s="264" t="s">
        <v>1309</v>
      </c>
      <c r="G206" s="71">
        <v>43000</v>
      </c>
      <c r="H206" s="71">
        <v>7433</v>
      </c>
    </row>
    <row r="207" spans="1:8" s="148" customFormat="1" ht="26.25" customHeight="1">
      <c r="A207" s="241" t="s">
        <v>1672</v>
      </c>
      <c r="B207" s="68">
        <v>292786</v>
      </c>
      <c r="C207" s="68">
        <v>292786</v>
      </c>
      <c r="D207" s="68">
        <v>292786</v>
      </c>
      <c r="E207" s="264" t="s">
        <v>1309</v>
      </c>
      <c r="F207" s="264" t="s">
        <v>1309</v>
      </c>
      <c r="G207" s="71">
        <v>276250</v>
      </c>
      <c r="H207" s="71">
        <v>276250</v>
      </c>
    </row>
    <row r="208" spans="1:8" s="148" customFormat="1" ht="14.25" customHeight="1">
      <c r="A208" s="241"/>
      <c r="B208" s="68"/>
      <c r="C208" s="71"/>
      <c r="D208" s="68"/>
      <c r="E208" s="264"/>
      <c r="F208" s="264"/>
      <c r="G208" s="68"/>
      <c r="H208" s="68"/>
    </row>
    <row r="209" spans="1:8" ht="13.5" customHeight="1">
      <c r="A209" s="208" t="s">
        <v>1697</v>
      </c>
      <c r="B209" s="64"/>
      <c r="C209" s="213"/>
      <c r="D209" s="64"/>
      <c r="E209" s="210"/>
      <c r="F209" s="213"/>
      <c r="G209" s="213"/>
      <c r="H209" s="214"/>
    </row>
    <row r="210" spans="1:8" s="148" customFormat="1" ht="12.75" customHeight="1">
      <c r="A210" s="215" t="s">
        <v>1647</v>
      </c>
      <c r="B210" s="64">
        <v>297834672</v>
      </c>
      <c r="C210" s="64">
        <v>77297153</v>
      </c>
      <c r="D210" s="64">
        <v>75156836</v>
      </c>
      <c r="E210" s="210">
        <v>25.23441461509894</v>
      </c>
      <c r="F210" s="217">
        <v>97.23105325755012</v>
      </c>
      <c r="G210" s="64">
        <v>23821213</v>
      </c>
      <c r="H210" s="64">
        <v>23576756</v>
      </c>
    </row>
    <row r="211" spans="1:8" s="148" customFormat="1" ht="12.75" customHeight="1">
      <c r="A211" s="219" t="s">
        <v>1648</v>
      </c>
      <c r="B211" s="68">
        <v>271985030</v>
      </c>
      <c r="C211" s="68">
        <v>70904285</v>
      </c>
      <c r="D211" s="68">
        <v>70904285</v>
      </c>
      <c r="E211" s="251">
        <v>26.069186601924375</v>
      </c>
      <c r="F211" s="243">
        <v>100</v>
      </c>
      <c r="G211" s="71">
        <v>22046781</v>
      </c>
      <c r="H211" s="71">
        <v>22046781</v>
      </c>
    </row>
    <row r="212" spans="1:8" s="148" customFormat="1" ht="13.5" customHeight="1">
      <c r="A212" s="219" t="s">
        <v>1649</v>
      </c>
      <c r="B212" s="68">
        <v>12394453</v>
      </c>
      <c r="C212" s="68">
        <v>3571425</v>
      </c>
      <c r="D212" s="68">
        <v>3233802</v>
      </c>
      <c r="E212" s="251">
        <v>26.09071977601593</v>
      </c>
      <c r="F212" s="243">
        <v>90.54654654654655</v>
      </c>
      <c r="G212" s="71">
        <v>1054348</v>
      </c>
      <c r="H212" s="71">
        <v>1274531</v>
      </c>
    </row>
    <row r="213" spans="1:8" s="148" customFormat="1" ht="12.75" customHeight="1">
      <c r="A213" s="219" t="s">
        <v>1650</v>
      </c>
      <c r="B213" s="68">
        <v>13455189</v>
      </c>
      <c r="C213" s="68">
        <v>2821443</v>
      </c>
      <c r="D213" s="68">
        <v>1018749</v>
      </c>
      <c r="E213" s="251">
        <v>7.571420958858326</v>
      </c>
      <c r="F213" s="243">
        <v>36.10737484329827</v>
      </c>
      <c r="G213" s="71">
        <v>720084</v>
      </c>
      <c r="H213" s="71">
        <v>255444</v>
      </c>
    </row>
    <row r="214" spans="1:8" s="148" customFormat="1" ht="12.75" customHeight="1">
      <c r="A214" s="252" t="s">
        <v>1678</v>
      </c>
      <c r="B214" s="64">
        <v>297834672</v>
      </c>
      <c r="C214" s="64">
        <v>77297153</v>
      </c>
      <c r="D214" s="224">
        <v>43285807</v>
      </c>
      <c r="E214" s="210">
        <v>14.533501660276812</v>
      </c>
      <c r="F214" s="217">
        <v>55.99922548247023</v>
      </c>
      <c r="G214" s="64">
        <v>23821213</v>
      </c>
      <c r="H214" s="64">
        <v>13176261</v>
      </c>
    </row>
    <row r="215" spans="1:8" ht="12.75" customHeight="1">
      <c r="A215" s="229" t="s">
        <v>1680</v>
      </c>
      <c r="B215" s="68">
        <v>287133270</v>
      </c>
      <c r="C215" s="68">
        <v>75823263</v>
      </c>
      <c r="D215" s="68">
        <v>42659869</v>
      </c>
      <c r="E215" s="251">
        <v>14.857166847993616</v>
      </c>
      <c r="F215" s="243">
        <v>56.26224368634729</v>
      </c>
      <c r="G215" s="68">
        <v>23518369</v>
      </c>
      <c r="H215" s="68">
        <v>12968351</v>
      </c>
    </row>
    <row r="216" spans="1:8" ht="12.75" customHeight="1">
      <c r="A216" s="229" t="s">
        <v>1653</v>
      </c>
      <c r="B216" s="68">
        <v>62582226</v>
      </c>
      <c r="C216" s="68">
        <v>14899400</v>
      </c>
      <c r="D216" s="68">
        <v>10687454</v>
      </c>
      <c r="E216" s="251">
        <v>17.077459021671746</v>
      </c>
      <c r="F216" s="243">
        <v>71.73076768192009</v>
      </c>
      <c r="G216" s="71">
        <v>5468665</v>
      </c>
      <c r="H216" s="71">
        <v>4140168</v>
      </c>
    </row>
    <row r="217" spans="1:8" s="237" customFormat="1" ht="12.75" customHeight="1">
      <c r="A217" s="231" t="s">
        <v>1654</v>
      </c>
      <c r="B217" s="79">
        <v>25870288</v>
      </c>
      <c r="C217" s="79">
        <v>5829650</v>
      </c>
      <c r="D217" s="79">
        <v>5320357</v>
      </c>
      <c r="E217" s="233">
        <v>20.5655112923366</v>
      </c>
      <c r="F217" s="234">
        <v>91.26374653709914</v>
      </c>
      <c r="G217" s="232">
        <v>2061569</v>
      </c>
      <c r="H217" s="232">
        <v>1966680</v>
      </c>
    </row>
    <row r="218" spans="1:8" ht="12.75" customHeight="1">
      <c r="A218" s="229" t="s">
        <v>1655</v>
      </c>
      <c r="B218" s="68">
        <v>2089</v>
      </c>
      <c r="C218" s="68">
        <v>1114</v>
      </c>
      <c r="D218" s="68">
        <v>1113</v>
      </c>
      <c r="E218" s="251">
        <v>53.27908089995213</v>
      </c>
      <c r="F218" s="234">
        <v>0</v>
      </c>
      <c r="G218" s="71">
        <v>0</v>
      </c>
      <c r="H218" s="71">
        <v>1113</v>
      </c>
    </row>
    <row r="219" spans="1:8" ht="12.75" customHeight="1">
      <c r="A219" s="229" t="s">
        <v>1656</v>
      </c>
      <c r="B219" s="68">
        <v>224548955</v>
      </c>
      <c r="C219" s="68">
        <v>60922749</v>
      </c>
      <c r="D219" s="68">
        <v>31971302</v>
      </c>
      <c r="E219" s="251">
        <v>14.238009702605831</v>
      </c>
      <c r="F219" s="243">
        <v>52.478429691345674</v>
      </c>
      <c r="G219" s="71">
        <v>18049704</v>
      </c>
      <c r="H219" s="71">
        <v>8827070</v>
      </c>
    </row>
    <row r="220" spans="1:8" ht="25.5" customHeight="1">
      <c r="A220" s="241" t="s">
        <v>1659</v>
      </c>
      <c r="B220" s="68">
        <v>180695481</v>
      </c>
      <c r="C220" s="68">
        <v>54199183</v>
      </c>
      <c r="D220" s="68">
        <v>29777472</v>
      </c>
      <c r="E220" s="251">
        <v>0</v>
      </c>
      <c r="F220" s="243">
        <v>54.94081340672607</v>
      </c>
      <c r="G220" s="71">
        <v>14342888</v>
      </c>
      <c r="H220" s="71">
        <v>7771916</v>
      </c>
    </row>
    <row r="221" spans="1:8" ht="12.75" customHeight="1">
      <c r="A221" s="229" t="s">
        <v>1661</v>
      </c>
      <c r="B221" s="68">
        <v>629640</v>
      </c>
      <c r="C221" s="68">
        <v>181500</v>
      </c>
      <c r="D221" s="68">
        <v>152621</v>
      </c>
      <c r="E221" s="251">
        <v>24.23940664506702</v>
      </c>
      <c r="F221" s="243">
        <v>84.08870523415978</v>
      </c>
      <c r="G221" s="71">
        <v>60750</v>
      </c>
      <c r="H221" s="71">
        <v>49945</v>
      </c>
    </row>
    <row r="222" spans="1:8" ht="12.75">
      <c r="A222" s="173" t="s">
        <v>1662</v>
      </c>
      <c r="B222" s="68">
        <v>242510</v>
      </c>
      <c r="C222" s="68">
        <v>46066</v>
      </c>
      <c r="D222" s="68">
        <v>41199</v>
      </c>
      <c r="E222" s="251">
        <v>16.988577790606573</v>
      </c>
      <c r="F222" s="243">
        <v>89.43472409152086</v>
      </c>
      <c r="G222" s="71">
        <v>15066</v>
      </c>
      <c r="H222" s="71">
        <v>17300</v>
      </c>
    </row>
    <row r="223" spans="1:8" ht="12.75" customHeight="1">
      <c r="A223" s="229" t="s">
        <v>1663</v>
      </c>
      <c r="B223" s="68">
        <v>10701402</v>
      </c>
      <c r="C223" s="68">
        <v>1473890</v>
      </c>
      <c r="D223" s="68">
        <v>625938</v>
      </c>
      <c r="E223" s="251">
        <v>5.849121451563075</v>
      </c>
      <c r="F223" s="243">
        <v>42.468433872269976</v>
      </c>
      <c r="G223" s="68">
        <v>302844</v>
      </c>
      <c r="H223" s="68">
        <v>207910</v>
      </c>
    </row>
    <row r="224" spans="1:8" ht="12.75" customHeight="1">
      <c r="A224" s="229" t="s">
        <v>1664</v>
      </c>
      <c r="B224" s="68">
        <v>7955348</v>
      </c>
      <c r="C224" s="68">
        <v>1226166</v>
      </c>
      <c r="D224" s="68">
        <v>602900</v>
      </c>
      <c r="E224" s="251">
        <v>7.578549675011074</v>
      </c>
      <c r="F224" s="243">
        <v>49.169525170327674</v>
      </c>
      <c r="G224" s="71">
        <v>192844</v>
      </c>
      <c r="H224" s="71">
        <v>190865</v>
      </c>
    </row>
    <row r="225" spans="1:8" ht="12.75">
      <c r="A225" s="229" t="s">
        <v>1665</v>
      </c>
      <c r="B225" s="68">
        <v>2746054</v>
      </c>
      <c r="C225" s="68">
        <v>247724</v>
      </c>
      <c r="D225" s="68">
        <v>23038</v>
      </c>
      <c r="E225" s="251">
        <v>0.8389492704804786</v>
      </c>
      <c r="F225" s="243">
        <v>9.299865979880835</v>
      </c>
      <c r="G225" s="71">
        <v>110000</v>
      </c>
      <c r="H225" s="71">
        <v>17045</v>
      </c>
    </row>
    <row r="226" spans="1:8" ht="12.75">
      <c r="A226" s="229"/>
      <c r="B226" s="68"/>
      <c r="C226" s="68"/>
      <c r="D226" s="68"/>
      <c r="E226" s="251"/>
      <c r="F226" s="243"/>
      <c r="G226" s="68"/>
      <c r="H226" s="68"/>
    </row>
    <row r="227" spans="1:8" ht="13.5" customHeight="1">
      <c r="A227" s="208" t="s">
        <v>1698</v>
      </c>
      <c r="B227" s="64"/>
      <c r="C227" s="213"/>
      <c r="D227" s="64"/>
      <c r="E227" s="210"/>
      <c r="F227" s="213"/>
      <c r="G227" s="213"/>
      <c r="H227" s="214"/>
    </row>
    <row r="228" spans="1:8" ht="12.75" customHeight="1">
      <c r="A228" s="215" t="s">
        <v>1647</v>
      </c>
      <c r="B228" s="64">
        <v>286937904</v>
      </c>
      <c r="C228" s="64">
        <v>63060290</v>
      </c>
      <c r="D228" s="64">
        <v>62935751</v>
      </c>
      <c r="E228" s="210">
        <v>21.933578702101343</v>
      </c>
      <c r="F228" s="217">
        <v>99.80250804428587</v>
      </c>
      <c r="G228" s="64">
        <v>15865967</v>
      </c>
      <c r="H228" s="64">
        <v>30134176</v>
      </c>
    </row>
    <row r="229" spans="1:8" ht="12.75" customHeight="1">
      <c r="A229" s="219" t="s">
        <v>1648</v>
      </c>
      <c r="B229" s="68">
        <v>197956900</v>
      </c>
      <c r="C229" s="68">
        <v>39366758</v>
      </c>
      <c r="D229" s="68">
        <v>39366758</v>
      </c>
      <c r="E229" s="251">
        <v>19.886529845638115</v>
      </c>
      <c r="F229" s="243">
        <v>100</v>
      </c>
      <c r="G229" s="71">
        <v>15129632</v>
      </c>
      <c r="H229" s="71">
        <v>15129632</v>
      </c>
    </row>
    <row r="230" spans="1:8" ht="12.75" customHeight="1">
      <c r="A230" s="219" t="s">
        <v>1649</v>
      </c>
      <c r="B230" s="68">
        <v>1466190</v>
      </c>
      <c r="C230" s="68">
        <v>379740</v>
      </c>
      <c r="D230" s="68">
        <v>353683</v>
      </c>
      <c r="E230" s="251">
        <v>24.122589841698552</v>
      </c>
      <c r="F230" s="243">
        <v>93.13819982093011</v>
      </c>
      <c r="G230" s="71">
        <v>122315</v>
      </c>
      <c r="H230" s="71">
        <v>154621</v>
      </c>
    </row>
    <row r="231" spans="1:8" ht="12.75">
      <c r="A231" s="219" t="s">
        <v>1650</v>
      </c>
      <c r="B231" s="68">
        <v>87514814</v>
      </c>
      <c r="C231" s="68">
        <v>23313792</v>
      </c>
      <c r="D231" s="68">
        <v>23215310</v>
      </c>
      <c r="E231" s="251">
        <v>26.52729171086395</v>
      </c>
      <c r="F231" s="243">
        <v>99.57758051543053</v>
      </c>
      <c r="G231" s="71">
        <v>614020</v>
      </c>
      <c r="H231" s="71">
        <v>14849923</v>
      </c>
    </row>
    <row r="232" spans="1:8" ht="12.75" customHeight="1">
      <c r="A232" s="252" t="s">
        <v>1678</v>
      </c>
      <c r="B232" s="64">
        <v>298978411</v>
      </c>
      <c r="C232" s="64">
        <v>56035862</v>
      </c>
      <c r="D232" s="64">
        <v>44614498</v>
      </c>
      <c r="E232" s="210">
        <v>14.922314240274693</v>
      </c>
      <c r="F232" s="217">
        <v>79.61775978390409</v>
      </c>
      <c r="G232" s="64">
        <v>18385403</v>
      </c>
      <c r="H232" s="64">
        <v>20489083</v>
      </c>
    </row>
    <row r="233" spans="1:8" ht="12.75" customHeight="1">
      <c r="A233" s="229" t="s">
        <v>1680</v>
      </c>
      <c r="B233" s="68">
        <v>112769831</v>
      </c>
      <c r="C233" s="68">
        <v>29433786</v>
      </c>
      <c r="D233" s="68">
        <v>28760981</v>
      </c>
      <c r="E233" s="251">
        <v>25.50414480979403</v>
      </c>
      <c r="F233" s="243">
        <v>97.71417445244727</v>
      </c>
      <c r="G233" s="68">
        <v>9907382</v>
      </c>
      <c r="H233" s="68">
        <v>9838214</v>
      </c>
    </row>
    <row r="234" spans="1:8" ht="12.75" customHeight="1">
      <c r="A234" s="229" t="s">
        <v>1653</v>
      </c>
      <c r="B234" s="68">
        <v>44335991</v>
      </c>
      <c r="C234" s="68">
        <v>12830030</v>
      </c>
      <c r="D234" s="68">
        <v>12125211</v>
      </c>
      <c r="E234" s="251">
        <v>27.348460531760754</v>
      </c>
      <c r="F234" s="243">
        <v>94.50648985232303</v>
      </c>
      <c r="G234" s="71">
        <v>4410887</v>
      </c>
      <c r="H234" s="71">
        <v>4311139</v>
      </c>
    </row>
    <row r="235" spans="1:8" s="237" customFormat="1" ht="12" customHeight="1">
      <c r="A235" s="231" t="s">
        <v>1654</v>
      </c>
      <c r="B235" s="79">
        <v>2543103</v>
      </c>
      <c r="C235" s="79">
        <v>546586</v>
      </c>
      <c r="D235" s="79">
        <v>444899</v>
      </c>
      <c r="E235" s="233">
        <v>17.49433664306951</v>
      </c>
      <c r="F235" s="234">
        <v>81.3959742840102</v>
      </c>
      <c r="G235" s="232">
        <v>197103</v>
      </c>
      <c r="H235" s="232">
        <v>209661</v>
      </c>
    </row>
    <row r="236" spans="1:8" ht="12" customHeight="1">
      <c r="A236" s="229" t="s">
        <v>1687</v>
      </c>
      <c r="B236" s="68">
        <v>1245003</v>
      </c>
      <c r="C236" s="68">
        <v>303550</v>
      </c>
      <c r="D236" s="68">
        <v>338210</v>
      </c>
      <c r="E236" s="251">
        <v>27.16539638860308</v>
      </c>
      <c r="F236" s="243">
        <v>111.41821775654752</v>
      </c>
      <c r="G236" s="71">
        <v>148500</v>
      </c>
      <c r="H236" s="71">
        <v>178517</v>
      </c>
    </row>
    <row r="237" spans="1:8" ht="12.75" customHeight="1">
      <c r="A237" s="229" t="s">
        <v>1656</v>
      </c>
      <c r="B237" s="68">
        <v>67188837</v>
      </c>
      <c r="C237" s="68">
        <v>16300206</v>
      </c>
      <c r="D237" s="68">
        <v>16297560</v>
      </c>
      <c r="E237" s="251">
        <v>24.256350798273232</v>
      </c>
      <c r="F237" s="243">
        <v>99.98376707631793</v>
      </c>
      <c r="G237" s="71">
        <v>5347995</v>
      </c>
      <c r="H237" s="71">
        <v>5348558</v>
      </c>
    </row>
    <row r="238" spans="1:8" ht="12.75" customHeight="1">
      <c r="A238" s="239" t="s">
        <v>1658</v>
      </c>
      <c r="B238" s="79">
        <v>42659179</v>
      </c>
      <c r="C238" s="240" t="s">
        <v>1309</v>
      </c>
      <c r="D238" s="79">
        <v>7883632</v>
      </c>
      <c r="E238" s="233">
        <v>18.480505684368655</v>
      </c>
      <c r="F238" s="240" t="s">
        <v>1309</v>
      </c>
      <c r="G238" s="240" t="s">
        <v>1309</v>
      </c>
      <c r="H238" s="232">
        <v>2627877</v>
      </c>
    </row>
    <row r="239" spans="1:8" ht="27" customHeight="1">
      <c r="A239" s="241" t="s">
        <v>1659</v>
      </c>
      <c r="B239" s="68">
        <v>29046712</v>
      </c>
      <c r="C239" s="68">
        <v>7042524</v>
      </c>
      <c r="D239" s="68">
        <v>7042524</v>
      </c>
      <c r="E239" s="251">
        <v>24.245511850015934</v>
      </c>
      <c r="F239" s="243">
        <v>100</v>
      </c>
      <c r="G239" s="71">
        <v>2276908</v>
      </c>
      <c r="H239" s="71">
        <v>2276908</v>
      </c>
    </row>
    <row r="240" spans="1:8" ht="13.5" customHeight="1">
      <c r="A240" s="239" t="s">
        <v>1660</v>
      </c>
      <c r="B240" s="79">
        <v>0</v>
      </c>
      <c r="C240" s="240" t="s">
        <v>1309</v>
      </c>
      <c r="D240" s="79">
        <v>1524430</v>
      </c>
      <c r="E240" s="257">
        <v>0</v>
      </c>
      <c r="F240" s="242" t="s">
        <v>1309</v>
      </c>
      <c r="G240" s="240" t="s">
        <v>1309</v>
      </c>
      <c r="H240" s="232">
        <v>548603</v>
      </c>
    </row>
    <row r="241" spans="1:8" ht="12.75">
      <c r="A241" s="229" t="s">
        <v>1661</v>
      </c>
      <c r="B241" s="68">
        <v>5172730</v>
      </c>
      <c r="C241" s="68">
        <v>1293180</v>
      </c>
      <c r="D241" s="68">
        <v>1293180</v>
      </c>
      <c r="E241" s="251">
        <v>24.999951669621264</v>
      </c>
      <c r="F241" s="243">
        <v>100</v>
      </c>
      <c r="G241" s="71">
        <v>431060</v>
      </c>
      <c r="H241" s="71">
        <v>431060</v>
      </c>
    </row>
    <row r="242" spans="1:8" ht="12" customHeight="1">
      <c r="A242" s="173" t="s">
        <v>1662</v>
      </c>
      <c r="B242" s="68">
        <v>194820</v>
      </c>
      <c r="C242" s="68">
        <v>80870</v>
      </c>
      <c r="D242" s="68">
        <v>78223</v>
      </c>
      <c r="E242" s="251">
        <v>40.15142182527461</v>
      </c>
      <c r="F242" s="243">
        <v>96.7268455545938</v>
      </c>
      <c r="G242" s="71">
        <v>12150</v>
      </c>
      <c r="H242" s="71">
        <v>12711</v>
      </c>
    </row>
    <row r="243" spans="1:8" ht="12.75" customHeight="1">
      <c r="A243" s="229" t="s">
        <v>1663</v>
      </c>
      <c r="B243" s="68">
        <v>186208580</v>
      </c>
      <c r="C243" s="68">
        <v>26602076</v>
      </c>
      <c r="D243" s="68">
        <v>15853517</v>
      </c>
      <c r="E243" s="251">
        <v>8.513848824796364</v>
      </c>
      <c r="F243" s="243">
        <v>59.59503686855116</v>
      </c>
      <c r="G243" s="68">
        <v>8478021</v>
      </c>
      <c r="H243" s="68">
        <v>10650869</v>
      </c>
    </row>
    <row r="244" spans="1:8" ht="12.75" customHeight="1">
      <c r="A244" s="229" t="s">
        <v>1664</v>
      </c>
      <c r="B244" s="68">
        <v>39540273</v>
      </c>
      <c r="C244" s="68">
        <v>3145230</v>
      </c>
      <c r="D244" s="68">
        <v>1323441</v>
      </c>
      <c r="E244" s="251">
        <v>3.3470709724234835</v>
      </c>
      <c r="F244" s="243">
        <v>42.07771768678285</v>
      </c>
      <c r="G244" s="71">
        <v>907490</v>
      </c>
      <c r="H244" s="71">
        <v>467762</v>
      </c>
    </row>
    <row r="245" spans="1:8" ht="12.75">
      <c r="A245" s="229" t="s">
        <v>1665</v>
      </c>
      <c r="B245" s="68">
        <v>146668307</v>
      </c>
      <c r="C245" s="68">
        <v>23456846</v>
      </c>
      <c r="D245" s="68">
        <v>14530076</v>
      </c>
      <c r="E245" s="251">
        <v>9.906759201904473</v>
      </c>
      <c r="F245" s="243">
        <v>61.94386065372983</v>
      </c>
      <c r="G245" s="71">
        <v>7570531</v>
      </c>
      <c r="H245" s="71">
        <v>10183107</v>
      </c>
    </row>
    <row r="246" spans="1:8" ht="12" customHeight="1">
      <c r="A246" s="252" t="s">
        <v>1668</v>
      </c>
      <c r="B246" s="68">
        <v>-12040507</v>
      </c>
      <c r="C246" s="68">
        <v>7024428</v>
      </c>
      <c r="D246" s="68">
        <v>18321253</v>
      </c>
      <c r="E246" s="264" t="s">
        <v>1309</v>
      </c>
      <c r="F246" s="265" t="s">
        <v>1309</v>
      </c>
      <c r="G246" s="68">
        <v>-2519436</v>
      </c>
      <c r="H246" s="68">
        <v>9645093</v>
      </c>
    </row>
    <row r="247" spans="1:8" ht="26.25" customHeight="1">
      <c r="A247" s="241" t="s">
        <v>1672</v>
      </c>
      <c r="B247" s="68">
        <v>12040507</v>
      </c>
      <c r="C247" s="68">
        <v>-7024428</v>
      </c>
      <c r="D247" s="68">
        <v>-7024428</v>
      </c>
      <c r="E247" s="264" t="s">
        <v>1309</v>
      </c>
      <c r="F247" s="265" t="s">
        <v>1309</v>
      </c>
      <c r="G247" s="71">
        <v>2519436</v>
      </c>
      <c r="H247" s="71">
        <v>2519436</v>
      </c>
    </row>
    <row r="248" spans="1:8" ht="14.25" customHeight="1">
      <c r="A248" s="241"/>
      <c r="B248" s="68"/>
      <c r="C248" s="68"/>
      <c r="D248" s="68"/>
      <c r="E248" s="264"/>
      <c r="F248" s="265"/>
      <c r="G248" s="68"/>
      <c r="H248" s="68"/>
    </row>
    <row r="249" spans="1:8" ht="12.75" customHeight="1">
      <c r="A249" s="268" t="s">
        <v>1699</v>
      </c>
      <c r="B249" s="64"/>
      <c r="C249" s="64"/>
      <c r="D249" s="64"/>
      <c r="E249" s="210"/>
      <c r="F249" s="217"/>
      <c r="G249" s="64"/>
      <c r="H249" s="64"/>
    </row>
    <row r="250" spans="1:8" ht="12.75">
      <c r="A250" s="215" t="s">
        <v>1647</v>
      </c>
      <c r="B250" s="224">
        <v>188697905</v>
      </c>
      <c r="C250" s="64">
        <v>48390295</v>
      </c>
      <c r="D250" s="64">
        <v>48284945</v>
      </c>
      <c r="E250" s="210">
        <v>25.588490237875188</v>
      </c>
      <c r="F250" s="217">
        <v>99.78229105650213</v>
      </c>
      <c r="G250" s="64">
        <v>17871625</v>
      </c>
      <c r="H250" s="64">
        <v>17919885</v>
      </c>
    </row>
    <row r="251" spans="1:8" ht="11.25" customHeight="1">
      <c r="A251" s="219" t="s">
        <v>1648</v>
      </c>
      <c r="B251" s="172">
        <v>183600533</v>
      </c>
      <c r="C251" s="68">
        <v>47280198</v>
      </c>
      <c r="D251" s="68">
        <v>47280198</v>
      </c>
      <c r="E251" s="251">
        <v>25.751667071685464</v>
      </c>
      <c r="F251" s="243">
        <v>100</v>
      </c>
      <c r="G251" s="71">
        <v>17550056</v>
      </c>
      <c r="H251" s="71">
        <v>17550056</v>
      </c>
    </row>
    <row r="252" spans="1:8" ht="12.75" customHeight="1">
      <c r="A252" s="219" t="s">
        <v>1649</v>
      </c>
      <c r="B252" s="172">
        <v>3473210</v>
      </c>
      <c r="C252" s="68">
        <v>902463</v>
      </c>
      <c r="D252" s="68">
        <v>816736</v>
      </c>
      <c r="E252" s="251">
        <v>23.515307165417582</v>
      </c>
      <c r="F252" s="243">
        <v>90.5007739929504</v>
      </c>
      <c r="G252" s="71">
        <v>317907</v>
      </c>
      <c r="H252" s="71">
        <v>280569</v>
      </c>
    </row>
    <row r="253" spans="1:8" ht="12.75" customHeight="1">
      <c r="A253" s="219" t="s">
        <v>1650</v>
      </c>
      <c r="B253" s="172">
        <v>1624162</v>
      </c>
      <c r="C253" s="68">
        <v>207634</v>
      </c>
      <c r="D253" s="68">
        <v>188011</v>
      </c>
      <c r="E253" s="251">
        <v>11.575877283177418</v>
      </c>
      <c r="F253" s="243">
        <v>90.54923567431152</v>
      </c>
      <c r="G253" s="71">
        <v>3662</v>
      </c>
      <c r="H253" s="71">
        <v>89260</v>
      </c>
    </row>
    <row r="254" spans="1:8" ht="12.75" customHeight="1">
      <c r="A254" s="252" t="s">
        <v>1678</v>
      </c>
      <c r="B254" s="64">
        <v>188697905</v>
      </c>
      <c r="C254" s="64">
        <v>48390295</v>
      </c>
      <c r="D254" s="224">
        <v>43035527</v>
      </c>
      <c r="E254" s="210">
        <v>22.806573819672245</v>
      </c>
      <c r="F254" s="217">
        <v>88.93421087844163</v>
      </c>
      <c r="G254" s="64">
        <v>17871625</v>
      </c>
      <c r="H254" s="64">
        <v>15609263</v>
      </c>
    </row>
    <row r="255" spans="1:8" ht="12.75" customHeight="1">
      <c r="A255" s="229" t="s">
        <v>1680</v>
      </c>
      <c r="B255" s="172">
        <v>182260032</v>
      </c>
      <c r="C255" s="68">
        <v>46301323</v>
      </c>
      <c r="D255" s="68">
        <v>41568327</v>
      </c>
      <c r="E255" s="251">
        <v>22.807154450625795</v>
      </c>
      <c r="F255" s="243">
        <v>89.77783852958154</v>
      </c>
      <c r="G255" s="68">
        <v>17020443</v>
      </c>
      <c r="H255" s="68">
        <v>14913582</v>
      </c>
    </row>
    <row r="256" spans="1:8" ht="12.75" customHeight="1">
      <c r="A256" s="229" t="s">
        <v>1653</v>
      </c>
      <c r="B256" s="172">
        <v>51371556</v>
      </c>
      <c r="C256" s="68">
        <v>14220021</v>
      </c>
      <c r="D256" s="68">
        <v>11504305</v>
      </c>
      <c r="E256" s="251">
        <v>22.394309021903094</v>
      </c>
      <c r="F256" s="243">
        <v>80.90216603758883</v>
      </c>
      <c r="G256" s="71">
        <v>5816639</v>
      </c>
      <c r="H256" s="71">
        <v>4351831</v>
      </c>
    </row>
    <row r="257" spans="1:8" s="237" customFormat="1" ht="12.75" customHeight="1">
      <c r="A257" s="231" t="s">
        <v>1654</v>
      </c>
      <c r="B257" s="79">
        <v>17714311</v>
      </c>
      <c r="C257" s="79">
        <v>4226989</v>
      </c>
      <c r="D257" s="79">
        <v>3828237</v>
      </c>
      <c r="E257" s="233">
        <v>21.61098447464313</v>
      </c>
      <c r="F257" s="234">
        <v>90.56652383055646</v>
      </c>
      <c r="G257" s="232">
        <v>1428385</v>
      </c>
      <c r="H257" s="232">
        <v>1445989</v>
      </c>
    </row>
    <row r="258" spans="1:8" ht="12.75" customHeight="1">
      <c r="A258" s="229" t="s">
        <v>1687</v>
      </c>
      <c r="B258" s="68">
        <v>15341</v>
      </c>
      <c r="C258" s="68">
        <v>0</v>
      </c>
      <c r="D258" s="68">
        <v>0</v>
      </c>
      <c r="E258" s="251">
        <v>0</v>
      </c>
      <c r="F258" s="234">
        <v>0</v>
      </c>
      <c r="G258" s="71">
        <v>0</v>
      </c>
      <c r="H258" s="71">
        <v>0</v>
      </c>
    </row>
    <row r="259" spans="1:8" ht="12.75" customHeight="1">
      <c r="A259" s="229" t="s">
        <v>1656</v>
      </c>
      <c r="B259" s="68">
        <v>130873135</v>
      </c>
      <c r="C259" s="68">
        <v>32081302</v>
      </c>
      <c r="D259" s="172">
        <v>30064022</v>
      </c>
      <c r="E259" s="251">
        <v>22.97188189157385</v>
      </c>
      <c r="F259" s="243">
        <v>93.71197590421984</v>
      </c>
      <c r="G259" s="71">
        <v>11203804</v>
      </c>
      <c r="H259" s="71">
        <v>10561751</v>
      </c>
    </row>
    <row r="260" spans="1:8" s="253" customFormat="1" ht="12.75" customHeight="1">
      <c r="A260" s="236" t="s">
        <v>1658</v>
      </c>
      <c r="B260" s="79">
        <v>0</v>
      </c>
      <c r="C260" s="240" t="s">
        <v>1309</v>
      </c>
      <c r="D260" s="79">
        <v>3357</v>
      </c>
      <c r="E260" s="233">
        <v>0</v>
      </c>
      <c r="F260" s="240" t="s">
        <v>1309</v>
      </c>
      <c r="G260" s="240" t="s">
        <v>1309</v>
      </c>
      <c r="H260" s="232">
        <v>426</v>
      </c>
    </row>
    <row r="261" spans="1:8" s="253" customFormat="1" ht="12.75" customHeight="1">
      <c r="A261" s="236" t="s">
        <v>1658</v>
      </c>
      <c r="B261" s="79">
        <v>0</v>
      </c>
      <c r="C261" s="240" t="s">
        <v>1309</v>
      </c>
      <c r="D261" s="79">
        <v>401586</v>
      </c>
      <c r="E261" s="233">
        <v>0</v>
      </c>
      <c r="F261" s="240" t="s">
        <v>1309</v>
      </c>
      <c r="G261" s="240" t="s">
        <v>1309</v>
      </c>
      <c r="H261" s="232">
        <v>142069</v>
      </c>
    </row>
    <row r="262" spans="1:8" s="253" customFormat="1" ht="15.75" customHeight="1">
      <c r="A262" s="236" t="s">
        <v>1657</v>
      </c>
      <c r="B262" s="79">
        <v>15578746</v>
      </c>
      <c r="C262" s="232">
        <v>3282816</v>
      </c>
      <c r="D262" s="232">
        <v>3282816</v>
      </c>
      <c r="E262" s="233">
        <v>21.072402104765043</v>
      </c>
      <c r="F262" s="234">
        <v>100</v>
      </c>
      <c r="G262" s="232">
        <v>1294772</v>
      </c>
      <c r="H262" s="232">
        <v>1294772</v>
      </c>
    </row>
    <row r="263" spans="1:8" ht="24.75" customHeight="1">
      <c r="A263" s="241" t="s">
        <v>1659</v>
      </c>
      <c r="B263" s="68">
        <v>11626606</v>
      </c>
      <c r="C263" s="68">
        <v>2689903</v>
      </c>
      <c r="D263" s="68">
        <v>2237909</v>
      </c>
      <c r="E263" s="251">
        <v>19.248170962359954</v>
      </c>
      <c r="F263" s="243">
        <v>83.19664315032921</v>
      </c>
      <c r="G263" s="71">
        <v>946167</v>
      </c>
      <c r="H263" s="71">
        <v>1028588</v>
      </c>
    </row>
    <row r="264" spans="1:8" ht="12.75" customHeight="1">
      <c r="A264" s="229" t="s">
        <v>1661</v>
      </c>
      <c r="B264" s="68">
        <v>96217472</v>
      </c>
      <c r="C264" s="68">
        <v>24197806</v>
      </c>
      <c r="D264" s="68">
        <v>23896458</v>
      </c>
      <c r="E264" s="251">
        <v>24.835882198193694</v>
      </c>
      <c r="F264" s="243">
        <v>98.7546474254732</v>
      </c>
      <c r="G264" s="71">
        <v>8036230</v>
      </c>
      <c r="H264" s="71">
        <v>8016251</v>
      </c>
    </row>
    <row r="265" spans="1:8" ht="12.75">
      <c r="A265" s="173" t="s">
        <v>1662</v>
      </c>
      <c r="B265" s="68">
        <v>333516</v>
      </c>
      <c r="C265" s="68">
        <v>400</v>
      </c>
      <c r="D265" s="68">
        <v>346</v>
      </c>
      <c r="E265" s="251">
        <v>0.10374314875448254</v>
      </c>
      <c r="F265" s="243">
        <v>0</v>
      </c>
      <c r="G265" s="71">
        <v>400</v>
      </c>
      <c r="H265" s="71">
        <v>346</v>
      </c>
    </row>
    <row r="266" spans="1:8" ht="12.75" customHeight="1">
      <c r="A266" s="229" t="s">
        <v>1663</v>
      </c>
      <c r="B266" s="68">
        <v>6437873</v>
      </c>
      <c r="C266" s="68">
        <v>2088972</v>
      </c>
      <c r="D266" s="68">
        <v>1467200</v>
      </c>
      <c r="E266" s="251">
        <v>22.790135810383337</v>
      </c>
      <c r="F266" s="243">
        <v>70.23550339592872</v>
      </c>
      <c r="G266" s="68">
        <v>851182</v>
      </c>
      <c r="H266" s="68">
        <v>695681</v>
      </c>
    </row>
    <row r="267" spans="1:8" ht="12.75" customHeight="1">
      <c r="A267" s="229" t="s">
        <v>1664</v>
      </c>
      <c r="B267" s="68">
        <v>2096439</v>
      </c>
      <c r="C267" s="68">
        <v>729574</v>
      </c>
      <c r="D267" s="68">
        <v>620895</v>
      </c>
      <c r="E267" s="251">
        <v>29.616649947840124</v>
      </c>
      <c r="F267" s="243">
        <v>85.10377288664344</v>
      </c>
      <c r="G267" s="71">
        <v>273460</v>
      </c>
      <c r="H267" s="71">
        <v>392247</v>
      </c>
    </row>
    <row r="268" spans="1:8" ht="12" customHeight="1">
      <c r="A268" s="229" t="s">
        <v>1665</v>
      </c>
      <c r="B268" s="68">
        <v>4341434</v>
      </c>
      <c r="C268" s="68">
        <v>1359398</v>
      </c>
      <c r="D268" s="68">
        <v>846305</v>
      </c>
      <c r="E268" s="251">
        <v>19.493674209949987</v>
      </c>
      <c r="F268" s="243">
        <v>62.25586619959718</v>
      </c>
      <c r="G268" s="71">
        <v>577722</v>
      </c>
      <c r="H268" s="71">
        <v>303434</v>
      </c>
    </row>
    <row r="269" spans="1:8" ht="12" customHeight="1">
      <c r="A269" s="229"/>
      <c r="B269" s="68"/>
      <c r="C269" s="68"/>
      <c r="D269" s="68"/>
      <c r="E269" s="251"/>
      <c r="F269" s="243"/>
      <c r="G269" s="68"/>
      <c r="H269" s="68"/>
    </row>
    <row r="270" spans="1:8" ht="12.75" customHeight="1">
      <c r="A270" s="268" t="s">
        <v>1700</v>
      </c>
      <c r="B270" s="64"/>
      <c r="C270" s="64"/>
      <c r="D270" s="64"/>
      <c r="E270" s="251"/>
      <c r="F270" s="243"/>
      <c r="G270" s="64"/>
      <c r="H270" s="64"/>
    </row>
    <row r="271" spans="1:8" ht="12.75" customHeight="1">
      <c r="A271" s="215" t="s">
        <v>1647</v>
      </c>
      <c r="B271" s="64">
        <v>74400912</v>
      </c>
      <c r="C271" s="64">
        <v>17952434</v>
      </c>
      <c r="D271" s="64">
        <v>18093687</v>
      </c>
      <c r="E271" s="210">
        <v>24.319173668193745</v>
      </c>
      <c r="F271" s="217">
        <v>100.78681809942876</v>
      </c>
      <c r="G271" s="64">
        <v>5880179</v>
      </c>
      <c r="H271" s="64">
        <v>6288901</v>
      </c>
    </row>
    <row r="272" spans="1:8" ht="12.75" customHeight="1">
      <c r="A272" s="219" t="s">
        <v>1648</v>
      </c>
      <c r="B272" s="68">
        <v>65185656</v>
      </c>
      <c r="C272" s="68">
        <v>15221517</v>
      </c>
      <c r="D272" s="68">
        <v>15221517</v>
      </c>
      <c r="E272" s="251">
        <v>23.35102219420788</v>
      </c>
      <c r="F272" s="243">
        <v>100</v>
      </c>
      <c r="G272" s="71">
        <v>5229975</v>
      </c>
      <c r="H272" s="71">
        <v>5229975</v>
      </c>
    </row>
    <row r="273" spans="1:8" ht="12" customHeight="1">
      <c r="A273" s="219" t="s">
        <v>1649</v>
      </c>
      <c r="B273" s="68">
        <v>7866946</v>
      </c>
      <c r="C273" s="68">
        <v>2355558</v>
      </c>
      <c r="D273" s="68">
        <v>2870162</v>
      </c>
      <c r="E273" s="251">
        <v>36.48381468488534</v>
      </c>
      <c r="F273" s="243">
        <v>121.84637355565009</v>
      </c>
      <c r="G273" s="71">
        <v>624334</v>
      </c>
      <c r="H273" s="71">
        <v>1058926</v>
      </c>
    </row>
    <row r="274" spans="1:8" ht="12.75" customHeight="1">
      <c r="A274" s="219" t="s">
        <v>1650</v>
      </c>
      <c r="B274" s="68">
        <v>1348310</v>
      </c>
      <c r="C274" s="68">
        <v>375359</v>
      </c>
      <c r="D274" s="68">
        <v>2008</v>
      </c>
      <c r="E274" s="251">
        <v>0.14892717550118298</v>
      </c>
      <c r="F274" s="243">
        <v>0.5349545368567158</v>
      </c>
      <c r="G274" s="71">
        <v>25870</v>
      </c>
      <c r="H274" s="71">
        <v>0</v>
      </c>
    </row>
    <row r="275" spans="1:8" ht="12.75" customHeight="1">
      <c r="A275" s="252" t="s">
        <v>1678</v>
      </c>
      <c r="B275" s="64">
        <v>75690334</v>
      </c>
      <c r="C275" s="64">
        <v>18667856</v>
      </c>
      <c r="D275" s="64">
        <v>15705974</v>
      </c>
      <c r="E275" s="210">
        <v>20.75030346675442</v>
      </c>
      <c r="F275" s="217">
        <v>84.13378590449808</v>
      </c>
      <c r="G275" s="64">
        <v>6010179</v>
      </c>
      <c r="H275" s="64">
        <v>5811341</v>
      </c>
    </row>
    <row r="276" spans="1:8" ht="12.75" customHeight="1">
      <c r="A276" s="229" t="s">
        <v>1680</v>
      </c>
      <c r="B276" s="68">
        <v>70712210</v>
      </c>
      <c r="C276" s="68">
        <v>17860459</v>
      </c>
      <c r="D276" s="68">
        <v>15385139</v>
      </c>
      <c r="E276" s="251">
        <v>21.75740087885812</v>
      </c>
      <c r="F276" s="243">
        <v>86.14078171227291</v>
      </c>
      <c r="G276" s="68">
        <v>5724578</v>
      </c>
      <c r="H276" s="68">
        <v>5690087</v>
      </c>
    </row>
    <row r="277" spans="1:8" ht="12.75" customHeight="1">
      <c r="A277" s="229" t="s">
        <v>1653</v>
      </c>
      <c r="B277" s="68">
        <v>68673919</v>
      </c>
      <c r="C277" s="68">
        <v>17316407</v>
      </c>
      <c r="D277" s="68">
        <v>14993683</v>
      </c>
      <c r="E277" s="251">
        <v>21.833154738118267</v>
      </c>
      <c r="F277" s="243">
        <v>86.586570759165</v>
      </c>
      <c r="G277" s="71">
        <v>5584031</v>
      </c>
      <c r="H277" s="71">
        <v>5390667</v>
      </c>
    </row>
    <row r="278" spans="1:8" s="237" customFormat="1" ht="12.75" customHeight="1">
      <c r="A278" s="231" t="s">
        <v>1654</v>
      </c>
      <c r="B278" s="79">
        <v>34468608</v>
      </c>
      <c r="C278" s="79">
        <v>8133926</v>
      </c>
      <c r="D278" s="79">
        <v>7277053</v>
      </c>
      <c r="E278" s="233">
        <v>21.112117437408553</v>
      </c>
      <c r="F278" s="234">
        <v>89.46544387052452</v>
      </c>
      <c r="G278" s="232">
        <v>2760439</v>
      </c>
      <c r="H278" s="232">
        <v>2606609</v>
      </c>
    </row>
    <row r="279" spans="1:8" s="177" customFormat="1" ht="12.75" customHeight="1">
      <c r="A279" s="269" t="s">
        <v>1655</v>
      </c>
      <c r="B279" s="172">
        <v>37045</v>
      </c>
      <c r="C279" s="172">
        <v>0</v>
      </c>
      <c r="D279" s="172">
        <v>0</v>
      </c>
      <c r="E279" s="221">
        <v>0</v>
      </c>
      <c r="F279" s="234">
        <v>0</v>
      </c>
      <c r="G279" s="71">
        <v>0</v>
      </c>
      <c r="H279" s="71">
        <v>0</v>
      </c>
    </row>
    <row r="280" spans="1:8" ht="12.75" customHeight="1">
      <c r="A280" s="229" t="s">
        <v>1656</v>
      </c>
      <c r="B280" s="68">
        <v>2001246</v>
      </c>
      <c r="C280" s="68">
        <v>544052</v>
      </c>
      <c r="D280" s="68">
        <v>391456</v>
      </c>
      <c r="E280" s="251">
        <v>19.56061373764145</v>
      </c>
      <c r="F280" s="243">
        <v>71.95194576988965</v>
      </c>
      <c r="G280" s="71">
        <v>140547</v>
      </c>
      <c r="H280" s="71">
        <v>299420</v>
      </c>
    </row>
    <row r="281" spans="1:8" ht="24" customHeight="1">
      <c r="A281" s="241" t="s">
        <v>1659</v>
      </c>
      <c r="B281" s="68">
        <v>1202427</v>
      </c>
      <c r="C281" s="68">
        <v>244845</v>
      </c>
      <c r="D281" s="68">
        <v>92335</v>
      </c>
      <c r="E281" s="251">
        <v>7.679052449753707</v>
      </c>
      <c r="F281" s="243">
        <v>37.71161346974616</v>
      </c>
      <c r="G281" s="71">
        <v>86295</v>
      </c>
      <c r="H281" s="71">
        <v>34356</v>
      </c>
    </row>
    <row r="282" spans="1:8" ht="12.75" customHeight="1">
      <c r="A282" s="229" t="s">
        <v>1661</v>
      </c>
      <c r="B282" s="68">
        <v>768217</v>
      </c>
      <c r="C282" s="68">
        <v>279945</v>
      </c>
      <c r="D282" s="68">
        <v>282924</v>
      </c>
      <c r="E282" s="251">
        <v>36.8286564863834</v>
      </c>
      <c r="F282" s="243">
        <v>101.06413759845685</v>
      </c>
      <c r="G282" s="71">
        <v>54252</v>
      </c>
      <c r="H282" s="71">
        <v>265064</v>
      </c>
    </row>
    <row r="283" spans="1:8" ht="12.75">
      <c r="A283" s="173" t="s">
        <v>1662</v>
      </c>
      <c r="B283" s="68">
        <v>30602</v>
      </c>
      <c r="C283" s="68">
        <v>19262</v>
      </c>
      <c r="D283" s="68">
        <v>16197</v>
      </c>
      <c r="E283" s="251">
        <v>52.92791320828704</v>
      </c>
      <c r="F283" s="243">
        <v>84.08784134565465</v>
      </c>
      <c r="G283" s="71">
        <v>0</v>
      </c>
      <c r="H283" s="71">
        <v>0</v>
      </c>
    </row>
    <row r="284" spans="1:8" ht="12.75" customHeight="1">
      <c r="A284" s="229" t="s">
        <v>1663</v>
      </c>
      <c r="B284" s="68">
        <v>4978124</v>
      </c>
      <c r="C284" s="68">
        <v>807397</v>
      </c>
      <c r="D284" s="68">
        <v>320835</v>
      </c>
      <c r="E284" s="251">
        <v>6.444897716489184</v>
      </c>
      <c r="F284" s="243">
        <v>39.73695715986064</v>
      </c>
      <c r="G284" s="68">
        <v>285601</v>
      </c>
      <c r="H284" s="68">
        <v>121254</v>
      </c>
    </row>
    <row r="285" spans="1:8" ht="12.75">
      <c r="A285" s="229" t="s">
        <v>1664</v>
      </c>
      <c r="B285" s="68">
        <v>2180724</v>
      </c>
      <c r="C285" s="68">
        <v>597397</v>
      </c>
      <c r="D285" s="68">
        <v>184542</v>
      </c>
      <c r="E285" s="251">
        <v>8.462418903079895</v>
      </c>
      <c r="F285" s="243">
        <v>30.891015522341092</v>
      </c>
      <c r="G285" s="71">
        <v>185601</v>
      </c>
      <c r="H285" s="71">
        <v>27641</v>
      </c>
    </row>
    <row r="286" spans="1:8" ht="14.25" customHeight="1">
      <c r="A286" s="229" t="s">
        <v>1665</v>
      </c>
      <c r="B286" s="68">
        <v>2797400</v>
      </c>
      <c r="C286" s="68">
        <v>210000</v>
      </c>
      <c r="D286" s="68">
        <v>136293</v>
      </c>
      <c r="E286" s="251">
        <v>4.8721312647458355</v>
      </c>
      <c r="F286" s="243">
        <v>64.90142857142858</v>
      </c>
      <c r="G286" s="71">
        <v>100000</v>
      </c>
      <c r="H286" s="71">
        <v>93613</v>
      </c>
    </row>
    <row r="287" spans="1:8" ht="13.5" customHeight="1">
      <c r="A287" s="252" t="s">
        <v>1668</v>
      </c>
      <c r="B287" s="68">
        <v>-1289422</v>
      </c>
      <c r="C287" s="68">
        <v>-715422</v>
      </c>
      <c r="D287" s="68">
        <v>2387713</v>
      </c>
      <c r="E287" s="264" t="s">
        <v>1309</v>
      </c>
      <c r="F287" s="265" t="s">
        <v>1309</v>
      </c>
      <c r="G287" s="68">
        <v>-130000</v>
      </c>
      <c r="H287" s="68">
        <v>477560</v>
      </c>
    </row>
    <row r="288" spans="1:8" ht="38.25" customHeight="1">
      <c r="A288" s="116" t="s">
        <v>1671</v>
      </c>
      <c r="B288" s="68">
        <v>1289422</v>
      </c>
      <c r="C288" s="68">
        <v>715422</v>
      </c>
      <c r="D288" s="68">
        <v>715422</v>
      </c>
      <c r="E288" s="264" t="s">
        <v>1309</v>
      </c>
      <c r="F288" s="264" t="s">
        <v>1309</v>
      </c>
      <c r="G288" s="71">
        <v>130000</v>
      </c>
      <c r="H288" s="71">
        <v>130000</v>
      </c>
    </row>
    <row r="289" spans="1:8" ht="15.75" customHeight="1">
      <c r="A289" s="116"/>
      <c r="B289" s="68"/>
      <c r="C289" s="68"/>
      <c r="D289" s="68"/>
      <c r="E289" s="264"/>
      <c r="F289" s="264"/>
      <c r="G289" s="68"/>
      <c r="H289" s="68"/>
    </row>
    <row r="290" spans="1:8" ht="17.25" customHeight="1">
      <c r="A290" s="270" t="s">
        <v>1701</v>
      </c>
      <c r="B290" s="68"/>
      <c r="C290" s="68"/>
      <c r="D290" s="68"/>
      <c r="E290" s="210"/>
      <c r="F290" s="217"/>
      <c r="G290" s="68"/>
      <c r="H290" s="68"/>
    </row>
    <row r="291" spans="1:8" ht="12.75" customHeight="1">
      <c r="A291" s="215" t="s">
        <v>1647</v>
      </c>
      <c r="B291" s="64">
        <v>86493193</v>
      </c>
      <c r="C291" s="64">
        <v>8163277</v>
      </c>
      <c r="D291" s="64">
        <v>10630687</v>
      </c>
      <c r="E291" s="210">
        <v>12.290778766833132</v>
      </c>
      <c r="F291" s="217">
        <v>130.22572920164293</v>
      </c>
      <c r="G291" s="64">
        <v>3308984</v>
      </c>
      <c r="H291" s="64">
        <v>7348307</v>
      </c>
    </row>
    <row r="292" spans="1:8" ht="12.75" customHeight="1">
      <c r="A292" s="219" t="s">
        <v>1648</v>
      </c>
      <c r="B292" s="68">
        <v>37140880</v>
      </c>
      <c r="C292" s="68">
        <v>4348338</v>
      </c>
      <c r="D292" s="68">
        <v>4348338</v>
      </c>
      <c r="E292" s="251">
        <v>11.707687055341715</v>
      </c>
      <c r="F292" s="243">
        <v>100</v>
      </c>
      <c r="G292" s="71">
        <v>1501106</v>
      </c>
      <c r="H292" s="71">
        <v>1501106</v>
      </c>
    </row>
    <row r="293" spans="1:8" ht="12.75" customHeight="1">
      <c r="A293" s="219" t="s">
        <v>1649</v>
      </c>
      <c r="B293" s="68">
        <v>1957971</v>
      </c>
      <c r="C293" s="68">
        <v>496560</v>
      </c>
      <c r="D293" s="68">
        <v>610572</v>
      </c>
      <c r="E293" s="251">
        <v>31.183914368496772</v>
      </c>
      <c r="F293" s="222">
        <v>122.9603673272112</v>
      </c>
      <c r="G293" s="71">
        <v>160651</v>
      </c>
      <c r="H293" s="71">
        <v>224607</v>
      </c>
    </row>
    <row r="294" spans="1:8" ht="12.75" customHeight="1">
      <c r="A294" s="219" t="s">
        <v>1650</v>
      </c>
      <c r="B294" s="68">
        <v>47394342</v>
      </c>
      <c r="C294" s="68">
        <v>3318379</v>
      </c>
      <c r="D294" s="68">
        <v>5671777</v>
      </c>
      <c r="E294" s="251">
        <v>11.96720275175463</v>
      </c>
      <c r="F294" s="243">
        <v>170.92010888448849</v>
      </c>
      <c r="G294" s="71">
        <v>1647227</v>
      </c>
      <c r="H294" s="71">
        <v>5622594</v>
      </c>
    </row>
    <row r="295" spans="1:8" ht="12.75" customHeight="1">
      <c r="A295" s="252" t="s">
        <v>1678</v>
      </c>
      <c r="B295" s="64">
        <v>84137479</v>
      </c>
      <c r="C295" s="64">
        <v>11694997</v>
      </c>
      <c r="D295" s="64">
        <v>5596371</v>
      </c>
      <c r="E295" s="210">
        <v>6.651460284423306</v>
      </c>
      <c r="F295" s="217">
        <v>47.852692907916094</v>
      </c>
      <c r="G295" s="64">
        <v>5111822</v>
      </c>
      <c r="H295" s="64">
        <v>2548989</v>
      </c>
    </row>
    <row r="296" spans="1:8" ht="12.75" customHeight="1">
      <c r="A296" s="229" t="s">
        <v>1680</v>
      </c>
      <c r="B296" s="68">
        <v>32745891</v>
      </c>
      <c r="C296" s="68">
        <v>6262751</v>
      </c>
      <c r="D296" s="68">
        <v>3694494</v>
      </c>
      <c r="E296" s="251">
        <v>11.282313252676495</v>
      </c>
      <c r="F296" s="243">
        <v>58.991551795688515</v>
      </c>
      <c r="G296" s="68">
        <v>2165635</v>
      </c>
      <c r="H296" s="68">
        <v>1550735</v>
      </c>
    </row>
    <row r="297" spans="1:8" ht="12.75" customHeight="1">
      <c r="A297" s="229" t="s">
        <v>1653</v>
      </c>
      <c r="B297" s="68">
        <v>25990736</v>
      </c>
      <c r="C297" s="68">
        <v>4723823</v>
      </c>
      <c r="D297" s="68">
        <v>3291045</v>
      </c>
      <c r="E297" s="251">
        <v>12.662377086974374</v>
      </c>
      <c r="F297" s="243">
        <v>69.66910064157781</v>
      </c>
      <c r="G297" s="71">
        <v>1561724</v>
      </c>
      <c r="H297" s="71">
        <v>1450124</v>
      </c>
    </row>
    <row r="298" spans="1:8" s="237" customFormat="1" ht="12.75" customHeight="1">
      <c r="A298" s="231" t="s">
        <v>1654</v>
      </c>
      <c r="B298" s="79">
        <v>6188851</v>
      </c>
      <c r="C298" s="79">
        <v>1455696</v>
      </c>
      <c r="D298" s="79">
        <v>1242296</v>
      </c>
      <c r="E298" s="233">
        <v>20.073128275345457</v>
      </c>
      <c r="F298" s="234">
        <v>85.3403457864829</v>
      </c>
      <c r="G298" s="232">
        <v>497892</v>
      </c>
      <c r="H298" s="232">
        <v>592331</v>
      </c>
    </row>
    <row r="299" spans="1:8" ht="12.75" customHeight="1">
      <c r="A299" s="229" t="s">
        <v>1656</v>
      </c>
      <c r="B299" s="68">
        <v>6755155</v>
      </c>
      <c r="C299" s="68">
        <v>1538928</v>
      </c>
      <c r="D299" s="68">
        <v>403449</v>
      </c>
      <c r="E299" s="251">
        <v>5.972461031612155</v>
      </c>
      <c r="F299" s="243">
        <v>26.21623623717289</v>
      </c>
      <c r="G299" s="71">
        <v>603911</v>
      </c>
      <c r="H299" s="71">
        <v>100611</v>
      </c>
    </row>
    <row r="300" spans="1:8" ht="25.5" customHeight="1">
      <c r="A300" s="241" t="s">
        <v>1659</v>
      </c>
      <c r="B300" s="68">
        <v>2888988</v>
      </c>
      <c r="C300" s="68">
        <v>303624</v>
      </c>
      <c r="D300" s="68">
        <v>241408</v>
      </c>
      <c r="E300" s="251">
        <v>8.356144089210478</v>
      </c>
      <c r="F300" s="243">
        <v>79.5088662292836</v>
      </c>
      <c r="G300" s="71">
        <v>141508</v>
      </c>
      <c r="H300" s="71">
        <v>92208</v>
      </c>
    </row>
    <row r="301" spans="1:8" ht="12.75">
      <c r="A301" s="173" t="s">
        <v>1662</v>
      </c>
      <c r="B301" s="68">
        <v>305946</v>
      </c>
      <c r="C301" s="68">
        <v>221171</v>
      </c>
      <c r="D301" s="68">
        <v>150941</v>
      </c>
      <c r="E301" s="251">
        <v>49.33583050603701</v>
      </c>
      <c r="F301" s="243">
        <v>68.24628907044776</v>
      </c>
      <c r="G301" s="71">
        <v>3056</v>
      </c>
      <c r="H301" s="71">
        <v>8358</v>
      </c>
    </row>
    <row r="302" spans="1:8" ht="12.75" customHeight="1">
      <c r="A302" s="229" t="s">
        <v>1663</v>
      </c>
      <c r="B302" s="68">
        <v>51391588</v>
      </c>
      <c r="C302" s="68">
        <v>5432246</v>
      </c>
      <c r="D302" s="68">
        <v>1901877</v>
      </c>
      <c r="E302" s="251">
        <v>3.700755462158515</v>
      </c>
      <c r="F302" s="243">
        <v>35.01087763698478</v>
      </c>
      <c r="G302" s="68">
        <v>2946187</v>
      </c>
      <c r="H302" s="68">
        <v>998254</v>
      </c>
    </row>
    <row r="303" spans="1:8" ht="12.75" customHeight="1">
      <c r="A303" s="229" t="s">
        <v>1664</v>
      </c>
      <c r="B303" s="68">
        <v>2376388</v>
      </c>
      <c r="C303" s="68">
        <v>399751</v>
      </c>
      <c r="D303" s="68">
        <v>255196</v>
      </c>
      <c r="E303" s="251">
        <v>10.738818745087082</v>
      </c>
      <c r="F303" s="243">
        <v>63.83873961541059</v>
      </c>
      <c r="G303" s="71">
        <v>117600</v>
      </c>
      <c r="H303" s="71">
        <v>220821</v>
      </c>
    </row>
    <row r="304" spans="1:8" ht="12.75" customHeight="1">
      <c r="A304" s="229" t="s">
        <v>1665</v>
      </c>
      <c r="B304" s="68">
        <v>49015200</v>
      </c>
      <c r="C304" s="68">
        <v>5032495</v>
      </c>
      <c r="D304" s="68">
        <v>1646681</v>
      </c>
      <c r="E304" s="251">
        <v>3.359531329057109</v>
      </c>
      <c r="F304" s="243">
        <v>32.72096643911221</v>
      </c>
      <c r="G304" s="71">
        <v>2828587</v>
      </c>
      <c r="H304" s="71">
        <v>777433</v>
      </c>
    </row>
    <row r="305" spans="1:8" ht="13.5" customHeight="1">
      <c r="A305" s="252" t="s">
        <v>1668</v>
      </c>
      <c r="B305" s="68">
        <v>2355714</v>
      </c>
      <c r="C305" s="68">
        <v>-3531720</v>
      </c>
      <c r="D305" s="68">
        <v>5034316</v>
      </c>
      <c r="E305" s="264" t="s">
        <v>1309</v>
      </c>
      <c r="F305" s="265" t="s">
        <v>1309</v>
      </c>
      <c r="G305" s="68">
        <v>-1802838</v>
      </c>
      <c r="H305" s="68">
        <v>4799318</v>
      </c>
    </row>
    <row r="306" spans="1:8" ht="27.75" customHeight="1">
      <c r="A306" s="241" t="s">
        <v>1672</v>
      </c>
      <c r="B306" s="68">
        <v>-2355714</v>
      </c>
      <c r="C306" s="68">
        <v>3531720</v>
      </c>
      <c r="D306" s="68">
        <v>3531720</v>
      </c>
      <c r="E306" s="264" t="s">
        <v>1702</v>
      </c>
      <c r="F306" s="265" t="s">
        <v>1309</v>
      </c>
      <c r="G306" s="71">
        <v>1802838</v>
      </c>
      <c r="H306" s="71">
        <v>1802838</v>
      </c>
    </row>
    <row r="307" spans="1:8" ht="15" customHeight="1">
      <c r="A307" s="241"/>
      <c r="B307" s="68"/>
      <c r="C307" s="68"/>
      <c r="D307" s="68"/>
      <c r="E307" s="264"/>
      <c r="F307" s="265"/>
      <c r="G307" s="68"/>
      <c r="H307" s="68"/>
    </row>
    <row r="308" spans="1:8" ht="12.75" customHeight="1">
      <c r="A308" s="268" t="s">
        <v>1703</v>
      </c>
      <c r="B308" s="64"/>
      <c r="C308" s="64"/>
      <c r="D308" s="64"/>
      <c r="E308" s="251"/>
      <c r="F308" s="243"/>
      <c r="G308" s="64"/>
      <c r="H308" s="64"/>
    </row>
    <row r="309" spans="1:8" ht="12.75" customHeight="1">
      <c r="A309" s="215" t="s">
        <v>1647</v>
      </c>
      <c r="B309" s="64">
        <v>51881665</v>
      </c>
      <c r="C309" s="64">
        <v>12899138</v>
      </c>
      <c r="D309" s="64">
        <v>12676476</v>
      </c>
      <c r="E309" s="210">
        <v>24.433440985365447</v>
      </c>
      <c r="F309" s="217">
        <v>98.27382263838095</v>
      </c>
      <c r="G309" s="64">
        <v>4556561</v>
      </c>
      <c r="H309" s="64">
        <v>4614273</v>
      </c>
    </row>
    <row r="310" spans="1:8" ht="12.75" customHeight="1">
      <c r="A310" s="219" t="s">
        <v>1648</v>
      </c>
      <c r="B310" s="68">
        <v>47444333</v>
      </c>
      <c r="C310" s="68">
        <v>11641746</v>
      </c>
      <c r="D310" s="68">
        <v>11641746</v>
      </c>
      <c r="E310" s="251">
        <v>24.53769557683528</v>
      </c>
      <c r="F310" s="243">
        <v>100</v>
      </c>
      <c r="G310" s="71">
        <v>4160454</v>
      </c>
      <c r="H310" s="71">
        <v>4160454</v>
      </c>
    </row>
    <row r="311" spans="1:8" ht="13.5" customHeight="1">
      <c r="A311" s="219" t="s">
        <v>1649</v>
      </c>
      <c r="B311" s="68">
        <v>4260727</v>
      </c>
      <c r="C311" s="68">
        <v>1186282</v>
      </c>
      <c r="D311" s="68">
        <v>1034730</v>
      </c>
      <c r="E311" s="251">
        <v>24.285292157887607</v>
      </c>
      <c r="F311" s="243">
        <v>87.22462281312538</v>
      </c>
      <c r="G311" s="71">
        <v>388677</v>
      </c>
      <c r="H311" s="71">
        <v>453819</v>
      </c>
    </row>
    <row r="312" spans="1:8" ht="13.5" customHeight="1">
      <c r="A312" s="219" t="s">
        <v>1650</v>
      </c>
      <c r="B312" s="68">
        <v>63680</v>
      </c>
      <c r="C312" s="68">
        <v>63680</v>
      </c>
      <c r="D312" s="68">
        <v>0</v>
      </c>
      <c r="E312" s="251">
        <v>0</v>
      </c>
      <c r="F312" s="243">
        <v>0</v>
      </c>
      <c r="G312" s="71">
        <v>0</v>
      </c>
      <c r="H312" s="71">
        <v>0</v>
      </c>
    </row>
    <row r="313" spans="1:8" ht="13.5" customHeight="1">
      <c r="A313" s="219" t="s">
        <v>1693</v>
      </c>
      <c r="B313" s="68">
        <v>112925</v>
      </c>
      <c r="C313" s="68">
        <v>7430</v>
      </c>
      <c r="D313" s="68">
        <v>0</v>
      </c>
      <c r="E313" s="251">
        <v>0</v>
      </c>
      <c r="F313" s="243">
        <v>0</v>
      </c>
      <c r="G313" s="71">
        <v>7430</v>
      </c>
      <c r="H313" s="71">
        <v>0</v>
      </c>
    </row>
    <row r="314" spans="1:8" ht="12.75" customHeight="1">
      <c r="A314" s="252" t="s">
        <v>1674</v>
      </c>
      <c r="B314" s="64">
        <v>51881665</v>
      </c>
      <c r="C314" s="64">
        <v>12899138</v>
      </c>
      <c r="D314" s="224">
        <v>12029153</v>
      </c>
      <c r="E314" s="210">
        <v>23.185749724878722</v>
      </c>
      <c r="F314" s="217">
        <v>93.25547955219953</v>
      </c>
      <c r="G314" s="64">
        <v>4556561</v>
      </c>
      <c r="H314" s="64">
        <v>4722212</v>
      </c>
    </row>
    <row r="315" spans="1:8" ht="12.75" customHeight="1">
      <c r="A315" s="229" t="s">
        <v>1680</v>
      </c>
      <c r="B315" s="68">
        <v>49614008</v>
      </c>
      <c r="C315" s="68">
        <v>12642377</v>
      </c>
      <c r="D315" s="68">
        <v>11876806</v>
      </c>
      <c r="E315" s="251">
        <v>23.938412716021652</v>
      </c>
      <c r="F315" s="243">
        <v>93.9444061824766</v>
      </c>
      <c r="G315" s="68">
        <v>4469215</v>
      </c>
      <c r="H315" s="68">
        <v>4647086</v>
      </c>
    </row>
    <row r="316" spans="1:8" ht="12.75" customHeight="1">
      <c r="A316" s="229" t="s">
        <v>1653</v>
      </c>
      <c r="B316" s="68">
        <v>26949304</v>
      </c>
      <c r="C316" s="68">
        <v>7010485</v>
      </c>
      <c r="D316" s="68">
        <v>6563950</v>
      </c>
      <c r="E316" s="251">
        <v>24.356658709998598</v>
      </c>
      <c r="F316" s="243">
        <v>93.63046921860612</v>
      </c>
      <c r="G316" s="71">
        <v>2307017</v>
      </c>
      <c r="H316" s="71">
        <v>2382398</v>
      </c>
    </row>
    <row r="317" spans="1:8" ht="12.75" customHeight="1">
      <c r="A317" s="231" t="s">
        <v>1654</v>
      </c>
      <c r="B317" s="79">
        <v>16835581</v>
      </c>
      <c r="C317" s="79">
        <v>4111160</v>
      </c>
      <c r="D317" s="79">
        <v>3870080</v>
      </c>
      <c r="E317" s="233">
        <v>22.98750485652975</v>
      </c>
      <c r="F317" s="234">
        <v>94.13596162640228</v>
      </c>
      <c r="G317" s="232">
        <v>1396410</v>
      </c>
      <c r="H317" s="232">
        <v>1374282</v>
      </c>
    </row>
    <row r="318" spans="1:8" ht="12.75" customHeight="1">
      <c r="A318" s="229" t="s">
        <v>1656</v>
      </c>
      <c r="B318" s="68">
        <v>22664704</v>
      </c>
      <c r="C318" s="68">
        <v>5631892</v>
      </c>
      <c r="D318" s="172">
        <v>5312856</v>
      </c>
      <c r="E318" s="251">
        <v>23.441100311744638</v>
      </c>
      <c r="F318" s="243">
        <v>94.3351896662791</v>
      </c>
      <c r="G318" s="71">
        <v>2162198</v>
      </c>
      <c r="H318" s="71">
        <v>2264688</v>
      </c>
    </row>
    <row r="319" spans="1:8" ht="24.75" customHeight="1">
      <c r="A319" s="241" t="s">
        <v>1659</v>
      </c>
      <c r="B319" s="68">
        <v>22107603</v>
      </c>
      <c r="C319" s="68">
        <v>5460352</v>
      </c>
      <c r="D319" s="68">
        <v>5151549</v>
      </c>
      <c r="E319" s="251">
        <v>23.30215989494655</v>
      </c>
      <c r="F319" s="243">
        <v>94.34463199442087</v>
      </c>
      <c r="G319" s="71">
        <v>2112222</v>
      </c>
      <c r="H319" s="71">
        <v>2212443</v>
      </c>
    </row>
    <row r="320" spans="1:8" s="237" customFormat="1" ht="12.75">
      <c r="A320" s="239" t="s">
        <v>1660</v>
      </c>
      <c r="B320" s="78">
        <v>9292005</v>
      </c>
      <c r="C320" s="266" t="s">
        <v>1309</v>
      </c>
      <c r="D320" s="78">
        <v>2313708</v>
      </c>
      <c r="E320" s="257">
        <v>24.89998660138474</v>
      </c>
      <c r="F320" s="258" t="s">
        <v>1309</v>
      </c>
      <c r="G320" s="266" t="s">
        <v>1309</v>
      </c>
      <c r="H320" s="232">
        <v>772508</v>
      </c>
    </row>
    <row r="321" spans="1:8" ht="12.75" customHeight="1">
      <c r="A321" s="229" t="s">
        <v>1661</v>
      </c>
      <c r="B321" s="68">
        <v>486057</v>
      </c>
      <c r="C321" s="71">
        <v>130459</v>
      </c>
      <c r="D321" s="68">
        <v>129080</v>
      </c>
      <c r="E321" s="251">
        <v>26.556556124075982</v>
      </c>
      <c r="F321" s="243">
        <v>98.94296292321727</v>
      </c>
      <c r="G321" s="71">
        <v>43616</v>
      </c>
      <c r="H321" s="71">
        <v>48028</v>
      </c>
    </row>
    <row r="322" spans="1:8" ht="12.75">
      <c r="A322" s="173" t="s">
        <v>1662</v>
      </c>
      <c r="B322" s="68">
        <v>69379</v>
      </c>
      <c r="C322" s="68">
        <v>39416</v>
      </c>
      <c r="D322" s="68">
        <v>32228</v>
      </c>
      <c r="E322" s="251">
        <v>46.45209645569985</v>
      </c>
      <c r="F322" s="243">
        <v>81.76375076111225</v>
      </c>
      <c r="G322" s="71">
        <v>5644</v>
      </c>
      <c r="H322" s="71">
        <v>4217</v>
      </c>
    </row>
    <row r="323" spans="1:8" ht="12.75" customHeight="1">
      <c r="A323" s="229" t="s">
        <v>1663</v>
      </c>
      <c r="B323" s="68">
        <v>2267657</v>
      </c>
      <c r="C323" s="68">
        <v>256761</v>
      </c>
      <c r="D323" s="68">
        <v>152347</v>
      </c>
      <c r="E323" s="251">
        <v>6.718255891433317</v>
      </c>
      <c r="F323" s="243">
        <v>59.334166793243526</v>
      </c>
      <c r="G323" s="68">
        <v>87346</v>
      </c>
      <c r="H323" s="68">
        <v>75126</v>
      </c>
    </row>
    <row r="324" spans="1:8" ht="12.75" customHeight="1">
      <c r="A324" s="229" t="s">
        <v>1664</v>
      </c>
      <c r="B324" s="68">
        <v>440503</v>
      </c>
      <c r="C324" s="68">
        <v>193584</v>
      </c>
      <c r="D324" s="68">
        <v>132119</v>
      </c>
      <c r="E324" s="251">
        <v>29.99275827860423</v>
      </c>
      <c r="F324" s="243">
        <v>68.24892553103562</v>
      </c>
      <c r="G324" s="71">
        <v>50987</v>
      </c>
      <c r="H324" s="71">
        <v>71935</v>
      </c>
    </row>
    <row r="325" spans="1:8" ht="12.75">
      <c r="A325" s="229" t="s">
        <v>1665</v>
      </c>
      <c r="B325" s="68">
        <v>1827154</v>
      </c>
      <c r="C325" s="68">
        <v>63177</v>
      </c>
      <c r="D325" s="68">
        <v>20228</v>
      </c>
      <c r="E325" s="251">
        <v>1.1070769075841445</v>
      </c>
      <c r="F325" s="243">
        <v>32.017981227345395</v>
      </c>
      <c r="G325" s="71">
        <v>36359</v>
      </c>
      <c r="H325" s="71">
        <v>3191</v>
      </c>
    </row>
    <row r="326" spans="1:8" ht="12.75">
      <c r="A326" s="229"/>
      <c r="B326" s="68"/>
      <c r="C326" s="68"/>
      <c r="D326" s="68"/>
      <c r="E326" s="251"/>
      <c r="F326" s="243"/>
      <c r="G326" s="68"/>
      <c r="H326" s="68"/>
    </row>
    <row r="327" spans="1:8" ht="12.75" customHeight="1">
      <c r="A327" s="268" t="s">
        <v>1704</v>
      </c>
      <c r="B327" s="68"/>
      <c r="C327" s="68"/>
      <c r="D327" s="68"/>
      <c r="E327" s="210"/>
      <c r="F327" s="217"/>
      <c r="G327" s="68"/>
      <c r="H327" s="68"/>
    </row>
    <row r="328" spans="1:8" ht="12.75" customHeight="1">
      <c r="A328" s="215" t="s">
        <v>1647</v>
      </c>
      <c r="B328" s="64">
        <v>3136585</v>
      </c>
      <c r="C328" s="64">
        <v>715194</v>
      </c>
      <c r="D328" s="64">
        <v>714871</v>
      </c>
      <c r="E328" s="210">
        <v>22.79137979681724</v>
      </c>
      <c r="F328" s="217">
        <v>99.95483742872563</v>
      </c>
      <c r="G328" s="64">
        <v>288083</v>
      </c>
      <c r="H328" s="64">
        <v>287089</v>
      </c>
    </row>
    <row r="329" spans="1:8" ht="12.75" customHeight="1">
      <c r="A329" s="219" t="s">
        <v>1648</v>
      </c>
      <c r="B329" s="68">
        <v>3044555</v>
      </c>
      <c r="C329" s="68">
        <v>642894</v>
      </c>
      <c r="D329" s="68">
        <v>642894</v>
      </c>
      <c r="E329" s="251">
        <v>21.116189393852302</v>
      </c>
      <c r="F329" s="243">
        <v>100</v>
      </c>
      <c r="G329" s="71">
        <v>217583</v>
      </c>
      <c r="H329" s="71">
        <v>217583</v>
      </c>
    </row>
    <row r="330" spans="1:8" ht="12.75" customHeight="1">
      <c r="A330" s="219" t="s">
        <v>1650</v>
      </c>
      <c r="B330" s="68">
        <v>92030</v>
      </c>
      <c r="C330" s="68">
        <v>72300</v>
      </c>
      <c r="D330" s="68">
        <v>72182</v>
      </c>
      <c r="E330" s="251">
        <v>78.43311963490166</v>
      </c>
      <c r="F330" s="243">
        <v>99.83679114799446</v>
      </c>
      <c r="G330" s="71">
        <v>70500</v>
      </c>
      <c r="H330" s="71">
        <v>70425</v>
      </c>
    </row>
    <row r="331" spans="1:8" ht="12.75" customHeight="1">
      <c r="A331" s="252" t="s">
        <v>1678</v>
      </c>
      <c r="B331" s="64">
        <v>3136585</v>
      </c>
      <c r="C331" s="64">
        <v>715194</v>
      </c>
      <c r="D331" s="64">
        <v>504480</v>
      </c>
      <c r="E331" s="210">
        <v>16.083734379906808</v>
      </c>
      <c r="F331" s="243">
        <v>70.53750450926601</v>
      </c>
      <c r="G331" s="64">
        <v>288083</v>
      </c>
      <c r="H331" s="64">
        <v>251914</v>
      </c>
    </row>
    <row r="332" spans="1:8" ht="12.75" customHeight="1">
      <c r="A332" s="229" t="s">
        <v>1680</v>
      </c>
      <c r="B332" s="68">
        <v>3041585</v>
      </c>
      <c r="C332" s="68">
        <v>695694</v>
      </c>
      <c r="D332" s="68">
        <v>501478</v>
      </c>
      <c r="E332" s="251">
        <v>16.487390620350904</v>
      </c>
      <c r="F332" s="243">
        <v>72.08312850189881</v>
      </c>
      <c r="G332" s="68">
        <v>278583</v>
      </c>
      <c r="H332" s="68">
        <v>251462</v>
      </c>
    </row>
    <row r="333" spans="1:8" ht="12.75" customHeight="1">
      <c r="A333" s="229" t="s">
        <v>1653</v>
      </c>
      <c r="B333" s="68">
        <v>3040785</v>
      </c>
      <c r="C333" s="68">
        <v>694894</v>
      </c>
      <c r="D333" s="68">
        <v>500969</v>
      </c>
      <c r="E333" s="251">
        <v>16.47498918864701</v>
      </c>
      <c r="F333" s="243">
        <v>72.09286596229066</v>
      </c>
      <c r="G333" s="71">
        <v>278583</v>
      </c>
      <c r="H333" s="71">
        <v>251462</v>
      </c>
    </row>
    <row r="334" spans="1:8" s="237" customFormat="1" ht="12" customHeight="1">
      <c r="A334" s="231" t="s">
        <v>1654</v>
      </c>
      <c r="B334" s="79">
        <v>2025690</v>
      </c>
      <c r="C334" s="79">
        <v>425755</v>
      </c>
      <c r="D334" s="79">
        <v>273832</v>
      </c>
      <c r="E334" s="233">
        <v>13.517961780924031</v>
      </c>
      <c r="F334" s="234">
        <v>64.31680191659522</v>
      </c>
      <c r="G334" s="232">
        <v>141085</v>
      </c>
      <c r="H334" s="232">
        <v>98961</v>
      </c>
    </row>
    <row r="335" spans="1:8" ht="12.75">
      <c r="A335" s="229" t="s">
        <v>1656</v>
      </c>
      <c r="B335" s="68">
        <v>800</v>
      </c>
      <c r="C335" s="68">
        <v>800</v>
      </c>
      <c r="D335" s="68">
        <v>509</v>
      </c>
      <c r="E335" s="251">
        <v>63.625</v>
      </c>
      <c r="F335" s="243">
        <v>0</v>
      </c>
      <c r="G335" s="71">
        <v>0</v>
      </c>
      <c r="H335" s="71">
        <v>0</v>
      </c>
    </row>
    <row r="336" spans="1:8" ht="12.75">
      <c r="A336" s="173" t="s">
        <v>1662</v>
      </c>
      <c r="B336" s="68">
        <v>600</v>
      </c>
      <c r="C336" s="68">
        <v>600</v>
      </c>
      <c r="D336" s="68">
        <v>509</v>
      </c>
      <c r="E336" s="251">
        <v>84.83333333333334</v>
      </c>
      <c r="F336" s="243">
        <v>0</v>
      </c>
      <c r="G336" s="71">
        <v>0</v>
      </c>
      <c r="H336" s="71">
        <v>0</v>
      </c>
    </row>
    <row r="337" spans="1:8" ht="12.75" customHeight="1">
      <c r="A337" s="229" t="s">
        <v>1663</v>
      </c>
      <c r="B337" s="68">
        <v>95000</v>
      </c>
      <c r="C337" s="68">
        <v>19500</v>
      </c>
      <c r="D337" s="68">
        <v>3002</v>
      </c>
      <c r="E337" s="251">
        <v>3.16</v>
      </c>
      <c r="F337" s="243">
        <v>15.394871794871795</v>
      </c>
      <c r="G337" s="68">
        <v>9500</v>
      </c>
      <c r="H337" s="68">
        <v>452</v>
      </c>
    </row>
    <row r="338" spans="1:8" ht="12.75" customHeight="1">
      <c r="A338" s="229" t="s">
        <v>1664</v>
      </c>
      <c r="B338" s="68">
        <v>95000</v>
      </c>
      <c r="C338" s="68">
        <v>19500</v>
      </c>
      <c r="D338" s="68">
        <v>3002</v>
      </c>
      <c r="E338" s="251">
        <v>0</v>
      </c>
      <c r="F338" s="243">
        <v>15.394871794871795</v>
      </c>
      <c r="G338" s="71">
        <v>9500</v>
      </c>
      <c r="H338" s="71">
        <v>452</v>
      </c>
    </row>
    <row r="339" spans="1:8" ht="12.75" customHeight="1">
      <c r="A339" s="229"/>
      <c r="B339" s="68"/>
      <c r="C339" s="68"/>
      <c r="D339" s="68"/>
      <c r="E339" s="251"/>
      <c r="F339" s="243"/>
      <c r="G339" s="68"/>
      <c r="H339" s="68"/>
    </row>
    <row r="340" spans="1:8" ht="12.75" customHeight="1">
      <c r="A340" s="268" t="s">
        <v>1705</v>
      </c>
      <c r="B340" s="64"/>
      <c r="C340" s="64"/>
      <c r="D340" s="64"/>
      <c r="E340" s="210"/>
      <c r="F340" s="217"/>
      <c r="G340" s="64"/>
      <c r="H340" s="64"/>
    </row>
    <row r="341" spans="1:8" ht="12.75" customHeight="1">
      <c r="A341" s="215" t="s">
        <v>1647</v>
      </c>
      <c r="B341" s="64">
        <v>2404392</v>
      </c>
      <c r="C341" s="64">
        <v>557398</v>
      </c>
      <c r="D341" s="64">
        <v>557548</v>
      </c>
      <c r="E341" s="210">
        <v>23.188731288408878</v>
      </c>
      <c r="F341" s="217">
        <v>100.02691075317816</v>
      </c>
      <c r="G341" s="64">
        <v>177665</v>
      </c>
      <c r="H341" s="64">
        <v>177565</v>
      </c>
    </row>
    <row r="342" spans="1:8" ht="12.75" customHeight="1">
      <c r="A342" s="219" t="s">
        <v>1648</v>
      </c>
      <c r="B342" s="68">
        <v>2404192</v>
      </c>
      <c r="C342" s="68">
        <v>557198</v>
      </c>
      <c r="D342" s="68">
        <v>557198</v>
      </c>
      <c r="E342" s="251">
        <v>23.176102407794385</v>
      </c>
      <c r="F342" s="243">
        <v>100</v>
      </c>
      <c r="G342" s="71">
        <v>177465</v>
      </c>
      <c r="H342" s="71">
        <v>177465</v>
      </c>
    </row>
    <row r="343" spans="1:8" ht="12.75" customHeight="1">
      <c r="A343" s="219" t="s">
        <v>1649</v>
      </c>
      <c r="B343" s="68">
        <v>200</v>
      </c>
      <c r="C343" s="68">
        <v>200</v>
      </c>
      <c r="D343" s="68">
        <v>350</v>
      </c>
      <c r="E343" s="251">
        <v>175</v>
      </c>
      <c r="F343" s="243">
        <v>0</v>
      </c>
      <c r="G343" s="71">
        <v>200</v>
      </c>
      <c r="H343" s="71">
        <v>100</v>
      </c>
    </row>
    <row r="344" spans="1:8" ht="12.75" customHeight="1">
      <c r="A344" s="252" t="s">
        <v>1678</v>
      </c>
      <c r="B344" s="64">
        <v>2404392</v>
      </c>
      <c r="C344" s="64">
        <v>557398</v>
      </c>
      <c r="D344" s="64">
        <v>557332</v>
      </c>
      <c r="E344" s="210">
        <v>23.179747728323836</v>
      </c>
      <c r="F344" s="217">
        <v>99.9881592686016</v>
      </c>
      <c r="G344" s="64">
        <v>177665</v>
      </c>
      <c r="H344" s="64">
        <v>177730</v>
      </c>
    </row>
    <row r="345" spans="1:8" ht="12.75" customHeight="1">
      <c r="A345" s="229" t="s">
        <v>1680</v>
      </c>
      <c r="B345" s="68">
        <v>2402000</v>
      </c>
      <c r="C345" s="68">
        <v>555006</v>
      </c>
      <c r="D345" s="68">
        <v>554999</v>
      </c>
      <c r="E345" s="251">
        <v>23.105703580349708</v>
      </c>
      <c r="F345" s="243">
        <v>99.99873875237385</v>
      </c>
      <c r="G345" s="68">
        <v>177665</v>
      </c>
      <c r="H345" s="68">
        <v>177730</v>
      </c>
    </row>
    <row r="346" spans="1:8" ht="12.75" customHeight="1">
      <c r="A346" s="229" t="s">
        <v>1653</v>
      </c>
      <c r="B346" s="68">
        <v>2400690</v>
      </c>
      <c r="C346" s="68">
        <v>553696</v>
      </c>
      <c r="D346" s="68">
        <v>553689</v>
      </c>
      <c r="E346" s="251">
        <v>23.063744173550106</v>
      </c>
      <c r="F346" s="243">
        <v>99.99873576836387</v>
      </c>
      <c r="G346" s="71">
        <v>177665</v>
      </c>
      <c r="H346" s="71">
        <v>177730</v>
      </c>
    </row>
    <row r="347" spans="1:8" ht="12.75" customHeight="1">
      <c r="A347" s="231" t="s">
        <v>1654</v>
      </c>
      <c r="B347" s="79">
        <v>1763895</v>
      </c>
      <c r="C347" s="68">
        <v>375348</v>
      </c>
      <c r="D347" s="79">
        <v>375343</v>
      </c>
      <c r="E347" s="251">
        <v>21.27921446571366</v>
      </c>
      <c r="F347" s="234">
        <v>99.99866790285282</v>
      </c>
      <c r="G347" s="232">
        <v>100120</v>
      </c>
      <c r="H347" s="232">
        <v>100128</v>
      </c>
    </row>
    <row r="348" spans="1:8" ht="12.75" customHeight="1">
      <c r="A348" s="229" t="s">
        <v>1656</v>
      </c>
      <c r="B348" s="68">
        <v>1310</v>
      </c>
      <c r="C348" s="68">
        <v>1310</v>
      </c>
      <c r="D348" s="68">
        <v>1310</v>
      </c>
      <c r="E348" s="251">
        <v>100</v>
      </c>
      <c r="F348" s="243">
        <v>100</v>
      </c>
      <c r="G348" s="71">
        <v>0</v>
      </c>
      <c r="H348" s="71">
        <v>0</v>
      </c>
    </row>
    <row r="349" spans="1:8" ht="12.75" customHeight="1">
      <c r="A349" s="173" t="s">
        <v>1662</v>
      </c>
      <c r="B349" s="68">
        <v>1310</v>
      </c>
      <c r="C349" s="68">
        <v>1310</v>
      </c>
      <c r="D349" s="68">
        <v>1310</v>
      </c>
      <c r="E349" s="251">
        <v>100</v>
      </c>
      <c r="F349" s="243">
        <v>100</v>
      </c>
      <c r="G349" s="71">
        <v>0</v>
      </c>
      <c r="H349" s="71">
        <v>0</v>
      </c>
    </row>
    <row r="350" spans="1:8" ht="12.75">
      <c r="A350" s="229" t="s">
        <v>1663</v>
      </c>
      <c r="B350" s="68">
        <v>2392</v>
      </c>
      <c r="C350" s="68">
        <v>2392</v>
      </c>
      <c r="D350" s="68">
        <v>2333</v>
      </c>
      <c r="E350" s="251">
        <v>97.53344481605352</v>
      </c>
      <c r="F350" s="243">
        <v>0</v>
      </c>
      <c r="G350" s="68">
        <v>0</v>
      </c>
      <c r="H350" s="68">
        <v>0</v>
      </c>
    </row>
    <row r="351" spans="1:8" ht="12.75">
      <c r="A351" s="229" t="s">
        <v>1664</v>
      </c>
      <c r="B351" s="68">
        <v>2392</v>
      </c>
      <c r="C351" s="68">
        <v>2392</v>
      </c>
      <c r="D351" s="68">
        <v>2333</v>
      </c>
      <c r="E351" s="251">
        <v>97.53344481605352</v>
      </c>
      <c r="F351" s="243">
        <v>0</v>
      </c>
      <c r="G351" s="71">
        <v>0</v>
      </c>
      <c r="H351" s="71">
        <v>0</v>
      </c>
    </row>
    <row r="352" spans="1:8" ht="12.75">
      <c r="A352" s="229"/>
      <c r="B352" s="68"/>
      <c r="C352" s="68"/>
      <c r="D352" s="68"/>
      <c r="E352" s="251"/>
      <c r="F352" s="243"/>
      <c r="G352" s="68"/>
      <c r="H352" s="68"/>
    </row>
    <row r="353" spans="1:8" ht="12.75" customHeight="1">
      <c r="A353" s="268" t="s">
        <v>1706</v>
      </c>
      <c r="B353" s="68"/>
      <c r="C353" s="68"/>
      <c r="D353" s="68"/>
      <c r="E353" s="251"/>
      <c r="F353" s="243"/>
      <c r="G353" s="68"/>
      <c r="H353" s="68"/>
    </row>
    <row r="354" spans="1:8" ht="12.75" customHeight="1">
      <c r="A354" s="215" t="s">
        <v>1647</v>
      </c>
      <c r="B354" s="64">
        <v>357598816</v>
      </c>
      <c r="C354" s="64">
        <v>77713930</v>
      </c>
      <c r="D354" s="64">
        <v>77372580</v>
      </c>
      <c r="E354" s="210">
        <v>21.636699155066555</v>
      </c>
      <c r="F354" s="217">
        <v>99.56076085715907</v>
      </c>
      <c r="G354" s="64">
        <v>26949389</v>
      </c>
      <c r="H354" s="64">
        <v>26831445</v>
      </c>
    </row>
    <row r="355" spans="1:8" ht="11.25" customHeight="1">
      <c r="A355" s="219" t="s">
        <v>1648</v>
      </c>
      <c r="B355" s="68">
        <v>345177307</v>
      </c>
      <c r="C355" s="68">
        <v>74704023</v>
      </c>
      <c r="D355" s="68">
        <v>74704023</v>
      </c>
      <c r="E355" s="251">
        <v>21.642217343100135</v>
      </c>
      <c r="F355" s="243">
        <v>100</v>
      </c>
      <c r="G355" s="71">
        <v>25853071</v>
      </c>
      <c r="H355" s="71">
        <v>25853071</v>
      </c>
    </row>
    <row r="356" spans="1:8" ht="12.75" customHeight="1">
      <c r="A356" s="219" t="s">
        <v>1649</v>
      </c>
      <c r="B356" s="68">
        <v>11317389</v>
      </c>
      <c r="C356" s="68">
        <v>2722639</v>
      </c>
      <c r="D356" s="68">
        <v>2573397</v>
      </c>
      <c r="E356" s="251">
        <v>22.73843375004606</v>
      </c>
      <c r="F356" s="243">
        <v>94.51848004821792</v>
      </c>
      <c r="G356" s="71">
        <v>920823</v>
      </c>
      <c r="H356" s="71">
        <v>920731</v>
      </c>
    </row>
    <row r="357" spans="1:8" ht="12.75">
      <c r="A357" s="219" t="s">
        <v>1650</v>
      </c>
      <c r="B357" s="68">
        <v>1104120</v>
      </c>
      <c r="C357" s="68">
        <v>287268</v>
      </c>
      <c r="D357" s="68">
        <v>95160</v>
      </c>
      <c r="E357" s="251">
        <v>8.61862840995544</v>
      </c>
      <c r="F357" s="243">
        <v>33.12586156481056</v>
      </c>
      <c r="G357" s="71">
        <v>175495</v>
      </c>
      <c r="H357" s="71">
        <v>57643</v>
      </c>
    </row>
    <row r="358" spans="1:8" ht="12.75" customHeight="1">
      <c r="A358" s="252" t="s">
        <v>1678</v>
      </c>
      <c r="B358" s="64">
        <v>357598816</v>
      </c>
      <c r="C358" s="64">
        <v>77713930</v>
      </c>
      <c r="D358" s="64">
        <v>71393231</v>
      </c>
      <c r="E358" s="210">
        <v>19.96461615801323</v>
      </c>
      <c r="F358" s="217">
        <v>91.86671038255304</v>
      </c>
      <c r="G358" s="64">
        <v>26949389</v>
      </c>
      <c r="H358" s="64">
        <v>32852351</v>
      </c>
    </row>
    <row r="359" spans="1:8" ht="12.75" customHeight="1">
      <c r="A359" s="229" t="s">
        <v>1680</v>
      </c>
      <c r="B359" s="68">
        <v>354630993</v>
      </c>
      <c r="C359" s="68">
        <v>77148535</v>
      </c>
      <c r="D359" s="68">
        <v>71071299</v>
      </c>
      <c r="E359" s="251">
        <v>20.04091588238595</v>
      </c>
      <c r="F359" s="243">
        <v>92.12268126672788</v>
      </c>
      <c r="G359" s="68">
        <v>26758055</v>
      </c>
      <c r="H359" s="68">
        <v>32696734</v>
      </c>
    </row>
    <row r="360" spans="1:8" ht="12.75" customHeight="1">
      <c r="A360" s="229" t="s">
        <v>1653</v>
      </c>
      <c r="B360" s="68">
        <v>53847622</v>
      </c>
      <c r="C360" s="68">
        <v>13254536</v>
      </c>
      <c r="D360" s="68">
        <v>11802997</v>
      </c>
      <c r="E360" s="251">
        <v>21.919253927313633</v>
      </c>
      <c r="F360" s="243">
        <v>89.04873773023816</v>
      </c>
      <c r="G360" s="71">
        <v>4429927</v>
      </c>
      <c r="H360" s="71">
        <v>4165785</v>
      </c>
    </row>
    <row r="361" spans="1:8" s="237" customFormat="1" ht="11.25" customHeight="1">
      <c r="A361" s="231" t="s">
        <v>1654</v>
      </c>
      <c r="B361" s="79">
        <v>24760255</v>
      </c>
      <c r="C361" s="79">
        <v>5848832</v>
      </c>
      <c r="D361" s="79">
        <v>5275038</v>
      </c>
      <c r="E361" s="233">
        <v>21.30445748640311</v>
      </c>
      <c r="F361" s="234">
        <v>90.18959682890532</v>
      </c>
      <c r="G361" s="232">
        <v>1978858</v>
      </c>
      <c r="H361" s="232">
        <v>1955070</v>
      </c>
    </row>
    <row r="362" spans="1:8" ht="11.25" customHeight="1">
      <c r="A362" s="229" t="s">
        <v>1655</v>
      </c>
      <c r="B362" s="68">
        <v>454055</v>
      </c>
      <c r="C362" s="68">
        <v>174183</v>
      </c>
      <c r="D362" s="68">
        <v>173901</v>
      </c>
      <c r="E362" s="251">
        <v>38.299545209280815</v>
      </c>
      <c r="F362" s="234">
        <v>0</v>
      </c>
      <c r="G362" s="71">
        <v>0</v>
      </c>
      <c r="H362" s="71">
        <v>0</v>
      </c>
    </row>
    <row r="363" spans="1:8" ht="12.75" customHeight="1">
      <c r="A363" s="229" t="s">
        <v>1656</v>
      </c>
      <c r="B363" s="68">
        <v>300329316</v>
      </c>
      <c r="C363" s="68">
        <v>63719816</v>
      </c>
      <c r="D363" s="68">
        <v>59094401</v>
      </c>
      <c r="E363" s="251">
        <v>19.676534341389438</v>
      </c>
      <c r="F363" s="243">
        <v>92.7410101121447</v>
      </c>
      <c r="G363" s="71">
        <v>22328128</v>
      </c>
      <c r="H363" s="71">
        <v>28530949</v>
      </c>
    </row>
    <row r="364" spans="1:8" ht="25.5" customHeight="1">
      <c r="A364" s="241" t="s">
        <v>1659</v>
      </c>
      <c r="B364" s="68">
        <v>299735937</v>
      </c>
      <c r="C364" s="68">
        <v>63555445</v>
      </c>
      <c r="D364" s="68">
        <v>59000129</v>
      </c>
      <c r="E364" s="251">
        <v>19.684035751775735</v>
      </c>
      <c r="F364" s="243">
        <v>92.83253228735948</v>
      </c>
      <c r="G364" s="71">
        <v>22271088</v>
      </c>
      <c r="H364" s="71">
        <v>28467786</v>
      </c>
    </row>
    <row r="365" spans="1:8" ht="12.75" customHeight="1">
      <c r="A365" s="229" t="s">
        <v>1661</v>
      </c>
      <c r="B365" s="68">
        <v>478782</v>
      </c>
      <c r="C365" s="68">
        <v>136150</v>
      </c>
      <c r="D365" s="68">
        <v>92671</v>
      </c>
      <c r="E365" s="251">
        <v>19.355573100074775</v>
      </c>
      <c r="F365" s="243">
        <v>68.06536907822255</v>
      </c>
      <c r="G365" s="71">
        <v>45050</v>
      </c>
      <c r="H365" s="71">
        <v>61562</v>
      </c>
    </row>
    <row r="366" spans="1:8" ht="12.75" customHeight="1">
      <c r="A366" s="173" t="s">
        <v>1662</v>
      </c>
      <c r="B366" s="68">
        <v>59666</v>
      </c>
      <c r="C366" s="68">
        <v>17812</v>
      </c>
      <c r="D366" s="68">
        <v>1601</v>
      </c>
      <c r="E366" s="251">
        <v>2.6832702041363587</v>
      </c>
      <c r="F366" s="243">
        <v>8.988322479227486</v>
      </c>
      <c r="G366" s="71">
        <v>1581</v>
      </c>
      <c r="H366" s="71">
        <v>1601</v>
      </c>
    </row>
    <row r="367" spans="1:8" ht="12.75" customHeight="1">
      <c r="A367" s="229" t="s">
        <v>1663</v>
      </c>
      <c r="B367" s="68">
        <v>2967823</v>
      </c>
      <c r="C367" s="68">
        <v>565395</v>
      </c>
      <c r="D367" s="68">
        <v>321932</v>
      </c>
      <c r="E367" s="251">
        <v>10.847412396224437</v>
      </c>
      <c r="F367" s="243">
        <v>56.93930791747363</v>
      </c>
      <c r="G367" s="68">
        <v>191334</v>
      </c>
      <c r="H367" s="68">
        <v>155617</v>
      </c>
    </row>
    <row r="368" spans="1:8" ht="12" customHeight="1">
      <c r="A368" s="229" t="s">
        <v>1664</v>
      </c>
      <c r="B368" s="68">
        <v>2885940</v>
      </c>
      <c r="C368" s="68">
        <v>549395</v>
      </c>
      <c r="D368" s="68">
        <v>321932</v>
      </c>
      <c r="E368" s="251">
        <v>11.15518687152193</v>
      </c>
      <c r="F368" s="243">
        <v>58.59754821212425</v>
      </c>
      <c r="G368" s="71">
        <v>187334</v>
      </c>
      <c r="H368" s="71">
        <v>155617</v>
      </c>
    </row>
    <row r="369" spans="1:8" ht="12" customHeight="1">
      <c r="A369" s="229" t="s">
        <v>1665</v>
      </c>
      <c r="B369" s="68">
        <v>81883</v>
      </c>
      <c r="C369" s="68">
        <v>16000</v>
      </c>
      <c r="D369" s="68">
        <v>0</v>
      </c>
      <c r="E369" s="251">
        <v>0</v>
      </c>
      <c r="F369" s="243">
        <v>0</v>
      </c>
      <c r="G369" s="71">
        <v>4000</v>
      </c>
      <c r="H369" s="71">
        <v>0</v>
      </c>
    </row>
    <row r="370" spans="1:8" ht="12" customHeight="1">
      <c r="A370" s="229"/>
      <c r="B370" s="68"/>
      <c r="C370" s="68"/>
      <c r="D370" s="68"/>
      <c r="E370" s="251"/>
      <c r="F370" s="243"/>
      <c r="G370" s="68"/>
      <c r="H370" s="68"/>
    </row>
    <row r="371" spans="1:8" ht="12.75" customHeight="1">
      <c r="A371" s="268" t="s">
        <v>1707</v>
      </c>
      <c r="B371" s="64"/>
      <c r="C371" s="64"/>
      <c r="D371" s="64"/>
      <c r="E371" s="210"/>
      <c r="F371" s="217"/>
      <c r="G371" s="64"/>
      <c r="H371" s="64"/>
    </row>
    <row r="372" spans="1:8" ht="12.75" customHeight="1">
      <c r="A372" s="215" t="s">
        <v>1647</v>
      </c>
      <c r="B372" s="64">
        <v>594509</v>
      </c>
      <c r="C372" s="64">
        <v>129150</v>
      </c>
      <c r="D372" s="64">
        <v>129197</v>
      </c>
      <c r="E372" s="210">
        <v>21.731714742754104</v>
      </c>
      <c r="F372" s="217">
        <v>100.03639179248935</v>
      </c>
      <c r="G372" s="64">
        <v>45170</v>
      </c>
      <c r="H372" s="64">
        <v>45246</v>
      </c>
    </row>
    <row r="373" spans="1:8" ht="12.75" customHeight="1">
      <c r="A373" s="219" t="s">
        <v>1648</v>
      </c>
      <c r="B373" s="68">
        <v>582859</v>
      </c>
      <c r="C373" s="68">
        <v>126240</v>
      </c>
      <c r="D373" s="68">
        <v>126240</v>
      </c>
      <c r="E373" s="251">
        <v>21.65875451867433</v>
      </c>
      <c r="F373" s="243">
        <v>100</v>
      </c>
      <c r="G373" s="71">
        <v>44200</v>
      </c>
      <c r="H373" s="71">
        <v>44200</v>
      </c>
    </row>
    <row r="374" spans="1:8" ht="12.75" customHeight="1">
      <c r="A374" s="219" t="s">
        <v>1649</v>
      </c>
      <c r="B374" s="68">
        <v>11650</v>
      </c>
      <c r="C374" s="68">
        <v>2910</v>
      </c>
      <c r="D374" s="68">
        <v>2957</v>
      </c>
      <c r="E374" s="251">
        <v>25.381974248927037</v>
      </c>
      <c r="F374" s="243">
        <v>101.61512027491409</v>
      </c>
      <c r="G374" s="71">
        <v>970</v>
      </c>
      <c r="H374" s="71">
        <v>1046</v>
      </c>
    </row>
    <row r="375" spans="1:8" ht="12.75" customHeight="1">
      <c r="A375" s="252" t="s">
        <v>1678</v>
      </c>
      <c r="B375" s="64">
        <v>594509</v>
      </c>
      <c r="C375" s="64">
        <v>129150</v>
      </c>
      <c r="D375" s="64">
        <v>124494</v>
      </c>
      <c r="E375" s="210">
        <v>20.940641773295273</v>
      </c>
      <c r="F375" s="217">
        <v>96.39488966318235</v>
      </c>
      <c r="G375" s="64">
        <v>45170</v>
      </c>
      <c r="H375" s="64">
        <v>47930</v>
      </c>
    </row>
    <row r="376" spans="1:8" ht="12.75" customHeight="1">
      <c r="A376" s="229" t="s">
        <v>1680</v>
      </c>
      <c r="B376" s="68">
        <v>544559</v>
      </c>
      <c r="C376" s="68">
        <v>128150</v>
      </c>
      <c r="D376" s="68">
        <v>123763</v>
      </c>
      <c r="E376" s="251">
        <v>22.727197603932723</v>
      </c>
      <c r="F376" s="243">
        <v>96.5766679672259</v>
      </c>
      <c r="G376" s="68">
        <v>44170</v>
      </c>
      <c r="H376" s="68">
        <v>47199</v>
      </c>
    </row>
    <row r="377" spans="1:8" ht="12.75" customHeight="1">
      <c r="A377" s="229" t="s">
        <v>1653</v>
      </c>
      <c r="B377" s="68">
        <v>541559</v>
      </c>
      <c r="C377" s="68">
        <v>128150</v>
      </c>
      <c r="D377" s="68">
        <v>123763</v>
      </c>
      <c r="E377" s="251">
        <v>22.853096338533753</v>
      </c>
      <c r="F377" s="243">
        <v>96.5766679672259</v>
      </c>
      <c r="G377" s="71">
        <v>44170</v>
      </c>
      <c r="H377" s="71">
        <v>47199</v>
      </c>
    </row>
    <row r="378" spans="1:8" s="237" customFormat="1" ht="12.75" customHeight="1">
      <c r="A378" s="231" t="s">
        <v>1654</v>
      </c>
      <c r="B378" s="79">
        <v>371058</v>
      </c>
      <c r="C378" s="79">
        <v>84260</v>
      </c>
      <c r="D378" s="79">
        <v>84158</v>
      </c>
      <c r="E378" s="233">
        <v>22.68055128847781</v>
      </c>
      <c r="F378" s="234">
        <v>99.878946119155</v>
      </c>
      <c r="G378" s="232">
        <v>28020</v>
      </c>
      <c r="H378" s="232">
        <v>28676</v>
      </c>
    </row>
    <row r="379" spans="1:8" ht="12.75" customHeight="1">
      <c r="A379" s="229" t="s">
        <v>1656</v>
      </c>
      <c r="B379" s="68">
        <v>3000</v>
      </c>
      <c r="C379" s="68">
        <v>0</v>
      </c>
      <c r="D379" s="68">
        <v>0</v>
      </c>
      <c r="E379" s="251">
        <v>0</v>
      </c>
      <c r="F379" s="234">
        <v>0</v>
      </c>
      <c r="G379" s="71">
        <v>0</v>
      </c>
      <c r="H379" s="71">
        <v>0</v>
      </c>
    </row>
    <row r="380" spans="1:8" ht="12" customHeight="1">
      <c r="A380" s="173" t="s">
        <v>1662</v>
      </c>
      <c r="B380" s="68">
        <v>3000</v>
      </c>
      <c r="C380" s="68">
        <v>0</v>
      </c>
      <c r="D380" s="68">
        <v>0</v>
      </c>
      <c r="E380" s="251">
        <v>0</v>
      </c>
      <c r="F380" s="234">
        <v>0</v>
      </c>
      <c r="G380" s="71">
        <v>0</v>
      </c>
      <c r="H380" s="71">
        <v>0</v>
      </c>
    </row>
    <row r="381" spans="1:8" ht="12.75" customHeight="1">
      <c r="A381" s="229" t="s">
        <v>1663</v>
      </c>
      <c r="B381" s="68">
        <v>49950</v>
      </c>
      <c r="C381" s="68">
        <v>1000</v>
      </c>
      <c r="D381" s="68">
        <v>731</v>
      </c>
      <c r="E381" s="251">
        <v>1.4634634634634636</v>
      </c>
      <c r="F381" s="234">
        <v>0</v>
      </c>
      <c r="G381" s="68">
        <v>1000</v>
      </c>
      <c r="H381" s="68">
        <v>731</v>
      </c>
    </row>
    <row r="382" spans="1:8" ht="12.75" customHeight="1">
      <c r="A382" s="229" t="s">
        <v>1664</v>
      </c>
      <c r="B382" s="68">
        <v>49950</v>
      </c>
      <c r="C382" s="68">
        <v>1000</v>
      </c>
      <c r="D382" s="68">
        <v>731</v>
      </c>
      <c r="E382" s="251">
        <v>1.4634634634634636</v>
      </c>
      <c r="F382" s="234">
        <v>0</v>
      </c>
      <c r="G382" s="71">
        <v>1000</v>
      </c>
      <c r="H382" s="71">
        <v>731</v>
      </c>
    </row>
    <row r="383" spans="1:8" ht="12.75" customHeight="1">
      <c r="A383" s="229"/>
      <c r="B383" s="68"/>
      <c r="C383" s="68"/>
      <c r="D383" s="68"/>
      <c r="E383" s="251"/>
      <c r="F383" s="234"/>
      <c r="G383" s="68"/>
      <c r="H383" s="68"/>
    </row>
    <row r="384" spans="1:8" ht="12.75" customHeight="1">
      <c r="A384" s="268" t="s">
        <v>1708</v>
      </c>
      <c r="B384" s="68"/>
      <c r="C384" s="68"/>
      <c r="D384" s="68"/>
      <c r="E384" s="210"/>
      <c r="F384" s="217"/>
      <c r="G384" s="68"/>
      <c r="H384" s="68"/>
    </row>
    <row r="385" spans="1:8" ht="12.75" customHeight="1">
      <c r="A385" s="215" t="s">
        <v>1647</v>
      </c>
      <c r="B385" s="64">
        <v>12012361</v>
      </c>
      <c r="C385" s="64">
        <v>2920469</v>
      </c>
      <c r="D385" s="64">
        <v>2920967</v>
      </c>
      <c r="E385" s="210">
        <v>24.316343806184314</v>
      </c>
      <c r="F385" s="217">
        <v>100.0170520556801</v>
      </c>
      <c r="G385" s="64">
        <v>956823</v>
      </c>
      <c r="H385" s="64">
        <v>957082</v>
      </c>
    </row>
    <row r="386" spans="1:8" ht="12.75" customHeight="1">
      <c r="A386" s="219" t="s">
        <v>1648</v>
      </c>
      <c r="B386" s="68">
        <v>11997361</v>
      </c>
      <c r="C386" s="68">
        <v>2916719</v>
      </c>
      <c r="D386" s="68">
        <v>2916719</v>
      </c>
      <c r="E386" s="251">
        <v>24.311338135111544</v>
      </c>
      <c r="F386" s="243">
        <v>100</v>
      </c>
      <c r="G386" s="71">
        <v>955573</v>
      </c>
      <c r="H386" s="71">
        <v>955573</v>
      </c>
    </row>
    <row r="387" spans="1:8" ht="12.75" customHeight="1">
      <c r="A387" s="219" t="s">
        <v>1649</v>
      </c>
      <c r="B387" s="68">
        <v>15000</v>
      </c>
      <c r="C387" s="68">
        <v>3750</v>
      </c>
      <c r="D387" s="68">
        <v>4248</v>
      </c>
      <c r="E387" s="251">
        <v>28.32</v>
      </c>
      <c r="F387" s="243">
        <v>113.28</v>
      </c>
      <c r="G387" s="71">
        <v>1250</v>
      </c>
      <c r="H387" s="71">
        <v>1509</v>
      </c>
    </row>
    <row r="388" spans="1:8" ht="12.75" customHeight="1">
      <c r="A388" s="252" t="s">
        <v>1678</v>
      </c>
      <c r="B388" s="64">
        <v>12012361</v>
      </c>
      <c r="C388" s="64">
        <v>2920469</v>
      </c>
      <c r="D388" s="64">
        <v>2606752</v>
      </c>
      <c r="E388" s="210">
        <v>21.70057992762622</v>
      </c>
      <c r="F388" s="217">
        <v>89.25799246627854</v>
      </c>
      <c r="G388" s="64">
        <v>956823</v>
      </c>
      <c r="H388" s="64">
        <v>734255</v>
      </c>
    </row>
    <row r="389" spans="1:8" ht="12.75" customHeight="1">
      <c r="A389" s="229" t="s">
        <v>1680</v>
      </c>
      <c r="B389" s="68">
        <v>11809301</v>
      </c>
      <c r="C389" s="68">
        <v>2835469</v>
      </c>
      <c r="D389" s="68">
        <v>2585506</v>
      </c>
      <c r="E389" s="251">
        <v>21.893810649758187</v>
      </c>
      <c r="F389" s="243">
        <v>91.18442134264208</v>
      </c>
      <c r="G389" s="68">
        <v>931823</v>
      </c>
      <c r="H389" s="68">
        <v>733969</v>
      </c>
    </row>
    <row r="390" spans="1:8" ht="12.75" customHeight="1">
      <c r="A390" s="229" t="s">
        <v>1653</v>
      </c>
      <c r="B390" s="68">
        <v>11486706</v>
      </c>
      <c r="C390" s="68">
        <v>2754820</v>
      </c>
      <c r="D390" s="68">
        <v>2519439</v>
      </c>
      <c r="E390" s="251">
        <v>21.933520366935483</v>
      </c>
      <c r="F390" s="243">
        <v>91.45566679492671</v>
      </c>
      <c r="G390" s="71">
        <v>904940</v>
      </c>
      <c r="H390" s="71">
        <v>712414</v>
      </c>
    </row>
    <row r="391" spans="1:8" s="237" customFormat="1" ht="12.75" customHeight="1">
      <c r="A391" s="231" t="s">
        <v>1654</v>
      </c>
      <c r="B391" s="79">
        <v>7983214</v>
      </c>
      <c r="C391" s="79">
        <v>1898970</v>
      </c>
      <c r="D391" s="79">
        <v>1846734</v>
      </c>
      <c r="E391" s="233">
        <v>23.132713215504435</v>
      </c>
      <c r="F391" s="234">
        <v>97.24924564369105</v>
      </c>
      <c r="G391" s="232">
        <v>632990</v>
      </c>
      <c r="H391" s="232">
        <v>593220</v>
      </c>
    </row>
    <row r="392" spans="1:8" ht="12.75" customHeight="1">
      <c r="A392" s="229" t="s">
        <v>1656</v>
      </c>
      <c r="B392" s="68">
        <v>322595</v>
      </c>
      <c r="C392" s="68">
        <v>80649</v>
      </c>
      <c r="D392" s="68">
        <v>66067</v>
      </c>
      <c r="E392" s="251">
        <v>20.47985864629024</v>
      </c>
      <c r="F392" s="243">
        <v>81.9191806470012</v>
      </c>
      <c r="G392" s="71">
        <v>26883</v>
      </c>
      <c r="H392" s="71">
        <v>21555</v>
      </c>
    </row>
    <row r="393" spans="1:8" ht="12.75" customHeight="1">
      <c r="A393" s="229" t="s">
        <v>1709</v>
      </c>
      <c r="B393" s="68">
        <v>322595</v>
      </c>
      <c r="C393" s="68">
        <v>80649</v>
      </c>
      <c r="D393" s="68">
        <v>66067</v>
      </c>
      <c r="E393" s="251">
        <v>20.47985864629024</v>
      </c>
      <c r="F393" s="243">
        <v>81.9191806470012</v>
      </c>
      <c r="G393" s="71">
        <v>26883</v>
      </c>
      <c r="H393" s="71">
        <v>21555</v>
      </c>
    </row>
    <row r="394" spans="1:8" ht="12.75" customHeight="1">
      <c r="A394" s="229" t="s">
        <v>1663</v>
      </c>
      <c r="B394" s="68">
        <v>203060</v>
      </c>
      <c r="C394" s="68">
        <v>85000</v>
      </c>
      <c r="D394" s="68">
        <v>21246</v>
      </c>
      <c r="E394" s="251">
        <v>10.462917364325815</v>
      </c>
      <c r="F394" s="243">
        <v>24.99529411764706</v>
      </c>
      <c r="G394" s="68">
        <v>25000</v>
      </c>
      <c r="H394" s="68">
        <v>286</v>
      </c>
    </row>
    <row r="395" spans="1:8" ht="12" customHeight="1">
      <c r="A395" s="229" t="s">
        <v>1664</v>
      </c>
      <c r="B395" s="68">
        <v>203060</v>
      </c>
      <c r="C395" s="68">
        <v>85000</v>
      </c>
      <c r="D395" s="68">
        <v>21246</v>
      </c>
      <c r="E395" s="251">
        <v>10.462917364325815</v>
      </c>
      <c r="F395" s="243">
        <v>24.99529411764706</v>
      </c>
      <c r="G395" s="71">
        <v>25000</v>
      </c>
      <c r="H395" s="71">
        <v>286</v>
      </c>
    </row>
    <row r="396" spans="1:8" ht="12" customHeight="1">
      <c r="A396" s="229"/>
      <c r="B396" s="68"/>
      <c r="C396" s="68"/>
      <c r="D396" s="68"/>
      <c r="E396" s="251"/>
      <c r="F396" s="243"/>
      <c r="G396" s="68"/>
      <c r="H396" s="68"/>
    </row>
    <row r="397" spans="1:8" ht="12.75" customHeight="1">
      <c r="A397" s="208" t="s">
        <v>1710</v>
      </c>
      <c r="B397" s="64"/>
      <c r="C397" s="64"/>
      <c r="D397" s="64"/>
      <c r="E397" s="210"/>
      <c r="F397" s="217"/>
      <c r="G397" s="64"/>
      <c r="H397" s="64"/>
    </row>
    <row r="398" spans="1:8" ht="12.75" customHeight="1">
      <c r="A398" s="215" t="s">
        <v>1647</v>
      </c>
      <c r="B398" s="64">
        <v>1902665</v>
      </c>
      <c r="C398" s="64">
        <v>73887</v>
      </c>
      <c r="D398" s="64">
        <v>73887</v>
      </c>
      <c r="E398" s="210">
        <v>3.883342574756986</v>
      </c>
      <c r="F398" s="217">
        <v>100</v>
      </c>
      <c r="G398" s="64">
        <v>28658</v>
      </c>
      <c r="H398" s="64">
        <v>28658</v>
      </c>
    </row>
    <row r="399" spans="1:8" ht="12.75" customHeight="1">
      <c r="A399" s="219" t="s">
        <v>1648</v>
      </c>
      <c r="B399" s="68">
        <v>1902665</v>
      </c>
      <c r="C399" s="68">
        <v>73887</v>
      </c>
      <c r="D399" s="68">
        <v>73887</v>
      </c>
      <c r="E399" s="251">
        <v>3.883342574756986</v>
      </c>
      <c r="F399" s="243">
        <v>100</v>
      </c>
      <c r="G399" s="71">
        <v>28658</v>
      </c>
      <c r="H399" s="71">
        <v>28658</v>
      </c>
    </row>
    <row r="400" spans="1:8" ht="12.75" customHeight="1">
      <c r="A400" s="252" t="s">
        <v>1678</v>
      </c>
      <c r="B400" s="64">
        <v>1902665</v>
      </c>
      <c r="C400" s="64">
        <v>73887</v>
      </c>
      <c r="D400" s="224">
        <v>57867</v>
      </c>
      <c r="E400" s="210">
        <v>3.041365663424723</v>
      </c>
      <c r="F400" s="217">
        <v>78.31824272199441</v>
      </c>
      <c r="G400" s="64">
        <v>28658</v>
      </c>
      <c r="H400" s="64">
        <v>25258</v>
      </c>
    </row>
    <row r="401" spans="1:8" ht="12.75" customHeight="1">
      <c r="A401" s="229" t="s">
        <v>1680</v>
      </c>
      <c r="B401" s="68">
        <v>1898665</v>
      </c>
      <c r="C401" s="68">
        <v>72887</v>
      </c>
      <c r="D401" s="68">
        <v>57757</v>
      </c>
      <c r="E401" s="251">
        <v>3.0419794961196422</v>
      </c>
      <c r="F401" s="243">
        <v>79.24184010866135</v>
      </c>
      <c r="G401" s="68">
        <v>28658</v>
      </c>
      <c r="H401" s="68">
        <v>25258</v>
      </c>
    </row>
    <row r="402" spans="1:8" ht="12.75" customHeight="1">
      <c r="A402" s="229" t="s">
        <v>1653</v>
      </c>
      <c r="B402" s="68">
        <v>1897891</v>
      </c>
      <c r="C402" s="68">
        <v>72887</v>
      </c>
      <c r="D402" s="68">
        <v>57757</v>
      </c>
      <c r="E402" s="251">
        <v>3.0432200795514603</v>
      </c>
      <c r="F402" s="243">
        <v>79.24184010866135</v>
      </c>
      <c r="G402" s="71">
        <v>28658</v>
      </c>
      <c r="H402" s="71">
        <v>25258</v>
      </c>
    </row>
    <row r="403" spans="1:8" s="237" customFormat="1" ht="12.75">
      <c r="A403" s="231" t="s">
        <v>1654</v>
      </c>
      <c r="B403" s="79">
        <v>1054156</v>
      </c>
      <c r="C403" s="79">
        <v>38860</v>
      </c>
      <c r="D403" s="79">
        <v>32111</v>
      </c>
      <c r="E403" s="233">
        <v>3.046133589335924</v>
      </c>
      <c r="F403" s="234">
        <v>82.63252702007206</v>
      </c>
      <c r="G403" s="232">
        <v>16050</v>
      </c>
      <c r="H403" s="232">
        <v>14037</v>
      </c>
    </row>
    <row r="404" spans="1:8" ht="12.75">
      <c r="A404" s="229" t="s">
        <v>1656</v>
      </c>
      <c r="B404" s="68">
        <v>774</v>
      </c>
      <c r="C404" s="68">
        <v>0</v>
      </c>
      <c r="D404" s="68">
        <v>0</v>
      </c>
      <c r="E404" s="251">
        <v>0</v>
      </c>
      <c r="F404" s="234">
        <v>0</v>
      </c>
      <c r="G404" s="71">
        <v>0</v>
      </c>
      <c r="H404" s="71">
        <v>0</v>
      </c>
    </row>
    <row r="405" spans="1:8" ht="12.75">
      <c r="A405" s="173" t="s">
        <v>1662</v>
      </c>
      <c r="B405" s="68">
        <v>774</v>
      </c>
      <c r="C405" s="68">
        <v>0</v>
      </c>
      <c r="D405" s="68">
        <v>0</v>
      </c>
      <c r="E405" s="251">
        <v>0</v>
      </c>
      <c r="F405" s="234">
        <v>0</v>
      </c>
      <c r="G405" s="71">
        <v>0</v>
      </c>
      <c r="H405" s="71">
        <v>0</v>
      </c>
    </row>
    <row r="406" spans="1:8" ht="12.75">
      <c r="A406" s="229" t="s">
        <v>1663</v>
      </c>
      <c r="B406" s="68">
        <v>4000</v>
      </c>
      <c r="C406" s="68">
        <v>1000</v>
      </c>
      <c r="D406" s="68">
        <v>110</v>
      </c>
      <c r="E406" s="251">
        <v>2.75</v>
      </c>
      <c r="F406" s="234">
        <v>0</v>
      </c>
      <c r="G406" s="68">
        <v>0</v>
      </c>
      <c r="H406" s="68">
        <v>0</v>
      </c>
    </row>
    <row r="407" spans="1:8" ht="12.75">
      <c r="A407" s="229" t="s">
        <v>1664</v>
      </c>
      <c r="B407" s="68">
        <v>4000</v>
      </c>
      <c r="C407" s="68">
        <v>1000</v>
      </c>
      <c r="D407" s="68">
        <v>110</v>
      </c>
      <c r="E407" s="251">
        <v>2.75</v>
      </c>
      <c r="F407" s="234">
        <v>0</v>
      </c>
      <c r="G407" s="71">
        <v>0</v>
      </c>
      <c r="H407" s="71">
        <v>0</v>
      </c>
    </row>
    <row r="408" spans="1:8" ht="12.75">
      <c r="A408" s="229"/>
      <c r="B408" s="68"/>
      <c r="C408" s="68"/>
      <c r="D408" s="68"/>
      <c r="E408" s="251"/>
      <c r="F408" s="234"/>
      <c r="G408" s="68"/>
      <c r="H408" s="68"/>
    </row>
    <row r="409" spans="1:8" ht="15" customHeight="1">
      <c r="A409" s="270" t="s">
        <v>1711</v>
      </c>
      <c r="B409" s="68"/>
      <c r="C409" s="68"/>
      <c r="D409" s="68"/>
      <c r="E409" s="251"/>
      <c r="F409" s="243"/>
      <c r="G409" s="68"/>
      <c r="H409" s="68"/>
    </row>
    <row r="410" spans="1:8" ht="12.75" customHeight="1">
      <c r="A410" s="215" t="s">
        <v>1647</v>
      </c>
      <c r="B410" s="64">
        <v>8735438</v>
      </c>
      <c r="C410" s="64">
        <v>2215421</v>
      </c>
      <c r="D410" s="64">
        <v>1935644</v>
      </c>
      <c r="E410" s="210">
        <v>22.158522560631763</v>
      </c>
      <c r="F410" s="217">
        <v>87.37138449080332</v>
      </c>
      <c r="G410" s="64">
        <v>648071</v>
      </c>
      <c r="H410" s="64">
        <v>628615</v>
      </c>
    </row>
    <row r="411" spans="1:8" ht="12.75" customHeight="1">
      <c r="A411" s="219" t="s">
        <v>1648</v>
      </c>
      <c r="B411" s="68">
        <v>7696316</v>
      </c>
      <c r="C411" s="68">
        <v>1753034</v>
      </c>
      <c r="D411" s="68">
        <v>1753034</v>
      </c>
      <c r="E411" s="251">
        <v>22.777573062228733</v>
      </c>
      <c r="F411" s="243">
        <v>100</v>
      </c>
      <c r="G411" s="71">
        <v>594757</v>
      </c>
      <c r="H411" s="71">
        <v>594757</v>
      </c>
    </row>
    <row r="412" spans="1:8" ht="12.75" customHeight="1">
      <c r="A412" s="219" t="s">
        <v>1649</v>
      </c>
      <c r="B412" s="68">
        <v>735763</v>
      </c>
      <c r="C412" s="68">
        <v>159028</v>
      </c>
      <c r="D412" s="68">
        <v>76278</v>
      </c>
      <c r="E412" s="251">
        <v>10.367197045787842</v>
      </c>
      <c r="F412" s="243">
        <v>47.965138214654026</v>
      </c>
      <c r="G412" s="71">
        <v>53314</v>
      </c>
      <c r="H412" s="71">
        <v>33858</v>
      </c>
    </row>
    <row r="413" spans="1:8" s="177" customFormat="1" ht="12.75" customHeight="1">
      <c r="A413" s="219" t="s">
        <v>1650</v>
      </c>
      <c r="B413" s="172">
        <v>303359</v>
      </c>
      <c r="C413" s="172">
        <v>303359</v>
      </c>
      <c r="D413" s="172">
        <v>106332</v>
      </c>
      <c r="E413" s="221">
        <v>35.0515395950013</v>
      </c>
      <c r="F413" s="222">
        <v>35.0515395950013</v>
      </c>
      <c r="G413" s="71">
        <v>0</v>
      </c>
      <c r="H413" s="71">
        <v>0</v>
      </c>
    </row>
    <row r="414" spans="1:8" ht="12.75" customHeight="1">
      <c r="A414" s="252" t="s">
        <v>1678</v>
      </c>
      <c r="B414" s="64">
        <v>8735438</v>
      </c>
      <c r="C414" s="64">
        <v>2215421</v>
      </c>
      <c r="D414" s="64">
        <v>1436376</v>
      </c>
      <c r="E414" s="210">
        <v>16.443090775757323</v>
      </c>
      <c r="F414" s="217">
        <v>64.83535183606186</v>
      </c>
      <c r="G414" s="64">
        <v>648071</v>
      </c>
      <c r="H414" s="64">
        <v>602606</v>
      </c>
    </row>
    <row r="415" spans="1:8" ht="12.75" customHeight="1">
      <c r="A415" s="229" t="s">
        <v>1680</v>
      </c>
      <c r="B415" s="68">
        <v>8676630</v>
      </c>
      <c r="C415" s="68">
        <v>2185421</v>
      </c>
      <c r="D415" s="68">
        <v>1431457</v>
      </c>
      <c r="E415" s="251">
        <v>16.497845361620815</v>
      </c>
      <c r="F415" s="243">
        <v>65.50028575729803</v>
      </c>
      <c r="G415" s="68">
        <v>647071</v>
      </c>
      <c r="H415" s="68">
        <v>600517</v>
      </c>
    </row>
    <row r="416" spans="1:8" ht="12.75" customHeight="1">
      <c r="A416" s="229" t="s">
        <v>1653</v>
      </c>
      <c r="B416" s="68">
        <v>2597473</v>
      </c>
      <c r="C416" s="68">
        <v>798409</v>
      </c>
      <c r="D416" s="68">
        <v>349113</v>
      </c>
      <c r="E416" s="251">
        <v>13.440486195621668</v>
      </c>
      <c r="F416" s="243">
        <v>43.726085252045</v>
      </c>
      <c r="G416" s="71">
        <v>170679</v>
      </c>
      <c r="H416" s="71">
        <v>162215</v>
      </c>
    </row>
    <row r="417" spans="1:8" s="237" customFormat="1" ht="12.75" customHeight="1">
      <c r="A417" s="231" t="s">
        <v>1654</v>
      </c>
      <c r="B417" s="79">
        <v>1391400</v>
      </c>
      <c r="C417" s="79">
        <v>341109</v>
      </c>
      <c r="D417" s="79">
        <v>147291</v>
      </c>
      <c r="E417" s="233">
        <v>10.585812850366537</v>
      </c>
      <c r="F417" s="234">
        <v>43.18003922499846</v>
      </c>
      <c r="G417" s="232">
        <v>76954</v>
      </c>
      <c r="H417" s="232">
        <v>82284</v>
      </c>
    </row>
    <row r="418" spans="1:8" ht="12.75" customHeight="1">
      <c r="A418" s="229" t="s">
        <v>1656</v>
      </c>
      <c r="B418" s="68">
        <v>6079157</v>
      </c>
      <c r="C418" s="68">
        <v>1387012</v>
      </c>
      <c r="D418" s="68">
        <v>1082344</v>
      </c>
      <c r="E418" s="251">
        <v>17.80417909917444</v>
      </c>
      <c r="F418" s="243">
        <v>78.03422032397701</v>
      </c>
      <c r="G418" s="71">
        <v>476392</v>
      </c>
      <c r="H418" s="71">
        <v>438302</v>
      </c>
    </row>
    <row r="419" spans="1:8" s="237" customFormat="1" ht="15.75" customHeight="1">
      <c r="A419" s="236" t="s">
        <v>1657</v>
      </c>
      <c r="B419" s="78">
        <v>7021</v>
      </c>
      <c r="C419" s="256">
        <v>1755</v>
      </c>
      <c r="D419" s="256">
        <v>0</v>
      </c>
      <c r="E419" s="257">
        <v>0</v>
      </c>
      <c r="F419" s="234">
        <v>0</v>
      </c>
      <c r="G419" s="232">
        <v>585</v>
      </c>
      <c r="H419" s="232">
        <v>0</v>
      </c>
    </row>
    <row r="420" spans="1:8" s="237" customFormat="1" ht="12.75" customHeight="1">
      <c r="A420" s="239" t="s">
        <v>1658</v>
      </c>
      <c r="B420" s="79">
        <v>290309</v>
      </c>
      <c r="C420" s="240" t="s">
        <v>1309</v>
      </c>
      <c r="D420" s="79">
        <v>66348</v>
      </c>
      <c r="E420" s="233">
        <v>22.85426907191992</v>
      </c>
      <c r="F420" s="242" t="s">
        <v>1309</v>
      </c>
      <c r="G420" s="240" t="s">
        <v>1309</v>
      </c>
      <c r="H420" s="232">
        <v>66332</v>
      </c>
    </row>
    <row r="421" spans="1:8" ht="24.75" customHeight="1">
      <c r="A421" s="241" t="s">
        <v>1659</v>
      </c>
      <c r="B421" s="172">
        <v>47360</v>
      </c>
      <c r="C421" s="172">
        <v>47360</v>
      </c>
      <c r="D421" s="172">
        <v>27860</v>
      </c>
      <c r="E421" s="251">
        <v>58.82601351351351</v>
      </c>
      <c r="F421" s="243">
        <v>58.82601351351351</v>
      </c>
      <c r="G421" s="71">
        <v>0</v>
      </c>
      <c r="H421" s="71">
        <v>6261</v>
      </c>
    </row>
    <row r="422" spans="1:8" ht="12" customHeight="1">
      <c r="A422" s="229" t="s">
        <v>1709</v>
      </c>
      <c r="B422" s="68">
        <v>5726232</v>
      </c>
      <c r="C422" s="68">
        <v>1208981</v>
      </c>
      <c r="D422" s="68">
        <v>988136</v>
      </c>
      <c r="E422" s="251">
        <v>17.2563039709184</v>
      </c>
      <c r="F422" s="243">
        <v>81.73296354533281</v>
      </c>
      <c r="G422" s="71">
        <v>417821</v>
      </c>
      <c r="H422" s="71">
        <v>365708</v>
      </c>
    </row>
    <row r="423" spans="1:8" ht="12.75" customHeight="1">
      <c r="A423" s="229" t="s">
        <v>1663</v>
      </c>
      <c r="B423" s="68">
        <v>58808</v>
      </c>
      <c r="C423" s="68">
        <v>30000</v>
      </c>
      <c r="D423" s="68">
        <v>4919</v>
      </c>
      <c r="E423" s="251">
        <v>8.364508230172765</v>
      </c>
      <c r="F423" s="243">
        <v>16.39666666666667</v>
      </c>
      <c r="G423" s="68">
        <v>1000</v>
      </c>
      <c r="H423" s="68">
        <v>2089</v>
      </c>
    </row>
    <row r="424" spans="1:8" ht="12.75" customHeight="1">
      <c r="A424" s="229" t="s">
        <v>1664</v>
      </c>
      <c r="B424" s="68">
        <v>58808</v>
      </c>
      <c r="C424" s="68">
        <v>30000</v>
      </c>
      <c r="D424" s="68">
        <v>4919</v>
      </c>
      <c r="E424" s="251">
        <v>8.364508230172765</v>
      </c>
      <c r="F424" s="243">
        <v>16.39666666666667</v>
      </c>
      <c r="G424" s="71">
        <v>1000</v>
      </c>
      <c r="H424" s="71">
        <v>2089</v>
      </c>
    </row>
    <row r="425" spans="1:8" ht="12.75" customHeight="1">
      <c r="A425" s="229"/>
      <c r="B425" s="68"/>
      <c r="C425" s="68"/>
      <c r="D425" s="68"/>
      <c r="E425" s="251"/>
      <c r="F425" s="243"/>
      <c r="G425" s="68"/>
      <c r="H425" s="68"/>
    </row>
    <row r="426" spans="1:8" ht="12.75" customHeight="1">
      <c r="A426" s="270" t="s">
        <v>1712</v>
      </c>
      <c r="B426" s="64"/>
      <c r="C426" s="64"/>
      <c r="D426" s="64"/>
      <c r="E426" s="210"/>
      <c r="F426" s="217"/>
      <c r="G426" s="64"/>
      <c r="H426" s="64"/>
    </row>
    <row r="427" spans="1:8" ht="12.75" customHeight="1">
      <c r="A427" s="215" t="s">
        <v>1647</v>
      </c>
      <c r="B427" s="224">
        <v>52916</v>
      </c>
      <c r="C427" s="64">
        <v>12832</v>
      </c>
      <c r="D427" s="64">
        <v>12832</v>
      </c>
      <c r="E427" s="210">
        <v>24.249754327613577</v>
      </c>
      <c r="F427" s="217">
        <v>100</v>
      </c>
      <c r="G427" s="64">
        <v>4644</v>
      </c>
      <c r="H427" s="64">
        <v>4644</v>
      </c>
    </row>
    <row r="428" spans="1:8" ht="12.75" customHeight="1">
      <c r="A428" s="219" t="s">
        <v>1648</v>
      </c>
      <c r="B428" s="68">
        <v>52916</v>
      </c>
      <c r="C428" s="68">
        <v>12832</v>
      </c>
      <c r="D428" s="68">
        <v>12832</v>
      </c>
      <c r="E428" s="251">
        <v>24.249754327613577</v>
      </c>
      <c r="F428" s="243">
        <v>100</v>
      </c>
      <c r="G428" s="71">
        <v>4644</v>
      </c>
      <c r="H428" s="71">
        <v>4644</v>
      </c>
    </row>
    <row r="429" spans="1:8" ht="12.75" customHeight="1">
      <c r="A429" s="252" t="s">
        <v>1678</v>
      </c>
      <c r="B429" s="64">
        <v>52916</v>
      </c>
      <c r="C429" s="64">
        <v>12832</v>
      </c>
      <c r="D429" s="64">
        <v>11317</v>
      </c>
      <c r="E429" s="210">
        <v>21.386726131982766</v>
      </c>
      <c r="F429" s="217">
        <v>88.19357855361596</v>
      </c>
      <c r="G429" s="64">
        <v>4644</v>
      </c>
      <c r="H429" s="64">
        <v>4375</v>
      </c>
    </row>
    <row r="430" spans="1:8" ht="12.75" customHeight="1">
      <c r="A430" s="229" t="s">
        <v>1652</v>
      </c>
      <c r="B430" s="68">
        <v>52416</v>
      </c>
      <c r="C430" s="68">
        <v>12332</v>
      </c>
      <c r="D430" s="68">
        <v>10817</v>
      </c>
      <c r="E430" s="251">
        <v>20.636828449328448</v>
      </c>
      <c r="F430" s="243">
        <v>87.71488809601038</v>
      </c>
      <c r="G430" s="68">
        <v>4644</v>
      </c>
      <c r="H430" s="68">
        <v>3875</v>
      </c>
    </row>
    <row r="431" spans="1:8" ht="12.75" customHeight="1">
      <c r="A431" s="229" t="s">
        <v>1653</v>
      </c>
      <c r="B431" s="68">
        <v>52416</v>
      </c>
      <c r="C431" s="68">
        <v>12332</v>
      </c>
      <c r="D431" s="68">
        <v>10817</v>
      </c>
      <c r="E431" s="251">
        <v>20.636828449328448</v>
      </c>
      <c r="F431" s="243">
        <v>87.71488809601038</v>
      </c>
      <c r="G431" s="71">
        <v>4644</v>
      </c>
      <c r="H431" s="71">
        <v>3875</v>
      </c>
    </row>
    <row r="432" spans="1:8" s="237" customFormat="1" ht="13.5" customHeight="1">
      <c r="A432" s="231" t="s">
        <v>1654</v>
      </c>
      <c r="B432" s="79">
        <v>35331</v>
      </c>
      <c r="C432" s="79">
        <v>8832</v>
      </c>
      <c r="D432" s="79">
        <v>8058</v>
      </c>
      <c r="E432" s="233">
        <v>22.80716651099601</v>
      </c>
      <c r="F432" s="234">
        <v>91.23641304347827</v>
      </c>
      <c r="G432" s="232">
        <v>2944</v>
      </c>
      <c r="H432" s="232">
        <v>2928</v>
      </c>
    </row>
    <row r="433" spans="1:8" s="177" customFormat="1" ht="13.5" customHeight="1">
      <c r="A433" s="269" t="s">
        <v>1663</v>
      </c>
      <c r="B433" s="172">
        <v>500</v>
      </c>
      <c r="C433" s="172">
        <v>500</v>
      </c>
      <c r="D433" s="172">
        <v>500</v>
      </c>
      <c r="E433" s="221">
        <v>100</v>
      </c>
      <c r="F433" s="222">
        <v>100</v>
      </c>
      <c r="G433" s="172">
        <v>0</v>
      </c>
      <c r="H433" s="172">
        <v>500</v>
      </c>
    </row>
    <row r="434" spans="1:8" s="177" customFormat="1" ht="13.5" customHeight="1">
      <c r="A434" s="269" t="s">
        <v>1664</v>
      </c>
      <c r="B434" s="172">
        <v>500</v>
      </c>
      <c r="C434" s="172">
        <v>500</v>
      </c>
      <c r="D434" s="172">
        <v>500</v>
      </c>
      <c r="E434" s="221">
        <v>100</v>
      </c>
      <c r="F434" s="222">
        <v>100</v>
      </c>
      <c r="G434" s="230">
        <v>0</v>
      </c>
      <c r="H434" s="230">
        <v>500</v>
      </c>
    </row>
    <row r="435" spans="1:8" s="237" customFormat="1" ht="13.5" customHeight="1">
      <c r="A435" s="229"/>
      <c r="B435" s="79"/>
      <c r="C435" s="79"/>
      <c r="D435" s="79"/>
      <c r="E435" s="233"/>
      <c r="F435" s="234"/>
      <c r="G435" s="79"/>
      <c r="H435" s="79"/>
    </row>
    <row r="436" spans="1:8" ht="27" customHeight="1">
      <c r="A436" s="270" t="s">
        <v>1713</v>
      </c>
      <c r="B436" s="68"/>
      <c r="C436" s="68"/>
      <c r="D436" s="68"/>
      <c r="E436" s="251"/>
      <c r="F436" s="243"/>
      <c r="G436" s="68"/>
      <c r="H436" s="68"/>
    </row>
    <row r="437" spans="1:8" ht="12.75" customHeight="1">
      <c r="A437" s="215" t="s">
        <v>1647</v>
      </c>
      <c r="B437" s="64">
        <v>4935045</v>
      </c>
      <c r="C437" s="64">
        <v>845907</v>
      </c>
      <c r="D437" s="64">
        <v>773610</v>
      </c>
      <c r="E437" s="210">
        <v>15.675844901110326</v>
      </c>
      <c r="F437" s="217">
        <v>91.45331579003366</v>
      </c>
      <c r="G437" s="64">
        <v>265568</v>
      </c>
      <c r="H437" s="64">
        <v>266082</v>
      </c>
    </row>
    <row r="438" spans="1:8" ht="12.75" customHeight="1">
      <c r="A438" s="219" t="s">
        <v>1648</v>
      </c>
      <c r="B438" s="68">
        <v>3382759</v>
      </c>
      <c r="C438" s="68">
        <v>744107</v>
      </c>
      <c r="D438" s="68">
        <v>744107</v>
      </c>
      <c r="E438" s="251">
        <v>21.997044424388495</v>
      </c>
      <c r="F438" s="243">
        <v>100</v>
      </c>
      <c r="G438" s="230">
        <v>265568</v>
      </c>
      <c r="H438" s="230">
        <v>265568</v>
      </c>
    </row>
    <row r="439" spans="1:8" ht="12.75" customHeight="1">
      <c r="A439" s="219" t="s">
        <v>1650</v>
      </c>
      <c r="B439" s="68">
        <v>1552286</v>
      </c>
      <c r="C439" s="68">
        <v>101800</v>
      </c>
      <c r="D439" s="68">
        <v>28710</v>
      </c>
      <c r="E439" s="251">
        <v>1.8495303056266694</v>
      </c>
      <c r="F439" s="243">
        <v>28.20235756385069</v>
      </c>
      <c r="G439" s="230">
        <v>0</v>
      </c>
      <c r="H439" s="230">
        <v>0</v>
      </c>
    </row>
    <row r="440" spans="1:8" ht="12.75" customHeight="1">
      <c r="A440" s="252" t="s">
        <v>1678</v>
      </c>
      <c r="B440" s="64">
        <v>4935045</v>
      </c>
      <c r="C440" s="64">
        <v>845907</v>
      </c>
      <c r="D440" s="64">
        <v>431668</v>
      </c>
      <c r="E440" s="210">
        <v>8.746992175349972</v>
      </c>
      <c r="F440" s="217">
        <v>51.03019599081223</v>
      </c>
      <c r="G440" s="64">
        <v>265568</v>
      </c>
      <c r="H440" s="64">
        <v>109674</v>
      </c>
    </row>
    <row r="441" spans="1:8" ht="12.75" customHeight="1">
      <c r="A441" s="229" t="s">
        <v>1680</v>
      </c>
      <c r="B441" s="68">
        <v>4894099</v>
      </c>
      <c r="C441" s="68">
        <v>815309</v>
      </c>
      <c r="D441" s="68">
        <v>420303</v>
      </c>
      <c r="E441" s="251">
        <v>8.587954595932775</v>
      </c>
      <c r="F441" s="243">
        <v>51.55137500015332</v>
      </c>
      <c r="G441" s="68">
        <v>265568</v>
      </c>
      <c r="H441" s="68">
        <v>109275</v>
      </c>
    </row>
    <row r="442" spans="1:8" ht="12.75" customHeight="1">
      <c r="A442" s="229" t="s">
        <v>1653</v>
      </c>
      <c r="B442" s="68">
        <v>3348908</v>
      </c>
      <c r="C442" s="68">
        <v>572396</v>
      </c>
      <c r="D442" s="68">
        <v>326983</v>
      </c>
      <c r="E442" s="251">
        <v>9.763869297096248</v>
      </c>
      <c r="F442" s="243">
        <v>57.12531184704296</v>
      </c>
      <c r="G442" s="230">
        <v>127665</v>
      </c>
      <c r="H442" s="230">
        <v>107478</v>
      </c>
    </row>
    <row r="443" spans="1:8" s="237" customFormat="1" ht="12.75" customHeight="1">
      <c r="A443" s="231" t="s">
        <v>1654</v>
      </c>
      <c r="B443" s="79">
        <v>656904</v>
      </c>
      <c r="C443" s="79">
        <v>201253</v>
      </c>
      <c r="D443" s="79">
        <v>158273</v>
      </c>
      <c r="E443" s="233">
        <v>24.093779304129676</v>
      </c>
      <c r="F443" s="234">
        <v>78.64379661421196</v>
      </c>
      <c r="G443" s="232">
        <v>58493</v>
      </c>
      <c r="H443" s="232">
        <v>54905</v>
      </c>
    </row>
    <row r="444" spans="1:8" ht="12.75" customHeight="1">
      <c r="A444" s="229" t="s">
        <v>1656</v>
      </c>
      <c r="B444" s="68">
        <v>1545191</v>
      </c>
      <c r="C444" s="68">
        <v>242913</v>
      </c>
      <c r="D444" s="68">
        <v>93320</v>
      </c>
      <c r="E444" s="251">
        <v>6.039382833578503</v>
      </c>
      <c r="F444" s="243">
        <v>38.417046432261756</v>
      </c>
      <c r="G444" s="230">
        <v>137903</v>
      </c>
      <c r="H444" s="230">
        <v>1797</v>
      </c>
    </row>
    <row r="445" spans="1:8" ht="24.75" customHeight="1">
      <c r="A445" s="241" t="s">
        <v>1659</v>
      </c>
      <c r="B445" s="68">
        <v>1545191</v>
      </c>
      <c r="C445" s="68">
        <v>242913</v>
      </c>
      <c r="D445" s="68">
        <v>93320</v>
      </c>
      <c r="E445" s="251">
        <v>6.039382833578503</v>
      </c>
      <c r="F445" s="243">
        <v>38.417046432261756</v>
      </c>
      <c r="G445" s="230">
        <v>137903</v>
      </c>
      <c r="H445" s="230">
        <v>1797</v>
      </c>
    </row>
    <row r="446" spans="1:8" ht="12.75">
      <c r="A446" s="229" t="s">
        <v>1663</v>
      </c>
      <c r="B446" s="68">
        <v>40946</v>
      </c>
      <c r="C446" s="68">
        <v>30598</v>
      </c>
      <c r="D446" s="68">
        <v>11365</v>
      </c>
      <c r="E446" s="251">
        <v>27.75606896888585</v>
      </c>
      <c r="F446" s="243">
        <v>37.1429505196418</v>
      </c>
      <c r="G446" s="68">
        <v>0</v>
      </c>
      <c r="H446" s="68">
        <v>399</v>
      </c>
    </row>
    <row r="447" spans="1:8" ht="12.75">
      <c r="A447" s="229" t="s">
        <v>1664</v>
      </c>
      <c r="B447" s="68">
        <v>40946</v>
      </c>
      <c r="C447" s="68">
        <v>30598</v>
      </c>
      <c r="D447" s="68">
        <v>11365</v>
      </c>
      <c r="E447" s="251">
        <v>27.75606896888585</v>
      </c>
      <c r="F447" s="243">
        <v>37.1429505196418</v>
      </c>
      <c r="G447" s="230">
        <v>0</v>
      </c>
      <c r="H447" s="230">
        <v>399</v>
      </c>
    </row>
    <row r="448" spans="1:8" ht="12.75">
      <c r="A448" s="229"/>
      <c r="B448" s="68"/>
      <c r="C448" s="68"/>
      <c r="D448" s="68"/>
      <c r="E448" s="251"/>
      <c r="F448" s="243"/>
      <c r="G448" s="68"/>
      <c r="H448" s="68"/>
    </row>
    <row r="449" spans="1:8" ht="12.75" customHeight="1">
      <c r="A449" s="268" t="s">
        <v>1714</v>
      </c>
      <c r="B449" s="64"/>
      <c r="C449" s="64"/>
      <c r="D449" s="64"/>
      <c r="E449" s="210"/>
      <c r="F449" s="217"/>
      <c r="G449" s="64"/>
      <c r="H449" s="64"/>
    </row>
    <row r="450" spans="1:8" ht="12.75" customHeight="1">
      <c r="A450" s="215" t="s">
        <v>1647</v>
      </c>
      <c r="B450" s="224">
        <v>9457972</v>
      </c>
      <c r="C450" s="224">
        <v>2352641</v>
      </c>
      <c r="D450" s="224">
        <v>2377067</v>
      </c>
      <c r="E450" s="210">
        <v>25.132946048053427</v>
      </c>
      <c r="F450" s="217">
        <v>101.03823745314308</v>
      </c>
      <c r="G450" s="64">
        <v>824994</v>
      </c>
      <c r="H450" s="64">
        <v>845710</v>
      </c>
    </row>
    <row r="451" spans="1:8" ht="12.75" customHeight="1">
      <c r="A451" s="219" t="s">
        <v>1648</v>
      </c>
      <c r="B451" s="68">
        <v>9392696</v>
      </c>
      <c r="C451" s="68">
        <v>2350617</v>
      </c>
      <c r="D451" s="68">
        <v>2350617</v>
      </c>
      <c r="E451" s="251">
        <v>25.026009571692725</v>
      </c>
      <c r="F451" s="243">
        <v>100</v>
      </c>
      <c r="G451" s="230">
        <v>823970</v>
      </c>
      <c r="H451" s="230">
        <v>823970</v>
      </c>
    </row>
    <row r="452" spans="1:8" s="177" customFormat="1" ht="14.25" customHeight="1">
      <c r="A452" s="271" t="s">
        <v>1649</v>
      </c>
      <c r="B452" s="172">
        <v>2024</v>
      </c>
      <c r="C452" s="172">
        <v>2024</v>
      </c>
      <c r="D452" s="172">
        <v>26450</v>
      </c>
      <c r="E452" s="221">
        <v>1306.8181818181818</v>
      </c>
      <c r="F452" s="222">
        <v>1306.8181818181818</v>
      </c>
      <c r="G452" s="230">
        <v>1024</v>
      </c>
      <c r="H452" s="230">
        <v>21740</v>
      </c>
    </row>
    <row r="453" spans="1:8" ht="14.25" customHeight="1">
      <c r="A453" s="219" t="s">
        <v>1650</v>
      </c>
      <c r="B453" s="68">
        <v>63252</v>
      </c>
      <c r="C453" s="68">
        <v>0</v>
      </c>
      <c r="D453" s="68">
        <v>0</v>
      </c>
      <c r="E453" s="251">
        <v>0</v>
      </c>
      <c r="F453" s="243">
        <v>0</v>
      </c>
      <c r="G453" s="230">
        <v>0</v>
      </c>
      <c r="H453" s="230">
        <v>0</v>
      </c>
    </row>
    <row r="454" spans="1:8" ht="12.75" customHeight="1">
      <c r="A454" s="252" t="s">
        <v>1678</v>
      </c>
      <c r="B454" s="64">
        <v>9463152</v>
      </c>
      <c r="C454" s="64">
        <v>2352641</v>
      </c>
      <c r="D454" s="64">
        <v>2339414</v>
      </c>
      <c r="E454" s="210">
        <v>24.721297935402493</v>
      </c>
      <c r="F454" s="217">
        <v>99.43778077488236</v>
      </c>
      <c r="G454" s="64">
        <v>824994</v>
      </c>
      <c r="H454" s="64">
        <v>829411</v>
      </c>
    </row>
    <row r="455" spans="1:8" ht="12.75" customHeight="1">
      <c r="A455" s="229" t="s">
        <v>1680</v>
      </c>
      <c r="B455" s="68">
        <v>9455152</v>
      </c>
      <c r="C455" s="68">
        <v>2350641</v>
      </c>
      <c r="D455" s="68">
        <v>2337898</v>
      </c>
      <c r="E455" s="251">
        <v>24.72618102807866</v>
      </c>
      <c r="F455" s="243">
        <v>99.4578925493089</v>
      </c>
      <c r="G455" s="68">
        <v>824994</v>
      </c>
      <c r="H455" s="68">
        <v>829327</v>
      </c>
    </row>
    <row r="456" spans="1:8" ht="12.75" customHeight="1">
      <c r="A456" s="229" t="s">
        <v>1653</v>
      </c>
      <c r="B456" s="68">
        <v>391409</v>
      </c>
      <c r="C456" s="68">
        <v>66924</v>
      </c>
      <c r="D456" s="68">
        <v>54609</v>
      </c>
      <c r="E456" s="251">
        <v>13.951901974660776</v>
      </c>
      <c r="F456" s="243">
        <v>81.59852967545275</v>
      </c>
      <c r="G456" s="230">
        <v>22424</v>
      </c>
      <c r="H456" s="230">
        <v>27185</v>
      </c>
    </row>
    <row r="457" spans="1:8" s="237" customFormat="1" ht="12.75" customHeight="1">
      <c r="A457" s="231" t="s">
        <v>1654</v>
      </c>
      <c r="B457" s="79">
        <v>157588</v>
      </c>
      <c r="C457" s="79">
        <v>30300</v>
      </c>
      <c r="D457" s="79">
        <v>26752</v>
      </c>
      <c r="E457" s="233">
        <v>16.975911871462294</v>
      </c>
      <c r="F457" s="234">
        <v>88.2904290429043</v>
      </c>
      <c r="G457" s="232">
        <v>10100</v>
      </c>
      <c r="H457" s="232">
        <v>15568</v>
      </c>
    </row>
    <row r="458" spans="1:8" ht="12.75" customHeight="1">
      <c r="A458" s="229" t="s">
        <v>1656</v>
      </c>
      <c r="B458" s="68">
        <v>9063743</v>
      </c>
      <c r="C458" s="68">
        <v>2283717</v>
      </c>
      <c r="D458" s="68">
        <v>2283289</v>
      </c>
      <c r="E458" s="251">
        <v>25.19145787783259</v>
      </c>
      <c r="F458" s="243">
        <v>99.981258623551</v>
      </c>
      <c r="G458" s="230">
        <v>802570</v>
      </c>
      <c r="H458" s="230">
        <v>802142</v>
      </c>
    </row>
    <row r="459" spans="1:8" ht="24.75" customHeight="1">
      <c r="A459" s="241" t="s">
        <v>1659</v>
      </c>
      <c r="B459" s="68">
        <v>9063743</v>
      </c>
      <c r="C459" s="68">
        <v>2283717</v>
      </c>
      <c r="D459" s="68">
        <v>2283289</v>
      </c>
      <c r="E459" s="251">
        <v>25.19145787783259</v>
      </c>
      <c r="F459" s="243">
        <v>99.981258623551</v>
      </c>
      <c r="G459" s="230">
        <v>802570</v>
      </c>
      <c r="H459" s="230">
        <v>802142</v>
      </c>
    </row>
    <row r="460" spans="1:8" ht="12.75" customHeight="1">
      <c r="A460" s="229" t="s">
        <v>1663</v>
      </c>
      <c r="B460" s="68">
        <v>8000</v>
      </c>
      <c r="C460" s="68">
        <v>2000</v>
      </c>
      <c r="D460" s="68">
        <v>1516</v>
      </c>
      <c r="E460" s="251">
        <v>18.95</v>
      </c>
      <c r="F460" s="243">
        <v>75.8</v>
      </c>
      <c r="G460" s="68">
        <v>0</v>
      </c>
      <c r="H460" s="68">
        <v>84</v>
      </c>
    </row>
    <row r="461" spans="1:8" ht="12.75" customHeight="1">
      <c r="A461" s="229" t="s">
        <v>1664</v>
      </c>
      <c r="B461" s="68">
        <v>8000</v>
      </c>
      <c r="C461" s="68">
        <v>2000</v>
      </c>
      <c r="D461" s="68">
        <v>1516</v>
      </c>
      <c r="E461" s="251">
        <v>18.95</v>
      </c>
      <c r="F461" s="243">
        <v>75.8</v>
      </c>
      <c r="G461" s="230">
        <v>0</v>
      </c>
      <c r="H461" s="230">
        <v>84</v>
      </c>
    </row>
    <row r="462" spans="1:8" ht="12.75" customHeight="1">
      <c r="A462" s="252" t="s">
        <v>1668</v>
      </c>
      <c r="B462" s="68">
        <v>-5180</v>
      </c>
      <c r="C462" s="68">
        <v>0</v>
      </c>
      <c r="D462" s="68">
        <v>37653</v>
      </c>
      <c r="E462" s="264" t="s">
        <v>1309</v>
      </c>
      <c r="F462" s="264" t="s">
        <v>1309</v>
      </c>
      <c r="G462" s="230">
        <v>0</v>
      </c>
      <c r="H462" s="230">
        <v>16299</v>
      </c>
    </row>
    <row r="463" spans="1:8" ht="41.25" customHeight="1">
      <c r="A463" s="116" t="s">
        <v>1671</v>
      </c>
      <c r="B463" s="68">
        <v>5180</v>
      </c>
      <c r="C463" s="68">
        <v>0</v>
      </c>
      <c r="D463" s="68">
        <v>0</v>
      </c>
      <c r="E463" s="264" t="s">
        <v>1309</v>
      </c>
      <c r="F463" s="264" t="s">
        <v>1309</v>
      </c>
      <c r="G463" s="230">
        <v>0</v>
      </c>
      <c r="H463" s="230">
        <v>0</v>
      </c>
    </row>
    <row r="464" spans="1:8" ht="12.75" customHeight="1">
      <c r="A464" s="229"/>
      <c r="B464" s="68"/>
      <c r="C464" s="68"/>
      <c r="D464" s="68"/>
      <c r="E464" s="251"/>
      <c r="F464" s="243"/>
      <c r="G464" s="68"/>
      <c r="H464" s="68"/>
    </row>
    <row r="465" spans="1:8" ht="12.75" customHeight="1">
      <c r="A465" s="270" t="s">
        <v>1715</v>
      </c>
      <c r="B465" s="68"/>
      <c r="C465" s="68"/>
      <c r="D465" s="68"/>
      <c r="E465" s="210"/>
      <c r="F465" s="217"/>
      <c r="G465" s="68"/>
      <c r="H465" s="68"/>
    </row>
    <row r="466" spans="1:8" ht="12.75" customHeight="1">
      <c r="A466" s="215" t="s">
        <v>1647</v>
      </c>
      <c r="B466" s="64">
        <v>227299</v>
      </c>
      <c r="C466" s="64">
        <v>58654</v>
      </c>
      <c r="D466" s="64">
        <v>58654</v>
      </c>
      <c r="E466" s="210">
        <v>25.804776967782523</v>
      </c>
      <c r="F466" s="217">
        <v>100</v>
      </c>
      <c r="G466" s="64">
        <v>17436</v>
      </c>
      <c r="H466" s="64">
        <v>17436</v>
      </c>
    </row>
    <row r="467" spans="1:8" ht="12.75" customHeight="1">
      <c r="A467" s="219" t="s">
        <v>1648</v>
      </c>
      <c r="B467" s="68">
        <v>227299</v>
      </c>
      <c r="C467" s="68">
        <v>58654</v>
      </c>
      <c r="D467" s="68">
        <v>58654</v>
      </c>
      <c r="E467" s="251">
        <v>25.804776967782523</v>
      </c>
      <c r="F467" s="243">
        <v>100</v>
      </c>
      <c r="G467" s="230">
        <v>17436</v>
      </c>
      <c r="H467" s="230">
        <v>17436</v>
      </c>
    </row>
    <row r="468" spans="1:8" ht="12.75" customHeight="1">
      <c r="A468" s="252" t="s">
        <v>1678</v>
      </c>
      <c r="B468" s="64">
        <v>227299</v>
      </c>
      <c r="C468" s="64">
        <v>58654</v>
      </c>
      <c r="D468" s="64">
        <v>56507</v>
      </c>
      <c r="E468" s="210">
        <v>24.860206160167884</v>
      </c>
      <c r="F468" s="217">
        <v>96.33955058478534</v>
      </c>
      <c r="G468" s="64">
        <v>17436</v>
      </c>
      <c r="H468" s="64">
        <v>23692</v>
      </c>
    </row>
    <row r="469" spans="1:8" ht="12.75" customHeight="1">
      <c r="A469" s="229" t="s">
        <v>1680</v>
      </c>
      <c r="B469" s="68">
        <v>219399</v>
      </c>
      <c r="C469" s="68">
        <v>55154</v>
      </c>
      <c r="D469" s="68">
        <v>53055</v>
      </c>
      <c r="E469" s="251">
        <v>24.18196983577865</v>
      </c>
      <c r="F469" s="243">
        <v>96.19429234507017</v>
      </c>
      <c r="G469" s="68">
        <v>17436</v>
      </c>
      <c r="H469" s="68">
        <v>20240</v>
      </c>
    </row>
    <row r="470" spans="1:8" ht="12.75" customHeight="1">
      <c r="A470" s="229" t="s">
        <v>1653</v>
      </c>
      <c r="B470" s="68">
        <v>218964</v>
      </c>
      <c r="C470" s="68">
        <v>54719</v>
      </c>
      <c r="D470" s="68">
        <v>53055</v>
      </c>
      <c r="E470" s="251">
        <v>24.230010412670577</v>
      </c>
      <c r="F470" s="243">
        <v>96.95900875381494</v>
      </c>
      <c r="G470" s="230">
        <v>17436</v>
      </c>
      <c r="H470" s="230">
        <v>20240</v>
      </c>
    </row>
    <row r="471" spans="1:8" ht="12.75" customHeight="1">
      <c r="A471" s="231" t="s">
        <v>1654</v>
      </c>
      <c r="B471" s="79">
        <v>116951</v>
      </c>
      <c r="C471" s="79">
        <v>29238</v>
      </c>
      <c r="D471" s="79">
        <v>27574</v>
      </c>
      <c r="E471" s="233">
        <v>23.577395661430856</v>
      </c>
      <c r="F471" s="234">
        <v>94.3087762500855</v>
      </c>
      <c r="G471" s="232">
        <v>9746</v>
      </c>
      <c r="H471" s="232">
        <v>10950</v>
      </c>
    </row>
    <row r="472" spans="1:8" ht="12.75" customHeight="1">
      <c r="A472" s="229" t="s">
        <v>1656</v>
      </c>
      <c r="B472" s="68">
        <v>435</v>
      </c>
      <c r="C472" s="68">
        <v>435</v>
      </c>
      <c r="D472" s="68">
        <v>0</v>
      </c>
      <c r="E472" s="251">
        <v>0</v>
      </c>
      <c r="F472" s="243">
        <v>0</v>
      </c>
      <c r="G472" s="230">
        <v>0</v>
      </c>
      <c r="H472" s="230">
        <v>0</v>
      </c>
    </row>
    <row r="473" spans="1:8" ht="12.75" customHeight="1">
      <c r="A473" s="173" t="s">
        <v>1662</v>
      </c>
      <c r="B473" s="68">
        <v>435</v>
      </c>
      <c r="C473" s="68">
        <v>435</v>
      </c>
      <c r="D473" s="68">
        <v>0</v>
      </c>
      <c r="E473" s="251">
        <v>0</v>
      </c>
      <c r="F473" s="243">
        <v>0</v>
      </c>
      <c r="G473" s="230">
        <v>0</v>
      </c>
      <c r="H473" s="230">
        <v>0</v>
      </c>
    </row>
    <row r="474" spans="1:8" ht="12.75" customHeight="1">
      <c r="A474" s="229" t="s">
        <v>1663</v>
      </c>
      <c r="B474" s="68">
        <v>7900</v>
      </c>
      <c r="C474" s="68">
        <v>3500</v>
      </c>
      <c r="D474" s="68">
        <v>3452</v>
      </c>
      <c r="E474" s="251">
        <v>43.69620253164557</v>
      </c>
      <c r="F474" s="243">
        <v>0</v>
      </c>
      <c r="G474" s="230">
        <v>0</v>
      </c>
      <c r="H474" s="230">
        <v>3452</v>
      </c>
    </row>
    <row r="475" spans="1:8" ht="12.75" customHeight="1">
      <c r="A475" s="229" t="s">
        <v>1664</v>
      </c>
      <c r="B475" s="68">
        <v>7900</v>
      </c>
      <c r="C475" s="68">
        <v>3500</v>
      </c>
      <c r="D475" s="68">
        <v>3452</v>
      </c>
      <c r="E475" s="251">
        <v>43.69620253164557</v>
      </c>
      <c r="F475" s="243">
        <v>0</v>
      </c>
      <c r="G475" s="230">
        <v>0</v>
      </c>
      <c r="H475" s="230">
        <v>3452</v>
      </c>
    </row>
    <row r="476" spans="1:8" ht="12.75" customHeight="1">
      <c r="A476" s="229"/>
      <c r="B476" s="68"/>
      <c r="C476" s="68"/>
      <c r="D476" s="68"/>
      <c r="E476" s="251"/>
      <c r="F476" s="243"/>
      <c r="G476" s="68"/>
      <c r="H476" s="68"/>
    </row>
    <row r="477" spans="1:8" ht="25.5" customHeight="1">
      <c r="A477" s="270" t="s">
        <v>1716</v>
      </c>
      <c r="B477" s="68"/>
      <c r="C477" s="68"/>
      <c r="D477" s="68"/>
      <c r="E477" s="251"/>
      <c r="F477" s="243"/>
      <c r="G477" s="68"/>
      <c r="H477" s="68"/>
    </row>
    <row r="478" spans="1:8" ht="12.75" customHeight="1">
      <c r="A478" s="215" t="s">
        <v>1647</v>
      </c>
      <c r="B478" s="224">
        <v>2933735</v>
      </c>
      <c r="C478" s="224">
        <v>757109</v>
      </c>
      <c r="D478" s="224">
        <v>757109</v>
      </c>
      <c r="E478" s="251">
        <v>25.807000291437365</v>
      </c>
      <c r="F478" s="243">
        <v>100</v>
      </c>
      <c r="G478" s="224">
        <v>332626</v>
      </c>
      <c r="H478" s="224">
        <v>332626</v>
      </c>
    </row>
    <row r="479" spans="1:8" ht="12.75" customHeight="1">
      <c r="A479" s="219" t="s">
        <v>1648</v>
      </c>
      <c r="B479" s="68">
        <v>2933735</v>
      </c>
      <c r="C479" s="68">
        <v>757109</v>
      </c>
      <c r="D479" s="68">
        <v>757109</v>
      </c>
      <c r="E479" s="251">
        <v>25.807000291437365</v>
      </c>
      <c r="F479" s="243">
        <v>100</v>
      </c>
      <c r="G479" s="230">
        <v>332626</v>
      </c>
      <c r="H479" s="230">
        <v>332626</v>
      </c>
    </row>
    <row r="480" spans="1:8" s="228" customFormat="1" ht="12.75" customHeight="1">
      <c r="A480" s="260" t="s">
        <v>1678</v>
      </c>
      <c r="B480" s="224">
        <v>2933735</v>
      </c>
      <c r="C480" s="224">
        <v>757109</v>
      </c>
      <c r="D480" s="224">
        <v>247255</v>
      </c>
      <c r="E480" s="226">
        <v>8.427993666776311</v>
      </c>
      <c r="F480" s="261">
        <v>32.65778111209879</v>
      </c>
      <c r="G480" s="224">
        <v>332626</v>
      </c>
      <c r="H480" s="224">
        <v>98898</v>
      </c>
    </row>
    <row r="481" spans="1:8" ht="12.75" customHeight="1">
      <c r="A481" s="229" t="s">
        <v>1680</v>
      </c>
      <c r="B481" s="68">
        <v>1049009</v>
      </c>
      <c r="C481" s="68">
        <v>249189</v>
      </c>
      <c r="D481" s="68">
        <v>171202</v>
      </c>
      <c r="E481" s="251">
        <v>16.320355688082753</v>
      </c>
      <c r="F481" s="243">
        <v>68.70367472079425</v>
      </c>
      <c r="G481" s="68">
        <v>81929</v>
      </c>
      <c r="H481" s="68">
        <v>69237</v>
      </c>
    </row>
    <row r="482" spans="1:8" ht="12.75" customHeight="1">
      <c r="A482" s="229" t="s">
        <v>1653</v>
      </c>
      <c r="B482" s="68">
        <v>1049009</v>
      </c>
      <c r="C482" s="68">
        <v>249189</v>
      </c>
      <c r="D482" s="68">
        <v>171202</v>
      </c>
      <c r="E482" s="251">
        <v>16.320355688082753</v>
      </c>
      <c r="F482" s="243">
        <v>68.70367472079425</v>
      </c>
      <c r="G482" s="230">
        <v>81929</v>
      </c>
      <c r="H482" s="230">
        <v>69237</v>
      </c>
    </row>
    <row r="483" spans="1:8" s="253" customFormat="1" ht="12.75" customHeight="1">
      <c r="A483" s="231" t="s">
        <v>1654</v>
      </c>
      <c r="B483" s="79">
        <v>486420</v>
      </c>
      <c r="C483" s="79">
        <v>113640</v>
      </c>
      <c r="D483" s="79">
        <v>71512</v>
      </c>
      <c r="E483" s="233">
        <v>14.70169812096542</v>
      </c>
      <c r="F483" s="234">
        <v>62.928546286518824</v>
      </c>
      <c r="G483" s="232">
        <v>37880</v>
      </c>
      <c r="H483" s="232">
        <v>25054</v>
      </c>
    </row>
    <row r="484" spans="1:8" ht="12.75" customHeight="1">
      <c r="A484" s="229" t="s">
        <v>1663</v>
      </c>
      <c r="B484" s="68">
        <v>1884726</v>
      </c>
      <c r="C484" s="68">
        <v>507920</v>
      </c>
      <c r="D484" s="68">
        <v>76053</v>
      </c>
      <c r="E484" s="251">
        <v>4.035228462917156</v>
      </c>
      <c r="F484" s="243">
        <v>14.973421011182865</v>
      </c>
      <c r="G484" s="68">
        <v>250697</v>
      </c>
      <c r="H484" s="68">
        <v>29661</v>
      </c>
    </row>
    <row r="485" spans="1:8" ht="12.75" customHeight="1">
      <c r="A485" s="229" t="s">
        <v>1664</v>
      </c>
      <c r="B485" s="68">
        <v>53600</v>
      </c>
      <c r="C485" s="68">
        <v>10000</v>
      </c>
      <c r="D485" s="68">
        <v>2077</v>
      </c>
      <c r="E485" s="251">
        <v>3.875</v>
      </c>
      <c r="F485" s="243">
        <v>0</v>
      </c>
      <c r="G485" s="230">
        <v>0</v>
      </c>
      <c r="H485" s="230">
        <v>1972</v>
      </c>
    </row>
    <row r="486" spans="1:8" ht="12.75" customHeight="1">
      <c r="A486" s="229" t="s">
        <v>1665</v>
      </c>
      <c r="B486" s="68">
        <v>1831126</v>
      </c>
      <c r="C486" s="68">
        <v>497920</v>
      </c>
      <c r="D486" s="68">
        <v>73976</v>
      </c>
      <c r="E486" s="251">
        <v>4.039918607457925</v>
      </c>
      <c r="F486" s="243">
        <v>14.857005141388175</v>
      </c>
      <c r="G486" s="230">
        <v>250697</v>
      </c>
      <c r="H486" s="230">
        <v>27689</v>
      </c>
    </row>
    <row r="487" spans="1:8" ht="12.75" customHeight="1">
      <c r="A487" s="229"/>
      <c r="B487" s="68"/>
      <c r="C487" s="68"/>
      <c r="D487" s="68"/>
      <c r="E487" s="251"/>
      <c r="F487" s="243"/>
      <c r="G487" s="68"/>
      <c r="H487" s="68"/>
    </row>
    <row r="488" spans="1:8" ht="25.5" customHeight="1">
      <c r="A488" s="270" t="s">
        <v>1717</v>
      </c>
      <c r="B488" s="68"/>
      <c r="C488" s="68"/>
      <c r="D488" s="68"/>
      <c r="E488" s="251"/>
      <c r="F488" s="243"/>
      <c r="G488" s="68"/>
      <c r="H488" s="68"/>
    </row>
    <row r="489" spans="1:8" ht="12.75" customHeight="1">
      <c r="A489" s="215" t="s">
        <v>1647</v>
      </c>
      <c r="B489" s="64">
        <v>18374813</v>
      </c>
      <c r="C489" s="64">
        <v>2646943</v>
      </c>
      <c r="D489" s="64">
        <v>2161731</v>
      </c>
      <c r="E489" s="210">
        <v>11.764642176222418</v>
      </c>
      <c r="F489" s="217">
        <v>81.6689668043475</v>
      </c>
      <c r="G489" s="64">
        <v>1024554</v>
      </c>
      <c r="H489" s="64">
        <v>744242</v>
      </c>
    </row>
    <row r="490" spans="1:8" ht="12.75">
      <c r="A490" s="219" t="s">
        <v>1648</v>
      </c>
      <c r="B490" s="68">
        <v>17349709</v>
      </c>
      <c r="C490" s="68">
        <v>2140757</v>
      </c>
      <c r="D490" s="68">
        <v>2140757</v>
      </c>
      <c r="E490" s="251">
        <v>12.338864012070749</v>
      </c>
      <c r="F490" s="243">
        <v>100</v>
      </c>
      <c r="G490" s="230">
        <v>732070</v>
      </c>
      <c r="H490" s="230">
        <v>732070</v>
      </c>
    </row>
    <row r="491" spans="1:8" ht="14.25" customHeight="1">
      <c r="A491" s="219" t="s">
        <v>1649</v>
      </c>
      <c r="B491" s="68">
        <v>100000</v>
      </c>
      <c r="C491" s="68">
        <v>23000</v>
      </c>
      <c r="D491" s="68">
        <v>18774</v>
      </c>
      <c r="E491" s="251">
        <v>18.773999999999997</v>
      </c>
      <c r="F491" s="243">
        <v>0</v>
      </c>
      <c r="G491" s="230">
        <v>8000</v>
      </c>
      <c r="H491" s="230">
        <v>12172</v>
      </c>
    </row>
    <row r="492" spans="1:8" ht="14.25" customHeight="1">
      <c r="A492" s="219" t="s">
        <v>1650</v>
      </c>
      <c r="B492" s="68">
        <v>925104</v>
      </c>
      <c r="C492" s="68">
        <v>483186</v>
      </c>
      <c r="D492" s="68">
        <v>2200</v>
      </c>
      <c r="E492" s="251">
        <v>0</v>
      </c>
      <c r="F492" s="243">
        <v>0</v>
      </c>
      <c r="G492" s="230">
        <v>284484</v>
      </c>
      <c r="H492" s="230">
        <v>0</v>
      </c>
    </row>
    <row r="493" spans="1:8" ht="12.75" customHeight="1">
      <c r="A493" s="252" t="s">
        <v>1678</v>
      </c>
      <c r="B493" s="64">
        <v>18349813</v>
      </c>
      <c r="C493" s="64">
        <v>2643943</v>
      </c>
      <c r="D493" s="64">
        <v>1180668</v>
      </c>
      <c r="E493" s="210">
        <v>6.434223607619326</v>
      </c>
      <c r="F493" s="217">
        <v>44.65557691674896</v>
      </c>
      <c r="G493" s="64">
        <v>1023554</v>
      </c>
      <c r="H493" s="64">
        <v>474529</v>
      </c>
    </row>
    <row r="494" spans="1:8" ht="12.75" customHeight="1">
      <c r="A494" s="229" t="s">
        <v>1680</v>
      </c>
      <c r="B494" s="68">
        <v>17529521</v>
      </c>
      <c r="C494" s="68">
        <v>2415209</v>
      </c>
      <c r="D494" s="68">
        <v>1167979</v>
      </c>
      <c r="E494" s="251">
        <v>6.662925929350837</v>
      </c>
      <c r="F494" s="243">
        <v>48.35933453378155</v>
      </c>
      <c r="G494" s="68">
        <v>922174</v>
      </c>
      <c r="H494" s="68">
        <v>468405</v>
      </c>
    </row>
    <row r="495" spans="1:8" ht="12.75" customHeight="1">
      <c r="A495" s="229" t="s">
        <v>1653</v>
      </c>
      <c r="B495" s="68">
        <v>5220613</v>
      </c>
      <c r="C495" s="68">
        <v>1452542</v>
      </c>
      <c r="D495" s="68">
        <v>785942</v>
      </c>
      <c r="E495" s="251">
        <v>15.054592248075082</v>
      </c>
      <c r="F495" s="243">
        <v>54.10803956099032</v>
      </c>
      <c r="G495" s="230">
        <v>601048</v>
      </c>
      <c r="H495" s="230">
        <v>320596</v>
      </c>
    </row>
    <row r="496" spans="1:8" s="237" customFormat="1" ht="12.75" customHeight="1">
      <c r="A496" s="231" t="s">
        <v>1654</v>
      </c>
      <c r="B496" s="79">
        <v>2266686</v>
      </c>
      <c r="C496" s="79">
        <v>539992</v>
      </c>
      <c r="D496" s="79">
        <v>396605</v>
      </c>
      <c r="E496" s="233">
        <v>17.497130171536774</v>
      </c>
      <c r="F496" s="234">
        <v>73.44645846605134</v>
      </c>
      <c r="G496" s="232">
        <v>181421</v>
      </c>
      <c r="H496" s="232">
        <v>169060</v>
      </c>
    </row>
    <row r="497" spans="1:8" ht="12.75" customHeight="1">
      <c r="A497" s="229" t="s">
        <v>1656</v>
      </c>
      <c r="B497" s="68">
        <v>12308908</v>
      </c>
      <c r="C497" s="68">
        <v>962667</v>
      </c>
      <c r="D497" s="68">
        <v>382037</v>
      </c>
      <c r="E497" s="251">
        <v>3.1037440526811966</v>
      </c>
      <c r="F497" s="243">
        <v>39.68527019208096</v>
      </c>
      <c r="G497" s="230">
        <v>321126</v>
      </c>
      <c r="H497" s="230">
        <v>147809</v>
      </c>
    </row>
    <row r="498" spans="1:8" ht="12.75" customHeight="1">
      <c r="A498" s="236" t="s">
        <v>1658</v>
      </c>
      <c r="B498" s="79">
        <v>2800000</v>
      </c>
      <c r="C498" s="240" t="s">
        <v>1309</v>
      </c>
      <c r="D498" s="79">
        <v>0</v>
      </c>
      <c r="E498" s="233">
        <v>0</v>
      </c>
      <c r="F498" s="242" t="s">
        <v>1309</v>
      </c>
      <c r="G498" s="240" t="s">
        <v>1309</v>
      </c>
      <c r="H498" s="232">
        <v>0</v>
      </c>
    </row>
    <row r="499" spans="1:8" ht="12.75" customHeight="1">
      <c r="A499" s="236" t="s">
        <v>1658</v>
      </c>
      <c r="B499" s="79">
        <v>5000000</v>
      </c>
      <c r="C499" s="240" t="s">
        <v>1309</v>
      </c>
      <c r="D499" s="79">
        <v>0</v>
      </c>
      <c r="E499" s="233">
        <v>0</v>
      </c>
      <c r="F499" s="242" t="s">
        <v>1309</v>
      </c>
      <c r="G499" s="240" t="s">
        <v>1309</v>
      </c>
      <c r="H499" s="232">
        <v>0</v>
      </c>
    </row>
    <row r="500" spans="1:8" ht="24.75" customHeight="1">
      <c r="A500" s="241" t="s">
        <v>1659</v>
      </c>
      <c r="B500" s="68">
        <v>4188967</v>
      </c>
      <c r="C500" s="68">
        <v>952119</v>
      </c>
      <c r="D500" s="68">
        <v>375494</v>
      </c>
      <c r="E500" s="251">
        <v>8.963880593950728</v>
      </c>
      <c r="F500" s="243">
        <v>39.43771734415551</v>
      </c>
      <c r="G500" s="230">
        <v>317585</v>
      </c>
      <c r="H500" s="230">
        <v>147810</v>
      </c>
    </row>
    <row r="501" spans="1:8" ht="12.75" customHeight="1">
      <c r="A501" s="173" t="s">
        <v>1662</v>
      </c>
      <c r="B501" s="68">
        <v>135539</v>
      </c>
      <c r="C501" s="68">
        <v>7007</v>
      </c>
      <c r="D501" s="68">
        <v>6544</v>
      </c>
      <c r="E501" s="251">
        <v>4.828130648743166</v>
      </c>
      <c r="F501" s="243">
        <v>93.39232196375053</v>
      </c>
      <c r="G501" s="230">
        <v>0</v>
      </c>
      <c r="H501" s="230">
        <v>0</v>
      </c>
    </row>
    <row r="502" spans="1:8" ht="12.75" customHeight="1">
      <c r="A502" s="229" t="s">
        <v>1663</v>
      </c>
      <c r="B502" s="68">
        <v>820292</v>
      </c>
      <c r="C502" s="68">
        <v>228734</v>
      </c>
      <c r="D502" s="68">
        <v>12689</v>
      </c>
      <c r="E502" s="251">
        <v>1.5468881812817874</v>
      </c>
      <c r="F502" s="243">
        <v>5.547491846424231</v>
      </c>
      <c r="G502" s="230">
        <v>101380</v>
      </c>
      <c r="H502" s="230">
        <v>6124</v>
      </c>
    </row>
    <row r="503" spans="1:8" ht="12.75">
      <c r="A503" s="229" t="s">
        <v>1664</v>
      </c>
      <c r="B503" s="68">
        <v>820292</v>
      </c>
      <c r="C503" s="68">
        <v>228734</v>
      </c>
      <c r="D503" s="68">
        <v>12689</v>
      </c>
      <c r="E503" s="251">
        <v>1.5468881812817874</v>
      </c>
      <c r="F503" s="243">
        <v>5.547491846424231</v>
      </c>
      <c r="G503" s="230">
        <v>101380</v>
      </c>
      <c r="H503" s="230">
        <v>6124</v>
      </c>
    </row>
    <row r="504" spans="1:8" ht="12.75">
      <c r="A504" s="252" t="s">
        <v>1668</v>
      </c>
      <c r="B504" s="68">
        <v>25000</v>
      </c>
      <c r="C504" s="68">
        <v>3000</v>
      </c>
      <c r="D504" s="68">
        <v>981063</v>
      </c>
      <c r="E504" s="264" t="s">
        <v>1309</v>
      </c>
      <c r="F504" s="265" t="s">
        <v>1309</v>
      </c>
      <c r="G504" s="230">
        <v>1000</v>
      </c>
      <c r="H504" s="230">
        <v>269713</v>
      </c>
    </row>
    <row r="505" spans="1:8" ht="38.25">
      <c r="A505" s="116" t="s">
        <v>1671</v>
      </c>
      <c r="B505" s="68">
        <v>-25000</v>
      </c>
      <c r="C505" s="68">
        <v>-3000</v>
      </c>
      <c r="D505" s="68">
        <v>-3000</v>
      </c>
      <c r="E505" s="264" t="s">
        <v>1309</v>
      </c>
      <c r="F505" s="265" t="s">
        <v>1309</v>
      </c>
      <c r="G505" s="230">
        <v>-1000</v>
      </c>
      <c r="H505" s="230">
        <v>-1000</v>
      </c>
    </row>
    <row r="506" spans="1:8" ht="12.75">
      <c r="A506" s="116"/>
      <c r="B506" s="68"/>
      <c r="C506" s="68"/>
      <c r="D506" s="68"/>
      <c r="E506" s="264"/>
      <c r="F506" s="265"/>
      <c r="G506" s="68"/>
      <c r="H506" s="68"/>
    </row>
    <row r="507" spans="1:8" ht="12.75" customHeight="1">
      <c r="A507" s="270" t="s">
        <v>1718</v>
      </c>
      <c r="B507" s="68"/>
      <c r="C507" s="68"/>
      <c r="D507" s="68"/>
      <c r="E507" s="251"/>
      <c r="F507" s="243"/>
      <c r="G507" s="68"/>
      <c r="H507" s="68"/>
    </row>
    <row r="508" spans="1:8" ht="12.75" customHeight="1">
      <c r="A508" s="215" t="s">
        <v>1647</v>
      </c>
      <c r="B508" s="34">
        <v>182825526</v>
      </c>
      <c r="C508" s="34">
        <v>47978262</v>
      </c>
      <c r="D508" s="34">
        <v>47978262</v>
      </c>
      <c r="E508" s="210">
        <v>26.242649508362415</v>
      </c>
      <c r="F508" s="217">
        <v>100</v>
      </c>
      <c r="G508" s="34">
        <v>19156965</v>
      </c>
      <c r="H508" s="34">
        <v>19156965</v>
      </c>
    </row>
    <row r="509" spans="1:8" ht="12.75" customHeight="1">
      <c r="A509" s="219" t="s">
        <v>1648</v>
      </c>
      <c r="B509" s="272">
        <v>182825526</v>
      </c>
      <c r="C509" s="272">
        <v>47978262</v>
      </c>
      <c r="D509" s="272">
        <v>47978262</v>
      </c>
      <c r="E509" s="251">
        <v>26.242649508362415</v>
      </c>
      <c r="F509" s="243">
        <v>100</v>
      </c>
      <c r="G509" s="230">
        <v>19156965</v>
      </c>
      <c r="H509" s="230">
        <v>19156965</v>
      </c>
    </row>
    <row r="510" spans="1:8" ht="12.75" customHeight="1">
      <c r="A510" s="252" t="s">
        <v>1678</v>
      </c>
      <c r="B510" s="64">
        <v>182825526</v>
      </c>
      <c r="C510" s="64">
        <v>47978262</v>
      </c>
      <c r="D510" s="64">
        <v>47750711</v>
      </c>
      <c r="E510" s="210">
        <v>26.118186034919432</v>
      </c>
      <c r="F510" s="217">
        <v>99.5257206273958</v>
      </c>
      <c r="G510" s="64">
        <v>19156965</v>
      </c>
      <c r="H510" s="64">
        <v>18985343</v>
      </c>
    </row>
    <row r="511" spans="1:8" ht="12.75" customHeight="1">
      <c r="A511" s="229" t="s">
        <v>1680</v>
      </c>
      <c r="B511" s="68">
        <v>174652452</v>
      </c>
      <c r="C511" s="68">
        <v>43333253</v>
      </c>
      <c r="D511" s="68">
        <v>43184244</v>
      </c>
      <c r="E511" s="251">
        <v>24.725816045227926</v>
      </c>
      <c r="F511" s="243">
        <v>99.65613243944553</v>
      </c>
      <c r="G511" s="68">
        <v>14511956</v>
      </c>
      <c r="H511" s="68">
        <v>14418876</v>
      </c>
    </row>
    <row r="512" spans="1:8" ht="12.75" customHeight="1">
      <c r="A512" s="229" t="s">
        <v>1656</v>
      </c>
      <c r="B512" s="68">
        <v>174652452</v>
      </c>
      <c r="C512" s="68">
        <v>43333253</v>
      </c>
      <c r="D512" s="68">
        <v>43184244</v>
      </c>
      <c r="E512" s="251">
        <v>24.725816045227926</v>
      </c>
      <c r="F512" s="243">
        <v>99.65613243944553</v>
      </c>
      <c r="G512" s="230">
        <v>14511956</v>
      </c>
      <c r="H512" s="230">
        <v>14418876</v>
      </c>
    </row>
    <row r="513" spans="1:8" s="253" customFormat="1" ht="11.25" customHeight="1">
      <c r="A513" s="236" t="s">
        <v>1658</v>
      </c>
      <c r="B513" s="79">
        <v>174652452</v>
      </c>
      <c r="C513" s="79">
        <v>43333253</v>
      </c>
      <c r="D513" s="79">
        <v>43184244</v>
      </c>
      <c r="E513" s="233">
        <v>24.725816045227926</v>
      </c>
      <c r="F513" s="243">
        <v>99.65613243944553</v>
      </c>
      <c r="G513" s="232">
        <v>14511956</v>
      </c>
      <c r="H513" s="232">
        <v>14418876</v>
      </c>
    </row>
    <row r="514" spans="1:8" ht="12.75">
      <c r="A514" s="229" t="s">
        <v>1663</v>
      </c>
      <c r="B514" s="68">
        <v>8173074</v>
      </c>
      <c r="C514" s="68">
        <v>4645009</v>
      </c>
      <c r="D514" s="68">
        <v>4566467</v>
      </c>
      <c r="E514" s="251">
        <v>55.87208680601693</v>
      </c>
      <c r="F514" s="243">
        <v>98.30910984241366</v>
      </c>
      <c r="G514" s="230">
        <v>4645009</v>
      </c>
      <c r="H514" s="230">
        <v>4566467</v>
      </c>
    </row>
    <row r="515" spans="1:8" ht="12.75">
      <c r="A515" s="229" t="s">
        <v>1665</v>
      </c>
      <c r="B515" s="68">
        <v>8173074</v>
      </c>
      <c r="C515" s="68">
        <v>4645009</v>
      </c>
      <c r="D515" s="68">
        <v>4566467</v>
      </c>
      <c r="E515" s="251">
        <v>55.87208680601693</v>
      </c>
      <c r="F515" s="243">
        <v>98.30910984241366</v>
      </c>
      <c r="G515" s="230">
        <v>4645009</v>
      </c>
      <c r="H515" s="230">
        <v>4566467</v>
      </c>
    </row>
    <row r="516" spans="1:8" s="253" customFormat="1" ht="12.75">
      <c r="A516" s="236" t="s">
        <v>1666</v>
      </c>
      <c r="B516" s="79">
        <v>8173074</v>
      </c>
      <c r="C516" s="232">
        <v>4645009</v>
      </c>
      <c r="D516" s="79">
        <v>4566467</v>
      </c>
      <c r="E516" s="233">
        <v>55.87208680601693</v>
      </c>
      <c r="F516" s="234">
        <v>98.30910984241366</v>
      </c>
      <c r="G516" s="232">
        <v>4645009</v>
      </c>
      <c r="H516" s="232">
        <v>4566467</v>
      </c>
    </row>
    <row r="517" spans="1:8" s="253" customFormat="1" ht="12.75">
      <c r="A517" s="236"/>
      <c r="B517" s="79"/>
      <c r="C517" s="240"/>
      <c r="D517" s="79"/>
      <c r="E517" s="233"/>
      <c r="F517" s="242"/>
      <c r="G517" s="240"/>
      <c r="H517" s="79"/>
    </row>
    <row r="518" spans="1:8" ht="12.75" customHeight="1">
      <c r="A518" s="270" t="s">
        <v>1719</v>
      </c>
      <c r="B518" s="68"/>
      <c r="C518" s="68"/>
      <c r="D518" s="68"/>
      <c r="E518" s="210"/>
      <c r="F518" s="217"/>
      <c r="G518" s="68"/>
      <c r="H518" s="68"/>
    </row>
    <row r="519" spans="1:8" ht="12.75" customHeight="1">
      <c r="A519" s="215" t="s">
        <v>1647</v>
      </c>
      <c r="B519" s="64">
        <v>7677897</v>
      </c>
      <c r="C519" s="64">
        <v>2481666</v>
      </c>
      <c r="D519" s="64">
        <v>2481666</v>
      </c>
      <c r="E519" s="210">
        <v>32.32221010518896</v>
      </c>
      <c r="F519" s="217">
        <v>100</v>
      </c>
      <c r="G519" s="64">
        <v>794058</v>
      </c>
      <c r="H519" s="64">
        <v>794058</v>
      </c>
    </row>
    <row r="520" spans="1:8" ht="12.75" customHeight="1">
      <c r="A520" s="219" t="s">
        <v>1648</v>
      </c>
      <c r="B520" s="68">
        <v>7677897</v>
      </c>
      <c r="C520" s="68">
        <v>2481666</v>
      </c>
      <c r="D520" s="68">
        <v>2481666</v>
      </c>
      <c r="E520" s="251">
        <v>32.32221010518896</v>
      </c>
      <c r="F520" s="243">
        <v>100</v>
      </c>
      <c r="G520" s="230">
        <v>794058</v>
      </c>
      <c r="H520" s="230">
        <v>794058</v>
      </c>
    </row>
    <row r="521" spans="1:8" ht="12.75" customHeight="1">
      <c r="A521" s="252" t="s">
        <v>1678</v>
      </c>
      <c r="B521" s="64">
        <v>7677897</v>
      </c>
      <c r="C521" s="64">
        <v>2481666</v>
      </c>
      <c r="D521" s="64">
        <v>2381666</v>
      </c>
      <c r="E521" s="210">
        <v>31.01977012715852</v>
      </c>
      <c r="F521" s="217">
        <v>95.97044888393522</v>
      </c>
      <c r="G521" s="64">
        <v>794058</v>
      </c>
      <c r="H521" s="64">
        <v>702391</v>
      </c>
    </row>
    <row r="522" spans="1:8" ht="12.75" customHeight="1">
      <c r="A522" s="229" t="s">
        <v>1680</v>
      </c>
      <c r="B522" s="68">
        <v>7677897</v>
      </c>
      <c r="C522" s="68">
        <v>2481666</v>
      </c>
      <c r="D522" s="68">
        <v>2381666</v>
      </c>
      <c r="E522" s="251">
        <v>31.01977012715852</v>
      </c>
      <c r="F522" s="243">
        <v>95.97044888393522</v>
      </c>
      <c r="G522" s="68">
        <v>794058</v>
      </c>
      <c r="H522" s="68">
        <v>702391</v>
      </c>
    </row>
    <row r="523" spans="1:8" ht="13.5" customHeight="1">
      <c r="A523" s="229" t="s">
        <v>1656</v>
      </c>
      <c r="B523" s="68">
        <v>7677897</v>
      </c>
      <c r="C523" s="68">
        <v>2481666</v>
      </c>
      <c r="D523" s="68">
        <v>2381666</v>
      </c>
      <c r="E523" s="251">
        <v>31.01977012715852</v>
      </c>
      <c r="F523" s="243">
        <v>95.97044888393522</v>
      </c>
      <c r="G523" s="230">
        <v>794058</v>
      </c>
      <c r="H523" s="232">
        <v>702391</v>
      </c>
    </row>
    <row r="524" spans="1:8" ht="13.5" customHeight="1">
      <c r="A524" s="239" t="s">
        <v>1658</v>
      </c>
      <c r="B524" s="79">
        <v>7427897</v>
      </c>
      <c r="C524" s="232">
        <v>2419167</v>
      </c>
      <c r="D524" s="79">
        <v>2319167</v>
      </c>
      <c r="E524" s="233">
        <v>31.22239040202092</v>
      </c>
      <c r="F524" s="234">
        <v>95.86634572974913</v>
      </c>
      <c r="G524" s="232">
        <v>773225</v>
      </c>
      <c r="H524" s="232">
        <v>673225</v>
      </c>
    </row>
    <row r="525" spans="1:8" ht="24" customHeight="1">
      <c r="A525" s="241" t="s">
        <v>1659</v>
      </c>
      <c r="B525" s="68">
        <v>250000</v>
      </c>
      <c r="C525" s="68">
        <v>62499</v>
      </c>
      <c r="D525" s="68">
        <v>62499</v>
      </c>
      <c r="E525" s="251">
        <v>24.9996</v>
      </c>
      <c r="F525" s="243">
        <v>100</v>
      </c>
      <c r="G525" s="230">
        <v>20833</v>
      </c>
      <c r="H525" s="232">
        <v>29166</v>
      </c>
    </row>
    <row r="526" spans="1:8" s="253" customFormat="1" ht="12.75" customHeight="1">
      <c r="A526" s="236" t="s">
        <v>1660</v>
      </c>
      <c r="B526" s="79">
        <v>250000</v>
      </c>
      <c r="C526" s="232">
        <v>62499</v>
      </c>
      <c r="D526" s="79">
        <v>62499</v>
      </c>
      <c r="E526" s="233">
        <v>24.9996</v>
      </c>
      <c r="F526" s="234">
        <v>100</v>
      </c>
      <c r="G526" s="232">
        <v>20833</v>
      </c>
      <c r="H526" s="232">
        <v>29166</v>
      </c>
    </row>
    <row r="527" spans="1:8" s="253" customFormat="1" ht="12.75" customHeight="1">
      <c r="A527" s="236"/>
      <c r="B527" s="79"/>
      <c r="C527" s="240"/>
      <c r="D527" s="68"/>
      <c r="E527" s="233"/>
      <c r="F527" s="242"/>
      <c r="G527" s="240"/>
      <c r="H527" s="79"/>
    </row>
    <row r="528" spans="1:8" ht="39.75" customHeight="1">
      <c r="A528" s="270" t="s">
        <v>1720</v>
      </c>
      <c r="B528" s="68"/>
      <c r="C528" s="68"/>
      <c r="D528" s="68"/>
      <c r="E528" s="251"/>
      <c r="F528" s="243"/>
      <c r="G528" s="68"/>
      <c r="H528" s="68"/>
    </row>
    <row r="529" spans="1:8" s="228" customFormat="1" ht="12.75" customHeight="1">
      <c r="A529" s="248" t="s">
        <v>1647</v>
      </c>
      <c r="B529" s="224">
        <v>5000000</v>
      </c>
      <c r="C529" s="224">
        <v>0</v>
      </c>
      <c r="D529" s="224">
        <v>0</v>
      </c>
      <c r="E529" s="226">
        <v>0</v>
      </c>
      <c r="F529" s="261">
        <v>0</v>
      </c>
      <c r="G529" s="224">
        <v>0</v>
      </c>
      <c r="H529" s="224">
        <v>0</v>
      </c>
    </row>
    <row r="530" spans="1:8" ht="12" customHeight="1">
      <c r="A530" s="219" t="s">
        <v>1648</v>
      </c>
      <c r="B530" s="68">
        <v>5000000</v>
      </c>
      <c r="C530" s="68">
        <v>0</v>
      </c>
      <c r="D530" s="68">
        <v>0</v>
      </c>
      <c r="E530" s="251">
        <v>0</v>
      </c>
      <c r="F530" s="243">
        <v>0</v>
      </c>
      <c r="G530" s="230">
        <v>0</v>
      </c>
      <c r="H530" s="232">
        <v>0</v>
      </c>
    </row>
    <row r="531" spans="1:8" s="228" customFormat="1" ht="13.5" customHeight="1">
      <c r="A531" s="260" t="s">
        <v>1678</v>
      </c>
      <c r="B531" s="224">
        <v>5000000</v>
      </c>
      <c r="C531" s="224">
        <v>0</v>
      </c>
      <c r="D531" s="224">
        <v>0</v>
      </c>
      <c r="E531" s="226">
        <v>0</v>
      </c>
      <c r="F531" s="261">
        <v>0</v>
      </c>
      <c r="G531" s="224">
        <v>0</v>
      </c>
      <c r="H531" s="224">
        <v>0</v>
      </c>
    </row>
    <row r="532" spans="1:8" ht="12.75" customHeight="1">
      <c r="A532" s="229" t="s">
        <v>1680</v>
      </c>
      <c r="B532" s="68">
        <v>5000000</v>
      </c>
      <c r="C532" s="68">
        <v>0</v>
      </c>
      <c r="D532" s="68">
        <v>0</v>
      </c>
      <c r="E532" s="251">
        <v>0</v>
      </c>
      <c r="F532" s="243">
        <v>0</v>
      </c>
      <c r="G532" s="68">
        <v>0</v>
      </c>
      <c r="H532" s="68">
        <v>0</v>
      </c>
    </row>
    <row r="533" spans="1:8" ht="12.75" customHeight="1">
      <c r="A533" s="229" t="s">
        <v>1656</v>
      </c>
      <c r="B533" s="68">
        <v>5000000</v>
      </c>
      <c r="C533" s="68">
        <v>0</v>
      </c>
      <c r="D533" s="68">
        <v>0</v>
      </c>
      <c r="E533" s="251">
        <v>0</v>
      </c>
      <c r="F533" s="243">
        <v>0</v>
      </c>
      <c r="G533" s="230">
        <v>0</v>
      </c>
      <c r="H533" s="232">
        <v>0</v>
      </c>
    </row>
    <row r="534" spans="1:8" ht="12.75" customHeight="1">
      <c r="A534" s="229"/>
      <c r="B534" s="68"/>
      <c r="C534" s="68"/>
      <c r="D534" s="68"/>
      <c r="E534" s="251"/>
      <c r="F534" s="243"/>
      <c r="G534" s="68"/>
      <c r="H534" s="68"/>
    </row>
    <row r="535" spans="1:8" ht="37.5" customHeight="1">
      <c r="A535" s="270" t="s">
        <v>1721</v>
      </c>
      <c r="B535" s="116"/>
      <c r="C535" s="116"/>
      <c r="D535" s="116"/>
      <c r="E535" s="251"/>
      <c r="F535" s="243"/>
      <c r="G535" s="68"/>
      <c r="H535" s="68"/>
    </row>
    <row r="536" spans="1:8" s="228" customFormat="1" ht="12.75" customHeight="1">
      <c r="A536" s="248" t="s">
        <v>1647</v>
      </c>
      <c r="B536" s="224">
        <v>5000000</v>
      </c>
      <c r="C536" s="273">
        <v>0</v>
      </c>
      <c r="D536" s="273">
        <v>0</v>
      </c>
      <c r="E536" s="226">
        <v>0</v>
      </c>
      <c r="F536" s="261">
        <v>0</v>
      </c>
      <c r="G536" s="273">
        <v>0</v>
      </c>
      <c r="H536" s="273">
        <v>0</v>
      </c>
    </row>
    <row r="537" spans="1:8" ht="12.75" customHeight="1">
      <c r="A537" s="219" t="s">
        <v>1648</v>
      </c>
      <c r="B537" s="172">
        <v>5000000</v>
      </c>
      <c r="C537" s="274">
        <v>0</v>
      </c>
      <c r="D537" s="274">
        <v>0</v>
      </c>
      <c r="E537" s="251">
        <v>0</v>
      </c>
      <c r="F537" s="243">
        <v>0</v>
      </c>
      <c r="G537" s="230">
        <v>0</v>
      </c>
      <c r="H537" s="232">
        <v>0</v>
      </c>
    </row>
    <row r="538" spans="1:8" s="228" customFormat="1" ht="12" customHeight="1">
      <c r="A538" s="260" t="s">
        <v>1678</v>
      </c>
      <c r="B538" s="224">
        <v>5000000</v>
      </c>
      <c r="C538" s="276">
        <v>0</v>
      </c>
      <c r="D538" s="276">
        <v>0</v>
      </c>
      <c r="E538" s="226">
        <v>0</v>
      </c>
      <c r="F538" s="261">
        <v>0</v>
      </c>
      <c r="G538" s="276">
        <v>0</v>
      </c>
      <c r="H538" s="276">
        <v>0</v>
      </c>
    </row>
    <row r="539" spans="1:8" ht="11.25" customHeight="1">
      <c r="A539" s="229" t="s">
        <v>1680</v>
      </c>
      <c r="B539" s="172">
        <v>5000000</v>
      </c>
      <c r="C539" s="116">
        <v>0</v>
      </c>
      <c r="D539" s="116">
        <v>0</v>
      </c>
      <c r="E539" s="251">
        <v>0</v>
      </c>
      <c r="F539" s="243">
        <v>0</v>
      </c>
      <c r="G539" s="116">
        <v>0</v>
      </c>
      <c r="H539" s="116">
        <v>0</v>
      </c>
    </row>
    <row r="540" spans="1:8" ht="11.25" customHeight="1">
      <c r="A540" s="229" t="s">
        <v>1656</v>
      </c>
      <c r="B540" s="68">
        <v>5000000</v>
      </c>
      <c r="C540" s="116">
        <v>0</v>
      </c>
      <c r="D540" s="116">
        <v>0</v>
      </c>
      <c r="E540" s="251">
        <v>0</v>
      </c>
      <c r="F540" s="243">
        <v>0</v>
      </c>
      <c r="G540" s="230">
        <v>0</v>
      </c>
      <c r="H540" s="230">
        <v>0</v>
      </c>
    </row>
    <row r="541" spans="1:8" ht="11.25" customHeight="1">
      <c r="A541" s="229"/>
      <c r="B541" s="68"/>
      <c r="C541" s="116"/>
      <c r="D541" s="116"/>
      <c r="E541" s="251"/>
      <c r="F541" s="243"/>
      <c r="G541" s="68"/>
      <c r="H541" s="68"/>
    </row>
    <row r="542" spans="1:8" ht="27" customHeight="1">
      <c r="A542" s="270" t="s">
        <v>1722</v>
      </c>
      <c r="B542" s="244"/>
      <c r="C542" s="244"/>
      <c r="D542" s="244"/>
      <c r="E542" s="251"/>
      <c r="F542" s="243"/>
      <c r="G542" s="68"/>
      <c r="H542" s="68"/>
    </row>
    <row r="543" spans="1:8" s="228" customFormat="1" ht="12.75" customHeight="1">
      <c r="A543" s="248" t="s">
        <v>1647</v>
      </c>
      <c r="B543" s="224">
        <v>4761904</v>
      </c>
      <c r="C543" s="276">
        <v>0</v>
      </c>
      <c r="D543" s="276">
        <v>0</v>
      </c>
      <c r="E543" s="226">
        <v>0</v>
      </c>
      <c r="F543" s="261">
        <v>0</v>
      </c>
      <c r="G543" s="276">
        <v>0</v>
      </c>
      <c r="H543" s="276">
        <v>0</v>
      </c>
    </row>
    <row r="544" spans="1:8" ht="12" customHeight="1">
      <c r="A544" s="219" t="s">
        <v>1648</v>
      </c>
      <c r="B544" s="68">
        <v>4761904</v>
      </c>
      <c r="C544" s="244">
        <v>0</v>
      </c>
      <c r="D544" s="244">
        <v>0</v>
      </c>
      <c r="E544" s="251">
        <v>0</v>
      </c>
      <c r="F544" s="243">
        <v>0</v>
      </c>
      <c r="G544" s="230">
        <v>0</v>
      </c>
      <c r="H544" s="230">
        <v>0</v>
      </c>
    </row>
    <row r="545" spans="1:8" s="228" customFormat="1" ht="12" customHeight="1">
      <c r="A545" s="260" t="s">
        <v>1678</v>
      </c>
      <c r="B545" s="224">
        <v>4761904</v>
      </c>
      <c r="C545" s="276">
        <v>0</v>
      </c>
      <c r="D545" s="276">
        <v>0</v>
      </c>
      <c r="E545" s="226">
        <v>0</v>
      </c>
      <c r="F545" s="261">
        <v>0</v>
      </c>
      <c r="G545" s="276">
        <v>0</v>
      </c>
      <c r="H545" s="276">
        <v>0</v>
      </c>
    </row>
    <row r="546" spans="1:8" ht="12.75" customHeight="1">
      <c r="A546" s="229" t="s">
        <v>1680</v>
      </c>
      <c r="B546" s="68">
        <v>4761904</v>
      </c>
      <c r="C546" s="244">
        <v>0</v>
      </c>
      <c r="D546" s="244">
        <v>0</v>
      </c>
      <c r="E546" s="251">
        <v>0</v>
      </c>
      <c r="F546" s="243">
        <v>0</v>
      </c>
      <c r="G546" s="244">
        <v>0</v>
      </c>
      <c r="H546" s="244">
        <v>0</v>
      </c>
    </row>
    <row r="547" spans="1:8" ht="12.75" customHeight="1">
      <c r="A547" s="229" t="s">
        <v>1656</v>
      </c>
      <c r="B547" s="68">
        <v>4761904</v>
      </c>
      <c r="C547" s="244">
        <v>0</v>
      </c>
      <c r="D547" s="244">
        <v>0</v>
      </c>
      <c r="E547" s="251">
        <v>0</v>
      </c>
      <c r="F547" s="243">
        <v>0</v>
      </c>
      <c r="G547" s="230">
        <v>0</v>
      </c>
      <c r="H547" s="230">
        <v>0</v>
      </c>
    </row>
    <row r="549" spans="2:4" ht="17.25" customHeight="1">
      <c r="B549" s="218"/>
      <c r="D549" s="278"/>
    </row>
    <row r="551" spans="1:8" s="146" customFormat="1" ht="15">
      <c r="A551" s="140" t="s">
        <v>1723</v>
      </c>
      <c r="C551" s="147"/>
      <c r="D551" s="147"/>
      <c r="E551" s="279"/>
      <c r="F551" s="148"/>
      <c r="H551" s="145" t="s">
        <v>1347</v>
      </c>
    </row>
    <row r="552" spans="1:8" s="146" customFormat="1" ht="15">
      <c r="A552" s="140"/>
      <c r="C552" s="277"/>
      <c r="D552" s="277"/>
      <c r="E552" s="277"/>
      <c r="F552" s="277"/>
      <c r="G552" s="277"/>
      <c r="H552" s="280"/>
    </row>
    <row r="553" spans="1:8" ht="17.25" customHeight="1">
      <c r="A553" s="275"/>
      <c r="E553" s="277"/>
      <c r="F553" s="194"/>
      <c r="G553" s="194"/>
      <c r="H553" s="194"/>
    </row>
    <row r="554" spans="1:8" ht="17.25" customHeight="1">
      <c r="A554" s="275"/>
      <c r="E554" s="277"/>
      <c r="F554" s="194"/>
      <c r="G554" s="194"/>
      <c r="H554" s="194"/>
    </row>
    <row r="555" spans="1:8" ht="17.25" customHeight="1">
      <c r="A555" s="182" t="s">
        <v>1724</v>
      </c>
      <c r="B555" s="254"/>
      <c r="C555" s="194"/>
      <c r="E555" s="194"/>
      <c r="F555" s="194"/>
      <c r="G555" s="194"/>
      <c r="H555" s="194"/>
    </row>
    <row r="556" spans="2:8" ht="17.25" customHeight="1">
      <c r="B556" s="253"/>
      <c r="C556" s="194"/>
      <c r="E556" s="194"/>
      <c r="F556" s="194"/>
      <c r="G556" s="194"/>
      <c r="H556" s="194"/>
    </row>
    <row r="557" spans="1:8" ht="17.25" customHeight="1">
      <c r="A557" s="275"/>
      <c r="B557" s="253"/>
      <c r="C557" s="194"/>
      <c r="E557" s="194"/>
      <c r="F557" s="194"/>
      <c r="G557" s="194"/>
      <c r="H557" s="194"/>
    </row>
    <row r="558" spans="1:8" ht="17.25" customHeight="1">
      <c r="A558" s="275"/>
      <c r="B558" s="253"/>
      <c r="C558" s="194"/>
      <c r="E558" s="194"/>
      <c r="F558" s="194"/>
      <c r="G558" s="194"/>
      <c r="H558" s="194"/>
    </row>
    <row r="560" spans="2:4" ht="17.25" customHeight="1">
      <c r="B560" s="218"/>
      <c r="C560" s="218"/>
      <c r="D560" s="218"/>
    </row>
    <row r="561" spans="2:4" ht="17.25" customHeight="1">
      <c r="B561" s="218"/>
      <c r="C561" s="218"/>
      <c r="D561" s="218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1" useFirstPageNumber="1" horizontalDpi="300" verticalDpi="300" orientation="portrait" paperSize="9" scale="78" r:id="rId1"/>
  <headerFooter alignWithMargins="0">
    <oddFooter>&amp;C&amp;P</oddFooter>
  </headerFooter>
  <rowBreaks count="9" manualBreakCount="9">
    <brk id="59" max="7" man="1"/>
    <brk id="118" max="7" man="1"/>
    <brk id="169" max="7" man="1"/>
    <brk id="226" max="7" man="1"/>
    <brk id="283" max="7" man="1"/>
    <brk id="339" max="7" man="1"/>
    <brk id="401" max="7" man="1"/>
    <brk id="457" max="7" man="1"/>
    <brk id="51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zoomScaleSheetLayoutView="100" workbookViewId="0" topLeftCell="A1">
      <selection activeCell="C16" sqref="C16"/>
    </sheetView>
  </sheetViews>
  <sheetFormatPr defaultColWidth="9.140625" defaultRowHeight="12.75"/>
  <cols>
    <col min="1" max="1" width="9.28125" style="282" customWidth="1"/>
    <col min="2" max="2" width="34.421875" style="282" customWidth="1"/>
    <col min="3" max="3" width="15.28125" style="324" customWidth="1"/>
    <col min="4" max="4" width="12.140625" style="324" customWidth="1"/>
    <col min="5" max="5" width="13.28125" style="324" customWidth="1"/>
    <col min="6" max="6" width="7.8515625" style="324" customWidth="1"/>
    <col min="7" max="7" width="9.00390625" style="324" customWidth="1"/>
    <col min="8" max="8" width="13.140625" style="324" customWidth="1"/>
    <col min="9" max="9" width="12.57421875" style="324" customWidth="1"/>
    <col min="10" max="16384" width="9.140625" style="282" customWidth="1"/>
  </cols>
  <sheetData>
    <row r="1" spans="1:9" ht="12.75">
      <c r="A1" s="1049" t="s">
        <v>1292</v>
      </c>
      <c r="B1" s="1049"/>
      <c r="C1" s="1049"/>
      <c r="D1" s="1049"/>
      <c r="E1" s="1049"/>
      <c r="F1" s="1049"/>
      <c r="G1" s="1049"/>
      <c r="H1" s="1049"/>
      <c r="I1" s="1049"/>
    </row>
    <row r="2" spans="1:9" ht="15" customHeight="1">
      <c r="A2" s="1050" t="s">
        <v>1293</v>
      </c>
      <c r="B2" s="1050"/>
      <c r="C2" s="1050"/>
      <c r="D2" s="1050"/>
      <c r="E2" s="1050"/>
      <c r="F2" s="1050"/>
      <c r="G2" s="1050"/>
      <c r="H2" s="1050"/>
      <c r="I2" s="1050"/>
    </row>
    <row r="3" spans="1:9" ht="3.75" customHeight="1">
      <c r="A3" s="1051"/>
      <c r="B3" s="1051"/>
      <c r="C3" s="1051"/>
      <c r="D3" s="1051"/>
      <c r="E3" s="1051"/>
      <c r="F3" s="1051"/>
      <c r="G3" s="1051"/>
      <c r="H3" s="1051"/>
      <c r="I3" s="1051"/>
    </row>
    <row r="4" spans="1:9" s="281" customFormat="1" ht="12.75">
      <c r="A4" s="1052" t="s">
        <v>1294</v>
      </c>
      <c r="B4" s="1052"/>
      <c r="C4" s="1052"/>
      <c r="D4" s="1052"/>
      <c r="E4" s="1052"/>
      <c r="F4" s="1052"/>
      <c r="G4" s="1052"/>
      <c r="H4" s="1052"/>
      <c r="I4" s="1052"/>
    </row>
    <row r="5" spans="1:9" s="281" customFormat="1" ht="12.75">
      <c r="A5" s="262"/>
      <c r="B5" s="262"/>
      <c r="C5" s="283"/>
      <c r="D5" s="283"/>
      <c r="E5" s="283"/>
      <c r="F5" s="283"/>
      <c r="G5" s="283"/>
      <c r="H5" s="283"/>
      <c r="I5" s="283"/>
    </row>
    <row r="6" spans="1:9" s="285" customFormat="1" ht="17.25" customHeight="1">
      <c r="A6" s="1045" t="s">
        <v>1295</v>
      </c>
      <c r="B6" s="1045"/>
      <c r="C6" s="1045"/>
      <c r="D6" s="1045"/>
      <c r="E6" s="1045"/>
      <c r="F6" s="1045"/>
      <c r="G6" s="1045"/>
      <c r="H6" s="1045"/>
      <c r="I6" s="1045"/>
    </row>
    <row r="7" spans="1:9" s="285" customFormat="1" ht="17.25" customHeight="1">
      <c r="A7" s="1046" t="s">
        <v>1726</v>
      </c>
      <c r="B7" s="1046"/>
      <c r="C7" s="1046"/>
      <c r="D7" s="1046"/>
      <c r="E7" s="1046"/>
      <c r="F7" s="1046"/>
      <c r="G7" s="1046"/>
      <c r="H7" s="1046"/>
      <c r="I7" s="1046"/>
    </row>
    <row r="8" spans="1:9" s="285" customFormat="1" ht="17.25" customHeight="1">
      <c r="A8" s="1047" t="s">
        <v>1297</v>
      </c>
      <c r="B8" s="1047"/>
      <c r="C8" s="1047"/>
      <c r="D8" s="1047"/>
      <c r="E8" s="1047"/>
      <c r="F8" s="1047"/>
      <c r="G8" s="1047"/>
      <c r="H8" s="1047"/>
      <c r="I8" s="1047"/>
    </row>
    <row r="9" spans="1:9" s="202" customFormat="1" ht="12.75">
      <c r="A9" s="1048" t="s">
        <v>1298</v>
      </c>
      <c r="B9" s="1048"/>
      <c r="C9" s="1048"/>
      <c r="D9" s="1048"/>
      <c r="E9" s="1048"/>
      <c r="F9" s="1048"/>
      <c r="G9" s="1048"/>
      <c r="H9" s="1048"/>
      <c r="I9" s="1048"/>
    </row>
    <row r="10" spans="1:9" s="202" customFormat="1" ht="12.75">
      <c r="A10" s="201" t="s">
        <v>1299</v>
      </c>
      <c r="B10" s="160"/>
      <c r="C10" s="160"/>
      <c r="D10" s="47"/>
      <c r="E10" s="160"/>
      <c r="F10" s="200"/>
      <c r="H10" s="203"/>
      <c r="I10" s="203" t="s">
        <v>1727</v>
      </c>
    </row>
    <row r="11" spans="1:9" ht="15.75">
      <c r="A11" s="142"/>
      <c r="B11" s="142"/>
      <c r="C11" s="277"/>
      <c r="D11" s="277"/>
      <c r="E11" s="277"/>
      <c r="F11" s="277"/>
      <c r="G11" s="277"/>
      <c r="H11" s="191"/>
      <c r="I11" s="277" t="s">
        <v>1728</v>
      </c>
    </row>
    <row r="12" spans="1:9" s="146" customFormat="1" ht="12.75">
      <c r="A12" s="182"/>
      <c r="B12" s="182"/>
      <c r="C12" s="277"/>
      <c r="D12" s="277"/>
      <c r="E12" s="277"/>
      <c r="F12" s="277"/>
      <c r="G12" s="277"/>
      <c r="H12" s="277"/>
      <c r="I12" s="277" t="s">
        <v>1351</v>
      </c>
    </row>
    <row r="13" spans="1:9" s="146" customFormat="1" ht="102">
      <c r="A13" s="206" t="s">
        <v>1729</v>
      </c>
      <c r="B13" s="206" t="s">
        <v>1352</v>
      </c>
      <c r="C13" s="206" t="s">
        <v>1353</v>
      </c>
      <c r="D13" s="206" t="s">
        <v>1642</v>
      </c>
      <c r="E13" s="206" t="s">
        <v>1354</v>
      </c>
      <c r="F13" s="206" t="s">
        <v>1730</v>
      </c>
      <c r="G13" s="206" t="s">
        <v>1731</v>
      </c>
      <c r="H13" s="206" t="s">
        <v>1645</v>
      </c>
      <c r="I13" s="206" t="s">
        <v>1356</v>
      </c>
    </row>
    <row r="14" spans="1:9" s="146" customFormat="1" ht="12.75">
      <c r="A14" s="244">
        <v>1</v>
      </c>
      <c r="B14" s="206">
        <v>2</v>
      </c>
      <c r="C14" s="206">
        <v>3</v>
      </c>
      <c r="D14" s="206">
        <v>4</v>
      </c>
      <c r="E14" s="206">
        <v>5</v>
      </c>
      <c r="F14" s="206">
        <v>6</v>
      </c>
      <c r="G14" s="206">
        <v>7</v>
      </c>
      <c r="H14" s="206">
        <v>8</v>
      </c>
      <c r="I14" s="206">
        <v>9</v>
      </c>
    </row>
    <row r="15" spans="1:9" s="146" customFormat="1" ht="12.75">
      <c r="A15" s="288" t="s">
        <v>1732</v>
      </c>
      <c r="B15" s="289" t="s">
        <v>1646</v>
      </c>
      <c r="C15" s="34">
        <v>2398918995</v>
      </c>
      <c r="D15" s="34" t="s">
        <v>1309</v>
      </c>
      <c r="E15" s="34">
        <v>546653929</v>
      </c>
      <c r="F15" s="290">
        <v>22.787510963870623</v>
      </c>
      <c r="G15" s="291" t="s">
        <v>1309</v>
      </c>
      <c r="H15" s="292" t="s">
        <v>1309</v>
      </c>
      <c r="I15" s="212">
        <v>212379406</v>
      </c>
    </row>
    <row r="16" spans="1:9" s="146" customFormat="1" ht="13.5" customHeight="1">
      <c r="A16" s="244"/>
      <c r="B16" s="116" t="s">
        <v>1733</v>
      </c>
      <c r="C16" s="34">
        <v>2598930427</v>
      </c>
      <c r="D16" s="34">
        <v>603121980</v>
      </c>
      <c r="E16" s="34">
        <v>607563662</v>
      </c>
      <c r="F16" s="290">
        <v>23.37745003437139</v>
      </c>
      <c r="G16" s="290">
        <v>100.7364483715218</v>
      </c>
      <c r="H16" s="34">
        <v>191119357</v>
      </c>
      <c r="I16" s="34">
        <v>205907519</v>
      </c>
    </row>
    <row r="17" spans="1:9" s="146" customFormat="1" ht="12.75" customHeight="1">
      <c r="A17" s="244"/>
      <c r="B17" s="116" t="s">
        <v>1734</v>
      </c>
      <c r="C17" s="71">
        <v>2264144649</v>
      </c>
      <c r="D17" s="71">
        <v>526274810</v>
      </c>
      <c r="E17" s="71">
        <v>526274810</v>
      </c>
      <c r="F17" s="69">
        <v>23.24386872686949</v>
      </c>
      <c r="G17" s="69">
        <v>100</v>
      </c>
      <c r="H17" s="71">
        <v>171722342</v>
      </c>
      <c r="I17" s="71">
        <v>171722342</v>
      </c>
    </row>
    <row r="18" spans="1:9" s="146" customFormat="1" ht="12.75" customHeight="1">
      <c r="A18" s="244"/>
      <c r="B18" s="116" t="s">
        <v>1735</v>
      </c>
      <c r="C18" s="71">
        <v>102844695</v>
      </c>
      <c r="D18" s="71">
        <v>26339083</v>
      </c>
      <c r="E18" s="71">
        <v>28038885</v>
      </c>
      <c r="F18" s="69">
        <v>27.263326513827472</v>
      </c>
      <c r="G18" s="69">
        <v>106.45353522747925</v>
      </c>
      <c r="H18" s="71">
        <v>8711607</v>
      </c>
      <c r="I18" s="71">
        <v>9778294</v>
      </c>
    </row>
    <row r="19" spans="1:9" s="146" customFormat="1" ht="12.75" customHeight="1">
      <c r="A19" s="244"/>
      <c r="B19" s="116" t="s">
        <v>1736</v>
      </c>
      <c r="C19" s="71">
        <v>231941083</v>
      </c>
      <c r="D19" s="71">
        <v>50508087</v>
      </c>
      <c r="E19" s="71">
        <v>53249967</v>
      </c>
      <c r="F19" s="69">
        <v>22.958402328405096</v>
      </c>
      <c r="G19" s="69">
        <v>105.42859601869301</v>
      </c>
      <c r="H19" s="71">
        <v>10685408</v>
      </c>
      <c r="I19" s="71">
        <v>24406883</v>
      </c>
    </row>
    <row r="20" spans="1:9" s="146" customFormat="1" ht="12.75" customHeight="1">
      <c r="A20" s="293" t="s">
        <v>1737</v>
      </c>
      <c r="B20" s="289" t="s">
        <v>1738</v>
      </c>
      <c r="C20" s="34">
        <v>2613491072</v>
      </c>
      <c r="D20" s="34">
        <v>603762960</v>
      </c>
      <c r="E20" s="34">
        <v>467779523</v>
      </c>
      <c r="F20" s="290">
        <v>17.89864629772877</v>
      </c>
      <c r="G20" s="290">
        <v>77.47734690448715</v>
      </c>
      <c r="H20" s="34">
        <v>196604251</v>
      </c>
      <c r="I20" s="34">
        <v>175249520</v>
      </c>
    </row>
    <row r="21" spans="1:9" s="146" customFormat="1" ht="12.75" customHeight="1">
      <c r="A21" s="294"/>
      <c r="B21" s="276" t="s">
        <v>1792</v>
      </c>
      <c r="C21" s="34">
        <v>2223817717</v>
      </c>
      <c r="D21" s="34">
        <v>543215872</v>
      </c>
      <c r="E21" s="34">
        <v>437093509</v>
      </c>
      <c r="F21" s="290">
        <v>19.65509608357887</v>
      </c>
      <c r="G21" s="290">
        <v>80.46405334047381</v>
      </c>
      <c r="H21" s="34">
        <v>171878345</v>
      </c>
      <c r="I21" s="34">
        <v>155383157</v>
      </c>
    </row>
    <row r="22" spans="1:9" s="146" customFormat="1" ht="12.75" customHeight="1">
      <c r="A22" s="260">
        <v>1000</v>
      </c>
      <c r="B22" s="276" t="s">
        <v>1739</v>
      </c>
      <c r="C22" s="34">
        <v>880558023</v>
      </c>
      <c r="D22" s="34">
        <v>207985045</v>
      </c>
      <c r="E22" s="34">
        <v>177059340</v>
      </c>
      <c r="F22" s="290">
        <v>20.107628955190386</v>
      </c>
      <c r="G22" s="290">
        <v>85.1308035152239</v>
      </c>
      <c r="H22" s="212">
        <v>69695890</v>
      </c>
      <c r="I22" s="34">
        <v>64512695</v>
      </c>
    </row>
    <row r="23" spans="1:9" s="146" customFormat="1" ht="12.75" customHeight="1">
      <c r="A23" s="244">
        <v>1100</v>
      </c>
      <c r="B23" s="125" t="s">
        <v>1740</v>
      </c>
      <c r="C23" s="71">
        <v>391672952</v>
      </c>
      <c r="D23" s="71">
        <v>88182209</v>
      </c>
      <c r="E23" s="71">
        <v>80183718</v>
      </c>
      <c r="F23" s="69">
        <v>20.472110108844074</v>
      </c>
      <c r="G23" s="69">
        <v>90.92958648835844</v>
      </c>
      <c r="H23" s="71">
        <v>30296548</v>
      </c>
      <c r="I23" s="71">
        <v>29421334</v>
      </c>
    </row>
    <row r="24" spans="1:9" s="146" customFormat="1" ht="25.5" customHeight="1">
      <c r="A24" s="244">
        <v>1200</v>
      </c>
      <c r="B24" s="116" t="s">
        <v>1741</v>
      </c>
      <c r="C24" s="71" t="s">
        <v>1309</v>
      </c>
      <c r="D24" s="71" t="s">
        <v>1309</v>
      </c>
      <c r="E24" s="71">
        <v>18455023</v>
      </c>
      <c r="F24" s="71" t="s">
        <v>1309</v>
      </c>
      <c r="G24" s="71" t="s">
        <v>1309</v>
      </c>
      <c r="H24" s="71" t="s">
        <v>1309</v>
      </c>
      <c r="I24" s="71">
        <v>6436192</v>
      </c>
    </row>
    <row r="25" spans="1:9" s="146" customFormat="1" ht="51" customHeight="1">
      <c r="A25" s="295" t="s">
        <v>1742</v>
      </c>
      <c r="B25" s="296" t="s">
        <v>1743</v>
      </c>
      <c r="C25" s="71" t="s">
        <v>1309</v>
      </c>
      <c r="D25" s="71" t="s">
        <v>1309</v>
      </c>
      <c r="E25" s="71">
        <v>72109981</v>
      </c>
      <c r="F25" s="71" t="s">
        <v>1309</v>
      </c>
      <c r="G25" s="71" t="s">
        <v>1309</v>
      </c>
      <c r="H25" s="71" t="s">
        <v>1309</v>
      </c>
      <c r="I25" s="71">
        <v>26225261</v>
      </c>
    </row>
    <row r="26" spans="1:9" s="146" customFormat="1" ht="99.75" customHeight="1">
      <c r="A26" s="297" t="s">
        <v>1744</v>
      </c>
      <c r="B26" s="298" t="s">
        <v>1745</v>
      </c>
      <c r="C26" s="232">
        <v>19413410</v>
      </c>
      <c r="D26" s="232">
        <v>5987184</v>
      </c>
      <c r="E26" s="232">
        <v>2129215</v>
      </c>
      <c r="F26" s="69">
        <v>10.967753733115408</v>
      </c>
      <c r="G26" s="69">
        <v>35.562878976159745</v>
      </c>
      <c r="H26" s="232">
        <v>4165943</v>
      </c>
      <c r="I26" s="232">
        <v>992071</v>
      </c>
    </row>
    <row r="27" spans="1:9" s="146" customFormat="1" ht="24.75" customHeight="1">
      <c r="A27" s="295" t="s">
        <v>1746</v>
      </c>
      <c r="B27" s="296" t="s">
        <v>1747</v>
      </c>
      <c r="C27" s="71" t="s">
        <v>1309</v>
      </c>
      <c r="D27" s="71" t="s">
        <v>1309</v>
      </c>
      <c r="E27" s="71">
        <v>4161349</v>
      </c>
      <c r="F27" s="72" t="s">
        <v>1309</v>
      </c>
      <c r="G27" s="72" t="s">
        <v>1309</v>
      </c>
      <c r="H27" s="71" t="s">
        <v>1309</v>
      </c>
      <c r="I27" s="71">
        <v>1595514</v>
      </c>
    </row>
    <row r="28" spans="1:9" s="146" customFormat="1" ht="12.75" customHeight="1">
      <c r="A28" s="295">
        <v>1800</v>
      </c>
      <c r="B28" s="116" t="s">
        <v>1748</v>
      </c>
      <c r="C28" s="71" t="s">
        <v>1309</v>
      </c>
      <c r="D28" s="71" t="s">
        <v>1309</v>
      </c>
      <c r="E28" s="71">
        <v>2149269</v>
      </c>
      <c r="F28" s="72" t="s">
        <v>1309</v>
      </c>
      <c r="G28" s="72" t="s">
        <v>1309</v>
      </c>
      <c r="H28" s="71" t="s">
        <v>1309</v>
      </c>
      <c r="I28" s="71">
        <v>834394</v>
      </c>
    </row>
    <row r="29" spans="1:9" s="146" customFormat="1" ht="14.25" customHeight="1">
      <c r="A29" s="260">
        <v>2000</v>
      </c>
      <c r="B29" s="260" t="s">
        <v>1749</v>
      </c>
      <c r="C29" s="34">
        <v>64535310</v>
      </c>
      <c r="D29" s="34">
        <v>12576390</v>
      </c>
      <c r="E29" s="34">
        <v>12182169</v>
      </c>
      <c r="F29" s="290">
        <v>18.876749797901336</v>
      </c>
      <c r="G29" s="290">
        <v>96.86538823939142</v>
      </c>
      <c r="H29" s="212">
        <v>710659</v>
      </c>
      <c r="I29" s="34">
        <v>829369</v>
      </c>
    </row>
    <row r="30" spans="1:9" s="146" customFormat="1" ht="12.75" customHeight="1">
      <c r="A30" s="244"/>
      <c r="B30" s="116" t="s">
        <v>1750</v>
      </c>
      <c r="C30" s="71" t="s">
        <v>1309</v>
      </c>
      <c r="D30" s="71" t="s">
        <v>1309</v>
      </c>
      <c r="E30" s="71">
        <v>10722581</v>
      </c>
      <c r="F30" s="71" t="s">
        <v>1309</v>
      </c>
      <c r="G30" s="71" t="s">
        <v>1309</v>
      </c>
      <c r="H30" s="71" t="s">
        <v>1309</v>
      </c>
      <c r="I30" s="71">
        <v>153527</v>
      </c>
    </row>
    <row r="31" spans="1:9" s="146" customFormat="1" ht="12.75" customHeight="1">
      <c r="A31" s="244"/>
      <c r="B31" s="116" t="s">
        <v>1751</v>
      </c>
      <c r="C31" s="71" t="s">
        <v>1309</v>
      </c>
      <c r="D31" s="71" t="s">
        <v>1309</v>
      </c>
      <c r="E31" s="71">
        <v>1459588</v>
      </c>
      <c r="F31" s="71" t="s">
        <v>1309</v>
      </c>
      <c r="G31" s="71" t="s">
        <v>1309</v>
      </c>
      <c r="H31" s="71" t="s">
        <v>1309</v>
      </c>
      <c r="I31" s="71">
        <v>675842</v>
      </c>
    </row>
    <row r="32" spans="1:9" s="146" customFormat="1" ht="12.75" customHeight="1">
      <c r="A32" s="260">
        <v>3000</v>
      </c>
      <c r="B32" s="260" t="s">
        <v>1752</v>
      </c>
      <c r="C32" s="34">
        <v>1278724384</v>
      </c>
      <c r="D32" s="34">
        <v>322654437</v>
      </c>
      <c r="E32" s="34">
        <v>247852000</v>
      </c>
      <c r="F32" s="290">
        <v>19.38275386793594</v>
      </c>
      <c r="G32" s="290">
        <v>76.8165478536407</v>
      </c>
      <c r="H32" s="212">
        <v>101471796</v>
      </c>
      <c r="I32" s="34">
        <v>90041093</v>
      </c>
    </row>
    <row r="33" spans="1:9" s="146" customFormat="1" ht="12.75" customHeight="1">
      <c r="A33" s="244">
        <v>3100</v>
      </c>
      <c r="B33" s="244" t="s">
        <v>1753</v>
      </c>
      <c r="C33" s="71" t="s">
        <v>1309</v>
      </c>
      <c r="D33" s="71" t="s">
        <v>1309</v>
      </c>
      <c r="E33" s="71">
        <v>3408025</v>
      </c>
      <c r="F33" s="71" t="s">
        <v>1309</v>
      </c>
      <c r="G33" s="71" t="s">
        <v>1309</v>
      </c>
      <c r="H33" s="71" t="s">
        <v>1309</v>
      </c>
      <c r="I33" s="71">
        <v>1152940</v>
      </c>
    </row>
    <row r="34" spans="1:9" s="301" customFormat="1" ht="24.75" customHeight="1">
      <c r="A34" s="299">
        <v>3124</v>
      </c>
      <c r="B34" s="300" t="s">
        <v>1754</v>
      </c>
      <c r="C34" s="256" t="s">
        <v>1309</v>
      </c>
      <c r="D34" s="256" t="s">
        <v>1309</v>
      </c>
      <c r="E34" s="232">
        <v>15987</v>
      </c>
      <c r="F34" s="256" t="s">
        <v>1309</v>
      </c>
      <c r="G34" s="256" t="s">
        <v>1309</v>
      </c>
      <c r="H34" s="256" t="s">
        <v>1309</v>
      </c>
      <c r="I34" s="232">
        <v>0</v>
      </c>
    </row>
    <row r="35" spans="1:9" s="146" customFormat="1" ht="12.75" customHeight="1">
      <c r="A35" s="244">
        <v>3200</v>
      </c>
      <c r="B35" s="244" t="s">
        <v>1755</v>
      </c>
      <c r="C35" s="230">
        <v>226335073</v>
      </c>
      <c r="D35" s="71" t="s">
        <v>1309</v>
      </c>
      <c r="E35" s="71">
        <v>51380546</v>
      </c>
      <c r="F35" s="302" t="s">
        <v>1309</v>
      </c>
      <c r="G35" s="302" t="s">
        <v>1309</v>
      </c>
      <c r="H35" s="302" t="s">
        <v>1309</v>
      </c>
      <c r="I35" s="71">
        <v>17171816</v>
      </c>
    </row>
    <row r="36" spans="1:9" s="301" customFormat="1" ht="12.75" customHeight="1">
      <c r="A36" s="303">
        <v>3250</v>
      </c>
      <c r="B36" s="298" t="s">
        <v>1756</v>
      </c>
      <c r="C36" s="232">
        <v>31534525</v>
      </c>
      <c r="D36" s="232" t="s">
        <v>1309</v>
      </c>
      <c r="E36" s="232">
        <v>7883632</v>
      </c>
      <c r="F36" s="232">
        <v>25.000002378345638</v>
      </c>
      <c r="G36" s="232" t="s">
        <v>1309</v>
      </c>
      <c r="H36" s="232" t="s">
        <v>1309</v>
      </c>
      <c r="I36" s="232">
        <v>2627877</v>
      </c>
    </row>
    <row r="37" spans="1:9" s="301" customFormat="1" ht="12.75" customHeight="1">
      <c r="A37" s="303">
        <v>3280</v>
      </c>
      <c r="B37" s="298" t="s">
        <v>1757</v>
      </c>
      <c r="C37" s="232">
        <v>11124654</v>
      </c>
      <c r="D37" s="232" t="s">
        <v>1309</v>
      </c>
      <c r="E37" s="232">
        <v>0</v>
      </c>
      <c r="F37" s="69">
        <v>0</v>
      </c>
      <c r="G37" s="69">
        <v>0</v>
      </c>
      <c r="H37" s="256" t="s">
        <v>1309</v>
      </c>
      <c r="I37" s="232">
        <v>0</v>
      </c>
    </row>
    <row r="38" spans="1:9" s="301" customFormat="1" ht="12.75" customHeight="1">
      <c r="A38" s="303">
        <v>3281</v>
      </c>
      <c r="B38" s="303" t="s">
        <v>1758</v>
      </c>
      <c r="C38" s="232">
        <v>11124654</v>
      </c>
      <c r="D38" s="232" t="s">
        <v>1309</v>
      </c>
      <c r="E38" s="232">
        <v>0</v>
      </c>
      <c r="F38" s="69">
        <v>0</v>
      </c>
      <c r="G38" s="69">
        <v>0</v>
      </c>
      <c r="H38" s="232" t="s">
        <v>1309</v>
      </c>
      <c r="I38" s="232">
        <v>0</v>
      </c>
    </row>
    <row r="39" spans="1:9" s="301" customFormat="1" ht="12.75" customHeight="1">
      <c r="A39" s="303">
        <v>3282</v>
      </c>
      <c r="B39" s="303" t="s">
        <v>1759</v>
      </c>
      <c r="C39" s="232" t="s">
        <v>1309</v>
      </c>
      <c r="D39" s="232" t="s">
        <v>1309</v>
      </c>
      <c r="E39" s="232">
        <v>0</v>
      </c>
      <c r="F39" s="69">
        <v>0</v>
      </c>
      <c r="G39" s="72" t="s">
        <v>1309</v>
      </c>
      <c r="H39" s="232" t="s">
        <v>1309</v>
      </c>
      <c r="I39" s="71">
        <v>0</v>
      </c>
    </row>
    <row r="40" spans="1:9" s="146" customFormat="1" ht="12.75" customHeight="1">
      <c r="A40" s="244">
        <v>3300</v>
      </c>
      <c r="B40" s="244" t="s">
        <v>1760</v>
      </c>
      <c r="C40" s="71">
        <v>43609287</v>
      </c>
      <c r="D40" s="71" t="s">
        <v>1309</v>
      </c>
      <c r="E40" s="71">
        <v>2958844</v>
      </c>
      <c r="F40" s="72" t="s">
        <v>1309</v>
      </c>
      <c r="G40" s="72" t="s">
        <v>1309</v>
      </c>
      <c r="H40" s="71" t="s">
        <v>1309</v>
      </c>
      <c r="I40" s="71">
        <v>1050153</v>
      </c>
    </row>
    <row r="41" spans="1:9" s="146" customFormat="1" ht="26.25" customHeight="1">
      <c r="A41" s="244">
        <v>3400</v>
      </c>
      <c r="B41" s="116" t="s">
        <v>1761</v>
      </c>
      <c r="C41" s="71">
        <v>630866090</v>
      </c>
      <c r="D41" s="71">
        <v>162291270</v>
      </c>
      <c r="E41" s="71">
        <v>117529913</v>
      </c>
      <c r="F41" s="69">
        <v>18.629930323248157</v>
      </c>
      <c r="G41" s="69">
        <v>72.41912211297625</v>
      </c>
      <c r="H41" s="71">
        <v>53271195</v>
      </c>
      <c r="I41" s="71">
        <v>46341070</v>
      </c>
    </row>
    <row r="42" spans="1:9" s="301" customFormat="1" ht="12.75" customHeight="1">
      <c r="A42" s="303"/>
      <c r="B42" s="298" t="s">
        <v>1762</v>
      </c>
      <c r="C42" s="232">
        <v>13946552</v>
      </c>
      <c r="D42" s="232" t="s">
        <v>1309</v>
      </c>
      <c r="E42" s="232">
        <v>5001022</v>
      </c>
      <c r="F42" s="69">
        <v>35.85848315770092</v>
      </c>
      <c r="G42" s="72" t="s">
        <v>1309</v>
      </c>
      <c r="H42" s="232" t="s">
        <v>1309</v>
      </c>
      <c r="I42" s="232">
        <v>1718706</v>
      </c>
    </row>
    <row r="43" spans="1:9" s="146" customFormat="1" ht="12.75" customHeight="1">
      <c r="A43" s="244">
        <v>3500</v>
      </c>
      <c r="B43" s="116" t="s">
        <v>1763</v>
      </c>
      <c r="C43" s="71">
        <v>125894362</v>
      </c>
      <c r="D43" s="71">
        <v>31700867</v>
      </c>
      <c r="E43" s="71">
        <v>30919033</v>
      </c>
      <c r="F43" s="69">
        <v>24.559505690969704</v>
      </c>
      <c r="G43" s="69">
        <v>97.53371414100441</v>
      </c>
      <c r="H43" s="71">
        <v>10444943</v>
      </c>
      <c r="I43" s="71">
        <v>10591256</v>
      </c>
    </row>
    <row r="44" spans="1:9" s="301" customFormat="1" ht="12.75" customHeight="1">
      <c r="A44" s="303"/>
      <c r="B44" s="298" t="s">
        <v>1764</v>
      </c>
      <c r="C44" s="232" t="s">
        <v>1309</v>
      </c>
      <c r="D44" s="232" t="s">
        <v>1309</v>
      </c>
      <c r="E44" s="256">
        <v>1394372</v>
      </c>
      <c r="F44" s="72" t="s">
        <v>1309</v>
      </c>
      <c r="G44" s="72" t="s">
        <v>1309</v>
      </c>
      <c r="H44" s="232" t="s">
        <v>1309</v>
      </c>
      <c r="I44" s="232">
        <v>454982</v>
      </c>
    </row>
    <row r="45" spans="1:9" s="301" customFormat="1" ht="12.75" customHeight="1">
      <c r="A45" s="303"/>
      <c r="B45" s="298" t="s">
        <v>1765</v>
      </c>
      <c r="C45" s="232" t="s">
        <v>1309</v>
      </c>
      <c r="D45" s="232" t="s">
        <v>1309</v>
      </c>
      <c r="E45" s="256">
        <v>23698848</v>
      </c>
      <c r="F45" s="72" t="s">
        <v>1309</v>
      </c>
      <c r="G45" s="72" t="s">
        <v>1309</v>
      </c>
      <c r="H45" s="232" t="s">
        <v>1309</v>
      </c>
      <c r="I45" s="232">
        <v>8013249</v>
      </c>
    </row>
    <row r="46" spans="1:9" s="301" customFormat="1" ht="12.75" customHeight="1">
      <c r="A46" s="303"/>
      <c r="B46" s="298" t="s">
        <v>1766</v>
      </c>
      <c r="C46" s="232" t="s">
        <v>1309</v>
      </c>
      <c r="D46" s="232" t="s">
        <v>1309</v>
      </c>
      <c r="E46" s="256">
        <v>2423396</v>
      </c>
      <c r="F46" s="72" t="s">
        <v>1309</v>
      </c>
      <c r="G46" s="72" t="s">
        <v>1309</v>
      </c>
      <c r="H46" s="232" t="s">
        <v>1309</v>
      </c>
      <c r="I46" s="232">
        <v>810050</v>
      </c>
    </row>
    <row r="47" spans="1:9" s="301" customFormat="1" ht="12.75" customHeight="1">
      <c r="A47" s="304"/>
      <c r="B47" s="298" t="s">
        <v>1767</v>
      </c>
      <c r="C47" s="232" t="s">
        <v>1309</v>
      </c>
      <c r="D47" s="232" t="s">
        <v>1309</v>
      </c>
      <c r="E47" s="256">
        <v>3402417</v>
      </c>
      <c r="F47" s="72" t="s">
        <v>1309</v>
      </c>
      <c r="G47" s="72" t="s">
        <v>1309</v>
      </c>
      <c r="H47" s="232" t="s">
        <v>1309</v>
      </c>
      <c r="I47" s="232">
        <v>1312975</v>
      </c>
    </row>
    <row r="48" spans="1:9" s="146" customFormat="1" ht="12.75" customHeight="1">
      <c r="A48" s="274">
        <v>3600</v>
      </c>
      <c r="B48" s="116" t="s">
        <v>1768</v>
      </c>
      <c r="C48" s="71" t="s">
        <v>1309</v>
      </c>
      <c r="D48" s="71" t="s">
        <v>1309</v>
      </c>
      <c r="E48" s="71">
        <v>37804689</v>
      </c>
      <c r="F48" s="72" t="s">
        <v>1309</v>
      </c>
      <c r="G48" s="72" t="s">
        <v>1309</v>
      </c>
      <c r="H48" s="71" t="s">
        <v>1309</v>
      </c>
      <c r="I48" s="71">
        <v>12374136</v>
      </c>
    </row>
    <row r="49" spans="1:9" s="301" customFormat="1" ht="26.25" customHeight="1">
      <c r="A49" s="305"/>
      <c r="B49" s="300" t="s">
        <v>1769</v>
      </c>
      <c r="C49" s="232">
        <v>8583178</v>
      </c>
      <c r="D49" s="232">
        <v>3185097</v>
      </c>
      <c r="E49" s="232">
        <v>2496240</v>
      </c>
      <c r="F49" s="69">
        <v>29.082934083389627</v>
      </c>
      <c r="G49" s="69">
        <v>78.3724954059484</v>
      </c>
      <c r="H49" s="232">
        <v>1513290</v>
      </c>
      <c r="I49" s="232">
        <v>1239967</v>
      </c>
    </row>
    <row r="50" spans="1:9" s="146" customFormat="1" ht="25.5" customHeight="1">
      <c r="A50" s="306">
        <v>3700</v>
      </c>
      <c r="B50" s="116" t="s">
        <v>1770</v>
      </c>
      <c r="C50" s="71">
        <v>18457027</v>
      </c>
      <c r="D50" s="71" t="s">
        <v>1309</v>
      </c>
      <c r="E50" s="71">
        <v>3296627</v>
      </c>
      <c r="F50" s="72" t="s">
        <v>1309</v>
      </c>
      <c r="G50" s="72" t="s">
        <v>1309</v>
      </c>
      <c r="H50" s="302" t="s">
        <v>1309</v>
      </c>
      <c r="I50" s="71">
        <v>1295361</v>
      </c>
    </row>
    <row r="51" spans="1:9" s="301" customFormat="1" ht="38.25" customHeight="1">
      <c r="A51" s="297">
        <v>3720</v>
      </c>
      <c r="B51" s="298" t="s">
        <v>1771</v>
      </c>
      <c r="C51" s="232">
        <v>15670605</v>
      </c>
      <c r="D51" s="232">
        <v>3321001</v>
      </c>
      <c r="E51" s="232">
        <v>3296627</v>
      </c>
      <c r="F51" s="69">
        <v>21.037011653347143</v>
      </c>
      <c r="G51" s="69">
        <v>0.0006334539391390471</v>
      </c>
      <c r="H51" s="232">
        <v>1306011</v>
      </c>
      <c r="I51" s="232">
        <v>1295361</v>
      </c>
    </row>
    <row r="52" spans="1:9" s="301" customFormat="1" ht="39.75" customHeight="1">
      <c r="A52" s="297">
        <v>3740</v>
      </c>
      <c r="B52" s="298" t="s">
        <v>1772</v>
      </c>
      <c r="C52" s="232">
        <v>2786422</v>
      </c>
      <c r="D52" s="232" t="s">
        <v>1309</v>
      </c>
      <c r="E52" s="232">
        <v>0</v>
      </c>
      <c r="F52" s="69">
        <v>0</v>
      </c>
      <c r="G52" s="69" t="s">
        <v>1309</v>
      </c>
      <c r="H52" s="232" t="s">
        <v>1309</v>
      </c>
      <c r="I52" s="232">
        <v>0</v>
      </c>
    </row>
    <row r="53" spans="1:9" s="146" customFormat="1" ht="12.75" customHeight="1">
      <c r="A53" s="244">
        <v>3900</v>
      </c>
      <c r="B53" s="116" t="s">
        <v>1773</v>
      </c>
      <c r="C53" s="71" t="s">
        <v>1309</v>
      </c>
      <c r="D53" s="71" t="s">
        <v>1309</v>
      </c>
      <c r="E53" s="71">
        <v>554323</v>
      </c>
      <c r="F53" s="72" t="s">
        <v>1309</v>
      </c>
      <c r="G53" s="72" t="s">
        <v>1309</v>
      </c>
      <c r="H53" s="71" t="s">
        <v>1309</v>
      </c>
      <c r="I53" s="71">
        <v>64361</v>
      </c>
    </row>
    <row r="54" spans="1:9" s="301" customFormat="1" ht="39" customHeight="1">
      <c r="A54" s="297">
        <v>3921</v>
      </c>
      <c r="B54" s="298" t="s">
        <v>1774</v>
      </c>
      <c r="C54" s="232" t="s">
        <v>1309</v>
      </c>
      <c r="D54" s="232" t="s">
        <v>1309</v>
      </c>
      <c r="E54" s="232">
        <v>438851</v>
      </c>
      <c r="F54" s="72" t="s">
        <v>1309</v>
      </c>
      <c r="G54" s="72" t="s">
        <v>1309</v>
      </c>
      <c r="H54" s="256" t="s">
        <v>1309</v>
      </c>
      <c r="I54" s="232">
        <v>61674</v>
      </c>
    </row>
    <row r="55" spans="1:9" s="301" customFormat="1" ht="25.5" customHeight="1">
      <c r="A55" s="297">
        <v>3940</v>
      </c>
      <c r="B55" s="298" t="s">
        <v>1775</v>
      </c>
      <c r="C55" s="232" t="s">
        <v>1309</v>
      </c>
      <c r="D55" s="232" t="s">
        <v>1309</v>
      </c>
      <c r="E55" s="232">
        <v>0</v>
      </c>
      <c r="F55" s="72" t="s">
        <v>1309</v>
      </c>
      <c r="G55" s="72" t="s">
        <v>1309</v>
      </c>
      <c r="H55" s="256" t="s">
        <v>1309</v>
      </c>
      <c r="I55" s="232">
        <v>0</v>
      </c>
    </row>
    <row r="56" spans="1:9" s="301" customFormat="1" ht="89.25" customHeight="1">
      <c r="A56" s="297">
        <v>3960</v>
      </c>
      <c r="B56" s="298" t="s">
        <v>1776</v>
      </c>
      <c r="C56" s="232">
        <v>24620980</v>
      </c>
      <c r="D56" s="232">
        <v>3246757</v>
      </c>
      <c r="E56" s="232">
        <v>411855</v>
      </c>
      <c r="F56" s="69">
        <v>1.6727806935385998</v>
      </c>
      <c r="G56" s="69">
        <v>12.68511933600205</v>
      </c>
      <c r="H56" s="232">
        <v>2074019</v>
      </c>
      <c r="I56" s="232">
        <v>41327</v>
      </c>
    </row>
    <row r="57" spans="1:9" s="146" customFormat="1" ht="25.5" customHeight="1">
      <c r="A57" s="308"/>
      <c r="B57" s="273" t="s">
        <v>153</v>
      </c>
      <c r="C57" s="34">
        <v>389673355</v>
      </c>
      <c r="D57" s="34">
        <v>60547088</v>
      </c>
      <c r="E57" s="34">
        <v>30686014</v>
      </c>
      <c r="F57" s="290">
        <v>7.8748042703612615</v>
      </c>
      <c r="G57" s="290">
        <v>50.681238377640895</v>
      </c>
      <c r="H57" s="34">
        <v>24725906</v>
      </c>
      <c r="I57" s="34">
        <v>19866363</v>
      </c>
    </row>
    <row r="58" spans="1:9" s="146" customFormat="1" ht="12.75" customHeight="1">
      <c r="A58" s="309" t="s">
        <v>1777</v>
      </c>
      <c r="B58" s="310" t="s">
        <v>1778</v>
      </c>
      <c r="C58" s="34">
        <v>145343372</v>
      </c>
      <c r="D58" s="34">
        <v>22627495</v>
      </c>
      <c r="E58" s="34">
        <v>7360155</v>
      </c>
      <c r="F58" s="290">
        <v>5.063977048777979</v>
      </c>
      <c r="G58" s="290">
        <v>32.52748481438179</v>
      </c>
      <c r="H58" s="212">
        <v>7806570</v>
      </c>
      <c r="I58" s="212">
        <v>3459303</v>
      </c>
    </row>
    <row r="59" spans="1:9" s="301" customFormat="1" ht="101.25" customHeight="1">
      <c r="A59" s="311" t="s">
        <v>1779</v>
      </c>
      <c r="B59" s="298" t="s">
        <v>1780</v>
      </c>
      <c r="C59" s="232">
        <v>8249781</v>
      </c>
      <c r="D59" s="256">
        <v>1367365</v>
      </c>
      <c r="E59" s="232">
        <v>17241</v>
      </c>
      <c r="F59" s="69">
        <v>0.20898736584643884</v>
      </c>
      <c r="G59" s="69">
        <v>1.2608923001539458</v>
      </c>
      <c r="H59" s="232">
        <v>950502</v>
      </c>
      <c r="I59" s="232">
        <v>17241</v>
      </c>
    </row>
    <row r="60" spans="1:9" s="146" customFormat="1" ht="12" customHeight="1">
      <c r="A60" s="260">
        <v>7000</v>
      </c>
      <c r="B60" s="273" t="s">
        <v>1781</v>
      </c>
      <c r="C60" s="212">
        <v>244329983</v>
      </c>
      <c r="D60" s="212">
        <v>37919593</v>
      </c>
      <c r="E60" s="212">
        <v>23325859</v>
      </c>
      <c r="F60" s="69">
        <v>9.546867197219918</v>
      </c>
      <c r="G60" s="69">
        <v>61.51400148203068</v>
      </c>
      <c r="H60" s="212">
        <v>16919336</v>
      </c>
      <c r="I60" s="212">
        <v>16407060</v>
      </c>
    </row>
    <row r="61" spans="1:9" s="301" customFormat="1" ht="89.25" customHeight="1">
      <c r="A61" s="299">
        <v>7400</v>
      </c>
      <c r="B61" s="298" t="s">
        <v>1782</v>
      </c>
      <c r="C61" s="232">
        <v>19286015</v>
      </c>
      <c r="D61" s="232">
        <v>8500000</v>
      </c>
      <c r="E61" s="232">
        <v>15428</v>
      </c>
      <c r="F61" s="69">
        <v>0.0799957896952792</v>
      </c>
      <c r="G61" s="69">
        <v>0.18150588235294118</v>
      </c>
      <c r="H61" s="232">
        <v>1500000</v>
      </c>
      <c r="I61" s="232">
        <v>15428</v>
      </c>
    </row>
    <row r="62" spans="1:9" s="301" customFormat="1" ht="36.75" customHeight="1">
      <c r="A62" s="303">
        <v>7730</v>
      </c>
      <c r="B62" s="312" t="s">
        <v>1783</v>
      </c>
      <c r="C62" s="256">
        <v>8173074</v>
      </c>
      <c r="D62" s="256">
        <v>4645009</v>
      </c>
      <c r="E62" s="232">
        <v>4566467</v>
      </c>
      <c r="F62" s="69">
        <v>55.87208680601693</v>
      </c>
      <c r="G62" s="69">
        <v>98.30910984241366</v>
      </c>
      <c r="H62" s="232">
        <v>4645009</v>
      </c>
      <c r="I62" s="232">
        <v>4566467</v>
      </c>
    </row>
    <row r="63" spans="1:9" s="146" customFormat="1" ht="30" customHeight="1">
      <c r="A63" s="263">
        <v>8000</v>
      </c>
      <c r="B63" s="313" t="s">
        <v>1784</v>
      </c>
      <c r="C63" s="34">
        <v>20201205</v>
      </c>
      <c r="D63" s="34" t="s">
        <v>1309</v>
      </c>
      <c r="E63" s="34">
        <v>-7558941</v>
      </c>
      <c r="F63" s="72" t="s">
        <v>1309</v>
      </c>
      <c r="G63" s="72" t="s">
        <v>1309</v>
      </c>
      <c r="H63" s="34" t="s">
        <v>1309</v>
      </c>
      <c r="I63" s="34">
        <v>-272415</v>
      </c>
    </row>
    <row r="64" spans="1:9" s="146" customFormat="1" ht="12.75" customHeight="1">
      <c r="A64" s="244">
        <v>8100</v>
      </c>
      <c r="B64" s="244" t="s">
        <v>1785</v>
      </c>
      <c r="C64" s="71">
        <v>53852319</v>
      </c>
      <c r="D64" s="71" t="s">
        <v>1309</v>
      </c>
      <c r="E64" s="71">
        <v>7871874</v>
      </c>
      <c r="F64" s="72" t="s">
        <v>1309</v>
      </c>
      <c r="G64" s="72" t="s">
        <v>1309</v>
      </c>
      <c r="H64" s="71" t="s">
        <v>1309</v>
      </c>
      <c r="I64" s="230">
        <v>3072279</v>
      </c>
    </row>
    <row r="65" spans="1:9" s="146" customFormat="1" ht="12.75" customHeight="1">
      <c r="A65" s="244">
        <v>8200</v>
      </c>
      <c r="B65" s="241" t="s">
        <v>1786</v>
      </c>
      <c r="C65" s="71">
        <v>33651114</v>
      </c>
      <c r="D65" s="71" t="s">
        <v>1309</v>
      </c>
      <c r="E65" s="71">
        <v>15430815</v>
      </c>
      <c r="F65" s="72" t="s">
        <v>1309</v>
      </c>
      <c r="G65" s="72" t="s">
        <v>1309</v>
      </c>
      <c r="H65" s="71" t="s">
        <v>1309</v>
      </c>
      <c r="I65" s="230">
        <v>3344694</v>
      </c>
    </row>
    <row r="66" spans="1:9" s="146" customFormat="1" ht="12.75" customHeight="1">
      <c r="A66" s="303"/>
      <c r="B66" s="263" t="s">
        <v>1787</v>
      </c>
      <c r="C66" s="34">
        <v>-234773282</v>
      </c>
      <c r="D66" s="34" t="s">
        <v>1309</v>
      </c>
      <c r="E66" s="34">
        <v>86433347</v>
      </c>
      <c r="F66" s="72" t="s">
        <v>1309</v>
      </c>
      <c r="G66" s="72" t="s">
        <v>1309</v>
      </c>
      <c r="H66" s="34" t="s">
        <v>1309</v>
      </c>
      <c r="I66" s="34">
        <v>37402301</v>
      </c>
    </row>
    <row r="67" spans="1:9" s="146" customFormat="1" ht="12" customHeight="1">
      <c r="A67" s="244"/>
      <c r="B67" s="252" t="s">
        <v>1788</v>
      </c>
      <c r="C67" s="34">
        <v>234773282</v>
      </c>
      <c r="D67" s="34" t="s">
        <v>1309</v>
      </c>
      <c r="E67" s="34">
        <v>-86433347</v>
      </c>
      <c r="F67" s="72" t="s">
        <v>1309</v>
      </c>
      <c r="G67" s="72" t="s">
        <v>1309</v>
      </c>
      <c r="H67" s="34" t="s">
        <v>1309</v>
      </c>
      <c r="I67" s="34">
        <v>-37402301</v>
      </c>
    </row>
    <row r="68" spans="1:9" s="146" customFormat="1" ht="12.75" customHeight="1">
      <c r="A68" s="244"/>
      <c r="B68" s="229" t="s">
        <v>1789</v>
      </c>
      <c r="C68" s="71">
        <v>222684358</v>
      </c>
      <c r="D68" s="71" t="s">
        <v>1309</v>
      </c>
      <c r="E68" s="71">
        <v>-85937590</v>
      </c>
      <c r="F68" s="72" t="s">
        <v>1309</v>
      </c>
      <c r="G68" s="72" t="s">
        <v>1309</v>
      </c>
      <c r="H68" s="314" t="s">
        <v>1309</v>
      </c>
      <c r="I68" s="230">
        <v>-42162858</v>
      </c>
    </row>
    <row r="69" spans="1:9" s="146" customFormat="1" ht="39" customHeight="1">
      <c r="A69" s="244"/>
      <c r="B69" s="116" t="s">
        <v>1790</v>
      </c>
      <c r="C69" s="71">
        <v>1790335</v>
      </c>
      <c r="D69" s="71">
        <v>2461155</v>
      </c>
      <c r="E69" s="71">
        <v>2461155</v>
      </c>
      <c r="F69" s="72" t="s">
        <v>1309</v>
      </c>
      <c r="G69" s="72" t="s">
        <v>1309</v>
      </c>
      <c r="H69" s="230">
        <v>-80977</v>
      </c>
      <c r="I69" s="230">
        <v>-80977</v>
      </c>
    </row>
    <row r="70" spans="1:9" s="146" customFormat="1" ht="39" customHeight="1">
      <c r="A70" s="244"/>
      <c r="B70" s="116" t="s">
        <v>1791</v>
      </c>
      <c r="C70" s="71">
        <v>10298589</v>
      </c>
      <c r="D70" s="315">
        <v>-2956912</v>
      </c>
      <c r="E70" s="315">
        <v>-2956912</v>
      </c>
      <c r="F70" s="72" t="s">
        <v>1309</v>
      </c>
      <c r="G70" s="72" t="s">
        <v>1309</v>
      </c>
      <c r="H70" s="230">
        <v>4841534</v>
      </c>
      <c r="I70" s="230">
        <v>4841534</v>
      </c>
    </row>
    <row r="71" spans="1:9" s="184" customFormat="1" ht="14.25" customHeight="1" hidden="1">
      <c r="A71" s="316"/>
      <c r="B71" s="316"/>
      <c r="C71" s="317"/>
      <c r="D71" s="318"/>
      <c r="E71" s="318">
        <f>SUM(E44:E47)</f>
        <v>30919033</v>
      </c>
      <c r="F71" s="317"/>
      <c r="G71" s="317"/>
      <c r="H71" s="317"/>
      <c r="I71" s="317"/>
    </row>
    <row r="72" spans="1:9" s="146" customFormat="1" ht="12.75" customHeight="1">
      <c r="A72" s="262"/>
      <c r="B72" s="262"/>
      <c r="C72" s="319"/>
      <c r="D72" s="319"/>
      <c r="E72" s="319"/>
      <c r="F72" s="319"/>
      <c r="G72" s="319"/>
      <c r="H72" s="319"/>
      <c r="I72" s="319"/>
    </row>
    <row r="73" spans="1:9" s="146" customFormat="1" ht="12.75" customHeight="1">
      <c r="A73" s="262"/>
      <c r="B73" s="262"/>
      <c r="C73" s="319"/>
      <c r="D73" s="319"/>
      <c r="E73" s="319"/>
      <c r="F73" s="319"/>
      <c r="G73" s="319"/>
      <c r="H73" s="319"/>
      <c r="I73" s="319"/>
    </row>
    <row r="74" spans="1:9" s="146" customFormat="1" ht="12.75">
      <c r="A74" s="320"/>
      <c r="B74" s="320"/>
      <c r="C74" s="319"/>
      <c r="D74" s="319"/>
      <c r="E74" s="319"/>
      <c r="F74" s="319"/>
      <c r="G74" s="319"/>
      <c r="H74" s="319"/>
      <c r="I74" s="319"/>
    </row>
    <row r="75" spans="1:9" ht="12.75">
      <c r="A75" s="176" t="s">
        <v>1346</v>
      </c>
      <c r="C75" s="147"/>
      <c r="D75" s="147"/>
      <c r="E75" s="279"/>
      <c r="F75" s="148"/>
      <c r="G75" s="282"/>
      <c r="H75" s="262" t="s">
        <v>1347</v>
      </c>
      <c r="I75" s="282"/>
    </row>
    <row r="76" spans="1:9" s="146" customFormat="1" ht="15">
      <c r="A76" s="140"/>
      <c r="C76" s="277"/>
      <c r="D76" s="277"/>
      <c r="E76" s="277"/>
      <c r="F76" s="277"/>
      <c r="G76" s="277"/>
      <c r="H76" s="140"/>
      <c r="I76" s="277"/>
    </row>
    <row r="77" spans="3:9" s="146" customFormat="1" ht="12.75">
      <c r="C77" s="277"/>
      <c r="D77" s="277"/>
      <c r="E77" s="277"/>
      <c r="F77" s="277"/>
      <c r="G77" s="321"/>
      <c r="H77" s="321"/>
      <c r="I77" s="321"/>
    </row>
    <row r="78" spans="1:9" ht="15.75">
      <c r="A78" s="320"/>
      <c r="B78" s="320"/>
      <c r="C78" s="277"/>
      <c r="D78" s="277"/>
      <c r="E78" s="277"/>
      <c r="F78" s="191"/>
      <c r="G78" s="277"/>
      <c r="H78" s="277"/>
      <c r="I78" s="277"/>
    </row>
    <row r="79" spans="1:9" ht="12.75">
      <c r="A79" s="320"/>
      <c r="B79" s="320"/>
      <c r="C79" s="277"/>
      <c r="D79" s="277"/>
      <c r="E79" s="277"/>
      <c r="F79" s="277"/>
      <c r="G79" s="277"/>
      <c r="H79" s="277"/>
      <c r="I79" s="277"/>
    </row>
    <row r="80" spans="1:9" ht="12.75">
      <c r="A80" s="322" t="s">
        <v>1526</v>
      </c>
      <c r="B80" s="322"/>
      <c r="C80" s="277"/>
      <c r="D80" s="277"/>
      <c r="E80" s="277"/>
      <c r="F80" s="277"/>
      <c r="G80" s="277"/>
      <c r="H80" s="277"/>
      <c r="I80" s="277"/>
    </row>
    <row r="81" spans="1:9" ht="15.75">
      <c r="A81" s="182"/>
      <c r="C81" s="191"/>
      <c r="D81" s="191"/>
      <c r="E81" s="277"/>
      <c r="F81" s="191"/>
      <c r="G81" s="191"/>
      <c r="H81" s="278"/>
      <c r="I81" s="91"/>
    </row>
    <row r="82" spans="3:9" ht="12.75">
      <c r="C82" s="323"/>
      <c r="D82" s="161"/>
      <c r="E82" s="323"/>
      <c r="F82" s="91"/>
      <c r="G82" s="278"/>
      <c r="H82" s="278"/>
      <c r="I82" s="91"/>
    </row>
  </sheetData>
  <mergeCells count="8">
    <mergeCell ref="A1:I1"/>
    <mergeCell ref="A2:I2"/>
    <mergeCell ref="A3:I3"/>
    <mergeCell ref="A4:I4"/>
    <mergeCell ref="A6:I6"/>
    <mergeCell ref="A7:I7"/>
    <mergeCell ref="A8:I8"/>
    <mergeCell ref="A9:I9"/>
  </mergeCells>
  <printOptions/>
  <pageMargins left="0.7480314960629921" right="0.7480314960629921" top="0.984251968503937" bottom="0.984251968503937" header="0.5118110236220472" footer="0.5118110236220472"/>
  <pageSetup firstPageNumber="21" useFirstPageNumber="1" horizontalDpi="600" verticalDpi="600" orientation="portrait" paperSize="9" scale="6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256"/>
  <sheetViews>
    <sheetView zoomScaleSheetLayoutView="100" workbookViewId="0" topLeftCell="A1">
      <selection activeCell="C16" sqref="C16"/>
    </sheetView>
  </sheetViews>
  <sheetFormatPr defaultColWidth="9.140625" defaultRowHeight="17.25" customHeight="1"/>
  <cols>
    <col min="1" max="1" width="17.00390625" style="177" customWidth="1"/>
    <col min="2" max="2" width="29.57421875" style="161" customWidth="1"/>
    <col min="3" max="3" width="12.28125" style="161" customWidth="1"/>
    <col min="4" max="4" width="12.8515625" style="161" customWidth="1"/>
    <col min="5" max="5" width="10.8515625" style="360" customWidth="1"/>
    <col min="6" max="6" width="12.57421875" style="161" customWidth="1"/>
    <col min="7" max="42" width="11.421875" style="262" customWidth="1"/>
    <col min="43" max="16384" width="11.421875" style="177" customWidth="1"/>
  </cols>
  <sheetData>
    <row r="1" spans="1:6" ht="17.25" customHeight="1">
      <c r="A1"/>
      <c r="B1" s="55"/>
      <c r="C1" s="55"/>
      <c r="D1" s="55"/>
      <c r="E1" s="55"/>
      <c r="F1" s="177"/>
    </row>
    <row r="2" spans="1:6" ht="12.75">
      <c r="A2" s="1039" t="s">
        <v>1292</v>
      </c>
      <c r="B2" s="1039"/>
      <c r="C2" s="1039"/>
      <c r="D2" s="1039"/>
      <c r="E2" s="1039"/>
      <c r="F2" s="1039"/>
    </row>
    <row r="3" spans="1:6" ht="15" customHeight="1">
      <c r="A3" s="1040" t="s">
        <v>1293</v>
      </c>
      <c r="B3" s="1040"/>
      <c r="C3" s="1040"/>
      <c r="D3" s="1040"/>
      <c r="E3" s="1040"/>
      <c r="F3" s="1040"/>
    </row>
    <row r="4" spans="1:6" ht="3.75" customHeight="1">
      <c r="A4" s="3"/>
      <c r="B4" s="4"/>
      <c r="C4" s="5"/>
      <c r="D4" s="5"/>
      <c r="E4" s="3"/>
      <c r="F4" s="3"/>
    </row>
    <row r="5" spans="1:6" s="2" customFormat="1" ht="12.75">
      <c r="A5" s="1041" t="s">
        <v>1294</v>
      </c>
      <c r="B5" s="1041"/>
      <c r="C5" s="1041"/>
      <c r="D5" s="1041"/>
      <c r="E5" s="1041"/>
      <c r="F5" s="1041"/>
    </row>
    <row r="6" spans="1:6" s="2" customFormat="1" ht="12.75">
      <c r="A6" s="7"/>
      <c r="B6" s="6"/>
      <c r="C6" s="6"/>
      <c r="D6" s="6"/>
      <c r="E6" s="6"/>
      <c r="F6" s="6"/>
    </row>
    <row r="7" spans="1:6" s="9" customFormat="1" ht="17.25" customHeight="1">
      <c r="A7" s="1042" t="s">
        <v>1295</v>
      </c>
      <c r="B7" s="1042"/>
      <c r="C7" s="1042"/>
      <c r="D7" s="1042"/>
      <c r="E7" s="1042"/>
      <c r="F7" s="1042"/>
    </row>
    <row r="8" spans="1:6" s="9" customFormat="1" ht="17.25" customHeight="1">
      <c r="A8" s="1043" t="s">
        <v>154</v>
      </c>
      <c r="B8" s="1043"/>
      <c r="C8" s="1043"/>
      <c r="D8" s="1043"/>
      <c r="E8" s="1043"/>
      <c r="F8" s="1043"/>
    </row>
    <row r="9" spans="1:6" s="9" customFormat="1" ht="17.25" customHeight="1">
      <c r="A9" s="1036" t="s">
        <v>1444</v>
      </c>
      <c r="B9" s="1036"/>
      <c r="C9" s="1036"/>
      <c r="D9" s="1036"/>
      <c r="E9" s="1036"/>
      <c r="F9" s="1036"/>
    </row>
    <row r="10" spans="1:6" s="13" customFormat="1" ht="12.75">
      <c r="A10" s="1037" t="s">
        <v>1298</v>
      </c>
      <c r="B10" s="1037"/>
      <c r="C10" s="1037"/>
      <c r="D10" s="1037"/>
      <c r="E10" s="1037"/>
      <c r="F10" s="1037"/>
    </row>
    <row r="11" spans="1:6" s="13" customFormat="1" ht="12.75">
      <c r="A11" s="16" t="s">
        <v>1299</v>
      </c>
      <c r="B11" s="17"/>
      <c r="C11" s="14"/>
      <c r="D11" s="12"/>
      <c r="F11" s="15" t="s">
        <v>1300</v>
      </c>
    </row>
    <row r="12" spans="1:6" s="13" customFormat="1" ht="12.75">
      <c r="A12" s="16"/>
      <c r="B12" s="17"/>
      <c r="C12" s="14"/>
      <c r="D12" s="12"/>
      <c r="F12" s="54" t="s">
        <v>155</v>
      </c>
    </row>
    <row r="13" spans="1:6" ht="17.25" customHeight="1">
      <c r="A13"/>
      <c r="B13" s="55"/>
      <c r="C13" s="55"/>
      <c r="D13" s="55"/>
      <c r="E13" s="55"/>
      <c r="F13" s="54" t="s">
        <v>1351</v>
      </c>
    </row>
    <row r="14" spans="1:6" ht="49.5" customHeight="1">
      <c r="A14" s="59" t="s">
        <v>1446</v>
      </c>
      <c r="B14" s="325" t="s">
        <v>1302</v>
      </c>
      <c r="C14" s="59" t="s">
        <v>1353</v>
      </c>
      <c r="D14" s="59" t="s">
        <v>1354</v>
      </c>
      <c r="E14" s="59" t="s">
        <v>156</v>
      </c>
      <c r="F14" s="59" t="s">
        <v>1356</v>
      </c>
    </row>
    <row r="15" spans="1:43" s="328" customFormat="1" ht="12.75">
      <c r="A15" s="325">
        <v>1</v>
      </c>
      <c r="B15" s="325">
        <v>2</v>
      </c>
      <c r="C15" s="59">
        <v>3</v>
      </c>
      <c r="D15" s="59">
        <v>4</v>
      </c>
      <c r="E15" s="59">
        <v>5</v>
      </c>
      <c r="F15" s="59">
        <v>6</v>
      </c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7"/>
    </row>
    <row r="16" spans="1:43" s="328" customFormat="1" ht="12.75">
      <c r="A16" s="329"/>
      <c r="B16" s="330" t="s">
        <v>1674</v>
      </c>
      <c r="C16" s="331">
        <v>2633692277</v>
      </c>
      <c r="D16" s="331">
        <v>460220582</v>
      </c>
      <c r="E16" s="332">
        <v>17.474349073318105</v>
      </c>
      <c r="F16" s="331">
        <v>174977105</v>
      </c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7"/>
    </row>
    <row r="17" spans="1:43" s="328" customFormat="1" ht="12.75">
      <c r="A17" s="333" t="s">
        <v>157</v>
      </c>
      <c r="B17" s="99" t="s">
        <v>158</v>
      </c>
      <c r="C17" s="334">
        <v>311175159</v>
      </c>
      <c r="D17" s="334">
        <v>32803019</v>
      </c>
      <c r="E17" s="335">
        <v>10.54165734354136</v>
      </c>
      <c r="F17" s="334">
        <v>14160807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7"/>
    </row>
    <row r="18" spans="1:43" s="328" customFormat="1" ht="12.75">
      <c r="A18" s="333" t="s">
        <v>159</v>
      </c>
      <c r="B18" s="336" t="s">
        <v>160</v>
      </c>
      <c r="C18" s="334">
        <v>152661540</v>
      </c>
      <c r="D18" s="334">
        <v>22959705</v>
      </c>
      <c r="E18" s="335">
        <v>15.039613120632742</v>
      </c>
      <c r="F18" s="334">
        <v>8129789</v>
      </c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7"/>
    </row>
    <row r="19" spans="1:43" s="328" customFormat="1" ht="30" customHeight="1">
      <c r="A19" s="333" t="s">
        <v>161</v>
      </c>
      <c r="B19" s="110" t="s">
        <v>162</v>
      </c>
      <c r="C19" s="334">
        <v>236911091</v>
      </c>
      <c r="D19" s="334">
        <v>45107210</v>
      </c>
      <c r="E19" s="335">
        <v>19.039720685765616</v>
      </c>
      <c r="F19" s="334">
        <v>15777688</v>
      </c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7"/>
    </row>
    <row r="20" spans="1:43" s="337" customFormat="1" ht="12.75">
      <c r="A20" s="333" t="s">
        <v>163</v>
      </c>
      <c r="B20" s="336" t="s">
        <v>164</v>
      </c>
      <c r="C20" s="334">
        <v>200835493</v>
      </c>
      <c r="D20" s="334">
        <v>39448581</v>
      </c>
      <c r="E20" s="335">
        <v>19.642235747642474</v>
      </c>
      <c r="F20" s="334">
        <v>14141473</v>
      </c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7"/>
    </row>
    <row r="21" spans="1:43" s="337" customFormat="1" ht="12.75">
      <c r="A21" s="333" t="s">
        <v>165</v>
      </c>
      <c r="B21" s="336" t="s">
        <v>166</v>
      </c>
      <c r="C21" s="334">
        <v>347739520</v>
      </c>
      <c r="D21" s="334">
        <v>69310336</v>
      </c>
      <c r="E21" s="335">
        <v>19.931682197065207</v>
      </c>
      <c r="F21" s="334">
        <v>32016305</v>
      </c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7"/>
    </row>
    <row r="22" spans="1:43" s="326" customFormat="1" ht="28.5" customHeight="1">
      <c r="A22" s="333" t="s">
        <v>167</v>
      </c>
      <c r="B22" s="110" t="s">
        <v>168</v>
      </c>
      <c r="C22" s="334">
        <v>157808708</v>
      </c>
      <c r="D22" s="334">
        <v>36964872</v>
      </c>
      <c r="E22" s="335">
        <v>23.423848068003952</v>
      </c>
      <c r="F22" s="334">
        <v>13121682</v>
      </c>
      <c r="AQ22" s="327"/>
    </row>
    <row r="23" spans="1:43" s="326" customFormat="1" ht="66.75" customHeight="1">
      <c r="A23" s="333" t="s">
        <v>169</v>
      </c>
      <c r="B23" s="110" t="s">
        <v>170</v>
      </c>
      <c r="C23" s="334">
        <v>83540925</v>
      </c>
      <c r="D23" s="334">
        <v>5457031</v>
      </c>
      <c r="E23" s="335">
        <v>6.532164923957929</v>
      </c>
      <c r="F23" s="334">
        <v>2502574</v>
      </c>
      <c r="AQ23" s="327"/>
    </row>
    <row r="24" spans="1:43" s="326" customFormat="1" ht="12.75">
      <c r="A24" s="333" t="s">
        <v>171</v>
      </c>
      <c r="B24" s="336" t="s">
        <v>172</v>
      </c>
      <c r="C24" s="334">
        <v>48211306</v>
      </c>
      <c r="D24" s="334">
        <v>11583429</v>
      </c>
      <c r="E24" s="335">
        <v>24.026374643325365</v>
      </c>
      <c r="F24" s="334">
        <v>4296316</v>
      </c>
      <c r="AQ24" s="327"/>
    </row>
    <row r="25" spans="1:43" s="326" customFormat="1" ht="27" customHeight="1">
      <c r="A25" s="333" t="s">
        <v>173</v>
      </c>
      <c r="B25" s="110" t="s">
        <v>174</v>
      </c>
      <c r="C25" s="334">
        <v>10778133</v>
      </c>
      <c r="D25" s="334">
        <v>417671</v>
      </c>
      <c r="E25" s="335">
        <v>3.875170217327992</v>
      </c>
      <c r="F25" s="334">
        <v>134873</v>
      </c>
      <c r="AQ25" s="327"/>
    </row>
    <row r="26" spans="1:43" s="326" customFormat="1" ht="27.75" customHeight="1">
      <c r="A26" s="333" t="s">
        <v>175</v>
      </c>
      <c r="B26" s="110" t="s">
        <v>176</v>
      </c>
      <c r="C26" s="334">
        <v>310498692</v>
      </c>
      <c r="D26" s="334">
        <v>46213064</v>
      </c>
      <c r="E26" s="335">
        <v>14.883497158178043</v>
      </c>
      <c r="F26" s="334">
        <v>13738013</v>
      </c>
      <c r="AQ26" s="327"/>
    </row>
    <row r="27" spans="1:43" s="326" customFormat="1" ht="36" customHeight="1">
      <c r="A27" s="333" t="s">
        <v>177</v>
      </c>
      <c r="B27" s="110" t="s">
        <v>178</v>
      </c>
      <c r="C27" s="334">
        <v>1084493</v>
      </c>
      <c r="D27" s="334">
        <v>256291</v>
      </c>
      <c r="E27" s="335">
        <v>23.632333265406047</v>
      </c>
      <c r="F27" s="334">
        <v>98128</v>
      </c>
      <c r="AQ27" s="327"/>
    </row>
    <row r="28" spans="1:43" s="326" customFormat="1" ht="12.75">
      <c r="A28" s="333" t="s">
        <v>179</v>
      </c>
      <c r="B28" s="336" t="s">
        <v>180</v>
      </c>
      <c r="C28" s="334">
        <v>298370541</v>
      </c>
      <c r="D28" s="334">
        <v>44454817</v>
      </c>
      <c r="E28" s="335">
        <v>14.89919777301339</v>
      </c>
      <c r="F28" s="334">
        <v>20449632</v>
      </c>
      <c r="AQ28" s="327"/>
    </row>
    <row r="29" spans="1:43" s="326" customFormat="1" ht="17.25" customHeight="1">
      <c r="A29" s="333" t="s">
        <v>181</v>
      </c>
      <c r="B29" s="336" t="s">
        <v>182</v>
      </c>
      <c r="C29" s="334">
        <v>91097264</v>
      </c>
      <c r="D29" s="334">
        <v>14910414</v>
      </c>
      <c r="E29" s="335">
        <v>16.367576088783522</v>
      </c>
      <c r="F29" s="334">
        <v>4646256</v>
      </c>
      <c r="AQ29" s="327"/>
    </row>
    <row r="30" spans="1:43" s="326" customFormat="1" ht="31.5" customHeight="1">
      <c r="A30" s="333" t="s">
        <v>183</v>
      </c>
      <c r="B30" s="110" t="s">
        <v>184</v>
      </c>
      <c r="C30" s="334">
        <v>382979412</v>
      </c>
      <c r="D30" s="334">
        <v>90334142</v>
      </c>
      <c r="E30" s="335">
        <v>23.587205779092898</v>
      </c>
      <c r="F30" s="334">
        <v>31763569</v>
      </c>
      <c r="AQ30" s="327"/>
    </row>
    <row r="31" spans="1:43" s="342" customFormat="1" ht="12.75" customHeight="1">
      <c r="A31" s="338"/>
      <c r="B31" s="339" t="s">
        <v>185</v>
      </c>
      <c r="C31" s="340">
        <v>20201205</v>
      </c>
      <c r="D31" s="340">
        <v>-7558941</v>
      </c>
      <c r="E31" s="341" t="s">
        <v>1309</v>
      </c>
      <c r="F31" s="334">
        <v>-272415</v>
      </c>
      <c r="AQ31" s="343"/>
    </row>
    <row r="32" spans="1:43" s="326" customFormat="1" ht="12.75" customHeight="1">
      <c r="A32" s="43"/>
      <c r="B32" s="55"/>
      <c r="C32" s="344"/>
      <c r="D32" s="344"/>
      <c r="E32" s="345"/>
      <c r="F32" s="55"/>
      <c r="AQ32" s="327"/>
    </row>
    <row r="33" spans="1:43" s="326" customFormat="1" ht="12.75" customHeight="1">
      <c r="A33" s="43"/>
      <c r="B33" s="55"/>
      <c r="C33" s="344"/>
      <c r="D33" s="344"/>
      <c r="E33" s="345"/>
      <c r="F33" s="55"/>
      <c r="AQ33" s="327"/>
    </row>
    <row r="34" spans="1:43" s="326" customFormat="1" ht="12.75" customHeight="1">
      <c r="A34" s="43"/>
      <c r="B34" s="55"/>
      <c r="C34" s="344"/>
      <c r="D34" s="344"/>
      <c r="E34" s="345"/>
      <c r="F34" s="55"/>
      <c r="AQ34" s="327"/>
    </row>
    <row r="35" spans="1:43" s="346" customFormat="1" ht="12.75" customHeight="1">
      <c r="A35" s="138" t="s">
        <v>186</v>
      </c>
      <c r="C35" s="347"/>
      <c r="D35" s="348"/>
      <c r="E35" s="139" t="s">
        <v>1347</v>
      </c>
      <c r="F35" s="349"/>
      <c r="AQ35" s="350"/>
    </row>
    <row r="36" spans="1:43" s="326" customFormat="1" ht="12.75" customHeight="1">
      <c r="A36" s="351"/>
      <c r="B36" s="55"/>
      <c r="C36" s="344"/>
      <c r="D36" s="344"/>
      <c r="E36" s="351"/>
      <c r="F36" s="55"/>
      <c r="AQ36" s="327"/>
    </row>
    <row r="37" spans="1:43" s="326" customFormat="1" ht="12.75" customHeight="1">
      <c r="A37" s="43"/>
      <c r="B37" s="55"/>
      <c r="C37" s="344"/>
      <c r="D37" s="344"/>
      <c r="E37" s="345"/>
      <c r="F37" s="55"/>
      <c r="AQ37" s="327"/>
    </row>
    <row r="38" spans="1:43" s="326" customFormat="1" ht="12.75" customHeight="1">
      <c r="A38" s="149"/>
      <c r="B38" s="352"/>
      <c r="C38" s="344"/>
      <c r="D38" s="344"/>
      <c r="E38" s="345"/>
      <c r="F38" s="55"/>
      <c r="AQ38" s="327"/>
    </row>
    <row r="39" spans="1:43" s="326" customFormat="1" ht="12.75" customHeight="1">
      <c r="A39" s="150" t="s">
        <v>1526</v>
      </c>
      <c r="B39" s="353"/>
      <c r="C39" s="8"/>
      <c r="D39" s="43"/>
      <c r="E39" s="8"/>
      <c r="F39" s="55"/>
      <c r="AQ39" s="327"/>
    </row>
    <row r="40" spans="1:43" s="326" customFormat="1" ht="12.75" customHeight="1">
      <c r="A40" s="354"/>
      <c r="B40" s="355"/>
      <c r="C40" s="355"/>
      <c r="D40" s="355"/>
      <c r="E40" s="355"/>
      <c r="F40" s="356"/>
      <c r="AQ40" s="327"/>
    </row>
    <row r="41" spans="1:43" s="326" customFormat="1" ht="12.75" customHeight="1">
      <c r="A41" s="354"/>
      <c r="B41" s="355"/>
      <c r="C41" s="355"/>
      <c r="D41" s="355"/>
      <c r="E41" s="355"/>
      <c r="F41" s="356"/>
      <c r="AQ41" s="327"/>
    </row>
    <row r="42" spans="1:43" s="326" customFormat="1" ht="15.75">
      <c r="A42" s="357"/>
      <c r="B42" s="355"/>
      <c r="C42" s="355"/>
      <c r="D42" s="355"/>
      <c r="E42" s="355"/>
      <c r="F42" s="355"/>
      <c r="AQ42" s="327"/>
    </row>
    <row r="43" spans="1:43" s="328" customFormat="1" ht="12.75">
      <c r="A43" s="354"/>
      <c r="B43" s="355"/>
      <c r="C43" s="355"/>
      <c r="D43" s="355"/>
      <c r="E43" s="355"/>
      <c r="F43" s="355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7"/>
    </row>
    <row r="44" spans="1:43" s="328" customFormat="1" ht="12.75">
      <c r="A44" s="354"/>
      <c r="B44" s="355"/>
      <c r="C44" s="355"/>
      <c r="D44" s="355"/>
      <c r="E44" s="355"/>
      <c r="F44" s="355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7"/>
    </row>
    <row r="45" spans="1:43" s="328" customFormat="1" ht="12.75">
      <c r="A45" s="354"/>
      <c r="B45" s="355"/>
      <c r="C45" s="355"/>
      <c r="D45" s="355"/>
      <c r="E45" s="355"/>
      <c r="F45" s="355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7"/>
    </row>
    <row r="46" spans="1:43" s="328" customFormat="1" ht="12.75">
      <c r="A46" s="354"/>
      <c r="B46" s="355"/>
      <c r="C46" s="355"/>
      <c r="D46" s="355"/>
      <c r="E46" s="355"/>
      <c r="F46" s="355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7"/>
    </row>
    <row r="47" spans="1:43" s="328" customFormat="1" ht="12.75">
      <c r="A47" s="354"/>
      <c r="B47" s="355"/>
      <c r="C47" s="355"/>
      <c r="D47" s="355"/>
      <c r="E47" s="355"/>
      <c r="F47" s="355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7"/>
    </row>
    <row r="48" spans="1:43" s="337" customFormat="1" ht="12.75">
      <c r="A48" s="354"/>
      <c r="B48" s="355"/>
      <c r="C48" s="355"/>
      <c r="D48" s="355"/>
      <c r="E48" s="355"/>
      <c r="F48" s="355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7"/>
    </row>
    <row r="49" spans="1:43" s="326" customFormat="1" ht="12.75">
      <c r="A49" s="354"/>
      <c r="B49" s="355"/>
      <c r="C49" s="355"/>
      <c r="D49" s="355"/>
      <c r="E49" s="355"/>
      <c r="F49" s="355"/>
      <c r="AQ49" s="327"/>
    </row>
    <row r="50" spans="1:43" s="326" customFormat="1" ht="15.75">
      <c r="A50" s="357"/>
      <c r="B50" s="355"/>
      <c r="C50" s="355"/>
      <c r="D50" s="355"/>
      <c r="E50" s="355"/>
      <c r="F50" s="355"/>
      <c r="AQ50" s="327"/>
    </row>
    <row r="51" spans="1:43" s="328" customFormat="1" ht="12.75">
      <c r="A51" s="354"/>
      <c r="B51" s="355"/>
      <c r="C51" s="355"/>
      <c r="D51" s="355"/>
      <c r="E51" s="355"/>
      <c r="F51" s="355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7"/>
    </row>
    <row r="52" spans="1:43" s="328" customFormat="1" ht="12.75">
      <c r="A52" s="354"/>
      <c r="B52" s="355"/>
      <c r="C52" s="355"/>
      <c r="D52" s="355"/>
      <c r="E52" s="355"/>
      <c r="F52" s="355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7"/>
    </row>
    <row r="53" spans="1:43" s="328" customFormat="1" ht="12.75">
      <c r="A53" s="354"/>
      <c r="B53" s="355"/>
      <c r="C53" s="355"/>
      <c r="D53" s="355"/>
      <c r="E53" s="355"/>
      <c r="F53" s="355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7"/>
    </row>
    <row r="54" spans="1:43" s="328" customFormat="1" ht="12.75">
      <c r="A54" s="354"/>
      <c r="B54" s="355"/>
      <c r="C54" s="355"/>
      <c r="D54" s="355"/>
      <c r="E54" s="355"/>
      <c r="F54" s="355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7"/>
    </row>
    <row r="55" spans="1:43" s="328" customFormat="1" ht="12.75">
      <c r="A55" s="354"/>
      <c r="B55" s="355"/>
      <c r="C55" s="355"/>
      <c r="D55" s="355"/>
      <c r="E55" s="355"/>
      <c r="F55" s="355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7"/>
    </row>
    <row r="56" spans="1:43" s="337" customFormat="1" ht="12.75">
      <c r="A56" s="354"/>
      <c r="B56" s="355"/>
      <c r="C56" s="355"/>
      <c r="D56" s="355"/>
      <c r="E56" s="355"/>
      <c r="F56" s="355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7"/>
    </row>
    <row r="57" spans="1:43" s="337" customFormat="1" ht="12.75">
      <c r="A57" s="354"/>
      <c r="B57" s="355"/>
      <c r="C57" s="355"/>
      <c r="D57" s="355"/>
      <c r="E57" s="355"/>
      <c r="F57" s="355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7"/>
    </row>
    <row r="58" spans="1:43" s="326" customFormat="1" ht="12.75">
      <c r="A58" s="354"/>
      <c r="B58" s="355"/>
      <c r="C58" s="355"/>
      <c r="D58" s="355"/>
      <c r="E58" s="355"/>
      <c r="F58" s="355"/>
      <c r="AQ58" s="327"/>
    </row>
    <row r="59" spans="1:43" s="326" customFormat="1" ht="12.75">
      <c r="A59" s="354"/>
      <c r="B59" s="355"/>
      <c r="C59" s="355"/>
      <c r="D59" s="355"/>
      <c r="E59" s="355"/>
      <c r="F59" s="355"/>
      <c r="AQ59" s="327"/>
    </row>
    <row r="60" spans="1:6" ht="12" customHeight="1">
      <c r="A60" s="262"/>
      <c r="B60" s="358"/>
      <c r="C60" s="358"/>
      <c r="D60" s="358"/>
      <c r="E60" s="359"/>
      <c r="F60" s="358"/>
    </row>
    <row r="61" spans="1:6" ht="12" customHeight="1">
      <c r="A61" s="262"/>
      <c r="B61" s="358"/>
      <c r="C61" s="358"/>
      <c r="D61" s="358"/>
      <c r="E61" s="359"/>
      <c r="F61" s="358"/>
    </row>
    <row r="62" spans="1:6" ht="12" customHeight="1">
      <c r="A62" s="262"/>
      <c r="B62" s="358"/>
      <c r="C62" s="358"/>
      <c r="D62" s="358"/>
      <c r="E62" s="359"/>
      <c r="F62" s="358"/>
    </row>
    <row r="63" spans="1:6" ht="12" customHeight="1">
      <c r="A63" s="262"/>
      <c r="B63" s="358"/>
      <c r="C63" s="358"/>
      <c r="D63" s="358"/>
      <c r="E63" s="359"/>
      <c r="F63" s="358"/>
    </row>
    <row r="64" spans="1:6" ht="12" customHeight="1">
      <c r="A64" s="262"/>
      <c r="B64" s="358"/>
      <c r="C64" s="358"/>
      <c r="D64" s="358"/>
      <c r="E64" s="359"/>
      <c r="F64" s="358"/>
    </row>
    <row r="65" spans="1:6" ht="12" customHeight="1">
      <c r="A65" s="262"/>
      <c r="B65" s="358"/>
      <c r="C65" s="358"/>
      <c r="D65" s="358"/>
      <c r="E65" s="359"/>
      <c r="F65" s="358"/>
    </row>
    <row r="66" spans="1:6" ht="12" customHeight="1">
      <c r="A66" s="262"/>
      <c r="B66" s="358"/>
      <c r="C66" s="358"/>
      <c r="D66" s="358"/>
      <c r="E66" s="359"/>
      <c r="F66" s="358"/>
    </row>
    <row r="67" spans="1:6" ht="12" customHeight="1">
      <c r="A67" s="262"/>
      <c r="B67" s="358"/>
      <c r="C67" s="358"/>
      <c r="D67" s="358"/>
      <c r="E67" s="359"/>
      <c r="F67" s="358"/>
    </row>
    <row r="68" spans="1:6" ht="12" customHeight="1">
      <c r="A68" s="262"/>
      <c r="B68" s="358"/>
      <c r="C68" s="358"/>
      <c r="D68" s="358"/>
      <c r="E68" s="359"/>
      <c r="F68" s="358"/>
    </row>
    <row r="69" spans="1:6" ht="12" customHeight="1">
      <c r="A69" s="262"/>
      <c r="B69" s="358"/>
      <c r="C69" s="358"/>
      <c r="D69" s="358"/>
      <c r="E69" s="359"/>
      <c r="F69" s="358"/>
    </row>
    <row r="70" spans="1:6" ht="12" customHeight="1">
      <c r="A70" s="262"/>
      <c r="B70" s="358"/>
      <c r="C70" s="358"/>
      <c r="D70" s="358"/>
      <c r="E70" s="359"/>
      <c r="F70" s="358"/>
    </row>
    <row r="71" spans="1:6" ht="12" customHeight="1">
      <c r="A71" s="262"/>
      <c r="B71" s="358"/>
      <c r="C71" s="358"/>
      <c r="D71" s="358"/>
      <c r="E71" s="359"/>
      <c r="F71" s="358"/>
    </row>
    <row r="72" spans="1:6" ht="12" customHeight="1">
      <c r="A72" s="262"/>
      <c r="B72" s="358"/>
      <c r="C72" s="358"/>
      <c r="D72" s="358"/>
      <c r="E72" s="359"/>
      <c r="F72" s="358"/>
    </row>
    <row r="73" spans="1:6" ht="12" customHeight="1">
      <c r="A73" s="262"/>
      <c r="B73" s="358"/>
      <c r="C73" s="358"/>
      <c r="D73" s="358"/>
      <c r="E73" s="359"/>
      <c r="F73" s="358"/>
    </row>
    <row r="74" spans="1:6" ht="12" customHeight="1">
      <c r="A74" s="262"/>
      <c r="B74" s="358"/>
      <c r="C74" s="358"/>
      <c r="D74" s="358"/>
      <c r="E74" s="359"/>
      <c r="F74" s="358"/>
    </row>
    <row r="75" spans="1:6" ht="12" customHeight="1">
      <c r="A75" s="262"/>
      <c r="B75" s="358"/>
      <c r="C75" s="358"/>
      <c r="D75" s="358"/>
      <c r="E75" s="359"/>
      <c r="F75" s="358"/>
    </row>
    <row r="76" spans="1:6" ht="12" customHeight="1">
      <c r="A76" s="262"/>
      <c r="B76" s="358"/>
      <c r="C76" s="358"/>
      <c r="D76" s="358"/>
      <c r="E76" s="359"/>
      <c r="F76" s="358"/>
    </row>
    <row r="77" spans="1:6" ht="12" customHeight="1">
      <c r="A77" s="262"/>
      <c r="B77" s="358"/>
      <c r="C77" s="358"/>
      <c r="D77" s="358"/>
      <c r="E77" s="359"/>
      <c r="F77" s="358"/>
    </row>
    <row r="78" spans="1:6" ht="12" customHeight="1">
      <c r="A78" s="262"/>
      <c r="B78" s="358"/>
      <c r="C78" s="358"/>
      <c r="D78" s="358"/>
      <c r="E78" s="359"/>
      <c r="F78" s="358"/>
    </row>
    <row r="79" spans="1:6" ht="12" customHeight="1">
      <c r="A79" s="262"/>
      <c r="B79" s="358"/>
      <c r="C79" s="358"/>
      <c r="D79" s="358"/>
      <c r="E79" s="359"/>
      <c r="F79" s="358"/>
    </row>
    <row r="80" spans="1:6" ht="12" customHeight="1">
      <c r="A80" s="262"/>
      <c r="B80" s="358"/>
      <c r="C80" s="358"/>
      <c r="D80" s="358"/>
      <c r="E80" s="359"/>
      <c r="F80" s="358"/>
    </row>
    <row r="81" spans="1:6" ht="12" customHeight="1">
      <c r="A81" s="262"/>
      <c r="B81" s="358"/>
      <c r="C81" s="358"/>
      <c r="D81" s="358"/>
      <c r="E81" s="359"/>
      <c r="F81" s="358"/>
    </row>
    <row r="82" spans="1:6" ht="12" customHeight="1">
      <c r="A82" s="262"/>
      <c r="B82" s="358"/>
      <c r="C82" s="358"/>
      <c r="D82" s="358"/>
      <c r="E82" s="359"/>
      <c r="F82" s="358"/>
    </row>
    <row r="83" spans="1:6" ht="12" customHeight="1">
      <c r="A83" s="262"/>
      <c r="B83" s="358"/>
      <c r="C83" s="358"/>
      <c r="D83" s="358"/>
      <c r="E83" s="359"/>
      <c r="F83" s="358"/>
    </row>
    <row r="84" spans="1:6" ht="12" customHeight="1">
      <c r="A84" s="262"/>
      <c r="B84" s="358"/>
      <c r="C84" s="358"/>
      <c r="D84" s="358"/>
      <c r="E84" s="359"/>
      <c r="F84" s="358"/>
    </row>
    <row r="85" spans="1:6" ht="12" customHeight="1">
      <c r="A85" s="262"/>
      <c r="B85" s="358"/>
      <c r="C85" s="358"/>
      <c r="D85" s="358"/>
      <c r="E85" s="359"/>
      <c r="F85" s="358"/>
    </row>
    <row r="86" spans="1:6" ht="12" customHeight="1">
      <c r="A86" s="262"/>
      <c r="B86" s="358"/>
      <c r="C86" s="358"/>
      <c r="D86" s="358"/>
      <c r="E86" s="359"/>
      <c r="F86" s="358"/>
    </row>
    <row r="87" spans="1:6" ht="12" customHeight="1">
      <c r="A87" s="262"/>
      <c r="B87" s="358"/>
      <c r="C87" s="358"/>
      <c r="D87" s="358"/>
      <c r="E87" s="359"/>
      <c r="F87" s="358"/>
    </row>
    <row r="88" spans="1:6" ht="12" customHeight="1">
      <c r="A88" s="262"/>
      <c r="B88" s="358"/>
      <c r="C88" s="358"/>
      <c r="D88" s="358"/>
      <c r="E88" s="359"/>
      <c r="F88" s="358"/>
    </row>
    <row r="89" spans="1:6" ht="12" customHeight="1">
      <c r="A89" s="262"/>
      <c r="B89" s="358"/>
      <c r="C89" s="358"/>
      <c r="D89" s="358"/>
      <c r="E89" s="359"/>
      <c r="F89" s="358"/>
    </row>
    <row r="90" spans="1:6" ht="12" customHeight="1">
      <c r="A90" s="262"/>
      <c r="B90" s="358"/>
      <c r="C90" s="358"/>
      <c r="D90" s="358"/>
      <c r="E90" s="359"/>
      <c r="F90" s="358"/>
    </row>
    <row r="91" spans="1:6" ht="12" customHeight="1">
      <c r="A91" s="262"/>
      <c r="B91" s="358"/>
      <c r="C91" s="358"/>
      <c r="D91" s="358"/>
      <c r="E91" s="359"/>
      <c r="F91" s="358"/>
    </row>
    <row r="92" spans="1:6" ht="12" customHeight="1">
      <c r="A92" s="262"/>
      <c r="B92" s="358"/>
      <c r="C92" s="358"/>
      <c r="D92" s="358"/>
      <c r="E92" s="359"/>
      <c r="F92" s="358"/>
    </row>
    <row r="93" spans="1:6" ht="12" customHeight="1">
      <c r="A93" s="262"/>
      <c r="B93" s="358"/>
      <c r="C93" s="358"/>
      <c r="D93" s="358"/>
      <c r="E93" s="359"/>
      <c r="F93" s="358"/>
    </row>
    <row r="94" spans="1:6" ht="12" customHeight="1">
      <c r="A94" s="262"/>
      <c r="B94" s="358"/>
      <c r="C94" s="358"/>
      <c r="D94" s="358"/>
      <c r="E94" s="359"/>
      <c r="F94" s="358"/>
    </row>
    <row r="95" spans="1:6" ht="12" customHeight="1">
      <c r="A95" s="262"/>
      <c r="B95" s="358"/>
      <c r="C95" s="358"/>
      <c r="D95" s="358"/>
      <c r="E95" s="359"/>
      <c r="F95" s="358"/>
    </row>
    <row r="96" spans="1:6" ht="12" customHeight="1">
      <c r="A96" s="262"/>
      <c r="B96" s="358"/>
      <c r="C96" s="358"/>
      <c r="D96" s="358"/>
      <c r="E96" s="359"/>
      <c r="F96" s="358"/>
    </row>
    <row r="97" spans="1:6" ht="12" customHeight="1">
      <c r="A97" s="262"/>
      <c r="B97" s="358"/>
      <c r="C97" s="358"/>
      <c r="D97" s="358"/>
      <c r="E97" s="359"/>
      <c r="F97" s="358"/>
    </row>
    <row r="98" spans="1:6" ht="12" customHeight="1">
      <c r="A98" s="262"/>
      <c r="B98" s="358"/>
      <c r="C98" s="358"/>
      <c r="D98" s="358"/>
      <c r="E98" s="359"/>
      <c r="F98" s="358"/>
    </row>
    <row r="99" spans="1:6" ht="12" customHeight="1">
      <c r="A99" s="262"/>
      <c r="B99" s="358"/>
      <c r="C99" s="358"/>
      <c r="D99" s="358"/>
      <c r="E99" s="359"/>
      <c r="F99" s="358"/>
    </row>
    <row r="100" spans="1:6" ht="12" customHeight="1">
      <c r="A100" s="262"/>
      <c r="B100" s="358"/>
      <c r="C100" s="358"/>
      <c r="D100" s="358"/>
      <c r="E100" s="359"/>
      <c r="F100" s="358"/>
    </row>
    <row r="101" spans="1:6" ht="12" customHeight="1">
      <c r="A101" s="262"/>
      <c r="B101" s="358"/>
      <c r="C101" s="358"/>
      <c r="D101" s="358"/>
      <c r="E101" s="359"/>
      <c r="F101" s="358"/>
    </row>
    <row r="102" spans="1:6" ht="12" customHeight="1">
      <c r="A102" s="262"/>
      <c r="B102" s="358"/>
      <c r="C102" s="358"/>
      <c r="D102" s="358"/>
      <c r="E102" s="359"/>
      <c r="F102" s="358"/>
    </row>
    <row r="103" spans="1:6" ht="12" customHeight="1">
      <c r="A103" s="262"/>
      <c r="B103" s="358"/>
      <c r="C103" s="358"/>
      <c r="D103" s="358"/>
      <c r="E103" s="359"/>
      <c r="F103" s="358"/>
    </row>
    <row r="104" spans="1:6" ht="12" customHeight="1">
      <c r="A104" s="262"/>
      <c r="B104" s="358"/>
      <c r="C104" s="358"/>
      <c r="D104" s="358"/>
      <c r="E104" s="359"/>
      <c r="F104" s="358"/>
    </row>
    <row r="105" spans="1:6" ht="12" customHeight="1">
      <c r="A105" s="262"/>
      <c r="B105" s="358"/>
      <c r="C105" s="358"/>
      <c r="D105" s="358"/>
      <c r="E105" s="359"/>
      <c r="F105" s="358"/>
    </row>
    <row r="106" spans="1:6" ht="12" customHeight="1">
      <c r="A106" s="262"/>
      <c r="B106" s="358"/>
      <c r="C106" s="358"/>
      <c r="D106" s="358"/>
      <c r="E106" s="359"/>
      <c r="F106" s="358"/>
    </row>
    <row r="107" spans="1:6" ht="12" customHeight="1">
      <c r="A107" s="262"/>
      <c r="B107" s="358"/>
      <c r="C107" s="358"/>
      <c r="D107" s="358"/>
      <c r="E107" s="359"/>
      <c r="F107" s="358"/>
    </row>
    <row r="108" spans="1:6" ht="12" customHeight="1">
      <c r="A108" s="262"/>
      <c r="B108" s="358"/>
      <c r="C108" s="358"/>
      <c r="D108" s="358"/>
      <c r="E108" s="359"/>
      <c r="F108" s="358"/>
    </row>
    <row r="109" spans="1:6" ht="12" customHeight="1">
      <c r="A109" s="262"/>
      <c r="B109" s="358"/>
      <c r="C109" s="358"/>
      <c r="D109" s="358"/>
      <c r="E109" s="359"/>
      <c r="F109" s="358"/>
    </row>
    <row r="110" spans="1:6" ht="12" customHeight="1">
      <c r="A110" s="262"/>
      <c r="B110" s="358"/>
      <c r="C110" s="358"/>
      <c r="D110" s="358"/>
      <c r="E110" s="359"/>
      <c r="F110" s="358"/>
    </row>
    <row r="111" spans="1:6" ht="12" customHeight="1">
      <c r="A111" s="262"/>
      <c r="B111" s="358"/>
      <c r="C111" s="358"/>
      <c r="D111" s="358"/>
      <c r="E111" s="359"/>
      <c r="F111" s="358"/>
    </row>
    <row r="112" spans="1:6" ht="12" customHeight="1">
      <c r="A112" s="262"/>
      <c r="B112" s="358"/>
      <c r="C112" s="358"/>
      <c r="D112" s="358"/>
      <c r="E112" s="359"/>
      <c r="F112" s="358"/>
    </row>
    <row r="113" spans="1:6" ht="12" customHeight="1">
      <c r="A113" s="262"/>
      <c r="B113" s="358"/>
      <c r="C113" s="358"/>
      <c r="D113" s="358"/>
      <c r="E113" s="359"/>
      <c r="F113" s="358"/>
    </row>
    <row r="114" spans="1:6" ht="12" customHeight="1">
      <c r="A114" s="262"/>
      <c r="B114" s="358"/>
      <c r="C114" s="358"/>
      <c r="D114" s="358"/>
      <c r="E114" s="359"/>
      <c r="F114" s="358"/>
    </row>
    <row r="115" spans="1:6" ht="12" customHeight="1">
      <c r="A115" s="262"/>
      <c r="B115" s="358"/>
      <c r="C115" s="358"/>
      <c r="D115" s="358"/>
      <c r="E115" s="359"/>
      <c r="F115" s="358"/>
    </row>
    <row r="116" spans="1:6" ht="12" customHeight="1">
      <c r="A116" s="262"/>
      <c r="B116" s="358"/>
      <c r="C116" s="358"/>
      <c r="D116" s="358"/>
      <c r="E116" s="359"/>
      <c r="F116" s="358"/>
    </row>
    <row r="117" spans="1:6" ht="12" customHeight="1">
      <c r="A117" s="262"/>
      <c r="B117" s="358"/>
      <c r="C117" s="358"/>
      <c r="D117" s="358"/>
      <c r="E117" s="359"/>
      <c r="F117" s="358"/>
    </row>
    <row r="118" spans="1:6" ht="12" customHeight="1">
      <c r="A118" s="262"/>
      <c r="B118" s="358"/>
      <c r="C118" s="358"/>
      <c r="D118" s="358"/>
      <c r="E118" s="359"/>
      <c r="F118" s="358"/>
    </row>
    <row r="119" spans="1:6" ht="12" customHeight="1">
      <c r="A119" s="262"/>
      <c r="B119" s="358"/>
      <c r="C119" s="358"/>
      <c r="D119" s="358"/>
      <c r="E119" s="359"/>
      <c r="F119" s="358"/>
    </row>
    <row r="120" spans="1:6" ht="12" customHeight="1">
      <c r="A120" s="262"/>
      <c r="B120" s="358"/>
      <c r="C120" s="358"/>
      <c r="D120" s="358"/>
      <c r="E120" s="359"/>
      <c r="F120" s="358"/>
    </row>
    <row r="121" spans="1:6" ht="12" customHeight="1">
      <c r="A121" s="262"/>
      <c r="B121" s="358"/>
      <c r="C121" s="358"/>
      <c r="D121" s="358"/>
      <c r="E121" s="359"/>
      <c r="F121" s="358"/>
    </row>
    <row r="122" spans="1:6" ht="12" customHeight="1">
      <c r="A122" s="262"/>
      <c r="B122" s="358"/>
      <c r="C122" s="358"/>
      <c r="D122" s="358"/>
      <c r="E122" s="359"/>
      <c r="F122" s="358"/>
    </row>
    <row r="123" spans="1:6" ht="12" customHeight="1">
      <c r="A123" s="262"/>
      <c r="B123" s="358"/>
      <c r="C123" s="358"/>
      <c r="D123" s="358"/>
      <c r="E123" s="359"/>
      <c r="F123" s="358"/>
    </row>
    <row r="124" spans="1:6" ht="12" customHeight="1">
      <c r="A124" s="262"/>
      <c r="B124" s="358"/>
      <c r="C124" s="358"/>
      <c r="D124" s="358"/>
      <c r="E124" s="359"/>
      <c r="F124" s="358"/>
    </row>
    <row r="125" spans="1:6" ht="12" customHeight="1">
      <c r="A125" s="262"/>
      <c r="B125" s="358"/>
      <c r="C125" s="358"/>
      <c r="D125" s="358"/>
      <c r="E125" s="359"/>
      <c r="F125" s="358"/>
    </row>
    <row r="126" spans="1:6" ht="12" customHeight="1">
      <c r="A126" s="262"/>
      <c r="B126" s="358"/>
      <c r="C126" s="358"/>
      <c r="D126" s="358"/>
      <c r="E126" s="359"/>
      <c r="F126" s="358"/>
    </row>
    <row r="127" spans="1:6" ht="12" customHeight="1">
      <c r="A127" s="262"/>
      <c r="B127" s="358"/>
      <c r="C127" s="358"/>
      <c r="D127" s="358"/>
      <c r="E127" s="359"/>
      <c r="F127" s="358"/>
    </row>
    <row r="128" spans="1:6" ht="12" customHeight="1">
      <c r="A128" s="262"/>
      <c r="B128" s="358"/>
      <c r="C128" s="358"/>
      <c r="D128" s="358"/>
      <c r="E128" s="359"/>
      <c r="F128" s="358"/>
    </row>
    <row r="129" spans="1:6" ht="12" customHeight="1">
      <c r="A129" s="262"/>
      <c r="B129" s="358"/>
      <c r="C129" s="358"/>
      <c r="D129" s="358"/>
      <c r="E129" s="359"/>
      <c r="F129" s="358"/>
    </row>
    <row r="130" spans="1:6" ht="12" customHeight="1">
      <c r="A130" s="262"/>
      <c r="B130" s="358"/>
      <c r="C130" s="358"/>
      <c r="D130" s="358"/>
      <c r="E130" s="359"/>
      <c r="F130" s="358"/>
    </row>
    <row r="131" spans="1:6" ht="12" customHeight="1">
      <c r="A131" s="262"/>
      <c r="B131" s="358"/>
      <c r="C131" s="358"/>
      <c r="D131" s="358"/>
      <c r="E131" s="359"/>
      <c r="F131" s="358"/>
    </row>
    <row r="132" spans="1:6" ht="12" customHeight="1">
      <c r="A132" s="262"/>
      <c r="B132" s="358"/>
      <c r="C132" s="358"/>
      <c r="D132" s="358"/>
      <c r="E132" s="359"/>
      <c r="F132" s="358"/>
    </row>
    <row r="133" spans="1:6" ht="12" customHeight="1">
      <c r="A133" s="262"/>
      <c r="B133" s="358"/>
      <c r="C133" s="358"/>
      <c r="D133" s="358"/>
      <c r="E133" s="359"/>
      <c r="F133" s="358"/>
    </row>
    <row r="134" spans="1:6" ht="12" customHeight="1">
      <c r="A134" s="262"/>
      <c r="B134" s="358"/>
      <c r="C134" s="358"/>
      <c r="D134" s="358"/>
      <c r="E134" s="359"/>
      <c r="F134" s="358"/>
    </row>
    <row r="135" spans="1:6" ht="12" customHeight="1">
      <c r="A135" s="262"/>
      <c r="B135" s="358"/>
      <c r="C135" s="358"/>
      <c r="D135" s="358"/>
      <c r="E135" s="359"/>
      <c r="F135" s="358"/>
    </row>
    <row r="136" spans="1:6" ht="12" customHeight="1">
      <c r="A136" s="262"/>
      <c r="B136" s="358"/>
      <c r="C136" s="358"/>
      <c r="D136" s="358"/>
      <c r="E136" s="359"/>
      <c r="F136" s="358"/>
    </row>
    <row r="137" spans="1:6" ht="12" customHeight="1">
      <c r="A137" s="262"/>
      <c r="B137" s="358"/>
      <c r="C137" s="358"/>
      <c r="D137" s="358"/>
      <c r="E137" s="359"/>
      <c r="F137" s="358"/>
    </row>
    <row r="138" spans="1:6" ht="12" customHeight="1">
      <c r="A138" s="262"/>
      <c r="B138" s="358"/>
      <c r="C138" s="358"/>
      <c r="D138" s="358"/>
      <c r="E138" s="359"/>
      <c r="F138" s="358"/>
    </row>
    <row r="139" spans="1:6" ht="12" customHeight="1">
      <c r="A139" s="262"/>
      <c r="B139" s="358"/>
      <c r="C139" s="358"/>
      <c r="D139" s="358"/>
      <c r="E139" s="359"/>
      <c r="F139" s="358"/>
    </row>
    <row r="140" spans="1:6" ht="12" customHeight="1">
      <c r="A140" s="262"/>
      <c r="B140" s="358"/>
      <c r="C140" s="358"/>
      <c r="D140" s="358"/>
      <c r="E140" s="359"/>
      <c r="F140" s="358"/>
    </row>
    <row r="141" spans="1:6" ht="12" customHeight="1">
      <c r="A141" s="262"/>
      <c r="B141" s="358"/>
      <c r="C141" s="358"/>
      <c r="D141" s="358"/>
      <c r="E141" s="359"/>
      <c r="F141" s="358"/>
    </row>
    <row r="142" spans="1:6" ht="12" customHeight="1">
      <c r="A142" s="262"/>
      <c r="B142" s="358"/>
      <c r="C142" s="358"/>
      <c r="D142" s="358"/>
      <c r="E142" s="359"/>
      <c r="F142" s="358"/>
    </row>
    <row r="143" spans="1:6" ht="12" customHeight="1">
      <c r="A143" s="262"/>
      <c r="B143" s="358"/>
      <c r="C143" s="358"/>
      <c r="D143" s="358"/>
      <c r="E143" s="359"/>
      <c r="F143" s="358"/>
    </row>
    <row r="144" spans="1:6" ht="12" customHeight="1">
      <c r="A144" s="262"/>
      <c r="B144" s="358"/>
      <c r="C144" s="358"/>
      <c r="D144" s="358"/>
      <c r="E144" s="359"/>
      <c r="F144" s="358"/>
    </row>
    <row r="145" spans="1:6" ht="12" customHeight="1">
      <c r="A145" s="262"/>
      <c r="B145" s="358"/>
      <c r="C145" s="358"/>
      <c r="D145" s="358"/>
      <c r="E145" s="359"/>
      <c r="F145" s="358"/>
    </row>
    <row r="146" spans="1:6" ht="12" customHeight="1">
      <c r="A146" s="262"/>
      <c r="B146" s="358"/>
      <c r="C146" s="358"/>
      <c r="D146" s="358"/>
      <c r="E146" s="359"/>
      <c r="F146" s="358"/>
    </row>
    <row r="147" spans="1:6" ht="12" customHeight="1">
      <c r="A147" s="262"/>
      <c r="B147" s="358"/>
      <c r="C147" s="358"/>
      <c r="D147" s="358"/>
      <c r="E147" s="359"/>
      <c r="F147" s="358"/>
    </row>
    <row r="148" spans="1:6" ht="12" customHeight="1">
      <c r="A148" s="262"/>
      <c r="B148" s="358"/>
      <c r="C148" s="358"/>
      <c r="D148" s="358"/>
      <c r="E148" s="359"/>
      <c r="F148" s="358"/>
    </row>
    <row r="149" spans="1:6" ht="12" customHeight="1">
      <c r="A149" s="262"/>
      <c r="B149" s="358"/>
      <c r="C149" s="358"/>
      <c r="D149" s="358"/>
      <c r="E149" s="359"/>
      <c r="F149" s="358"/>
    </row>
    <row r="150" spans="1:6" ht="12" customHeight="1">
      <c r="A150" s="262"/>
      <c r="B150" s="358"/>
      <c r="C150" s="358"/>
      <c r="D150" s="358"/>
      <c r="E150" s="359"/>
      <c r="F150" s="358"/>
    </row>
    <row r="151" spans="1:6" ht="12" customHeight="1">
      <c r="A151" s="262"/>
      <c r="B151" s="358"/>
      <c r="C151" s="358"/>
      <c r="D151" s="358"/>
      <c r="E151" s="359"/>
      <c r="F151" s="358"/>
    </row>
    <row r="152" spans="1:6" ht="12" customHeight="1">
      <c r="A152" s="262"/>
      <c r="B152" s="358"/>
      <c r="C152" s="358"/>
      <c r="D152" s="358"/>
      <c r="E152" s="359"/>
      <c r="F152" s="358"/>
    </row>
    <row r="153" spans="1:6" ht="12" customHeight="1">
      <c r="A153" s="262"/>
      <c r="B153" s="358"/>
      <c r="C153" s="358"/>
      <c r="D153" s="358"/>
      <c r="E153" s="359"/>
      <c r="F153" s="358"/>
    </row>
    <row r="154" spans="1:6" ht="12" customHeight="1">
      <c r="A154" s="262"/>
      <c r="B154" s="358"/>
      <c r="C154" s="358"/>
      <c r="D154" s="358"/>
      <c r="E154" s="359"/>
      <c r="F154" s="358"/>
    </row>
    <row r="155" spans="1:6" ht="12" customHeight="1">
      <c r="A155" s="262"/>
      <c r="B155" s="358"/>
      <c r="C155" s="358"/>
      <c r="D155" s="358"/>
      <c r="E155" s="359"/>
      <c r="F155" s="358"/>
    </row>
    <row r="156" spans="1:6" ht="12" customHeight="1">
      <c r="A156" s="262"/>
      <c r="B156" s="358"/>
      <c r="C156" s="358"/>
      <c r="D156" s="358"/>
      <c r="E156" s="359"/>
      <c r="F156" s="358"/>
    </row>
    <row r="157" spans="1:6" ht="12" customHeight="1">
      <c r="A157" s="262"/>
      <c r="B157" s="358"/>
      <c r="C157" s="358"/>
      <c r="D157" s="358"/>
      <c r="E157" s="359"/>
      <c r="F157" s="358"/>
    </row>
    <row r="158" spans="1:6" ht="12" customHeight="1">
      <c r="A158" s="262"/>
      <c r="B158" s="358"/>
      <c r="C158" s="358"/>
      <c r="D158" s="358"/>
      <c r="E158" s="359"/>
      <c r="F158" s="358"/>
    </row>
    <row r="159" spans="1:6" ht="12" customHeight="1">
      <c r="A159" s="262"/>
      <c r="B159" s="358"/>
      <c r="C159" s="358"/>
      <c r="D159" s="358"/>
      <c r="E159" s="359"/>
      <c r="F159" s="358"/>
    </row>
    <row r="160" spans="1:6" ht="12" customHeight="1">
      <c r="A160" s="262"/>
      <c r="B160" s="358"/>
      <c r="C160" s="358"/>
      <c r="D160" s="358"/>
      <c r="E160" s="359"/>
      <c r="F160" s="358"/>
    </row>
    <row r="161" spans="1:6" ht="17.25" customHeight="1">
      <c r="A161" s="262"/>
      <c r="B161" s="358"/>
      <c r="C161" s="358"/>
      <c r="D161" s="358"/>
      <c r="E161" s="359"/>
      <c r="F161" s="358"/>
    </row>
    <row r="162" spans="1:6" ht="17.25" customHeight="1">
      <c r="A162" s="262"/>
      <c r="B162" s="358"/>
      <c r="C162" s="358"/>
      <c r="D162" s="358"/>
      <c r="E162" s="359"/>
      <c r="F162" s="358"/>
    </row>
    <row r="163" spans="1:6" ht="17.25" customHeight="1">
      <c r="A163" s="262"/>
      <c r="B163" s="358"/>
      <c r="C163" s="358"/>
      <c r="D163" s="358"/>
      <c r="E163" s="359"/>
      <c r="F163" s="358"/>
    </row>
    <row r="164" spans="1:6" ht="17.25" customHeight="1">
      <c r="A164" s="262"/>
      <c r="B164" s="358"/>
      <c r="C164" s="358"/>
      <c r="D164" s="358"/>
      <c r="E164" s="359"/>
      <c r="F164" s="358"/>
    </row>
    <row r="165" spans="1:6" ht="17.25" customHeight="1">
      <c r="A165" s="262"/>
      <c r="B165" s="358"/>
      <c r="C165" s="358"/>
      <c r="D165" s="358"/>
      <c r="E165" s="359"/>
      <c r="F165" s="358"/>
    </row>
    <row r="166" spans="1:6" ht="17.25" customHeight="1">
      <c r="A166" s="262"/>
      <c r="B166" s="358"/>
      <c r="C166" s="358"/>
      <c r="D166" s="358"/>
      <c r="E166" s="359"/>
      <c r="F166" s="358"/>
    </row>
    <row r="167" spans="1:6" ht="17.25" customHeight="1">
      <c r="A167" s="262"/>
      <c r="B167" s="358"/>
      <c r="C167" s="358"/>
      <c r="D167" s="358"/>
      <c r="E167" s="359"/>
      <c r="F167" s="358"/>
    </row>
    <row r="168" spans="1:6" ht="17.25" customHeight="1">
      <c r="A168" s="262"/>
      <c r="B168" s="358"/>
      <c r="C168" s="358"/>
      <c r="D168" s="358"/>
      <c r="E168" s="359"/>
      <c r="F168" s="358"/>
    </row>
    <row r="169" spans="1:6" ht="17.25" customHeight="1">
      <c r="A169" s="262"/>
      <c r="B169" s="358"/>
      <c r="C169" s="358"/>
      <c r="D169" s="358"/>
      <c r="E169" s="359"/>
      <c r="F169" s="358"/>
    </row>
    <row r="170" spans="1:6" ht="17.25" customHeight="1">
      <c r="A170" s="262"/>
      <c r="B170" s="358"/>
      <c r="C170" s="358"/>
      <c r="D170" s="358"/>
      <c r="E170" s="359"/>
      <c r="F170" s="358"/>
    </row>
    <row r="171" spans="1:6" ht="17.25" customHeight="1">
      <c r="A171" s="262"/>
      <c r="B171" s="358"/>
      <c r="C171" s="358"/>
      <c r="D171" s="358"/>
      <c r="E171" s="359"/>
      <c r="F171" s="358"/>
    </row>
    <row r="172" spans="1:6" ht="17.25" customHeight="1">
      <c r="A172" s="262"/>
      <c r="B172" s="358"/>
      <c r="C172" s="358"/>
      <c r="D172" s="358"/>
      <c r="E172" s="359"/>
      <c r="F172" s="358"/>
    </row>
    <row r="173" spans="1:6" ht="17.25" customHeight="1">
      <c r="A173" s="262"/>
      <c r="B173" s="358"/>
      <c r="C173" s="358"/>
      <c r="D173" s="358"/>
      <c r="E173" s="359"/>
      <c r="F173" s="358"/>
    </row>
    <row r="174" spans="1:6" ht="17.25" customHeight="1">
      <c r="A174" s="262"/>
      <c r="B174" s="358"/>
      <c r="C174" s="358"/>
      <c r="D174" s="358"/>
      <c r="E174" s="359"/>
      <c r="F174" s="358"/>
    </row>
    <row r="175" spans="1:6" ht="17.25" customHeight="1">
      <c r="A175" s="262"/>
      <c r="B175" s="358"/>
      <c r="C175" s="358"/>
      <c r="D175" s="358"/>
      <c r="E175" s="359"/>
      <c r="F175" s="358"/>
    </row>
    <row r="176" spans="1:6" ht="17.25" customHeight="1">
      <c r="A176" s="262"/>
      <c r="B176" s="358"/>
      <c r="C176" s="358"/>
      <c r="D176" s="358"/>
      <c r="E176" s="359"/>
      <c r="F176" s="358"/>
    </row>
    <row r="177" spans="1:6" ht="17.25" customHeight="1">
      <c r="A177" s="262"/>
      <c r="B177" s="358"/>
      <c r="C177" s="358"/>
      <c r="D177" s="358"/>
      <c r="E177" s="359"/>
      <c r="F177" s="358"/>
    </row>
    <row r="178" spans="1:6" ht="17.25" customHeight="1">
      <c r="A178" s="262"/>
      <c r="B178" s="358"/>
      <c r="C178" s="358"/>
      <c r="D178" s="358"/>
      <c r="E178" s="359"/>
      <c r="F178" s="358"/>
    </row>
    <row r="179" spans="1:6" ht="17.25" customHeight="1">
      <c r="A179" s="262"/>
      <c r="B179" s="358"/>
      <c r="C179" s="358"/>
      <c r="D179" s="358"/>
      <c r="E179" s="359"/>
      <c r="F179" s="358"/>
    </row>
    <row r="180" spans="1:6" ht="17.25" customHeight="1">
      <c r="A180" s="262"/>
      <c r="B180" s="358"/>
      <c r="C180" s="358"/>
      <c r="D180" s="358"/>
      <c r="E180" s="359"/>
      <c r="F180" s="358"/>
    </row>
    <row r="181" spans="1:6" ht="17.25" customHeight="1">
      <c r="A181" s="262"/>
      <c r="B181" s="358"/>
      <c r="C181" s="358"/>
      <c r="D181" s="358"/>
      <c r="E181" s="359"/>
      <c r="F181" s="358"/>
    </row>
    <row r="182" spans="1:6" ht="17.25" customHeight="1">
      <c r="A182" s="262"/>
      <c r="B182" s="358"/>
      <c r="C182" s="358"/>
      <c r="D182" s="358"/>
      <c r="E182" s="359"/>
      <c r="F182" s="358"/>
    </row>
    <row r="183" spans="1:6" ht="17.25" customHeight="1">
      <c r="A183" s="262"/>
      <c r="B183" s="358"/>
      <c r="C183" s="358"/>
      <c r="D183" s="358"/>
      <c r="E183" s="359"/>
      <c r="F183" s="358"/>
    </row>
    <row r="184" spans="1:6" ht="17.25" customHeight="1">
      <c r="A184" s="262"/>
      <c r="B184" s="358"/>
      <c r="C184" s="358"/>
      <c r="D184" s="358"/>
      <c r="E184" s="359"/>
      <c r="F184" s="358"/>
    </row>
    <row r="185" spans="1:6" ht="17.25" customHeight="1">
      <c r="A185" s="262"/>
      <c r="B185" s="358"/>
      <c r="C185" s="358"/>
      <c r="D185" s="358"/>
      <c r="E185" s="359"/>
      <c r="F185" s="358"/>
    </row>
    <row r="186" spans="1:6" ht="17.25" customHeight="1">
      <c r="A186" s="262"/>
      <c r="B186" s="358"/>
      <c r="C186" s="358"/>
      <c r="D186" s="358"/>
      <c r="E186" s="359"/>
      <c r="F186" s="358"/>
    </row>
    <row r="187" spans="1:6" ht="17.25" customHeight="1">
      <c r="A187" s="262"/>
      <c r="B187" s="358"/>
      <c r="C187" s="358"/>
      <c r="D187" s="358"/>
      <c r="E187" s="359"/>
      <c r="F187" s="358"/>
    </row>
    <row r="188" spans="1:6" ht="17.25" customHeight="1">
      <c r="A188" s="262"/>
      <c r="B188" s="358"/>
      <c r="C188" s="358"/>
      <c r="D188" s="358"/>
      <c r="E188" s="359"/>
      <c r="F188" s="358"/>
    </row>
    <row r="189" spans="1:6" ht="17.25" customHeight="1">
      <c r="A189" s="262"/>
      <c r="B189" s="358"/>
      <c r="C189" s="358"/>
      <c r="D189" s="358"/>
      <c r="E189" s="359"/>
      <c r="F189" s="358"/>
    </row>
    <row r="190" spans="1:6" ht="17.25" customHeight="1">
      <c r="A190" s="262"/>
      <c r="B190" s="358"/>
      <c r="C190" s="358"/>
      <c r="D190" s="358"/>
      <c r="E190" s="359"/>
      <c r="F190" s="358"/>
    </row>
    <row r="191" spans="1:6" ht="17.25" customHeight="1">
      <c r="A191" s="262"/>
      <c r="B191" s="358"/>
      <c r="C191" s="358"/>
      <c r="D191" s="358"/>
      <c r="E191" s="359"/>
      <c r="F191" s="358"/>
    </row>
    <row r="192" spans="1:6" ht="17.25" customHeight="1">
      <c r="A192" s="262"/>
      <c r="B192" s="358"/>
      <c r="C192" s="358"/>
      <c r="D192" s="358"/>
      <c r="E192" s="359"/>
      <c r="F192" s="358"/>
    </row>
    <row r="193" spans="1:6" ht="17.25" customHeight="1">
      <c r="A193" s="262"/>
      <c r="B193" s="358"/>
      <c r="C193" s="358"/>
      <c r="D193" s="358"/>
      <c r="E193" s="359"/>
      <c r="F193" s="358"/>
    </row>
    <row r="194" spans="1:6" ht="17.25" customHeight="1">
      <c r="A194" s="262"/>
      <c r="B194" s="358"/>
      <c r="C194" s="358"/>
      <c r="D194" s="358"/>
      <c r="E194" s="359"/>
      <c r="F194" s="358"/>
    </row>
    <row r="195" spans="1:6" ht="17.25" customHeight="1">
      <c r="A195" s="262"/>
      <c r="B195" s="358"/>
      <c r="C195" s="358"/>
      <c r="D195" s="358"/>
      <c r="E195" s="359"/>
      <c r="F195" s="358"/>
    </row>
    <row r="196" spans="1:6" ht="17.25" customHeight="1">
      <c r="A196" s="262"/>
      <c r="B196" s="358"/>
      <c r="C196" s="358"/>
      <c r="D196" s="358"/>
      <c r="E196" s="359"/>
      <c r="F196" s="358"/>
    </row>
    <row r="197" spans="1:6" ht="17.25" customHeight="1">
      <c r="A197" s="262"/>
      <c r="B197" s="358"/>
      <c r="C197" s="358"/>
      <c r="D197" s="358"/>
      <c r="E197" s="359"/>
      <c r="F197" s="358"/>
    </row>
    <row r="198" spans="1:6" ht="17.25" customHeight="1">
      <c r="A198" s="262"/>
      <c r="B198" s="358"/>
      <c r="C198" s="358"/>
      <c r="D198" s="358"/>
      <c r="E198" s="359"/>
      <c r="F198" s="358"/>
    </row>
    <row r="199" spans="1:6" ht="17.25" customHeight="1">
      <c r="A199" s="262"/>
      <c r="B199" s="358"/>
      <c r="C199" s="358"/>
      <c r="D199" s="358"/>
      <c r="E199" s="359"/>
      <c r="F199" s="358"/>
    </row>
    <row r="200" spans="1:6" ht="17.25" customHeight="1">
      <c r="A200" s="262"/>
      <c r="B200" s="358"/>
      <c r="C200" s="358"/>
      <c r="D200" s="358"/>
      <c r="E200" s="359"/>
      <c r="F200" s="358"/>
    </row>
    <row r="201" spans="1:6" ht="17.25" customHeight="1">
      <c r="A201" s="262"/>
      <c r="B201" s="358"/>
      <c r="C201" s="358"/>
      <c r="D201" s="358"/>
      <c r="E201" s="359"/>
      <c r="F201" s="358"/>
    </row>
    <row r="202" spans="1:6" ht="17.25" customHeight="1">
      <c r="A202" s="262"/>
      <c r="B202" s="358"/>
      <c r="C202" s="358"/>
      <c r="D202" s="358"/>
      <c r="E202" s="359"/>
      <c r="F202" s="358"/>
    </row>
    <row r="203" spans="1:6" ht="17.25" customHeight="1">
      <c r="A203" s="262"/>
      <c r="B203" s="358"/>
      <c r="C203" s="358"/>
      <c r="D203" s="358"/>
      <c r="E203" s="359"/>
      <c r="F203" s="358"/>
    </row>
    <row r="204" spans="1:6" ht="17.25" customHeight="1">
      <c r="A204" s="262"/>
      <c r="B204" s="358"/>
      <c r="C204" s="358"/>
      <c r="D204" s="358"/>
      <c r="E204" s="359"/>
      <c r="F204" s="358"/>
    </row>
    <row r="205" spans="1:6" ht="17.25" customHeight="1">
      <c r="A205" s="262"/>
      <c r="B205" s="358"/>
      <c r="C205" s="358"/>
      <c r="D205" s="358"/>
      <c r="E205" s="359"/>
      <c r="F205" s="358"/>
    </row>
    <row r="206" spans="1:6" ht="17.25" customHeight="1">
      <c r="A206" s="262"/>
      <c r="B206" s="358"/>
      <c r="C206" s="358"/>
      <c r="D206" s="358"/>
      <c r="E206" s="359"/>
      <c r="F206" s="358"/>
    </row>
    <row r="207" spans="1:6" ht="17.25" customHeight="1">
      <c r="A207" s="262"/>
      <c r="B207" s="358"/>
      <c r="C207" s="358"/>
      <c r="D207" s="358"/>
      <c r="E207" s="359"/>
      <c r="F207" s="358"/>
    </row>
    <row r="208" spans="1:6" ht="17.25" customHeight="1">
      <c r="A208" s="262"/>
      <c r="B208" s="358"/>
      <c r="C208" s="358"/>
      <c r="D208" s="358"/>
      <c r="E208" s="359"/>
      <c r="F208" s="358"/>
    </row>
    <row r="209" spans="1:6" ht="17.25" customHeight="1">
      <c r="A209" s="262"/>
      <c r="B209" s="358"/>
      <c r="C209" s="358"/>
      <c r="D209" s="358"/>
      <c r="E209" s="359"/>
      <c r="F209" s="358"/>
    </row>
    <row r="210" spans="1:6" ht="17.25" customHeight="1">
      <c r="A210" s="262"/>
      <c r="B210" s="358"/>
      <c r="C210" s="358"/>
      <c r="D210" s="358"/>
      <c r="E210" s="359"/>
      <c r="F210" s="358"/>
    </row>
    <row r="211" spans="1:6" ht="17.25" customHeight="1">
      <c r="A211" s="262"/>
      <c r="B211" s="358"/>
      <c r="C211" s="358"/>
      <c r="D211" s="358"/>
      <c r="E211" s="359"/>
      <c r="F211" s="358"/>
    </row>
    <row r="212" spans="1:6" ht="17.25" customHeight="1">
      <c r="A212" s="262"/>
      <c r="B212" s="358"/>
      <c r="C212" s="358"/>
      <c r="D212" s="358"/>
      <c r="E212" s="359"/>
      <c r="F212" s="358"/>
    </row>
    <row r="213" spans="1:6" ht="17.25" customHeight="1">
      <c r="A213" s="262"/>
      <c r="B213" s="358"/>
      <c r="C213" s="358"/>
      <c r="D213" s="358"/>
      <c r="E213" s="359"/>
      <c r="F213" s="358"/>
    </row>
    <row r="214" spans="1:6" ht="17.25" customHeight="1">
      <c r="A214" s="262"/>
      <c r="B214" s="358"/>
      <c r="C214" s="358"/>
      <c r="D214" s="358"/>
      <c r="E214" s="359"/>
      <c r="F214" s="358"/>
    </row>
    <row r="215" spans="1:6" ht="17.25" customHeight="1">
      <c r="A215" s="262"/>
      <c r="B215" s="358"/>
      <c r="C215" s="358"/>
      <c r="D215" s="358"/>
      <c r="E215" s="359"/>
      <c r="F215" s="358"/>
    </row>
    <row r="216" spans="1:6" ht="17.25" customHeight="1">
      <c r="A216" s="262"/>
      <c r="B216" s="358"/>
      <c r="C216" s="358"/>
      <c r="D216" s="358"/>
      <c r="E216" s="359"/>
      <c r="F216" s="358"/>
    </row>
    <row r="217" spans="1:6" ht="17.25" customHeight="1">
      <c r="A217" s="262"/>
      <c r="B217" s="358"/>
      <c r="C217" s="358"/>
      <c r="D217" s="358"/>
      <c r="E217" s="359"/>
      <c r="F217" s="358"/>
    </row>
    <row r="218" spans="1:6" ht="17.25" customHeight="1">
      <c r="A218" s="262"/>
      <c r="B218" s="358"/>
      <c r="C218" s="358"/>
      <c r="D218" s="358"/>
      <c r="E218" s="359"/>
      <c r="F218" s="358"/>
    </row>
    <row r="219" spans="1:6" ht="17.25" customHeight="1">
      <c r="A219" s="262"/>
      <c r="B219" s="358"/>
      <c r="C219" s="358"/>
      <c r="D219" s="358"/>
      <c r="E219" s="359"/>
      <c r="F219" s="358"/>
    </row>
    <row r="220" spans="1:6" ht="17.25" customHeight="1">
      <c r="A220" s="262"/>
      <c r="B220" s="358"/>
      <c r="C220" s="358"/>
      <c r="D220" s="358"/>
      <c r="E220" s="359"/>
      <c r="F220" s="358"/>
    </row>
    <row r="221" spans="1:6" ht="17.25" customHeight="1">
      <c r="A221" s="262"/>
      <c r="B221" s="358"/>
      <c r="C221" s="358"/>
      <c r="D221" s="358"/>
      <c r="E221" s="359"/>
      <c r="F221" s="358"/>
    </row>
    <row r="222" spans="1:6" ht="17.25" customHeight="1">
      <c r="A222" s="262"/>
      <c r="B222" s="358"/>
      <c r="C222" s="358"/>
      <c r="D222" s="358"/>
      <c r="E222" s="359"/>
      <c r="F222" s="358"/>
    </row>
    <row r="223" spans="1:6" ht="17.25" customHeight="1">
      <c r="A223" s="262"/>
      <c r="B223" s="358"/>
      <c r="C223" s="358"/>
      <c r="D223" s="358"/>
      <c r="E223" s="359"/>
      <c r="F223" s="358"/>
    </row>
    <row r="224" spans="1:6" ht="17.25" customHeight="1">
      <c r="A224" s="262"/>
      <c r="B224" s="358"/>
      <c r="C224" s="358"/>
      <c r="D224" s="358"/>
      <c r="E224" s="359"/>
      <c r="F224" s="358"/>
    </row>
    <row r="225" spans="1:6" ht="17.25" customHeight="1">
      <c r="A225" s="262"/>
      <c r="B225" s="358"/>
      <c r="C225" s="358"/>
      <c r="D225" s="358"/>
      <c r="E225" s="359"/>
      <c r="F225" s="358"/>
    </row>
    <row r="226" spans="1:6" ht="17.25" customHeight="1">
      <c r="A226" s="262"/>
      <c r="B226" s="358"/>
      <c r="C226" s="358"/>
      <c r="D226" s="358"/>
      <c r="E226" s="359"/>
      <c r="F226" s="358"/>
    </row>
    <row r="227" spans="1:6" ht="17.25" customHeight="1">
      <c r="A227" s="262"/>
      <c r="B227" s="358"/>
      <c r="C227" s="358"/>
      <c r="D227" s="358"/>
      <c r="E227" s="359"/>
      <c r="F227" s="358"/>
    </row>
    <row r="228" spans="1:6" ht="17.25" customHeight="1">
      <c r="A228" s="262"/>
      <c r="B228" s="358"/>
      <c r="C228" s="358"/>
      <c r="D228" s="358"/>
      <c r="E228" s="359"/>
      <c r="F228" s="358"/>
    </row>
    <row r="229" spans="1:6" ht="17.25" customHeight="1">
      <c r="A229" s="262"/>
      <c r="B229" s="358"/>
      <c r="C229" s="358"/>
      <c r="D229" s="358"/>
      <c r="E229" s="359"/>
      <c r="F229" s="358"/>
    </row>
    <row r="230" spans="1:6" ht="17.25" customHeight="1">
      <c r="A230" s="262"/>
      <c r="B230" s="358"/>
      <c r="C230" s="358"/>
      <c r="D230" s="358"/>
      <c r="E230" s="359"/>
      <c r="F230" s="358"/>
    </row>
    <row r="231" spans="1:6" ht="17.25" customHeight="1">
      <c r="A231" s="262"/>
      <c r="B231" s="358"/>
      <c r="C231" s="358"/>
      <c r="D231" s="358"/>
      <c r="E231" s="359"/>
      <c r="F231" s="358"/>
    </row>
    <row r="232" spans="1:6" ht="17.25" customHeight="1">
      <c r="A232" s="262"/>
      <c r="B232" s="358"/>
      <c r="C232" s="358"/>
      <c r="D232" s="358"/>
      <c r="E232" s="359"/>
      <c r="F232" s="358"/>
    </row>
    <row r="233" spans="1:6" ht="17.25" customHeight="1">
      <c r="A233" s="262"/>
      <c r="B233" s="358"/>
      <c r="C233" s="358"/>
      <c r="D233" s="358"/>
      <c r="E233" s="359"/>
      <c r="F233" s="358"/>
    </row>
    <row r="234" spans="1:6" ht="17.25" customHeight="1">
      <c r="A234" s="262"/>
      <c r="B234" s="358"/>
      <c r="C234" s="358"/>
      <c r="D234" s="358"/>
      <c r="E234" s="359"/>
      <c r="F234" s="358"/>
    </row>
    <row r="235" spans="1:6" ht="17.25" customHeight="1">
      <c r="A235" s="262"/>
      <c r="B235" s="358"/>
      <c r="C235" s="358"/>
      <c r="D235" s="358"/>
      <c r="E235" s="359"/>
      <c r="F235" s="358"/>
    </row>
    <row r="236" spans="1:6" ht="17.25" customHeight="1">
      <c r="A236" s="262"/>
      <c r="B236" s="358"/>
      <c r="C236" s="358"/>
      <c r="D236" s="358"/>
      <c r="E236" s="359"/>
      <c r="F236" s="358"/>
    </row>
    <row r="237" spans="1:6" ht="17.25" customHeight="1">
      <c r="A237" s="262"/>
      <c r="B237" s="358"/>
      <c r="C237" s="358"/>
      <c r="D237" s="358"/>
      <c r="E237" s="359"/>
      <c r="F237" s="358"/>
    </row>
    <row r="238" spans="1:6" ht="17.25" customHeight="1">
      <c r="A238" s="262"/>
      <c r="B238" s="358"/>
      <c r="C238" s="358"/>
      <c r="D238" s="358"/>
      <c r="E238" s="359"/>
      <c r="F238" s="358"/>
    </row>
    <row r="239" spans="1:6" ht="17.25" customHeight="1">
      <c r="A239" s="262"/>
      <c r="B239" s="358"/>
      <c r="C239" s="358"/>
      <c r="D239" s="358"/>
      <c r="E239" s="359"/>
      <c r="F239" s="358"/>
    </row>
    <row r="240" spans="1:6" ht="17.25" customHeight="1">
      <c r="A240" s="262"/>
      <c r="B240" s="358"/>
      <c r="C240" s="358"/>
      <c r="D240" s="358"/>
      <c r="E240" s="359"/>
      <c r="F240" s="358"/>
    </row>
    <row r="241" spans="1:6" ht="17.25" customHeight="1">
      <c r="A241" s="262"/>
      <c r="B241" s="358"/>
      <c r="C241" s="358"/>
      <c r="D241" s="358"/>
      <c r="E241" s="359"/>
      <c r="F241" s="358"/>
    </row>
    <row r="242" spans="1:6" ht="17.25" customHeight="1">
      <c r="A242" s="262"/>
      <c r="B242" s="358"/>
      <c r="C242" s="358"/>
      <c r="D242" s="358"/>
      <c r="E242" s="359"/>
      <c r="F242" s="358"/>
    </row>
    <row r="243" spans="1:6" ht="17.25" customHeight="1">
      <c r="A243" s="262"/>
      <c r="B243" s="358"/>
      <c r="C243" s="358"/>
      <c r="D243" s="358"/>
      <c r="E243" s="359"/>
      <c r="F243" s="358"/>
    </row>
    <row r="244" spans="1:6" ht="17.25" customHeight="1">
      <c r="A244" s="262"/>
      <c r="B244" s="358"/>
      <c r="C244" s="358"/>
      <c r="D244" s="358"/>
      <c r="E244" s="359"/>
      <c r="F244" s="358"/>
    </row>
    <row r="245" spans="1:6" ht="17.25" customHeight="1">
      <c r="A245" s="262"/>
      <c r="B245" s="358"/>
      <c r="C245" s="358"/>
      <c r="D245" s="358"/>
      <c r="E245" s="359"/>
      <c r="F245" s="358"/>
    </row>
    <row r="246" spans="1:6" ht="17.25" customHeight="1">
      <c r="A246" s="262"/>
      <c r="B246" s="358"/>
      <c r="C246" s="358"/>
      <c r="D246" s="358"/>
      <c r="E246" s="359"/>
      <c r="F246" s="358"/>
    </row>
    <row r="247" spans="1:6" ht="17.25" customHeight="1">
      <c r="A247" s="262"/>
      <c r="B247" s="358"/>
      <c r="C247" s="358"/>
      <c r="D247" s="358"/>
      <c r="E247" s="359"/>
      <c r="F247" s="358"/>
    </row>
    <row r="248" spans="1:6" ht="17.25" customHeight="1">
      <c r="A248" s="262"/>
      <c r="B248" s="358"/>
      <c r="C248" s="358"/>
      <c r="D248" s="358"/>
      <c r="E248" s="359"/>
      <c r="F248" s="358"/>
    </row>
    <row r="249" spans="1:6" ht="17.25" customHeight="1">
      <c r="A249" s="262"/>
      <c r="B249" s="358"/>
      <c r="C249" s="358"/>
      <c r="D249" s="358"/>
      <c r="E249" s="359"/>
      <c r="F249" s="358"/>
    </row>
    <row r="250" spans="1:6" ht="17.25" customHeight="1">
      <c r="A250" s="262"/>
      <c r="B250" s="358"/>
      <c r="C250" s="358"/>
      <c r="D250" s="358"/>
      <c r="E250" s="359"/>
      <c r="F250" s="358"/>
    </row>
    <row r="251" spans="1:6" ht="17.25" customHeight="1">
      <c r="A251" s="262"/>
      <c r="B251" s="358"/>
      <c r="C251" s="358"/>
      <c r="D251" s="358"/>
      <c r="E251" s="359"/>
      <c r="F251" s="358"/>
    </row>
    <row r="252" spans="1:6" ht="17.25" customHeight="1">
      <c r="A252" s="262"/>
      <c r="B252" s="358"/>
      <c r="C252" s="358"/>
      <c r="D252" s="358"/>
      <c r="E252" s="359"/>
      <c r="F252" s="358"/>
    </row>
    <row r="253" spans="1:6" ht="17.25" customHeight="1">
      <c r="A253" s="262"/>
      <c r="B253" s="358"/>
      <c r="C253" s="358"/>
      <c r="D253" s="358"/>
      <c r="E253" s="359"/>
      <c r="F253" s="358"/>
    </row>
    <row r="254" spans="1:6" ht="17.25" customHeight="1">
      <c r="A254" s="262"/>
      <c r="B254" s="358"/>
      <c r="C254" s="358"/>
      <c r="D254" s="358"/>
      <c r="E254" s="359"/>
      <c r="F254" s="358"/>
    </row>
    <row r="255" spans="1:6" ht="17.25" customHeight="1">
      <c r="A255" s="262"/>
      <c r="B255" s="358"/>
      <c r="C255" s="358"/>
      <c r="D255" s="358"/>
      <c r="E255" s="359"/>
      <c r="F255" s="358"/>
    </row>
    <row r="256" spans="1:6" ht="17.25" customHeight="1">
      <c r="A256" s="262"/>
      <c r="B256" s="358"/>
      <c r="C256" s="358"/>
      <c r="D256" s="358"/>
      <c r="E256" s="359"/>
      <c r="F256" s="358"/>
    </row>
  </sheetData>
  <mergeCells count="7">
    <mergeCell ref="A10:F10"/>
    <mergeCell ref="A8:F8"/>
    <mergeCell ref="A9:F9"/>
    <mergeCell ref="A2:F2"/>
    <mergeCell ref="A3:F3"/>
    <mergeCell ref="A5:F5"/>
    <mergeCell ref="A7:F7"/>
  </mergeCells>
  <printOptions horizontalCentered="1"/>
  <pageMargins left="0.9448818897637796" right="0.7480314960629921" top="0.984251968503937" bottom="0.984251968503937" header="0.5118110236220472" footer="0.5118110236220472"/>
  <pageSetup firstPageNumber="23" useFirstPageNumber="1" horizontalDpi="600" verticalDpi="600" orientation="portrait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76"/>
  <sheetViews>
    <sheetView zoomScaleSheetLayoutView="100" workbookViewId="0" topLeftCell="A1">
      <selection activeCell="C20" sqref="C20"/>
    </sheetView>
  </sheetViews>
  <sheetFormatPr defaultColWidth="9.140625" defaultRowHeight="12.75"/>
  <cols>
    <col min="1" max="1" width="6.421875" style="361" customWidth="1"/>
    <col min="2" max="2" width="40.140625" style="362" customWidth="1"/>
    <col min="3" max="3" width="11.7109375" style="161" customWidth="1"/>
    <col min="4" max="4" width="11.28125" style="161" customWidth="1"/>
    <col min="5" max="5" width="11.57421875" style="161" customWidth="1"/>
    <col min="6" max="7" width="10.7109375" style="365" customWidth="1"/>
    <col min="8" max="9" width="11.8515625" style="161" customWidth="1"/>
    <col min="10" max="16384" width="9.140625" style="433" customWidth="1"/>
  </cols>
  <sheetData>
    <row r="1" spans="1:9" ht="12.75">
      <c r="A1" s="182"/>
      <c r="B1" s="182"/>
      <c r="C1" s="277"/>
      <c r="D1" s="277"/>
      <c r="E1" s="277"/>
      <c r="F1" s="277"/>
      <c r="G1" s="277"/>
      <c r="H1" s="277"/>
      <c r="I1" s="433"/>
    </row>
    <row r="2" spans="1:9" ht="12.75">
      <c r="A2" s="1049" t="s">
        <v>1292</v>
      </c>
      <c r="B2" s="1049"/>
      <c r="C2" s="1049"/>
      <c r="D2" s="1049"/>
      <c r="E2" s="1049"/>
      <c r="F2" s="1049"/>
      <c r="G2" s="1049"/>
      <c r="H2" s="1049"/>
      <c r="I2" s="1049"/>
    </row>
    <row r="3" spans="1:9" ht="12.75">
      <c r="A3" s="1050" t="s">
        <v>1293</v>
      </c>
      <c r="B3" s="1050"/>
      <c r="C3" s="1050"/>
      <c r="D3" s="1050"/>
      <c r="E3" s="1050"/>
      <c r="F3" s="1050"/>
      <c r="G3" s="1050"/>
      <c r="H3" s="1050"/>
      <c r="I3" s="1050"/>
    </row>
    <row r="4" spans="1:9" ht="3" customHeight="1">
      <c r="A4" s="1051"/>
      <c r="B4" s="1051"/>
      <c r="C4" s="1051"/>
      <c r="D4" s="1051"/>
      <c r="E4" s="1051"/>
      <c r="F4" s="1051"/>
      <c r="G4" s="1051"/>
      <c r="H4" s="1051"/>
      <c r="I4" s="1051"/>
    </row>
    <row r="5" spans="1:9" ht="12.75">
      <c r="A5" s="1052" t="s">
        <v>1294</v>
      </c>
      <c r="B5" s="1052"/>
      <c r="C5" s="1052"/>
      <c r="D5" s="1052"/>
      <c r="E5" s="1052"/>
      <c r="F5" s="1052"/>
      <c r="G5" s="1052"/>
      <c r="H5" s="1052"/>
      <c r="I5" s="1052"/>
    </row>
    <row r="6" spans="1:9" ht="12.75">
      <c r="A6" s="262"/>
      <c r="B6" s="262"/>
      <c r="C6" s="283"/>
      <c r="D6" s="283"/>
      <c r="E6" s="283"/>
      <c r="F6" s="283"/>
      <c r="G6" s="283"/>
      <c r="H6" s="283"/>
      <c r="I6" s="283"/>
    </row>
    <row r="7" spans="1:9" ht="12.75">
      <c r="A7" s="1045" t="s">
        <v>1295</v>
      </c>
      <c r="B7" s="1045"/>
      <c r="C7" s="1045"/>
      <c r="D7" s="1045"/>
      <c r="E7" s="1045"/>
      <c r="F7" s="1045"/>
      <c r="G7" s="1045"/>
      <c r="H7" s="1045"/>
      <c r="I7" s="1045"/>
    </row>
    <row r="8" spans="3:9" ht="14.25" customHeight="1">
      <c r="C8" s="363"/>
      <c r="D8" s="286" t="s">
        <v>187</v>
      </c>
      <c r="E8" s="363"/>
      <c r="F8" s="364"/>
      <c r="G8" s="364"/>
      <c r="H8" s="363"/>
      <c r="I8" s="363"/>
    </row>
    <row r="9" spans="1:9" ht="15.75" customHeight="1">
      <c r="A9" s="1047" t="s">
        <v>1529</v>
      </c>
      <c r="B9" s="1047"/>
      <c r="C9" s="1047"/>
      <c r="D9" s="1047"/>
      <c r="E9" s="1047"/>
      <c r="F9" s="1047"/>
      <c r="G9" s="1047"/>
      <c r="H9" s="1047"/>
      <c r="I9" s="1047"/>
    </row>
    <row r="10" spans="1:9" ht="12.75">
      <c r="A10" s="1048" t="s">
        <v>1298</v>
      </c>
      <c r="B10" s="1048"/>
      <c r="C10" s="1048"/>
      <c r="D10" s="1048"/>
      <c r="E10" s="1048"/>
      <c r="F10" s="1048"/>
      <c r="G10" s="1048"/>
      <c r="H10" s="1048"/>
      <c r="I10" s="1048"/>
    </row>
    <row r="11" spans="1:9" ht="12.75">
      <c r="A11" s="1053" t="s">
        <v>1299</v>
      </c>
      <c r="B11" s="1053"/>
      <c r="C11" s="160"/>
      <c r="D11" s="47"/>
      <c r="E11" s="160"/>
      <c r="F11" s="200"/>
      <c r="G11" s="202"/>
      <c r="I11" s="203" t="s">
        <v>1300</v>
      </c>
    </row>
    <row r="12" ht="18" customHeight="1">
      <c r="I12" s="161" t="s">
        <v>188</v>
      </c>
    </row>
    <row r="13" ht="12.75">
      <c r="I13" s="161" t="s">
        <v>189</v>
      </c>
    </row>
    <row r="14" spans="1:9" ht="76.5">
      <c r="A14" s="366" t="s">
        <v>190</v>
      </c>
      <c r="B14" s="366" t="s">
        <v>1302</v>
      </c>
      <c r="C14" s="367" t="s">
        <v>1353</v>
      </c>
      <c r="D14" s="367" t="s">
        <v>1642</v>
      </c>
      <c r="E14" s="367" t="s">
        <v>1354</v>
      </c>
      <c r="F14" s="368" t="s">
        <v>191</v>
      </c>
      <c r="G14" s="366" t="s">
        <v>192</v>
      </c>
      <c r="H14" s="367" t="s">
        <v>193</v>
      </c>
      <c r="I14" s="367" t="s">
        <v>1356</v>
      </c>
    </row>
    <row r="15" spans="1:9" ht="12.75">
      <c r="A15" s="369">
        <v>1</v>
      </c>
      <c r="B15" s="371">
        <v>2</v>
      </c>
      <c r="C15" s="372">
        <v>3</v>
      </c>
      <c r="D15" s="373">
        <v>4</v>
      </c>
      <c r="E15" s="373">
        <v>5</v>
      </c>
      <c r="F15" s="373">
        <v>6</v>
      </c>
      <c r="G15" s="373">
        <v>7</v>
      </c>
      <c r="H15" s="373">
        <v>8</v>
      </c>
      <c r="I15" s="373">
        <v>9</v>
      </c>
    </row>
    <row r="16" spans="1:9" ht="16.5" customHeight="1">
      <c r="A16" s="374" t="s">
        <v>1732</v>
      </c>
      <c r="B16" s="289" t="s">
        <v>1646</v>
      </c>
      <c r="C16" s="212">
        <v>859043586</v>
      </c>
      <c r="D16" s="212">
        <v>193409402</v>
      </c>
      <c r="E16" s="212">
        <v>210718143</v>
      </c>
      <c r="F16" s="375">
        <v>24.52938901286436</v>
      </c>
      <c r="G16" s="375">
        <v>108.94927589921404</v>
      </c>
      <c r="H16" s="212">
        <v>65871210</v>
      </c>
      <c r="I16" s="212">
        <v>74280509</v>
      </c>
    </row>
    <row r="17" spans="1:9" ht="12.75" customHeight="1">
      <c r="A17" s="376"/>
      <c r="B17" s="377" t="s">
        <v>946</v>
      </c>
      <c r="C17" s="230">
        <v>858969896</v>
      </c>
      <c r="D17" s="230">
        <v>193390980</v>
      </c>
      <c r="E17" s="230">
        <v>210692173</v>
      </c>
      <c r="F17" s="378">
        <v>24.528469970966245</v>
      </c>
      <c r="G17" s="378">
        <v>108.94622541340864</v>
      </c>
      <c r="H17" s="230">
        <v>65865069</v>
      </c>
      <c r="I17" s="230">
        <v>74275507</v>
      </c>
    </row>
    <row r="18" spans="1:9" ht="14.25" customHeight="1">
      <c r="A18" s="376"/>
      <c r="B18" s="377" t="s">
        <v>194</v>
      </c>
      <c r="C18" s="230">
        <v>15670605</v>
      </c>
      <c r="D18" s="230" t="s">
        <v>1309</v>
      </c>
      <c r="E18" s="230">
        <v>3296627</v>
      </c>
      <c r="F18" s="378">
        <v>21.037011653347143</v>
      </c>
      <c r="G18" s="378" t="s">
        <v>1309</v>
      </c>
      <c r="H18" s="230" t="s">
        <v>1309</v>
      </c>
      <c r="I18" s="230">
        <v>1295361</v>
      </c>
    </row>
    <row r="19" spans="1:9" ht="15.75">
      <c r="A19" s="376"/>
      <c r="B19" s="377" t="s">
        <v>947</v>
      </c>
      <c r="C19" s="230">
        <v>73690</v>
      </c>
      <c r="D19" s="230">
        <v>18422</v>
      </c>
      <c r="E19" s="230">
        <v>25970</v>
      </c>
      <c r="F19" s="378">
        <v>35.24223096756683</v>
      </c>
      <c r="G19" s="378">
        <v>140.97274997285854</v>
      </c>
      <c r="H19" s="230">
        <v>6141</v>
      </c>
      <c r="I19" s="230">
        <v>5002</v>
      </c>
    </row>
    <row r="20" spans="1:9" ht="18" customHeight="1">
      <c r="A20" s="293" t="s">
        <v>1737</v>
      </c>
      <c r="B20" s="289" t="s">
        <v>1738</v>
      </c>
      <c r="C20" s="212">
        <v>770316765</v>
      </c>
      <c r="D20" s="212">
        <v>201748040</v>
      </c>
      <c r="E20" s="212">
        <v>200651041</v>
      </c>
      <c r="F20" s="375">
        <v>26.04786110295808</v>
      </c>
      <c r="G20" s="375">
        <v>99.45625295789739</v>
      </c>
      <c r="H20" s="212">
        <v>60617824</v>
      </c>
      <c r="I20" s="212">
        <v>61624822</v>
      </c>
    </row>
    <row r="21" spans="1:9" ht="25.5">
      <c r="A21" s="294"/>
      <c r="B21" s="273" t="s">
        <v>948</v>
      </c>
      <c r="C21" s="230">
        <v>767456901</v>
      </c>
      <c r="D21" s="230">
        <v>201055274</v>
      </c>
      <c r="E21" s="230">
        <v>200054060</v>
      </c>
      <c r="F21" s="378">
        <v>26.067139371517616</v>
      </c>
      <c r="G21" s="378">
        <v>99.50202052396794</v>
      </c>
      <c r="H21" s="230">
        <v>60492764</v>
      </c>
      <c r="I21" s="230">
        <v>61156752</v>
      </c>
    </row>
    <row r="22" spans="1:9" ht="12.75">
      <c r="A22" s="260">
        <v>1000</v>
      </c>
      <c r="B22" s="276" t="s">
        <v>1739</v>
      </c>
      <c r="C22" s="212">
        <v>22140692</v>
      </c>
      <c r="D22" s="212">
        <v>11620680</v>
      </c>
      <c r="E22" s="212">
        <v>11464226</v>
      </c>
      <c r="F22" s="375">
        <v>51.7789868537081</v>
      </c>
      <c r="G22" s="375">
        <v>98.65365882203106</v>
      </c>
      <c r="H22" s="212">
        <v>923400</v>
      </c>
      <c r="I22" s="212">
        <v>889027</v>
      </c>
    </row>
    <row r="23" spans="1:9" ht="12.75">
      <c r="A23" s="376">
        <v>1100</v>
      </c>
      <c r="B23" s="377" t="s">
        <v>195</v>
      </c>
      <c r="C23" s="230">
        <v>5074551</v>
      </c>
      <c r="D23" s="230">
        <v>1222464</v>
      </c>
      <c r="E23" s="230">
        <v>1086421</v>
      </c>
      <c r="F23" s="378">
        <v>21.40920447937167</v>
      </c>
      <c r="G23" s="378">
        <v>88.8714105282446</v>
      </c>
      <c r="H23" s="230">
        <v>407488</v>
      </c>
      <c r="I23" s="230">
        <v>394561</v>
      </c>
    </row>
    <row r="24" spans="1:9" ht="25.5">
      <c r="A24" s="376">
        <v>1200</v>
      </c>
      <c r="B24" s="379" t="s">
        <v>196</v>
      </c>
      <c r="C24" s="230" t="s">
        <v>1309</v>
      </c>
      <c r="D24" s="230" t="s">
        <v>1309</v>
      </c>
      <c r="E24" s="230">
        <v>273193</v>
      </c>
      <c r="F24" s="378" t="s">
        <v>1309</v>
      </c>
      <c r="G24" s="378" t="s">
        <v>1309</v>
      </c>
      <c r="H24" s="230" t="s">
        <v>1309</v>
      </c>
      <c r="I24" s="230">
        <v>83130</v>
      </c>
    </row>
    <row r="25" spans="1:9" ht="51">
      <c r="A25" s="380" t="s">
        <v>197</v>
      </c>
      <c r="B25" s="379" t="s">
        <v>198</v>
      </c>
      <c r="C25" s="230" t="s">
        <v>1309</v>
      </c>
      <c r="D25" s="230" t="s">
        <v>1309</v>
      </c>
      <c r="E25" s="230">
        <v>1179922</v>
      </c>
      <c r="F25" s="378" t="s">
        <v>1309</v>
      </c>
      <c r="G25" s="378" t="s">
        <v>1309</v>
      </c>
      <c r="H25" s="230" t="s">
        <v>1309</v>
      </c>
      <c r="I25" s="230">
        <v>405725</v>
      </c>
    </row>
    <row r="26" spans="1:9" ht="38.25">
      <c r="A26" s="380" t="s">
        <v>199</v>
      </c>
      <c r="B26" s="379" t="s">
        <v>200</v>
      </c>
      <c r="C26" s="230" t="s">
        <v>1309</v>
      </c>
      <c r="D26" s="230" t="s">
        <v>1309</v>
      </c>
      <c r="E26" s="230">
        <v>13210</v>
      </c>
      <c r="F26" s="378" t="s">
        <v>1309</v>
      </c>
      <c r="G26" s="378" t="s">
        <v>1309</v>
      </c>
      <c r="H26" s="230" t="s">
        <v>1309</v>
      </c>
      <c r="I26" s="230">
        <v>5611</v>
      </c>
    </row>
    <row r="27" spans="1:9" ht="12.75">
      <c r="A27" s="376">
        <v>1800</v>
      </c>
      <c r="B27" s="379" t="s">
        <v>201</v>
      </c>
      <c r="C27" s="230">
        <v>10628602</v>
      </c>
      <c r="D27" s="230" t="s">
        <v>1309</v>
      </c>
      <c r="E27" s="230">
        <v>8911480</v>
      </c>
      <c r="F27" s="378">
        <v>83.84432872733404</v>
      </c>
      <c r="G27" s="378" t="s">
        <v>1309</v>
      </c>
      <c r="H27" s="230" t="s">
        <v>1309</v>
      </c>
      <c r="I27" s="230">
        <v>0</v>
      </c>
    </row>
    <row r="28" spans="1:9" ht="25.5">
      <c r="A28" s="260">
        <v>2000</v>
      </c>
      <c r="B28" s="381" t="s">
        <v>202</v>
      </c>
      <c r="C28" s="212">
        <v>1057171</v>
      </c>
      <c r="D28" s="212">
        <v>340957</v>
      </c>
      <c r="E28" s="212">
        <v>281451</v>
      </c>
      <c r="F28" s="375">
        <v>26.6230344948925</v>
      </c>
      <c r="G28" s="375">
        <v>82.54735934443346</v>
      </c>
      <c r="H28" s="212">
        <v>0</v>
      </c>
      <c r="I28" s="212">
        <v>0</v>
      </c>
    </row>
    <row r="29" spans="1:9" ht="15.75">
      <c r="A29" s="260">
        <v>3000</v>
      </c>
      <c r="B29" s="273" t="s">
        <v>949</v>
      </c>
      <c r="C29" s="212">
        <v>744259038</v>
      </c>
      <c r="D29" s="212">
        <v>189093637</v>
      </c>
      <c r="E29" s="212">
        <v>188308383</v>
      </c>
      <c r="F29" s="375">
        <v>25.301457340179457</v>
      </c>
      <c r="G29" s="375">
        <v>99.58472743321342</v>
      </c>
      <c r="H29" s="212">
        <v>59569364</v>
      </c>
      <c r="I29" s="212">
        <v>60267725</v>
      </c>
    </row>
    <row r="30" spans="1:9" ht="28.5" customHeight="1">
      <c r="A30" s="376">
        <v>3400</v>
      </c>
      <c r="B30" s="382" t="s">
        <v>203</v>
      </c>
      <c r="C30" s="230">
        <v>3835996</v>
      </c>
      <c r="D30" s="230">
        <v>1152688</v>
      </c>
      <c r="E30" s="230">
        <v>1115109</v>
      </c>
      <c r="F30" s="378">
        <v>29.06960799750573</v>
      </c>
      <c r="G30" s="378">
        <v>96.73988104326583</v>
      </c>
      <c r="H30" s="230">
        <v>463042</v>
      </c>
      <c r="I30" s="230">
        <v>475165</v>
      </c>
    </row>
    <row r="31" spans="1:9" ht="12.75">
      <c r="A31" s="376">
        <v>3500</v>
      </c>
      <c r="B31" s="382" t="s">
        <v>204</v>
      </c>
      <c r="C31" s="230">
        <v>740423042</v>
      </c>
      <c r="D31" s="230">
        <v>187940949</v>
      </c>
      <c r="E31" s="230">
        <v>187193274</v>
      </c>
      <c r="F31" s="378">
        <v>25.2819352426366</v>
      </c>
      <c r="G31" s="378">
        <v>99.60217557483973</v>
      </c>
      <c r="H31" s="230">
        <v>59106322</v>
      </c>
      <c r="I31" s="230">
        <v>59792560</v>
      </c>
    </row>
    <row r="32" spans="1:9" s="301" customFormat="1" ht="12.75">
      <c r="A32" s="383"/>
      <c r="B32" s="384" t="s">
        <v>205</v>
      </c>
      <c r="C32" s="232" t="s">
        <v>1309</v>
      </c>
      <c r="D32" s="232" t="s">
        <v>1309</v>
      </c>
      <c r="E32" s="232">
        <v>163658352.29999998</v>
      </c>
      <c r="F32" s="378" t="s">
        <v>1309</v>
      </c>
      <c r="G32" s="378" t="s">
        <v>1309</v>
      </c>
      <c r="H32" s="230" t="s">
        <v>1309</v>
      </c>
      <c r="I32" s="230">
        <v>51327777.29999998</v>
      </c>
    </row>
    <row r="33" spans="1:9" s="301" customFormat="1" ht="12.75">
      <c r="A33" s="383"/>
      <c r="B33" s="384" t="s">
        <v>206</v>
      </c>
      <c r="C33" s="232" t="s">
        <v>1309</v>
      </c>
      <c r="D33" s="232" t="s">
        <v>1309</v>
      </c>
      <c r="E33" s="232">
        <v>22317475</v>
      </c>
      <c r="F33" s="378" t="s">
        <v>1309</v>
      </c>
      <c r="G33" s="378" t="s">
        <v>1309</v>
      </c>
      <c r="H33" s="230" t="s">
        <v>1309</v>
      </c>
      <c r="I33" s="230">
        <v>8090008</v>
      </c>
    </row>
    <row r="34" spans="1:9" s="301" customFormat="1" ht="12.75">
      <c r="A34" s="383"/>
      <c r="B34" s="384" t="s">
        <v>207</v>
      </c>
      <c r="C34" s="232" t="s">
        <v>1309</v>
      </c>
      <c r="D34" s="232" t="s">
        <v>1309</v>
      </c>
      <c r="E34" s="232">
        <v>0</v>
      </c>
      <c r="F34" s="378" t="s">
        <v>1309</v>
      </c>
      <c r="G34" s="378" t="s">
        <v>1309</v>
      </c>
      <c r="H34" s="230" t="s">
        <v>1309</v>
      </c>
      <c r="I34" s="230">
        <v>0</v>
      </c>
    </row>
    <row r="35" spans="1:9" s="301" customFormat="1" ht="12.75">
      <c r="A35" s="383"/>
      <c r="B35" s="384" t="s">
        <v>208</v>
      </c>
      <c r="C35" s="232" t="s">
        <v>1309</v>
      </c>
      <c r="D35" s="232" t="s">
        <v>1309</v>
      </c>
      <c r="E35" s="232">
        <v>1217447</v>
      </c>
      <c r="F35" s="378" t="s">
        <v>1309</v>
      </c>
      <c r="G35" s="378" t="s">
        <v>1309</v>
      </c>
      <c r="H35" s="230" t="s">
        <v>1309</v>
      </c>
      <c r="I35" s="230">
        <v>374775</v>
      </c>
    </row>
    <row r="36" spans="1:9" ht="25.5">
      <c r="A36" s="385"/>
      <c r="B36" s="273" t="s">
        <v>153</v>
      </c>
      <c r="C36" s="212">
        <v>2859864</v>
      </c>
      <c r="D36" s="212">
        <v>692766</v>
      </c>
      <c r="E36" s="212">
        <v>596981</v>
      </c>
      <c r="F36" s="375">
        <v>20.874454169848637</v>
      </c>
      <c r="G36" s="375">
        <v>86.17354200408218</v>
      </c>
      <c r="H36" s="212">
        <v>125060</v>
      </c>
      <c r="I36" s="212">
        <v>468070</v>
      </c>
    </row>
    <row r="37" spans="1:9" ht="25.5">
      <c r="A37" s="386" t="s">
        <v>209</v>
      </c>
      <c r="B37" s="387" t="s">
        <v>1778</v>
      </c>
      <c r="C37" s="212">
        <v>31365</v>
      </c>
      <c r="D37" s="212">
        <v>11000</v>
      </c>
      <c r="E37" s="212">
        <v>2081</v>
      </c>
      <c r="F37" s="375">
        <v>6.634783994898773</v>
      </c>
      <c r="G37" s="375">
        <v>18.918181818181818</v>
      </c>
      <c r="H37" s="212">
        <v>3000</v>
      </c>
      <c r="I37" s="212">
        <v>2081</v>
      </c>
    </row>
    <row r="38" spans="1:9" ht="12.75">
      <c r="A38" s="260">
        <v>7000</v>
      </c>
      <c r="B38" s="388" t="s">
        <v>1781</v>
      </c>
      <c r="C38" s="212">
        <v>2828499</v>
      </c>
      <c r="D38" s="212">
        <v>681766</v>
      </c>
      <c r="E38" s="212">
        <v>594900</v>
      </c>
      <c r="F38" s="375">
        <v>21.03235673761949</v>
      </c>
      <c r="G38" s="375">
        <v>87.25867819750471</v>
      </c>
      <c r="H38" s="212">
        <v>122060</v>
      </c>
      <c r="I38" s="212">
        <v>465989</v>
      </c>
    </row>
    <row r="39" spans="1:9" ht="18.75" customHeight="1">
      <c r="A39" s="376"/>
      <c r="B39" s="389" t="s">
        <v>210</v>
      </c>
      <c r="C39" s="212">
        <v>88726821</v>
      </c>
      <c r="D39" s="212">
        <v>-8338638</v>
      </c>
      <c r="E39" s="212">
        <v>10067102</v>
      </c>
      <c r="F39" s="375">
        <v>11.346176822902287</v>
      </c>
      <c r="G39" s="375">
        <v>-120.72837314678968</v>
      </c>
      <c r="H39" s="212">
        <v>5253386</v>
      </c>
      <c r="I39" s="212">
        <v>12655687</v>
      </c>
    </row>
    <row r="40" spans="1:9" ht="25.5">
      <c r="A40" s="376"/>
      <c r="B40" s="377" t="s">
        <v>211</v>
      </c>
      <c r="C40" s="230">
        <v>-88726821</v>
      </c>
      <c r="D40" s="230">
        <v>8338638</v>
      </c>
      <c r="E40" s="230">
        <v>-10067102</v>
      </c>
      <c r="F40" s="378">
        <v>11.346176822902287</v>
      </c>
      <c r="G40" s="378">
        <v>-120.72837314678968</v>
      </c>
      <c r="H40" s="230">
        <v>-5253386</v>
      </c>
      <c r="I40" s="230">
        <v>-12655687</v>
      </c>
    </row>
    <row r="41" spans="1:9" ht="38.25">
      <c r="A41" s="376"/>
      <c r="B41" s="362" t="s">
        <v>212</v>
      </c>
      <c r="C41" s="230" t="s">
        <v>1309</v>
      </c>
      <c r="D41" s="230" t="s">
        <v>1309</v>
      </c>
      <c r="E41" s="230">
        <v>61500</v>
      </c>
      <c r="F41" s="378" t="s">
        <v>1309</v>
      </c>
      <c r="G41" s="378" t="s">
        <v>1309</v>
      </c>
      <c r="H41" s="230" t="s">
        <v>1309</v>
      </c>
      <c r="I41" s="230">
        <v>0</v>
      </c>
    </row>
    <row r="42" spans="1:9" ht="12.75">
      <c r="A42" s="376"/>
      <c r="B42" s="377"/>
      <c r="C42" s="230"/>
      <c r="D42" s="230"/>
      <c r="E42" s="230"/>
      <c r="F42" s="375"/>
      <c r="G42" s="375"/>
      <c r="H42" s="230"/>
      <c r="I42" s="230"/>
    </row>
    <row r="43" spans="1:9" ht="12.75">
      <c r="A43" s="376"/>
      <c r="B43" s="390" t="s">
        <v>213</v>
      </c>
      <c r="C43" s="230"/>
      <c r="D43" s="230"/>
      <c r="E43" s="230"/>
      <c r="F43" s="375"/>
      <c r="G43" s="375"/>
      <c r="H43" s="212"/>
      <c r="I43" s="212"/>
    </row>
    <row r="44" spans="1:9" ht="12.75">
      <c r="A44" s="374" t="s">
        <v>1732</v>
      </c>
      <c r="B44" s="289" t="s">
        <v>1646</v>
      </c>
      <c r="C44" s="212">
        <v>859043586</v>
      </c>
      <c r="D44" s="212">
        <v>193409402</v>
      </c>
      <c r="E44" s="212">
        <v>210718143</v>
      </c>
      <c r="F44" s="375">
        <v>24.52938901286436</v>
      </c>
      <c r="G44" s="375">
        <v>108.94927589921404</v>
      </c>
      <c r="H44" s="212">
        <v>65871210</v>
      </c>
      <c r="I44" s="212">
        <v>74280509</v>
      </c>
    </row>
    <row r="45" spans="1:9" ht="12" customHeight="1">
      <c r="A45" s="376"/>
      <c r="B45" s="377" t="s">
        <v>946</v>
      </c>
      <c r="C45" s="230">
        <v>858969896</v>
      </c>
      <c r="D45" s="230">
        <v>193390980</v>
      </c>
      <c r="E45" s="230">
        <v>210692173</v>
      </c>
      <c r="F45" s="378">
        <v>24.528469970966245</v>
      </c>
      <c r="G45" s="378">
        <v>108.94622541340864</v>
      </c>
      <c r="H45" s="230">
        <v>65865069</v>
      </c>
      <c r="I45" s="230">
        <v>74275507</v>
      </c>
    </row>
    <row r="46" spans="1:9" ht="12" customHeight="1">
      <c r="A46" s="376"/>
      <c r="B46" s="377" t="s">
        <v>194</v>
      </c>
      <c r="C46" s="230">
        <v>15670605</v>
      </c>
      <c r="D46" s="230" t="s">
        <v>1309</v>
      </c>
      <c r="E46" s="230">
        <v>3296627</v>
      </c>
      <c r="F46" s="378">
        <v>21.037011653347143</v>
      </c>
      <c r="G46" s="378" t="s">
        <v>1309</v>
      </c>
      <c r="H46" s="230" t="s">
        <v>1309</v>
      </c>
      <c r="I46" s="230">
        <v>1295361</v>
      </c>
    </row>
    <row r="47" spans="1:9" ht="15.75">
      <c r="A47" s="376"/>
      <c r="B47" s="377" t="s">
        <v>947</v>
      </c>
      <c r="C47" s="230">
        <v>73690</v>
      </c>
      <c r="D47" s="230">
        <v>18422</v>
      </c>
      <c r="E47" s="230">
        <v>25970</v>
      </c>
      <c r="F47" s="378">
        <v>35.24223096756683</v>
      </c>
      <c r="G47" s="378">
        <v>140.97274997285854</v>
      </c>
      <c r="H47" s="230">
        <v>6141</v>
      </c>
      <c r="I47" s="230">
        <v>5002</v>
      </c>
    </row>
    <row r="48" spans="1:9" ht="12" customHeight="1">
      <c r="A48" s="293" t="s">
        <v>1737</v>
      </c>
      <c r="B48" s="289" t="s">
        <v>1738</v>
      </c>
      <c r="C48" s="212">
        <v>770316765</v>
      </c>
      <c r="D48" s="212">
        <v>201748040</v>
      </c>
      <c r="E48" s="212">
        <v>200651041</v>
      </c>
      <c r="F48" s="375">
        <v>26.04786110295808</v>
      </c>
      <c r="G48" s="375">
        <v>99.45625295789739</v>
      </c>
      <c r="H48" s="212">
        <v>60617824</v>
      </c>
      <c r="I48" s="212">
        <v>61624822</v>
      </c>
    </row>
    <row r="49" spans="1:9" ht="25.5">
      <c r="A49" s="294"/>
      <c r="B49" s="273" t="s">
        <v>948</v>
      </c>
      <c r="C49" s="212">
        <v>767456901</v>
      </c>
      <c r="D49" s="212">
        <v>201055274</v>
      </c>
      <c r="E49" s="212">
        <v>200054060</v>
      </c>
      <c r="F49" s="375">
        <v>26.067139371517616</v>
      </c>
      <c r="G49" s="375">
        <v>99.50202052396794</v>
      </c>
      <c r="H49" s="212">
        <v>60492764</v>
      </c>
      <c r="I49" s="212">
        <v>61156752</v>
      </c>
    </row>
    <row r="50" spans="1:9" ht="12.75">
      <c r="A50" s="260">
        <v>1000</v>
      </c>
      <c r="B50" s="276" t="s">
        <v>1739</v>
      </c>
      <c r="C50" s="212">
        <v>22140692</v>
      </c>
      <c r="D50" s="212">
        <v>11620680</v>
      </c>
      <c r="E50" s="212">
        <v>11464226</v>
      </c>
      <c r="F50" s="375">
        <v>51.7789868537081</v>
      </c>
      <c r="G50" s="375">
        <v>98.65365882203106</v>
      </c>
      <c r="H50" s="212">
        <v>923400</v>
      </c>
      <c r="I50" s="212">
        <v>889027</v>
      </c>
    </row>
    <row r="51" spans="1:9" ht="12.75">
      <c r="A51" s="376">
        <v>1100</v>
      </c>
      <c r="B51" s="377" t="s">
        <v>195</v>
      </c>
      <c r="C51" s="230">
        <v>5074551</v>
      </c>
      <c r="D51" s="230">
        <v>1222464</v>
      </c>
      <c r="E51" s="230">
        <v>1086421</v>
      </c>
      <c r="F51" s="378">
        <v>21.40920447937167</v>
      </c>
      <c r="G51" s="378">
        <v>88.8714105282446</v>
      </c>
      <c r="H51" s="230">
        <v>407488</v>
      </c>
      <c r="I51" s="230">
        <v>394561</v>
      </c>
    </row>
    <row r="52" spans="1:9" ht="12.75">
      <c r="A52" s="376">
        <v>1800</v>
      </c>
      <c r="B52" s="379" t="s">
        <v>201</v>
      </c>
      <c r="C52" s="230">
        <v>10628602</v>
      </c>
      <c r="D52" s="230" t="s">
        <v>1309</v>
      </c>
      <c r="E52" s="230">
        <v>8911480</v>
      </c>
      <c r="F52" s="378">
        <v>83.84432872733404</v>
      </c>
      <c r="G52" s="378" t="s">
        <v>1309</v>
      </c>
      <c r="H52" s="230" t="s">
        <v>1309</v>
      </c>
      <c r="I52" s="230">
        <v>0</v>
      </c>
    </row>
    <row r="53" spans="1:9" ht="25.5">
      <c r="A53" s="260">
        <v>2000</v>
      </c>
      <c r="B53" s="381" t="s">
        <v>202</v>
      </c>
      <c r="C53" s="212">
        <v>1057171</v>
      </c>
      <c r="D53" s="212">
        <v>340957</v>
      </c>
      <c r="E53" s="212">
        <v>281451</v>
      </c>
      <c r="F53" s="375">
        <v>26.6230344948925</v>
      </c>
      <c r="G53" s="375">
        <v>82.54735934443346</v>
      </c>
      <c r="H53" s="212">
        <v>0</v>
      </c>
      <c r="I53" s="212">
        <v>0</v>
      </c>
    </row>
    <row r="54" spans="1:9" ht="12.75" customHeight="1">
      <c r="A54" s="260">
        <v>3000</v>
      </c>
      <c r="B54" s="273" t="s">
        <v>949</v>
      </c>
      <c r="C54" s="212">
        <v>744259038</v>
      </c>
      <c r="D54" s="212">
        <v>189093637</v>
      </c>
      <c r="E54" s="212">
        <v>188308383</v>
      </c>
      <c r="F54" s="375">
        <v>25.301457340179457</v>
      </c>
      <c r="G54" s="375">
        <v>99.58472743321342</v>
      </c>
      <c r="H54" s="212">
        <v>59569364</v>
      </c>
      <c r="I54" s="212">
        <v>60267725</v>
      </c>
    </row>
    <row r="55" spans="1:9" ht="26.25" customHeight="1">
      <c r="A55" s="376">
        <v>3400</v>
      </c>
      <c r="B55" s="382" t="s">
        <v>203</v>
      </c>
      <c r="C55" s="230">
        <v>3835996</v>
      </c>
      <c r="D55" s="230">
        <v>1152688</v>
      </c>
      <c r="E55" s="230">
        <v>1115109</v>
      </c>
      <c r="F55" s="378">
        <v>29.06960799750573</v>
      </c>
      <c r="G55" s="378">
        <v>96.73988104326583</v>
      </c>
      <c r="H55" s="230">
        <v>463042</v>
      </c>
      <c r="I55" s="230">
        <v>475165</v>
      </c>
    </row>
    <row r="56" spans="1:9" ht="12.75">
      <c r="A56" s="376">
        <v>3500</v>
      </c>
      <c r="B56" s="382" t="s">
        <v>204</v>
      </c>
      <c r="C56" s="230">
        <v>740423042</v>
      </c>
      <c r="D56" s="230">
        <v>187940949</v>
      </c>
      <c r="E56" s="230">
        <v>187193274</v>
      </c>
      <c r="F56" s="378">
        <v>25.2819352426366</v>
      </c>
      <c r="G56" s="378">
        <v>99.60217557483973</v>
      </c>
      <c r="H56" s="230">
        <v>59106322</v>
      </c>
      <c r="I56" s="230">
        <v>59792560</v>
      </c>
    </row>
    <row r="57" spans="1:9" ht="25.5">
      <c r="A57" s="385"/>
      <c r="B57" s="273" t="s">
        <v>153</v>
      </c>
      <c r="C57" s="212">
        <v>2859864</v>
      </c>
      <c r="D57" s="212">
        <v>692766</v>
      </c>
      <c r="E57" s="212">
        <v>596981</v>
      </c>
      <c r="F57" s="375">
        <v>20.874454169848637</v>
      </c>
      <c r="G57" s="375">
        <v>86.17354200408218</v>
      </c>
      <c r="H57" s="212">
        <v>125060</v>
      </c>
      <c r="I57" s="212">
        <v>468070</v>
      </c>
    </row>
    <row r="58" spans="1:9" ht="25.5">
      <c r="A58" s="386" t="s">
        <v>209</v>
      </c>
      <c r="B58" s="387" t="s">
        <v>1778</v>
      </c>
      <c r="C58" s="212">
        <v>31365</v>
      </c>
      <c r="D58" s="212">
        <v>11000</v>
      </c>
      <c r="E58" s="212">
        <v>2081</v>
      </c>
      <c r="F58" s="375">
        <v>6.634783994898773</v>
      </c>
      <c r="G58" s="375">
        <v>18.918181818181818</v>
      </c>
      <c r="H58" s="212">
        <v>3000</v>
      </c>
      <c r="I58" s="212">
        <v>2081</v>
      </c>
    </row>
    <row r="59" spans="1:9" ht="12.75">
      <c r="A59" s="260">
        <v>7000</v>
      </c>
      <c r="B59" s="388" t="s">
        <v>1781</v>
      </c>
      <c r="C59" s="212">
        <v>2828499</v>
      </c>
      <c r="D59" s="212">
        <v>681766</v>
      </c>
      <c r="E59" s="212">
        <v>594900</v>
      </c>
      <c r="F59" s="375">
        <v>21.03235673761949</v>
      </c>
      <c r="G59" s="375">
        <v>87.25867819750471</v>
      </c>
      <c r="H59" s="212">
        <v>122060</v>
      </c>
      <c r="I59" s="212">
        <v>465989</v>
      </c>
    </row>
    <row r="60" spans="1:9" ht="16.5" customHeight="1">
      <c r="A60" s="376"/>
      <c r="B60" s="389" t="s">
        <v>210</v>
      </c>
      <c r="C60" s="212">
        <v>88726821</v>
      </c>
      <c r="D60" s="212">
        <v>-8338638</v>
      </c>
      <c r="E60" s="212">
        <v>10067102</v>
      </c>
      <c r="F60" s="375">
        <v>11.346176822902287</v>
      </c>
      <c r="G60" s="375">
        <v>-120.72837314678968</v>
      </c>
      <c r="H60" s="212">
        <v>5253386</v>
      </c>
      <c r="I60" s="212">
        <v>12655687</v>
      </c>
    </row>
    <row r="61" spans="1:9" ht="25.5">
      <c r="A61" s="376"/>
      <c r="B61" s="377" t="s">
        <v>211</v>
      </c>
      <c r="C61" s="230">
        <v>-88726821</v>
      </c>
      <c r="D61" s="230">
        <v>8338638</v>
      </c>
      <c r="E61" s="230">
        <v>-10067102</v>
      </c>
      <c r="F61" s="378">
        <v>11.346176822902287</v>
      </c>
      <c r="G61" s="378">
        <v>-120.72837314678968</v>
      </c>
      <c r="H61" s="230">
        <v>-5253386</v>
      </c>
      <c r="I61" s="230">
        <v>-12655687</v>
      </c>
    </row>
    <row r="62" spans="1:9" ht="38.25">
      <c r="A62" s="376"/>
      <c r="B62" s="362" t="s">
        <v>212</v>
      </c>
      <c r="C62" s="230" t="s">
        <v>1309</v>
      </c>
      <c r="D62" s="230" t="s">
        <v>1309</v>
      </c>
      <c r="E62" s="230">
        <v>61500</v>
      </c>
      <c r="F62" s="378" t="s">
        <v>1309</v>
      </c>
      <c r="G62" s="378" t="s">
        <v>1309</v>
      </c>
      <c r="H62" s="230" t="s">
        <v>1309</v>
      </c>
      <c r="I62" s="230">
        <v>0</v>
      </c>
    </row>
    <row r="63" spans="1:9" ht="12.75">
      <c r="A63" s="376"/>
      <c r="B63" s="377"/>
      <c r="C63" s="230"/>
      <c r="D63" s="230"/>
      <c r="E63" s="230"/>
      <c r="F63" s="375"/>
      <c r="G63" s="375"/>
      <c r="H63" s="212"/>
      <c r="I63" s="212"/>
    </row>
    <row r="64" spans="1:9" ht="21.75" customHeight="1">
      <c r="A64" s="376"/>
      <c r="B64" s="381" t="s">
        <v>214</v>
      </c>
      <c r="C64" s="230"/>
      <c r="D64" s="230"/>
      <c r="E64" s="230"/>
      <c r="F64" s="375"/>
      <c r="G64" s="375"/>
      <c r="H64" s="212"/>
      <c r="I64" s="212"/>
    </row>
    <row r="65" spans="1:9" ht="12.75">
      <c r="A65" s="374" t="s">
        <v>1732</v>
      </c>
      <c r="B65" s="289" t="s">
        <v>1646</v>
      </c>
      <c r="C65" s="212">
        <v>859043586</v>
      </c>
      <c r="D65" s="212">
        <v>193409402</v>
      </c>
      <c r="E65" s="212">
        <v>210718143</v>
      </c>
      <c r="F65" s="375">
        <v>24.52938901286436</v>
      </c>
      <c r="G65" s="375">
        <v>108.94927589921404</v>
      </c>
      <c r="H65" s="212">
        <v>65871210</v>
      </c>
      <c r="I65" s="212">
        <v>74280509</v>
      </c>
    </row>
    <row r="66" spans="1:9" ht="15.75">
      <c r="A66" s="376"/>
      <c r="B66" s="377" t="s">
        <v>946</v>
      </c>
      <c r="C66" s="230">
        <v>858969896</v>
      </c>
      <c r="D66" s="230">
        <v>193390980</v>
      </c>
      <c r="E66" s="230">
        <v>210692173</v>
      </c>
      <c r="F66" s="378">
        <v>24.528469970966245</v>
      </c>
      <c r="G66" s="378">
        <v>108.94622541340864</v>
      </c>
      <c r="H66" s="230">
        <v>65865069</v>
      </c>
      <c r="I66" s="230">
        <v>74275507</v>
      </c>
    </row>
    <row r="67" spans="1:9" ht="38.25">
      <c r="A67" s="376">
        <v>500</v>
      </c>
      <c r="B67" s="379" t="s">
        <v>215</v>
      </c>
      <c r="C67" s="230">
        <v>843299291</v>
      </c>
      <c r="D67" s="230" t="s">
        <v>1309</v>
      </c>
      <c r="E67" s="230">
        <v>207395546</v>
      </c>
      <c r="F67" s="378">
        <v>24.593349978281907</v>
      </c>
      <c r="G67" s="378" t="s">
        <v>1309</v>
      </c>
      <c r="H67" s="230" t="s">
        <v>1309</v>
      </c>
      <c r="I67" s="230">
        <v>72980146</v>
      </c>
    </row>
    <row r="68" spans="1:9" ht="51" customHeight="1">
      <c r="A68" s="383">
        <v>502</v>
      </c>
      <c r="B68" s="236" t="s">
        <v>216</v>
      </c>
      <c r="C68" s="230" t="s">
        <v>1309</v>
      </c>
      <c r="D68" s="230" t="s">
        <v>1309</v>
      </c>
      <c r="E68" s="230">
        <v>0</v>
      </c>
      <c r="F68" s="378" t="s">
        <v>1309</v>
      </c>
      <c r="G68" s="378" t="s">
        <v>1309</v>
      </c>
      <c r="H68" s="230" t="s">
        <v>1309</v>
      </c>
      <c r="I68" s="230">
        <v>0</v>
      </c>
    </row>
    <row r="69" spans="1:9" ht="12.75">
      <c r="A69" s="376">
        <v>520</v>
      </c>
      <c r="B69" s="379" t="s">
        <v>217</v>
      </c>
      <c r="C69" s="230">
        <v>842668241</v>
      </c>
      <c r="D69" s="230" t="s">
        <v>1309</v>
      </c>
      <c r="E69" s="230">
        <v>206758406</v>
      </c>
      <c r="F69" s="378">
        <v>24.53615740337365</v>
      </c>
      <c r="G69" s="378" t="s">
        <v>1309</v>
      </c>
      <c r="H69" s="230" t="s">
        <v>1309</v>
      </c>
      <c r="I69" s="230">
        <v>72924148</v>
      </c>
    </row>
    <row r="70" spans="1:9" s="301" customFormat="1" ht="25.5">
      <c r="A70" s="383">
        <v>521</v>
      </c>
      <c r="B70" s="391" t="s">
        <v>218</v>
      </c>
      <c r="C70" s="232">
        <v>625226261</v>
      </c>
      <c r="D70" s="232" t="s">
        <v>1309</v>
      </c>
      <c r="E70" s="232">
        <v>162460814</v>
      </c>
      <c r="F70" s="378">
        <v>25.984323457584264</v>
      </c>
      <c r="G70" s="378" t="s">
        <v>1309</v>
      </c>
      <c r="H70" s="230" t="s">
        <v>1309</v>
      </c>
      <c r="I70" s="230">
        <v>57658005</v>
      </c>
    </row>
    <row r="71" spans="1:9" s="301" customFormat="1" ht="38.25">
      <c r="A71" s="383">
        <v>522</v>
      </c>
      <c r="B71" s="391" t="s">
        <v>219</v>
      </c>
      <c r="C71" s="232">
        <v>48210887</v>
      </c>
      <c r="D71" s="232" t="s">
        <v>1309</v>
      </c>
      <c r="E71" s="232">
        <v>11854198</v>
      </c>
      <c r="F71" s="378">
        <v>24.588218009761988</v>
      </c>
      <c r="G71" s="378" t="s">
        <v>1309</v>
      </c>
      <c r="H71" s="230" t="s">
        <v>1309</v>
      </c>
      <c r="I71" s="230">
        <v>4207103</v>
      </c>
    </row>
    <row r="72" spans="1:9" s="301" customFormat="1" ht="51">
      <c r="A72" s="383">
        <v>523</v>
      </c>
      <c r="B72" s="391" t="s">
        <v>220</v>
      </c>
      <c r="C72" s="232">
        <v>6586187</v>
      </c>
      <c r="D72" s="232" t="s">
        <v>1309</v>
      </c>
      <c r="E72" s="232">
        <v>1619426</v>
      </c>
      <c r="F72" s="378">
        <v>24.588217735087085</v>
      </c>
      <c r="G72" s="378" t="s">
        <v>1309</v>
      </c>
      <c r="H72" s="230" t="s">
        <v>1309</v>
      </c>
      <c r="I72" s="230">
        <v>574741</v>
      </c>
    </row>
    <row r="73" spans="1:9" s="301" customFormat="1" ht="38.25">
      <c r="A73" s="383">
        <v>524</v>
      </c>
      <c r="B73" s="391" t="s">
        <v>221</v>
      </c>
      <c r="C73" s="232">
        <v>162634906</v>
      </c>
      <c r="D73" s="232" t="s">
        <v>1309</v>
      </c>
      <c r="E73" s="232">
        <v>39989025</v>
      </c>
      <c r="F73" s="378">
        <v>24.588217857733444</v>
      </c>
      <c r="G73" s="378" t="s">
        <v>1309</v>
      </c>
      <c r="H73" s="230" t="s">
        <v>1309</v>
      </c>
      <c r="I73" s="230">
        <v>14192268</v>
      </c>
    </row>
    <row r="74" spans="1:9" s="301" customFormat="1" ht="25.5">
      <c r="A74" s="383">
        <v>525</v>
      </c>
      <c r="B74" s="391" t="s">
        <v>222</v>
      </c>
      <c r="C74" s="232">
        <v>10000</v>
      </c>
      <c r="D74" s="232" t="s">
        <v>1309</v>
      </c>
      <c r="E74" s="232">
        <v>3887</v>
      </c>
      <c r="F74" s="378">
        <v>38.87</v>
      </c>
      <c r="G74" s="378" t="s">
        <v>1309</v>
      </c>
      <c r="H74" s="230" t="s">
        <v>1309</v>
      </c>
      <c r="I74" s="230">
        <v>1305</v>
      </c>
    </row>
    <row r="75" spans="1:9" s="301" customFormat="1" ht="25.5">
      <c r="A75" s="383">
        <v>526</v>
      </c>
      <c r="B75" s="391" t="s">
        <v>223</v>
      </c>
      <c r="C75" s="232" t="s">
        <v>1309</v>
      </c>
      <c r="D75" s="232" t="s">
        <v>1309</v>
      </c>
      <c r="E75" s="232">
        <v>0</v>
      </c>
      <c r="F75" s="378" t="s">
        <v>1309</v>
      </c>
      <c r="G75" s="378" t="s">
        <v>1309</v>
      </c>
      <c r="H75" s="230" t="s">
        <v>1309</v>
      </c>
      <c r="I75" s="230">
        <v>0</v>
      </c>
    </row>
    <row r="76" spans="1:9" s="301" customFormat="1" ht="12.75">
      <c r="A76" s="383">
        <v>527</v>
      </c>
      <c r="B76" s="391" t="s">
        <v>224</v>
      </c>
      <c r="C76" s="232" t="s">
        <v>1309</v>
      </c>
      <c r="D76" s="232" t="s">
        <v>1309</v>
      </c>
      <c r="E76" s="232">
        <v>-9194138</v>
      </c>
      <c r="F76" s="378" t="s">
        <v>1309</v>
      </c>
      <c r="G76" s="378" t="s">
        <v>1309</v>
      </c>
      <c r="H76" s="230" t="s">
        <v>1309</v>
      </c>
      <c r="I76" s="230">
        <v>-3717693</v>
      </c>
    </row>
    <row r="77" spans="1:9" s="301" customFormat="1" ht="25.5">
      <c r="A77" s="383">
        <v>528</v>
      </c>
      <c r="B77" s="391" t="s">
        <v>225</v>
      </c>
      <c r="C77" s="232" t="s">
        <v>1309</v>
      </c>
      <c r="D77" s="232" t="s">
        <v>1309</v>
      </c>
      <c r="E77" s="232">
        <v>25194</v>
      </c>
      <c r="F77" s="378" t="s">
        <v>1309</v>
      </c>
      <c r="G77" s="378" t="s">
        <v>1309</v>
      </c>
      <c r="H77" s="230" t="s">
        <v>1309</v>
      </c>
      <c r="I77" s="230">
        <v>8419</v>
      </c>
    </row>
    <row r="78" spans="1:9" ht="38.25">
      <c r="A78" s="376">
        <v>560</v>
      </c>
      <c r="B78" s="379" t="s">
        <v>226</v>
      </c>
      <c r="C78" s="230">
        <v>220050</v>
      </c>
      <c r="D78" s="230" t="s">
        <v>1309</v>
      </c>
      <c r="E78" s="230">
        <v>42221</v>
      </c>
      <c r="F78" s="378">
        <v>19.187002953874117</v>
      </c>
      <c r="G78" s="378" t="s">
        <v>1309</v>
      </c>
      <c r="H78" s="230" t="s">
        <v>1309</v>
      </c>
      <c r="I78" s="230">
        <v>9174</v>
      </c>
    </row>
    <row r="79" spans="1:9" s="301" customFormat="1" ht="15" customHeight="1">
      <c r="A79" s="383">
        <v>561</v>
      </c>
      <c r="B79" s="391" t="s">
        <v>227</v>
      </c>
      <c r="C79" s="232">
        <v>80050</v>
      </c>
      <c r="D79" s="232" t="s">
        <v>1309</v>
      </c>
      <c r="E79" s="232">
        <v>39272</v>
      </c>
      <c r="F79" s="378">
        <v>49.05933791380387</v>
      </c>
      <c r="G79" s="378" t="s">
        <v>1309</v>
      </c>
      <c r="H79" s="230" t="s">
        <v>1309</v>
      </c>
      <c r="I79" s="230">
        <v>6225</v>
      </c>
    </row>
    <row r="80" spans="1:9" s="301" customFormat="1" ht="25.5">
      <c r="A80" s="383">
        <v>562</v>
      </c>
      <c r="B80" s="391" t="s">
        <v>228</v>
      </c>
      <c r="C80" s="232">
        <v>140000</v>
      </c>
      <c r="D80" s="232" t="s">
        <v>1309</v>
      </c>
      <c r="E80" s="232">
        <v>2949</v>
      </c>
      <c r="F80" s="378">
        <v>2.1064285714285718</v>
      </c>
      <c r="G80" s="378" t="s">
        <v>1309</v>
      </c>
      <c r="H80" s="230" t="s">
        <v>1309</v>
      </c>
      <c r="I80" s="230">
        <v>2949</v>
      </c>
    </row>
    <row r="81" spans="1:9" ht="25.5">
      <c r="A81" s="376">
        <v>590</v>
      </c>
      <c r="B81" s="379" t="s">
        <v>229</v>
      </c>
      <c r="C81" s="230">
        <v>411000</v>
      </c>
      <c r="D81" s="230" t="s">
        <v>1309</v>
      </c>
      <c r="E81" s="230">
        <v>594919</v>
      </c>
      <c r="F81" s="378">
        <v>144.7491484184915</v>
      </c>
      <c r="G81" s="378" t="s">
        <v>1309</v>
      </c>
      <c r="H81" s="230" t="s">
        <v>1309</v>
      </c>
      <c r="I81" s="230">
        <v>46824</v>
      </c>
    </row>
    <row r="82" spans="1:9" s="301" customFormat="1" ht="25.5">
      <c r="A82" s="383">
        <v>592</v>
      </c>
      <c r="B82" s="391" t="s">
        <v>230</v>
      </c>
      <c r="C82" s="232">
        <v>5000</v>
      </c>
      <c r="D82" s="232" t="s">
        <v>1309</v>
      </c>
      <c r="E82" s="232">
        <v>2268</v>
      </c>
      <c r="F82" s="378">
        <v>45.36</v>
      </c>
      <c r="G82" s="378" t="s">
        <v>1309</v>
      </c>
      <c r="H82" s="230" t="s">
        <v>1309</v>
      </c>
      <c r="I82" s="230">
        <v>0</v>
      </c>
    </row>
    <row r="83" spans="1:9" s="301" customFormat="1" ht="12.75">
      <c r="A83" s="383">
        <v>593</v>
      </c>
      <c r="B83" s="391" t="s">
        <v>231</v>
      </c>
      <c r="C83" s="232">
        <v>100000</v>
      </c>
      <c r="D83" s="232" t="s">
        <v>1309</v>
      </c>
      <c r="E83" s="232">
        <v>22165</v>
      </c>
      <c r="F83" s="378">
        <v>22.165</v>
      </c>
      <c r="G83" s="378" t="s">
        <v>1309</v>
      </c>
      <c r="H83" s="230" t="s">
        <v>1309</v>
      </c>
      <c r="I83" s="230">
        <v>0</v>
      </c>
    </row>
    <row r="84" spans="1:9" s="301" customFormat="1" ht="25.5">
      <c r="A84" s="383">
        <v>599</v>
      </c>
      <c r="B84" s="391" t="s">
        <v>232</v>
      </c>
      <c r="C84" s="232">
        <v>306000</v>
      </c>
      <c r="D84" s="232" t="s">
        <v>1309</v>
      </c>
      <c r="E84" s="232">
        <v>570486</v>
      </c>
      <c r="F84" s="378">
        <v>186.43333333333334</v>
      </c>
      <c r="G84" s="378" t="s">
        <v>1309</v>
      </c>
      <c r="H84" s="230" t="s">
        <v>1309</v>
      </c>
      <c r="I84" s="230">
        <v>46824</v>
      </c>
    </row>
    <row r="85" spans="1:9" ht="12.75">
      <c r="A85" s="376">
        <v>700</v>
      </c>
      <c r="B85" s="379" t="s">
        <v>233</v>
      </c>
      <c r="C85" s="230">
        <v>15670605</v>
      </c>
      <c r="D85" s="230" t="s">
        <v>1309</v>
      </c>
      <c r="E85" s="230">
        <v>3296627</v>
      </c>
      <c r="F85" s="378">
        <v>21.037011653347143</v>
      </c>
      <c r="G85" s="378" t="s">
        <v>1309</v>
      </c>
      <c r="H85" s="230" t="s">
        <v>1309</v>
      </c>
      <c r="I85" s="230">
        <v>1295361</v>
      </c>
    </row>
    <row r="86" spans="1:9" ht="12.75">
      <c r="A86" s="376">
        <v>740</v>
      </c>
      <c r="B86" s="379" t="s">
        <v>234</v>
      </c>
      <c r="C86" s="230">
        <v>15670605</v>
      </c>
      <c r="D86" s="230" t="s">
        <v>1309</v>
      </c>
      <c r="E86" s="230">
        <v>3296627</v>
      </c>
      <c r="F86" s="378">
        <v>21.037011653347143</v>
      </c>
      <c r="G86" s="378" t="s">
        <v>1309</v>
      </c>
      <c r="H86" s="230" t="s">
        <v>1309</v>
      </c>
      <c r="I86" s="230">
        <v>1295361</v>
      </c>
    </row>
    <row r="87" spans="1:9" s="301" customFormat="1" ht="50.25" customHeight="1">
      <c r="A87" s="383">
        <v>742</v>
      </c>
      <c r="B87" s="391" t="s">
        <v>235</v>
      </c>
      <c r="C87" s="232">
        <v>1026209</v>
      </c>
      <c r="D87" s="232" t="s">
        <v>1309</v>
      </c>
      <c r="E87" s="232">
        <v>256551</v>
      </c>
      <c r="F87" s="378">
        <v>24.999878192453973</v>
      </c>
      <c r="G87" s="378" t="s">
        <v>1309</v>
      </c>
      <c r="H87" s="230" t="s">
        <v>1309</v>
      </c>
      <c r="I87" s="230">
        <v>85517</v>
      </c>
    </row>
    <row r="88" spans="1:9" s="301" customFormat="1" ht="27" customHeight="1">
      <c r="A88" s="383">
        <v>743</v>
      </c>
      <c r="B88" s="391" t="s">
        <v>236</v>
      </c>
      <c r="C88" s="232">
        <v>3445859</v>
      </c>
      <c r="D88" s="232" t="s">
        <v>1309</v>
      </c>
      <c r="E88" s="232">
        <v>852488</v>
      </c>
      <c r="F88" s="378">
        <v>24.739491662311195</v>
      </c>
      <c r="G88" s="378" t="s">
        <v>1309</v>
      </c>
      <c r="H88" s="230" t="s">
        <v>1309</v>
      </c>
      <c r="I88" s="230">
        <v>280589</v>
      </c>
    </row>
    <row r="89" spans="1:9" s="301" customFormat="1" ht="25.5">
      <c r="A89" s="383">
        <v>744</v>
      </c>
      <c r="B89" s="391" t="s">
        <v>237</v>
      </c>
      <c r="C89" s="232">
        <v>325803</v>
      </c>
      <c r="D89" s="232" t="s">
        <v>1309</v>
      </c>
      <c r="E89" s="232">
        <v>81273</v>
      </c>
      <c r="F89" s="378">
        <v>24.945442491321444</v>
      </c>
      <c r="G89" s="378" t="s">
        <v>1309</v>
      </c>
      <c r="H89" s="230" t="s">
        <v>1309</v>
      </c>
      <c r="I89" s="230">
        <v>26650</v>
      </c>
    </row>
    <row r="90" spans="1:9" s="301" customFormat="1" ht="25.5">
      <c r="A90" s="383">
        <v>745</v>
      </c>
      <c r="B90" s="391" t="s">
        <v>238</v>
      </c>
      <c r="C90" s="232">
        <v>1406796</v>
      </c>
      <c r="D90" s="232" t="s">
        <v>1309</v>
      </c>
      <c r="E90" s="232">
        <v>351699</v>
      </c>
      <c r="F90" s="378">
        <v>25</v>
      </c>
      <c r="G90" s="378" t="s">
        <v>1309</v>
      </c>
      <c r="H90" s="230" t="s">
        <v>1309</v>
      </c>
      <c r="I90" s="230">
        <v>117233</v>
      </c>
    </row>
    <row r="91" spans="1:9" s="301" customFormat="1" ht="25.5">
      <c r="A91" s="383">
        <v>746</v>
      </c>
      <c r="B91" s="391" t="s">
        <v>239</v>
      </c>
      <c r="C91" s="232">
        <v>632298</v>
      </c>
      <c r="D91" s="232" t="s">
        <v>1309</v>
      </c>
      <c r="E91" s="232">
        <v>157449</v>
      </c>
      <c r="F91" s="378">
        <v>24.901075125969086</v>
      </c>
      <c r="G91" s="378" t="s">
        <v>1309</v>
      </c>
      <c r="H91" s="230" t="s">
        <v>1309</v>
      </c>
      <c r="I91" s="230">
        <v>52483</v>
      </c>
    </row>
    <row r="92" spans="1:9" s="301" customFormat="1" ht="51">
      <c r="A92" s="383">
        <v>747</v>
      </c>
      <c r="B92" s="391" t="s">
        <v>240</v>
      </c>
      <c r="C92" s="232">
        <v>17000</v>
      </c>
      <c r="D92" s="232" t="s">
        <v>1309</v>
      </c>
      <c r="E92" s="232">
        <v>5667</v>
      </c>
      <c r="F92" s="378">
        <v>33.33529411764706</v>
      </c>
      <c r="G92" s="378" t="s">
        <v>1309</v>
      </c>
      <c r="H92" s="230" t="s">
        <v>1309</v>
      </c>
      <c r="I92" s="230">
        <v>1889</v>
      </c>
    </row>
    <row r="93" spans="1:9" s="301" customFormat="1" ht="12.75">
      <c r="A93" s="383">
        <v>749</v>
      </c>
      <c r="B93" s="391" t="s">
        <v>241</v>
      </c>
      <c r="C93" s="232">
        <v>8816640</v>
      </c>
      <c r="D93" s="232" t="s">
        <v>1309</v>
      </c>
      <c r="E93" s="232">
        <v>1591500</v>
      </c>
      <c r="F93" s="378">
        <v>18.051094294425088</v>
      </c>
      <c r="G93" s="378" t="s">
        <v>1309</v>
      </c>
      <c r="H93" s="230" t="s">
        <v>1309</v>
      </c>
      <c r="I93" s="230">
        <v>731000</v>
      </c>
    </row>
    <row r="94" spans="1:9" ht="15.75">
      <c r="A94" s="376"/>
      <c r="B94" s="377" t="s">
        <v>950</v>
      </c>
      <c r="C94" s="230">
        <v>73690</v>
      </c>
      <c r="D94" s="230">
        <v>18422</v>
      </c>
      <c r="E94" s="230">
        <v>25970</v>
      </c>
      <c r="F94" s="378">
        <v>35.24223096756683</v>
      </c>
      <c r="G94" s="378">
        <v>140.97274997285854</v>
      </c>
      <c r="H94" s="230">
        <v>6141</v>
      </c>
      <c r="I94" s="230">
        <v>5002</v>
      </c>
    </row>
    <row r="95" spans="1:9" ht="12.75">
      <c r="A95" s="293" t="s">
        <v>1737</v>
      </c>
      <c r="B95" s="289" t="s">
        <v>1738</v>
      </c>
      <c r="C95" s="212">
        <v>770316765</v>
      </c>
      <c r="D95" s="212">
        <v>201748040</v>
      </c>
      <c r="E95" s="212">
        <v>200651041</v>
      </c>
      <c r="F95" s="375">
        <v>26.04786110295808</v>
      </c>
      <c r="G95" s="375">
        <v>99.45625295789739</v>
      </c>
      <c r="H95" s="212">
        <v>60617824</v>
      </c>
      <c r="I95" s="212">
        <v>61624822</v>
      </c>
    </row>
    <row r="96" spans="1:9" ht="25.5">
      <c r="A96" s="294"/>
      <c r="B96" s="273" t="s">
        <v>948</v>
      </c>
      <c r="C96" s="230">
        <v>767456901</v>
      </c>
      <c r="D96" s="230">
        <v>201055274</v>
      </c>
      <c r="E96" s="230">
        <v>200054060</v>
      </c>
      <c r="F96" s="378">
        <v>26.067139371517616</v>
      </c>
      <c r="G96" s="378">
        <v>99.50202052396794</v>
      </c>
      <c r="H96" s="230">
        <v>60492764</v>
      </c>
      <c r="I96" s="230">
        <v>61156752</v>
      </c>
    </row>
    <row r="97" spans="1:9" ht="12.75">
      <c r="A97" s="260">
        <v>1000</v>
      </c>
      <c r="B97" s="276" t="s">
        <v>1739</v>
      </c>
      <c r="C97" s="230">
        <v>22140692</v>
      </c>
      <c r="D97" s="230">
        <v>11620680</v>
      </c>
      <c r="E97" s="230">
        <v>11464226</v>
      </c>
      <c r="F97" s="378">
        <v>51.7789868537081</v>
      </c>
      <c r="G97" s="378">
        <v>98.65365882203106</v>
      </c>
      <c r="H97" s="230">
        <v>923400</v>
      </c>
      <c r="I97" s="230">
        <v>889027</v>
      </c>
    </row>
    <row r="98" spans="1:9" ht="12.75">
      <c r="A98" s="376">
        <v>1100</v>
      </c>
      <c r="B98" s="377" t="s">
        <v>195</v>
      </c>
      <c r="C98" s="230">
        <v>5074551</v>
      </c>
      <c r="D98" s="230">
        <v>1222464</v>
      </c>
      <c r="E98" s="230">
        <v>1086421</v>
      </c>
      <c r="F98" s="378">
        <v>21.40920447937167</v>
      </c>
      <c r="G98" s="378">
        <v>88.8714105282446</v>
      </c>
      <c r="H98" s="230">
        <v>407488</v>
      </c>
      <c r="I98" s="230">
        <v>394561</v>
      </c>
    </row>
    <row r="99" spans="1:9" ht="12.75">
      <c r="A99" s="376">
        <v>1800</v>
      </c>
      <c r="B99" s="379" t="s">
        <v>201</v>
      </c>
      <c r="C99" s="230">
        <v>10628602</v>
      </c>
      <c r="D99" s="230" t="s">
        <v>1309</v>
      </c>
      <c r="E99" s="230">
        <v>8911480</v>
      </c>
      <c r="F99" s="378">
        <v>83.84432872733404</v>
      </c>
      <c r="G99" s="378" t="s">
        <v>1309</v>
      </c>
      <c r="H99" s="230" t="s">
        <v>1309</v>
      </c>
      <c r="I99" s="230">
        <v>0</v>
      </c>
    </row>
    <row r="100" spans="1:9" ht="25.5">
      <c r="A100" s="260">
        <v>2000</v>
      </c>
      <c r="B100" s="381" t="s">
        <v>202</v>
      </c>
      <c r="C100" s="212">
        <v>1057171</v>
      </c>
      <c r="D100" s="212">
        <v>340957</v>
      </c>
      <c r="E100" s="212">
        <v>281451</v>
      </c>
      <c r="F100" s="375">
        <v>26.6230344948925</v>
      </c>
      <c r="G100" s="375">
        <v>82.54735934443346</v>
      </c>
      <c r="H100" s="212">
        <v>0</v>
      </c>
      <c r="I100" s="212">
        <v>0</v>
      </c>
    </row>
    <row r="101" spans="1:9" ht="15.75">
      <c r="A101" s="260">
        <v>3000</v>
      </c>
      <c r="B101" s="273" t="s">
        <v>949</v>
      </c>
      <c r="C101" s="212">
        <v>744259038</v>
      </c>
      <c r="D101" s="212">
        <v>189093637</v>
      </c>
      <c r="E101" s="212">
        <v>188308383</v>
      </c>
      <c r="F101" s="375">
        <v>25.301457340179457</v>
      </c>
      <c r="G101" s="375">
        <v>99.58472743321342</v>
      </c>
      <c r="H101" s="212">
        <v>59569364</v>
      </c>
      <c r="I101" s="212">
        <v>60267725</v>
      </c>
    </row>
    <row r="102" spans="1:9" ht="27.75" customHeight="1">
      <c r="A102" s="376">
        <v>3400</v>
      </c>
      <c r="B102" s="382" t="s">
        <v>203</v>
      </c>
      <c r="C102" s="230">
        <v>3835996</v>
      </c>
      <c r="D102" s="230">
        <v>1152688</v>
      </c>
      <c r="E102" s="230">
        <v>1115109</v>
      </c>
      <c r="F102" s="378">
        <v>29.06960799750573</v>
      </c>
      <c r="G102" s="378">
        <v>96.73988104326583</v>
      </c>
      <c r="H102" s="230">
        <v>463042</v>
      </c>
      <c r="I102" s="230">
        <v>475165</v>
      </c>
    </row>
    <row r="103" spans="1:9" ht="12.75">
      <c r="A103" s="376">
        <v>3500</v>
      </c>
      <c r="B103" s="382" t="s">
        <v>204</v>
      </c>
      <c r="C103" s="230">
        <v>740423042</v>
      </c>
      <c r="D103" s="230">
        <v>187940949</v>
      </c>
      <c r="E103" s="230">
        <v>187193274</v>
      </c>
      <c r="F103" s="378">
        <v>25.2819352426366</v>
      </c>
      <c r="G103" s="378">
        <v>99.60217557483973</v>
      </c>
      <c r="H103" s="230">
        <v>59106322</v>
      </c>
      <c r="I103" s="230">
        <v>59792560</v>
      </c>
    </row>
    <row r="104" spans="1:9" s="394" customFormat="1" ht="12" customHeight="1">
      <c r="A104" s="392">
        <v>3700</v>
      </c>
      <c r="B104" s="393" t="s">
        <v>242</v>
      </c>
      <c r="C104" s="133">
        <v>43965839</v>
      </c>
      <c r="D104" s="133">
        <v>10567692</v>
      </c>
      <c r="E104" s="133">
        <v>9946605</v>
      </c>
      <c r="F104" s="378">
        <v>22.62348501981277</v>
      </c>
      <c r="G104" s="378">
        <v>94.12277534205198</v>
      </c>
      <c r="H104" s="230">
        <v>3438047</v>
      </c>
      <c r="I104" s="230">
        <v>3358983</v>
      </c>
    </row>
    <row r="105" spans="1:9" ht="25.5">
      <c r="A105" s="385"/>
      <c r="B105" s="273" t="s">
        <v>153</v>
      </c>
      <c r="C105" s="230">
        <v>2859864</v>
      </c>
      <c r="D105" s="230">
        <v>692766</v>
      </c>
      <c r="E105" s="230">
        <v>596981</v>
      </c>
      <c r="F105" s="378">
        <v>20.874454169848637</v>
      </c>
      <c r="G105" s="378">
        <v>86.17354200408218</v>
      </c>
      <c r="H105" s="212">
        <v>125060</v>
      </c>
      <c r="I105" s="212">
        <v>468070</v>
      </c>
    </row>
    <row r="106" spans="1:9" ht="25.5">
      <c r="A106" s="386" t="s">
        <v>209</v>
      </c>
      <c r="B106" s="387" t="s">
        <v>1778</v>
      </c>
      <c r="C106" s="230">
        <v>31365</v>
      </c>
      <c r="D106" s="230">
        <v>11000</v>
      </c>
      <c r="E106" s="230">
        <v>2081</v>
      </c>
      <c r="F106" s="378">
        <v>6.634783994898773</v>
      </c>
      <c r="G106" s="378">
        <v>18.918181818181818</v>
      </c>
      <c r="H106" s="212">
        <v>3000</v>
      </c>
      <c r="I106" s="212">
        <v>2081</v>
      </c>
    </row>
    <row r="107" spans="1:9" ht="12.75">
      <c r="A107" s="260">
        <v>7000</v>
      </c>
      <c r="B107" s="388" t="s">
        <v>1781</v>
      </c>
      <c r="C107" s="230">
        <v>2828499</v>
      </c>
      <c r="D107" s="230">
        <v>681766</v>
      </c>
      <c r="E107" s="230">
        <v>594900</v>
      </c>
      <c r="F107" s="378">
        <v>21.03235673761949</v>
      </c>
      <c r="G107" s="378">
        <v>87.25867819750471</v>
      </c>
      <c r="H107" s="212">
        <v>122060</v>
      </c>
      <c r="I107" s="212">
        <v>465989</v>
      </c>
    </row>
    <row r="108" spans="1:9" ht="16.5" customHeight="1">
      <c r="A108" s="376"/>
      <c r="B108" s="389" t="s">
        <v>210</v>
      </c>
      <c r="C108" s="230">
        <v>88726821</v>
      </c>
      <c r="D108" s="230">
        <v>-8338638</v>
      </c>
      <c r="E108" s="230">
        <v>10067102</v>
      </c>
      <c r="F108" s="378" t="s">
        <v>1309</v>
      </c>
      <c r="G108" s="378" t="s">
        <v>1309</v>
      </c>
      <c r="H108" s="212">
        <v>5253386</v>
      </c>
      <c r="I108" s="212">
        <v>12655687</v>
      </c>
    </row>
    <row r="109" spans="1:9" ht="25.5">
      <c r="A109" s="376"/>
      <c r="B109" s="377" t="s">
        <v>211</v>
      </c>
      <c r="C109" s="230">
        <v>-88726821</v>
      </c>
      <c r="D109" s="230">
        <v>8338638</v>
      </c>
      <c r="E109" s="230">
        <v>-10067102</v>
      </c>
      <c r="F109" s="378" t="s">
        <v>1309</v>
      </c>
      <c r="G109" s="378" t="s">
        <v>1309</v>
      </c>
      <c r="H109" s="230">
        <v>-5253386</v>
      </c>
      <c r="I109" s="230">
        <v>-12655687</v>
      </c>
    </row>
    <row r="110" spans="1:9" ht="38.25">
      <c r="A110" s="376"/>
      <c r="B110" s="362" t="s">
        <v>212</v>
      </c>
      <c r="C110" s="230" t="s">
        <v>1309</v>
      </c>
      <c r="D110" s="230" t="s">
        <v>1309</v>
      </c>
      <c r="E110" s="230">
        <v>61500</v>
      </c>
      <c r="F110" s="378" t="s">
        <v>1309</v>
      </c>
      <c r="G110" s="378" t="s">
        <v>1309</v>
      </c>
      <c r="H110" s="230" t="s">
        <v>1309</v>
      </c>
      <c r="I110" s="230">
        <v>0</v>
      </c>
    </row>
    <row r="111" spans="1:9" ht="24" customHeight="1">
      <c r="A111" s="376"/>
      <c r="B111" s="390" t="s">
        <v>243</v>
      </c>
      <c r="C111" s="230"/>
      <c r="D111" s="230"/>
      <c r="E111" s="230"/>
      <c r="F111" s="375"/>
      <c r="G111" s="375"/>
      <c r="H111" s="230"/>
      <c r="I111" s="230"/>
    </row>
    <row r="112" spans="1:9" ht="15.75">
      <c r="A112" s="374" t="s">
        <v>1732</v>
      </c>
      <c r="B112" s="289" t="s">
        <v>951</v>
      </c>
      <c r="C112" s="212">
        <v>669371319</v>
      </c>
      <c r="D112" s="212">
        <v>151146760</v>
      </c>
      <c r="E112" s="212">
        <v>163633814</v>
      </c>
      <c r="F112" s="375">
        <v>24.4458956270279</v>
      </c>
      <c r="G112" s="375">
        <v>108.2615426225478</v>
      </c>
      <c r="H112" s="212">
        <v>51399431</v>
      </c>
      <c r="I112" s="212">
        <v>57230696</v>
      </c>
    </row>
    <row r="113" spans="1:9" ht="12.75">
      <c r="A113" s="376"/>
      <c r="B113" s="377" t="s">
        <v>244</v>
      </c>
      <c r="C113" s="230">
        <v>669371319</v>
      </c>
      <c r="D113" s="230">
        <v>151146760</v>
      </c>
      <c r="E113" s="230">
        <v>163633814</v>
      </c>
      <c r="F113" s="378">
        <v>24.4458956270279</v>
      </c>
      <c r="G113" s="378">
        <v>108.2615426225478</v>
      </c>
      <c r="H113" s="230">
        <v>51399431</v>
      </c>
      <c r="I113" s="230">
        <v>57231199</v>
      </c>
    </row>
    <row r="114" spans="1:9" ht="38.25">
      <c r="A114" s="376">
        <v>500</v>
      </c>
      <c r="B114" s="379" t="s">
        <v>245</v>
      </c>
      <c r="C114" s="230">
        <v>625451501</v>
      </c>
      <c r="D114" s="230" t="s">
        <v>1309</v>
      </c>
      <c r="E114" s="230">
        <v>153692495</v>
      </c>
      <c r="F114" s="378">
        <v>24.57304759110331</v>
      </c>
      <c r="G114" s="378" t="s">
        <v>1309</v>
      </c>
      <c r="H114" s="230" t="s">
        <v>1309</v>
      </c>
      <c r="I114" s="230">
        <v>53953418</v>
      </c>
    </row>
    <row r="115" spans="1:9" ht="12.75">
      <c r="A115" s="376">
        <v>520</v>
      </c>
      <c r="B115" s="379" t="s">
        <v>246</v>
      </c>
      <c r="C115" s="230">
        <v>625236261</v>
      </c>
      <c r="D115" s="230" t="s">
        <v>1309</v>
      </c>
      <c r="E115" s="230">
        <v>153295757</v>
      </c>
      <c r="F115" s="378">
        <v>24.51805286449949</v>
      </c>
      <c r="G115" s="378" t="s">
        <v>1309</v>
      </c>
      <c r="H115" s="230" t="s">
        <v>1309</v>
      </c>
      <c r="I115" s="230">
        <v>53950036</v>
      </c>
    </row>
    <row r="116" spans="1:9" s="301" customFormat="1" ht="25.5">
      <c r="A116" s="383">
        <v>521</v>
      </c>
      <c r="B116" s="391" t="s">
        <v>218</v>
      </c>
      <c r="C116" s="232">
        <v>625226261</v>
      </c>
      <c r="D116" s="232" t="s">
        <v>1309</v>
      </c>
      <c r="E116" s="232">
        <v>162460814</v>
      </c>
      <c r="F116" s="378">
        <v>25.984323457584264</v>
      </c>
      <c r="G116" s="378" t="s">
        <v>1309</v>
      </c>
      <c r="H116" s="230" t="s">
        <v>1309</v>
      </c>
      <c r="I116" s="230">
        <v>57658005</v>
      </c>
    </row>
    <row r="117" spans="1:9" s="301" customFormat="1" ht="25.5">
      <c r="A117" s="383">
        <v>525</v>
      </c>
      <c r="B117" s="391" t="s">
        <v>915</v>
      </c>
      <c r="C117" s="232">
        <v>10000</v>
      </c>
      <c r="D117" s="232" t="s">
        <v>1309</v>
      </c>
      <c r="E117" s="232">
        <v>3887</v>
      </c>
      <c r="F117" s="378">
        <v>38.87</v>
      </c>
      <c r="G117" s="378" t="s">
        <v>1309</v>
      </c>
      <c r="H117" s="230" t="s">
        <v>1309</v>
      </c>
      <c r="I117" s="230">
        <v>1305</v>
      </c>
    </row>
    <row r="118" spans="1:9" s="301" customFormat="1" ht="12.75">
      <c r="A118" s="383">
        <v>527</v>
      </c>
      <c r="B118" s="391" t="s">
        <v>224</v>
      </c>
      <c r="C118" s="232" t="s">
        <v>1309</v>
      </c>
      <c r="D118" s="232" t="s">
        <v>1309</v>
      </c>
      <c r="E118" s="232">
        <v>-9194138</v>
      </c>
      <c r="F118" s="378" t="s">
        <v>1309</v>
      </c>
      <c r="G118" s="378" t="s">
        <v>1309</v>
      </c>
      <c r="H118" s="230" t="s">
        <v>1309</v>
      </c>
      <c r="I118" s="230">
        <v>-3717693</v>
      </c>
    </row>
    <row r="119" spans="1:9" s="301" customFormat="1" ht="26.25">
      <c r="A119" s="383">
        <v>528</v>
      </c>
      <c r="B119" s="391" t="s">
        <v>225</v>
      </c>
      <c r="C119" s="232" t="s">
        <v>1309</v>
      </c>
      <c r="D119" s="395" t="s">
        <v>1309</v>
      </c>
      <c r="E119" s="232">
        <v>25194</v>
      </c>
      <c r="F119" s="378" t="s">
        <v>1309</v>
      </c>
      <c r="G119" s="378" t="s">
        <v>1309</v>
      </c>
      <c r="H119" s="230" t="s">
        <v>1309</v>
      </c>
      <c r="I119" s="230">
        <v>8419</v>
      </c>
    </row>
    <row r="120" spans="1:9" ht="38.25">
      <c r="A120" s="376">
        <v>560</v>
      </c>
      <c r="B120" s="379" t="s">
        <v>226</v>
      </c>
      <c r="C120" s="230">
        <v>140000</v>
      </c>
      <c r="D120" s="230" t="s">
        <v>1309</v>
      </c>
      <c r="E120" s="230">
        <v>2949</v>
      </c>
      <c r="F120" s="378">
        <v>2.1064285714285718</v>
      </c>
      <c r="G120" s="378" t="s">
        <v>1309</v>
      </c>
      <c r="H120" s="230" t="s">
        <v>1309</v>
      </c>
      <c r="I120" s="230">
        <v>2949</v>
      </c>
    </row>
    <row r="121" spans="1:9" s="301" customFormat="1" ht="25.5">
      <c r="A121" s="383">
        <v>562</v>
      </c>
      <c r="B121" s="391" t="s">
        <v>228</v>
      </c>
      <c r="C121" s="232">
        <v>140000</v>
      </c>
      <c r="D121" s="232" t="s">
        <v>1309</v>
      </c>
      <c r="E121" s="232">
        <v>2949</v>
      </c>
      <c r="F121" s="378">
        <v>2.1064285714285718</v>
      </c>
      <c r="G121" s="378" t="s">
        <v>1309</v>
      </c>
      <c r="H121" s="230" t="s">
        <v>1309</v>
      </c>
      <c r="I121" s="230">
        <v>2949</v>
      </c>
    </row>
    <row r="122" spans="1:9" ht="25.5">
      <c r="A122" s="376">
        <v>590</v>
      </c>
      <c r="B122" s="379" t="s">
        <v>916</v>
      </c>
      <c r="C122" s="230">
        <v>75240</v>
      </c>
      <c r="D122" s="230" t="s">
        <v>1309</v>
      </c>
      <c r="E122" s="230">
        <v>393789</v>
      </c>
      <c r="F122" s="378">
        <v>523.3771929824561</v>
      </c>
      <c r="G122" s="378" t="s">
        <v>1309</v>
      </c>
      <c r="H122" s="230" t="s">
        <v>1309</v>
      </c>
      <c r="I122" s="230">
        <v>433</v>
      </c>
    </row>
    <row r="123" spans="1:9" s="301" customFormat="1" ht="14.25" customHeight="1">
      <c r="A123" s="383">
        <v>593</v>
      </c>
      <c r="B123" s="391" t="s">
        <v>231</v>
      </c>
      <c r="C123" s="232">
        <v>75240</v>
      </c>
      <c r="D123" s="232" t="s">
        <v>1309</v>
      </c>
      <c r="E123" s="232">
        <v>16757</v>
      </c>
      <c r="F123" s="378">
        <v>22.271398192450825</v>
      </c>
      <c r="G123" s="378" t="s">
        <v>1309</v>
      </c>
      <c r="H123" s="230" t="s">
        <v>1309</v>
      </c>
      <c r="I123" s="230">
        <v>0</v>
      </c>
    </row>
    <row r="124" spans="1:9" s="301" customFormat="1" ht="25.5">
      <c r="A124" s="383">
        <v>599</v>
      </c>
      <c r="B124" s="391" t="s">
        <v>917</v>
      </c>
      <c r="C124" s="232" t="s">
        <v>1309</v>
      </c>
      <c r="D124" s="232" t="s">
        <v>1309</v>
      </c>
      <c r="E124" s="232">
        <v>377032</v>
      </c>
      <c r="F124" s="378" t="s">
        <v>1309</v>
      </c>
      <c r="G124" s="378" t="s">
        <v>1309</v>
      </c>
      <c r="H124" s="230" t="s">
        <v>1309</v>
      </c>
      <c r="I124" s="230">
        <v>433</v>
      </c>
    </row>
    <row r="125" spans="1:9" ht="12.75">
      <c r="A125" s="376">
        <v>700</v>
      </c>
      <c r="B125" s="379" t="s">
        <v>233</v>
      </c>
      <c r="C125" s="230">
        <v>43919818</v>
      </c>
      <c r="D125" s="230" t="s">
        <v>1309</v>
      </c>
      <c r="E125" s="230">
        <v>9941319</v>
      </c>
      <c r="F125" s="378">
        <v>22.63515527318442</v>
      </c>
      <c r="G125" s="378" t="s">
        <v>1309</v>
      </c>
      <c r="H125" s="230" t="s">
        <v>1309</v>
      </c>
      <c r="I125" s="230">
        <v>3277781</v>
      </c>
    </row>
    <row r="126" spans="1:9" ht="27.75" customHeight="1">
      <c r="A126" s="376">
        <v>720</v>
      </c>
      <c r="B126" s="379" t="s">
        <v>918</v>
      </c>
      <c r="C126" s="230">
        <v>29618225</v>
      </c>
      <c r="D126" s="230" t="s">
        <v>1309</v>
      </c>
      <c r="E126" s="230">
        <v>6988183</v>
      </c>
      <c r="F126" s="378">
        <v>23.594199179728022</v>
      </c>
      <c r="G126" s="378" t="s">
        <v>1309</v>
      </c>
      <c r="H126" s="230" t="s">
        <v>1309</v>
      </c>
      <c r="I126" s="230">
        <v>2096476</v>
      </c>
    </row>
    <row r="127" spans="1:9" s="301" customFormat="1" ht="27" customHeight="1">
      <c r="A127" s="383">
        <v>721</v>
      </c>
      <c r="B127" s="391" t="s">
        <v>919</v>
      </c>
      <c r="C127" s="232">
        <v>6523800</v>
      </c>
      <c r="D127" s="232" t="s">
        <v>1309</v>
      </c>
      <c r="E127" s="232">
        <v>1685381</v>
      </c>
      <c r="F127" s="378">
        <v>25.834345013642356</v>
      </c>
      <c r="G127" s="378" t="s">
        <v>1309</v>
      </c>
      <c r="H127" s="230" t="s">
        <v>1309</v>
      </c>
      <c r="I127" s="230">
        <v>561597</v>
      </c>
    </row>
    <row r="128" spans="1:9" s="301" customFormat="1" ht="25.5">
      <c r="A128" s="383">
        <v>722</v>
      </c>
      <c r="B128" s="391" t="s">
        <v>920</v>
      </c>
      <c r="C128" s="232">
        <v>791993</v>
      </c>
      <c r="D128" s="232" t="s">
        <v>1309</v>
      </c>
      <c r="E128" s="232">
        <v>71813</v>
      </c>
      <c r="F128" s="378">
        <v>9.067378120766218</v>
      </c>
      <c r="G128" s="378" t="s">
        <v>1309</v>
      </c>
      <c r="H128" s="230" t="s">
        <v>1309</v>
      </c>
      <c r="I128" s="230">
        <v>25476</v>
      </c>
    </row>
    <row r="129" spans="1:9" s="301" customFormat="1" ht="38.25">
      <c r="A129" s="383">
        <v>723</v>
      </c>
      <c r="B129" s="391" t="s">
        <v>921</v>
      </c>
      <c r="C129" s="232">
        <v>22302432</v>
      </c>
      <c r="D129" s="232" t="s">
        <v>1309</v>
      </c>
      <c r="E129" s="232">
        <v>5230989</v>
      </c>
      <c r="F129" s="378">
        <v>23.45479183615491</v>
      </c>
      <c r="G129" s="378" t="s">
        <v>1309</v>
      </c>
      <c r="H129" s="230" t="s">
        <v>1309</v>
      </c>
      <c r="I129" s="230">
        <v>1509403</v>
      </c>
    </row>
    <row r="130" spans="1:9" ht="12.75">
      <c r="A130" s="376">
        <v>740</v>
      </c>
      <c r="B130" s="379" t="s">
        <v>234</v>
      </c>
      <c r="C130" s="230">
        <v>14301593</v>
      </c>
      <c r="D130" s="230" t="s">
        <v>1309</v>
      </c>
      <c r="E130" s="230">
        <v>2953136</v>
      </c>
      <c r="F130" s="378">
        <v>20.64900042953257</v>
      </c>
      <c r="G130" s="378" t="s">
        <v>1309</v>
      </c>
      <c r="H130" s="230" t="s">
        <v>1309</v>
      </c>
      <c r="I130" s="230">
        <v>1181305</v>
      </c>
    </row>
    <row r="131" spans="1:9" s="301" customFormat="1" ht="24" customHeight="1">
      <c r="A131" s="383">
        <v>743</v>
      </c>
      <c r="B131" s="391" t="s">
        <v>236</v>
      </c>
      <c r="C131" s="232">
        <v>3445859</v>
      </c>
      <c r="D131" s="232" t="s">
        <v>1309</v>
      </c>
      <c r="E131" s="232">
        <v>852488</v>
      </c>
      <c r="F131" s="378">
        <v>24.739491662311195</v>
      </c>
      <c r="G131" s="378" t="s">
        <v>1309</v>
      </c>
      <c r="H131" s="230" t="s">
        <v>1309</v>
      </c>
      <c r="I131" s="230">
        <v>280589</v>
      </c>
    </row>
    <row r="132" spans="1:9" s="301" customFormat="1" ht="25.5">
      <c r="A132" s="383">
        <v>745</v>
      </c>
      <c r="B132" s="391" t="s">
        <v>922</v>
      </c>
      <c r="C132" s="232">
        <v>1406796</v>
      </c>
      <c r="D132" s="232" t="s">
        <v>1309</v>
      </c>
      <c r="E132" s="232">
        <v>351699</v>
      </c>
      <c r="F132" s="378">
        <v>25</v>
      </c>
      <c r="G132" s="378" t="s">
        <v>1309</v>
      </c>
      <c r="H132" s="230" t="s">
        <v>1309</v>
      </c>
      <c r="I132" s="230">
        <v>117233</v>
      </c>
    </row>
    <row r="133" spans="1:9" s="301" customFormat="1" ht="25.5">
      <c r="A133" s="383">
        <v>746</v>
      </c>
      <c r="B133" s="391" t="s">
        <v>239</v>
      </c>
      <c r="C133" s="232">
        <v>632298</v>
      </c>
      <c r="D133" s="232" t="s">
        <v>1309</v>
      </c>
      <c r="E133" s="232">
        <v>157449</v>
      </c>
      <c r="F133" s="378">
        <v>24.901075125969086</v>
      </c>
      <c r="G133" s="378" t="s">
        <v>1309</v>
      </c>
      <c r="H133" s="230" t="s">
        <v>1309</v>
      </c>
      <c r="I133" s="230">
        <v>52483</v>
      </c>
    </row>
    <row r="134" spans="1:9" s="301" customFormat="1" ht="15.75" customHeight="1">
      <c r="A134" s="383">
        <v>749</v>
      </c>
      <c r="B134" s="391" t="s">
        <v>241</v>
      </c>
      <c r="C134" s="232">
        <v>8816640</v>
      </c>
      <c r="D134" s="232" t="s">
        <v>1309</v>
      </c>
      <c r="E134" s="232">
        <v>1591500</v>
      </c>
      <c r="F134" s="378">
        <v>18.051094294425088</v>
      </c>
      <c r="G134" s="378" t="s">
        <v>1309</v>
      </c>
      <c r="H134" s="230" t="s">
        <v>1309</v>
      </c>
      <c r="I134" s="230">
        <v>731000</v>
      </c>
    </row>
    <row r="135" spans="1:9" ht="12.75">
      <c r="A135" s="293" t="s">
        <v>1737</v>
      </c>
      <c r="B135" s="289" t="s">
        <v>1738</v>
      </c>
      <c r="C135" s="212">
        <v>601743801</v>
      </c>
      <c r="D135" s="212">
        <v>156969944</v>
      </c>
      <c r="E135" s="212">
        <v>156484864</v>
      </c>
      <c r="F135" s="375">
        <v>26.005230754342247</v>
      </c>
      <c r="G135" s="375">
        <v>99.69097268710244</v>
      </c>
      <c r="H135" s="212">
        <v>46947758</v>
      </c>
      <c r="I135" s="212">
        <v>47427578</v>
      </c>
    </row>
    <row r="136" spans="1:9" ht="25.5">
      <c r="A136" s="294"/>
      <c r="B136" s="273" t="s">
        <v>948</v>
      </c>
      <c r="C136" s="230">
        <v>601743801</v>
      </c>
      <c r="D136" s="230">
        <v>156969944</v>
      </c>
      <c r="E136" s="230">
        <v>156484864</v>
      </c>
      <c r="F136" s="378">
        <v>26.005230754342247</v>
      </c>
      <c r="G136" s="378">
        <v>99.69097268710244</v>
      </c>
      <c r="H136" s="230">
        <v>46947758</v>
      </c>
      <c r="I136" s="230">
        <v>47427578</v>
      </c>
    </row>
    <row r="137" spans="1:9" ht="12.75">
      <c r="A137" s="260">
        <v>1000</v>
      </c>
      <c r="B137" s="276" t="s">
        <v>1739</v>
      </c>
      <c r="C137" s="230">
        <v>6911480</v>
      </c>
      <c r="D137" s="230">
        <v>6911480</v>
      </c>
      <c r="E137" s="230">
        <v>6911480</v>
      </c>
      <c r="F137" s="378">
        <v>100</v>
      </c>
      <c r="G137" s="378">
        <v>100</v>
      </c>
      <c r="H137" s="230">
        <v>0</v>
      </c>
      <c r="I137" s="230">
        <v>0</v>
      </c>
    </row>
    <row r="138" spans="1:9" ht="12.75">
      <c r="A138" s="376">
        <v>1800</v>
      </c>
      <c r="B138" s="379" t="s">
        <v>201</v>
      </c>
      <c r="C138" s="230">
        <v>6911480</v>
      </c>
      <c r="D138" s="230" t="s">
        <v>1309</v>
      </c>
      <c r="E138" s="230">
        <v>6911480</v>
      </c>
      <c r="F138" s="378">
        <v>100</v>
      </c>
      <c r="G138" s="378" t="s">
        <v>1309</v>
      </c>
      <c r="H138" s="230" t="s">
        <v>1309</v>
      </c>
      <c r="I138" s="230">
        <v>0</v>
      </c>
    </row>
    <row r="139" spans="1:9" ht="25.5">
      <c r="A139" s="260">
        <v>2000</v>
      </c>
      <c r="B139" s="381" t="s">
        <v>202</v>
      </c>
      <c r="C139" s="230">
        <v>83842</v>
      </c>
      <c r="D139" s="230">
        <v>83842</v>
      </c>
      <c r="E139" s="230">
        <v>72011</v>
      </c>
      <c r="F139" s="378">
        <v>85.88893394718637</v>
      </c>
      <c r="G139" s="378">
        <v>85.88893394718637</v>
      </c>
      <c r="H139" s="230">
        <v>0</v>
      </c>
      <c r="I139" s="230">
        <v>0</v>
      </c>
    </row>
    <row r="140" spans="1:9" ht="15.75">
      <c r="A140" s="260">
        <v>3000</v>
      </c>
      <c r="B140" s="273" t="s">
        <v>949</v>
      </c>
      <c r="C140" s="230">
        <v>594748479</v>
      </c>
      <c r="D140" s="230">
        <v>149974622</v>
      </c>
      <c r="E140" s="230">
        <v>149501373</v>
      </c>
      <c r="F140" s="378">
        <v>25.13690715970709</v>
      </c>
      <c r="G140" s="378">
        <v>99.6844472793537</v>
      </c>
      <c r="H140" s="230">
        <v>46947758</v>
      </c>
      <c r="I140" s="230">
        <v>47427578</v>
      </c>
    </row>
    <row r="141" spans="1:9" ht="12.75">
      <c r="A141" s="376">
        <v>3500</v>
      </c>
      <c r="B141" s="382" t="s">
        <v>204</v>
      </c>
      <c r="C141" s="230">
        <v>584590415</v>
      </c>
      <c r="D141" s="230">
        <v>147792286</v>
      </c>
      <c r="E141" s="230">
        <v>147394653</v>
      </c>
      <c r="F141" s="378">
        <v>25.213320167078006</v>
      </c>
      <c r="G141" s="378">
        <v>99.73095145168807</v>
      </c>
      <c r="H141" s="230">
        <v>46283411</v>
      </c>
      <c r="I141" s="230">
        <v>46524698</v>
      </c>
    </row>
    <row r="142" spans="1:9" s="394" customFormat="1" ht="12.75" customHeight="1">
      <c r="A142" s="396">
        <v>3700</v>
      </c>
      <c r="B142" s="393" t="s">
        <v>242</v>
      </c>
      <c r="C142" s="133">
        <v>10158064</v>
      </c>
      <c r="D142" s="133">
        <v>2182336</v>
      </c>
      <c r="E142" s="133">
        <v>2106720</v>
      </c>
      <c r="F142" s="378">
        <v>20.739384985170403</v>
      </c>
      <c r="G142" s="378">
        <v>96.53508900554269</v>
      </c>
      <c r="H142" s="230">
        <v>664347</v>
      </c>
      <c r="I142" s="230">
        <v>902880</v>
      </c>
    </row>
    <row r="143" spans="1:9" ht="12.75">
      <c r="A143" s="380"/>
      <c r="B143" s="389" t="s">
        <v>210</v>
      </c>
      <c r="C143" s="212">
        <v>67627518</v>
      </c>
      <c r="D143" s="212">
        <v>-5823184</v>
      </c>
      <c r="E143" s="212">
        <v>7148950</v>
      </c>
      <c r="F143" s="375" t="s">
        <v>1309</v>
      </c>
      <c r="G143" s="375" t="s">
        <v>1309</v>
      </c>
      <c r="H143" s="212">
        <v>4451673</v>
      </c>
      <c r="I143" s="212">
        <v>9803118</v>
      </c>
    </row>
    <row r="144" spans="1:9" ht="25.5">
      <c r="A144" s="376"/>
      <c r="B144" s="377" t="s">
        <v>211</v>
      </c>
      <c r="C144" s="230">
        <v>-67627518</v>
      </c>
      <c r="D144" s="230">
        <v>5823184</v>
      </c>
      <c r="E144" s="230">
        <v>-7148950</v>
      </c>
      <c r="F144" s="378" t="s">
        <v>1309</v>
      </c>
      <c r="G144" s="378" t="s">
        <v>1309</v>
      </c>
      <c r="H144" s="230">
        <v>-4451673</v>
      </c>
      <c r="I144" s="230">
        <v>-9803118</v>
      </c>
    </row>
    <row r="145" spans="1:9" ht="38.25">
      <c r="A145" s="376"/>
      <c r="B145" s="362" t="s">
        <v>212</v>
      </c>
      <c r="C145" s="230" t="s">
        <v>1309</v>
      </c>
      <c r="D145" s="230" t="s">
        <v>1309</v>
      </c>
      <c r="E145" s="230">
        <v>61500</v>
      </c>
      <c r="F145" s="378" t="s">
        <v>1309</v>
      </c>
      <c r="G145" s="378" t="s">
        <v>1309</v>
      </c>
      <c r="H145" s="230" t="s">
        <v>1309</v>
      </c>
      <c r="I145" s="230">
        <v>0</v>
      </c>
    </row>
    <row r="146" spans="1:9" ht="24" customHeight="1">
      <c r="A146" s="376"/>
      <c r="B146" s="273" t="s">
        <v>923</v>
      </c>
      <c r="C146" s="230"/>
      <c r="D146" s="230"/>
      <c r="E146" s="230"/>
      <c r="F146" s="378"/>
      <c r="G146" s="378"/>
      <c r="H146" s="212"/>
      <c r="I146" s="212"/>
    </row>
    <row r="147" spans="1:9" ht="12.75">
      <c r="A147" s="374" t="s">
        <v>1732</v>
      </c>
      <c r="B147" s="289" t="s">
        <v>1646</v>
      </c>
      <c r="C147" s="212">
        <v>49441412</v>
      </c>
      <c r="D147" s="212">
        <v>11232042</v>
      </c>
      <c r="E147" s="212">
        <v>12151458</v>
      </c>
      <c r="F147" s="375">
        <v>24.577489817645176</v>
      </c>
      <c r="G147" s="375">
        <v>108.185653151938</v>
      </c>
      <c r="H147" s="212">
        <v>3827684</v>
      </c>
      <c r="I147" s="212">
        <v>4300780</v>
      </c>
    </row>
    <row r="148" spans="1:9" ht="12.75">
      <c r="A148" s="376"/>
      <c r="B148" s="377" t="s">
        <v>924</v>
      </c>
      <c r="C148" s="230">
        <v>49393912</v>
      </c>
      <c r="D148" s="230">
        <v>11220168</v>
      </c>
      <c r="E148" s="230">
        <v>12129880</v>
      </c>
      <c r="F148" s="378">
        <v>24.55743938645718</v>
      </c>
      <c r="G148" s="378">
        <v>108.1078286884831</v>
      </c>
      <c r="H148" s="230">
        <v>3823726</v>
      </c>
      <c r="I148" s="230">
        <v>4296260</v>
      </c>
    </row>
    <row r="149" spans="1:9" ht="38.25">
      <c r="A149" s="376">
        <v>500</v>
      </c>
      <c r="B149" s="379" t="s">
        <v>215</v>
      </c>
      <c r="C149" s="230">
        <v>48221377</v>
      </c>
      <c r="D149" s="230" t="s">
        <v>1309</v>
      </c>
      <c r="E149" s="230">
        <v>11890185</v>
      </c>
      <c r="F149" s="378">
        <v>24.657497856189384</v>
      </c>
      <c r="G149" s="378" t="s">
        <v>1309</v>
      </c>
      <c r="H149" s="230" t="s">
        <v>1309</v>
      </c>
      <c r="I149" s="230">
        <v>4207103</v>
      </c>
    </row>
    <row r="150" spans="1:9" ht="51">
      <c r="A150" s="376">
        <v>502</v>
      </c>
      <c r="B150" s="173" t="s">
        <v>216</v>
      </c>
      <c r="C150" s="230" t="s">
        <v>1309</v>
      </c>
      <c r="D150" s="230" t="s">
        <v>1309</v>
      </c>
      <c r="E150" s="230">
        <v>0</v>
      </c>
      <c r="F150" s="378" t="s">
        <v>1309</v>
      </c>
      <c r="G150" s="378" t="s">
        <v>1309</v>
      </c>
      <c r="H150" s="230" t="s">
        <v>1309</v>
      </c>
      <c r="I150" s="230">
        <v>0</v>
      </c>
    </row>
    <row r="151" spans="1:9" ht="12.75">
      <c r="A151" s="376">
        <v>520</v>
      </c>
      <c r="B151" s="379" t="s">
        <v>217</v>
      </c>
      <c r="C151" s="230">
        <v>48210887</v>
      </c>
      <c r="D151" s="230" t="s">
        <v>1309</v>
      </c>
      <c r="E151" s="230">
        <v>11854198</v>
      </c>
      <c r="F151" s="378">
        <v>24.588218009761988</v>
      </c>
      <c r="G151" s="378" t="s">
        <v>1309</v>
      </c>
      <c r="H151" s="230" t="s">
        <v>1309</v>
      </c>
      <c r="I151" s="230">
        <v>4207103</v>
      </c>
    </row>
    <row r="152" spans="1:9" s="301" customFormat="1" ht="38.25">
      <c r="A152" s="383">
        <v>522</v>
      </c>
      <c r="B152" s="391" t="s">
        <v>219</v>
      </c>
      <c r="C152" s="232">
        <v>48210887</v>
      </c>
      <c r="D152" s="232" t="s">
        <v>1309</v>
      </c>
      <c r="E152" s="232">
        <v>11854198</v>
      </c>
      <c r="F152" s="378">
        <v>24.588218009761988</v>
      </c>
      <c r="G152" s="378" t="s">
        <v>1309</v>
      </c>
      <c r="H152" s="230" t="s">
        <v>1309</v>
      </c>
      <c r="I152" s="230">
        <v>4207103</v>
      </c>
    </row>
    <row r="153" spans="1:9" s="301" customFormat="1" ht="25.5">
      <c r="A153" s="383">
        <v>590</v>
      </c>
      <c r="B153" s="397" t="s">
        <v>229</v>
      </c>
      <c r="C153" s="232">
        <v>10490</v>
      </c>
      <c r="D153" s="232" t="s">
        <v>1309</v>
      </c>
      <c r="E153" s="232">
        <v>35987</v>
      </c>
      <c r="F153" s="378">
        <v>343.0600571973308</v>
      </c>
      <c r="G153" s="378" t="s">
        <v>1309</v>
      </c>
      <c r="H153" s="230" t="s">
        <v>1309</v>
      </c>
      <c r="I153" s="230">
        <v>0</v>
      </c>
    </row>
    <row r="154" spans="1:9" s="301" customFormat="1" ht="25.5">
      <c r="A154" s="383">
        <v>592</v>
      </c>
      <c r="B154" s="391" t="s">
        <v>230</v>
      </c>
      <c r="C154" s="232">
        <v>5000</v>
      </c>
      <c r="D154" s="232" t="s">
        <v>1309</v>
      </c>
      <c r="E154" s="232">
        <v>2268</v>
      </c>
      <c r="F154" s="378">
        <v>45.36</v>
      </c>
      <c r="G154" s="378" t="s">
        <v>1309</v>
      </c>
      <c r="H154" s="230" t="s">
        <v>1309</v>
      </c>
      <c r="I154" s="230">
        <v>0</v>
      </c>
    </row>
    <row r="155" spans="1:9" s="301" customFormat="1" ht="13.5">
      <c r="A155" s="383">
        <v>593</v>
      </c>
      <c r="B155" s="391" t="s">
        <v>231</v>
      </c>
      <c r="C155" s="232">
        <v>5490</v>
      </c>
      <c r="D155" s="395" t="s">
        <v>1309</v>
      </c>
      <c r="E155" s="232">
        <v>1403</v>
      </c>
      <c r="F155" s="378">
        <v>25.555555555555554</v>
      </c>
      <c r="G155" s="378" t="s">
        <v>1309</v>
      </c>
      <c r="H155" s="230" t="s">
        <v>1309</v>
      </c>
      <c r="I155" s="230">
        <v>0</v>
      </c>
    </row>
    <row r="156" spans="1:9" s="301" customFormat="1" ht="25.5">
      <c r="A156" s="383">
        <v>599</v>
      </c>
      <c r="B156" s="391" t="s">
        <v>917</v>
      </c>
      <c r="C156" s="232" t="s">
        <v>1309</v>
      </c>
      <c r="D156" s="232" t="s">
        <v>1309</v>
      </c>
      <c r="E156" s="232">
        <v>32316</v>
      </c>
      <c r="F156" s="378" t="s">
        <v>1309</v>
      </c>
      <c r="G156" s="378" t="s">
        <v>1309</v>
      </c>
      <c r="H156" s="230" t="s">
        <v>1309</v>
      </c>
      <c r="I156" s="230">
        <v>0</v>
      </c>
    </row>
    <row r="157" spans="1:9" ht="12.75">
      <c r="A157" s="376">
        <v>700</v>
      </c>
      <c r="B157" s="379" t="s">
        <v>233</v>
      </c>
      <c r="C157" s="230">
        <v>1172535</v>
      </c>
      <c r="D157" s="230" t="s">
        <v>1309</v>
      </c>
      <c r="E157" s="230">
        <v>239695</v>
      </c>
      <c r="F157" s="378">
        <v>20.442460139782607</v>
      </c>
      <c r="G157" s="378" t="s">
        <v>1309</v>
      </c>
      <c r="H157" s="230" t="s">
        <v>1309</v>
      </c>
      <c r="I157" s="230">
        <v>89157</v>
      </c>
    </row>
    <row r="158" spans="1:9" ht="25.5">
      <c r="A158" s="376">
        <v>720</v>
      </c>
      <c r="B158" s="379" t="s">
        <v>925</v>
      </c>
      <c r="C158" s="230">
        <v>846732</v>
      </c>
      <c r="D158" s="230" t="s">
        <v>1309</v>
      </c>
      <c r="E158" s="230">
        <v>158422</v>
      </c>
      <c r="F158" s="378">
        <v>18.709816092931412</v>
      </c>
      <c r="G158" s="378" t="s">
        <v>1309</v>
      </c>
      <c r="H158" s="230" t="s">
        <v>1309</v>
      </c>
      <c r="I158" s="230">
        <v>62507</v>
      </c>
    </row>
    <row r="159" spans="1:9" s="301" customFormat="1" ht="38.25">
      <c r="A159" s="383">
        <v>724</v>
      </c>
      <c r="B159" s="391" t="s">
        <v>926</v>
      </c>
      <c r="C159" s="232">
        <v>10589</v>
      </c>
      <c r="D159" s="232" t="s">
        <v>1309</v>
      </c>
      <c r="E159" s="232">
        <v>2264</v>
      </c>
      <c r="F159" s="378">
        <v>21.380678062139957</v>
      </c>
      <c r="G159" s="378" t="s">
        <v>1309</v>
      </c>
      <c r="H159" s="230" t="s">
        <v>1309</v>
      </c>
      <c r="I159" s="230">
        <v>885</v>
      </c>
    </row>
    <row r="160" spans="1:9" s="301" customFormat="1" ht="38.25">
      <c r="A160" s="383">
        <v>725</v>
      </c>
      <c r="B160" s="391" t="s">
        <v>927</v>
      </c>
      <c r="C160" s="232">
        <v>836143</v>
      </c>
      <c r="D160" s="232" t="s">
        <v>1309</v>
      </c>
      <c r="E160" s="232">
        <v>156158</v>
      </c>
      <c r="F160" s="378">
        <v>18.67599202528754</v>
      </c>
      <c r="G160" s="378" t="s">
        <v>1309</v>
      </c>
      <c r="H160" s="230" t="s">
        <v>1309</v>
      </c>
      <c r="I160" s="230">
        <v>61622</v>
      </c>
    </row>
    <row r="161" spans="1:9" ht="12.75">
      <c r="A161" s="376">
        <v>740</v>
      </c>
      <c r="B161" s="379" t="s">
        <v>928</v>
      </c>
      <c r="C161" s="230">
        <v>325803</v>
      </c>
      <c r="D161" s="230" t="s">
        <v>1309</v>
      </c>
      <c r="E161" s="230">
        <v>81273</v>
      </c>
      <c r="F161" s="378">
        <v>24.945442491321444</v>
      </c>
      <c r="G161" s="378" t="s">
        <v>1309</v>
      </c>
      <c r="H161" s="230" t="s">
        <v>1309</v>
      </c>
      <c r="I161" s="230">
        <v>26650</v>
      </c>
    </row>
    <row r="162" spans="1:9" s="301" customFormat="1" ht="25.5">
      <c r="A162" s="383">
        <v>744</v>
      </c>
      <c r="B162" s="391" t="s">
        <v>237</v>
      </c>
      <c r="C162" s="232">
        <v>325803</v>
      </c>
      <c r="D162" s="232" t="s">
        <v>1309</v>
      </c>
      <c r="E162" s="232">
        <v>81273</v>
      </c>
      <c r="F162" s="378">
        <v>24.945442491321444</v>
      </c>
      <c r="G162" s="378" t="s">
        <v>1309</v>
      </c>
      <c r="H162" s="230" t="s">
        <v>1309</v>
      </c>
      <c r="I162" s="230">
        <v>26650</v>
      </c>
    </row>
    <row r="163" spans="1:9" ht="12.75">
      <c r="A163" s="376"/>
      <c r="B163" s="377" t="s">
        <v>929</v>
      </c>
      <c r="C163" s="232">
        <v>47500</v>
      </c>
      <c r="D163" s="230">
        <v>11874</v>
      </c>
      <c r="E163" s="230">
        <v>21578</v>
      </c>
      <c r="F163" s="378">
        <v>45.427368421052634</v>
      </c>
      <c r="G163" s="378">
        <v>181.72477682331143</v>
      </c>
      <c r="H163" s="230">
        <v>3958</v>
      </c>
      <c r="I163" s="230">
        <v>4520</v>
      </c>
    </row>
    <row r="164" spans="1:9" ht="12.75">
      <c r="A164" s="293" t="s">
        <v>1737</v>
      </c>
      <c r="B164" s="289" t="s">
        <v>1738</v>
      </c>
      <c r="C164" s="212">
        <v>44344644</v>
      </c>
      <c r="D164" s="212">
        <v>11639370</v>
      </c>
      <c r="E164" s="212">
        <v>10816891</v>
      </c>
      <c r="F164" s="375">
        <v>24.392778979125413</v>
      </c>
      <c r="G164" s="375">
        <v>92.93364675235858</v>
      </c>
      <c r="H164" s="212">
        <v>3932486</v>
      </c>
      <c r="I164" s="212">
        <v>3820858</v>
      </c>
    </row>
    <row r="165" spans="1:9" ht="25.5">
      <c r="A165" s="294"/>
      <c r="B165" s="273" t="s">
        <v>948</v>
      </c>
      <c r="C165" s="212">
        <v>44334644</v>
      </c>
      <c r="D165" s="212">
        <v>11634370</v>
      </c>
      <c r="E165" s="212">
        <v>10815866</v>
      </c>
      <c r="F165" s="375">
        <v>24.39596898533797</v>
      </c>
      <c r="G165" s="375">
        <v>92.96477591824912</v>
      </c>
      <c r="H165" s="212">
        <v>3932486</v>
      </c>
      <c r="I165" s="212">
        <v>3819833</v>
      </c>
    </row>
    <row r="166" spans="1:9" ht="12.75">
      <c r="A166" s="260">
        <v>1000</v>
      </c>
      <c r="B166" s="276" t="s">
        <v>1739</v>
      </c>
      <c r="C166" s="212">
        <v>604800</v>
      </c>
      <c r="D166" s="212">
        <v>151200</v>
      </c>
      <c r="E166" s="212">
        <v>151769</v>
      </c>
      <c r="F166" s="375">
        <v>25.09408068783069</v>
      </c>
      <c r="G166" s="375">
        <v>100.37632275132276</v>
      </c>
      <c r="H166" s="212">
        <v>50400</v>
      </c>
      <c r="I166" s="212">
        <v>53662</v>
      </c>
    </row>
    <row r="167" spans="1:9" ht="12.75">
      <c r="A167" s="376">
        <v>1100</v>
      </c>
      <c r="B167" s="377" t="s">
        <v>930</v>
      </c>
      <c r="C167" s="230">
        <v>329856</v>
      </c>
      <c r="D167" s="230">
        <v>82464</v>
      </c>
      <c r="E167" s="230">
        <v>64587</v>
      </c>
      <c r="F167" s="378">
        <v>19.58036233993015</v>
      </c>
      <c r="G167" s="378">
        <v>78.3214493597206</v>
      </c>
      <c r="H167" s="230">
        <v>27488</v>
      </c>
      <c r="I167" s="230">
        <v>34112</v>
      </c>
    </row>
    <row r="168" spans="1:9" ht="15.75">
      <c r="A168" s="260">
        <v>3000</v>
      </c>
      <c r="B168" s="273" t="s">
        <v>949</v>
      </c>
      <c r="C168" s="212">
        <v>43729844</v>
      </c>
      <c r="D168" s="212">
        <v>11483170</v>
      </c>
      <c r="E168" s="212">
        <v>10664097</v>
      </c>
      <c r="F168" s="375">
        <v>24.386313840954934</v>
      </c>
      <c r="G168" s="375">
        <v>92.86718737073474</v>
      </c>
      <c r="H168" s="212">
        <v>3882086</v>
      </c>
      <c r="I168" s="212">
        <v>3766171</v>
      </c>
    </row>
    <row r="169" spans="1:9" ht="25.5" customHeight="1">
      <c r="A169" s="376">
        <v>3400</v>
      </c>
      <c r="B169" s="382" t="s">
        <v>203</v>
      </c>
      <c r="C169" s="230">
        <v>3785996</v>
      </c>
      <c r="D169" s="230">
        <v>1136688</v>
      </c>
      <c r="E169" s="230">
        <v>1113032</v>
      </c>
      <c r="F169" s="378">
        <v>29.398657579141656</v>
      </c>
      <c r="G169" s="378">
        <v>97.91886603887787</v>
      </c>
      <c r="H169" s="230">
        <v>459042</v>
      </c>
      <c r="I169" s="230">
        <v>474819</v>
      </c>
    </row>
    <row r="170" spans="1:9" ht="12.75">
      <c r="A170" s="376">
        <v>3500</v>
      </c>
      <c r="B170" s="382" t="s">
        <v>204</v>
      </c>
      <c r="C170" s="230">
        <v>32678850</v>
      </c>
      <c r="D170" s="230">
        <v>8501864</v>
      </c>
      <c r="E170" s="230">
        <v>7711964</v>
      </c>
      <c r="F170" s="378">
        <v>23.599251503648382</v>
      </c>
      <c r="G170" s="378">
        <v>90.70909626406632</v>
      </c>
      <c r="H170" s="230">
        <v>2812972</v>
      </c>
      <c r="I170" s="230">
        <v>2663875</v>
      </c>
    </row>
    <row r="171" spans="1:9" s="394" customFormat="1" ht="11.25" customHeight="1">
      <c r="A171" s="396">
        <v>3700</v>
      </c>
      <c r="B171" s="398" t="s">
        <v>242</v>
      </c>
      <c r="C171" s="133">
        <v>7264998</v>
      </c>
      <c r="D171" s="133">
        <v>1844618</v>
      </c>
      <c r="E171" s="133">
        <v>1839101</v>
      </c>
      <c r="F171" s="378">
        <v>25.31454241281278</v>
      </c>
      <c r="G171" s="378">
        <v>99.70091368510987</v>
      </c>
      <c r="H171" s="230">
        <v>610072</v>
      </c>
      <c r="I171" s="230">
        <v>627477</v>
      </c>
    </row>
    <row r="172" spans="1:9" ht="25.5">
      <c r="A172" s="385"/>
      <c r="B172" s="273" t="s">
        <v>153</v>
      </c>
      <c r="C172" s="212">
        <v>10000</v>
      </c>
      <c r="D172" s="212">
        <v>5000</v>
      </c>
      <c r="E172" s="212">
        <v>1025</v>
      </c>
      <c r="F172" s="375">
        <v>10.25</v>
      </c>
      <c r="G172" s="375">
        <v>20.5</v>
      </c>
      <c r="H172" s="212">
        <v>0</v>
      </c>
      <c r="I172" s="212">
        <v>1025</v>
      </c>
    </row>
    <row r="173" spans="1:9" ht="25.5">
      <c r="A173" s="386" t="s">
        <v>209</v>
      </c>
      <c r="B173" s="387" t="s">
        <v>1778</v>
      </c>
      <c r="C173" s="212">
        <v>10000</v>
      </c>
      <c r="D173" s="212">
        <v>5000</v>
      </c>
      <c r="E173" s="212">
        <v>1025</v>
      </c>
      <c r="F173" s="375">
        <v>10.25</v>
      </c>
      <c r="G173" s="375">
        <v>20.5</v>
      </c>
      <c r="H173" s="212">
        <v>0</v>
      </c>
      <c r="I173" s="212">
        <v>1025</v>
      </c>
    </row>
    <row r="174" spans="1:9" ht="12.75">
      <c r="A174" s="376"/>
      <c r="B174" s="389" t="s">
        <v>210</v>
      </c>
      <c r="C174" s="212">
        <v>5096768</v>
      </c>
      <c r="D174" s="212">
        <v>-407328</v>
      </c>
      <c r="E174" s="212">
        <v>1334567</v>
      </c>
      <c r="F174" s="375">
        <v>26.184574224292728</v>
      </c>
      <c r="G174" s="375">
        <v>-327.6393962605075</v>
      </c>
      <c r="H174" s="212">
        <v>-104802</v>
      </c>
      <c r="I174" s="212">
        <v>479922</v>
      </c>
    </row>
    <row r="175" spans="1:9" ht="25.5">
      <c r="A175" s="376"/>
      <c r="B175" s="377" t="s">
        <v>211</v>
      </c>
      <c r="C175" s="230">
        <v>-5096768</v>
      </c>
      <c r="D175" s="230">
        <v>407328</v>
      </c>
      <c r="E175" s="230">
        <v>-1334567</v>
      </c>
      <c r="F175" s="378">
        <v>26.184574224292728</v>
      </c>
      <c r="G175" s="378">
        <v>-327.6393962605075</v>
      </c>
      <c r="H175" s="230">
        <v>104802</v>
      </c>
      <c r="I175" s="230">
        <v>-479922</v>
      </c>
    </row>
    <row r="176" spans="1:9" ht="32.25" customHeight="1">
      <c r="A176" s="376"/>
      <c r="B176" s="390" t="s">
        <v>931</v>
      </c>
      <c r="C176" s="230"/>
      <c r="D176" s="230"/>
      <c r="E176" s="230"/>
      <c r="F176" s="375"/>
      <c r="G176" s="375"/>
      <c r="H176" s="212"/>
      <c r="I176" s="212"/>
    </row>
    <row r="177" spans="1:9" ht="12.75">
      <c r="A177" s="374" t="s">
        <v>1732</v>
      </c>
      <c r="B177" s="289" t="s">
        <v>1646</v>
      </c>
      <c r="C177" s="212">
        <v>6586987</v>
      </c>
      <c r="D177" s="212">
        <v>1492393</v>
      </c>
      <c r="E177" s="212">
        <v>1619487</v>
      </c>
      <c r="F177" s="375">
        <v>24.586157525436136</v>
      </c>
      <c r="G177" s="375">
        <v>108.51612142378046</v>
      </c>
      <c r="H177" s="212">
        <v>508929</v>
      </c>
      <c r="I177" s="212">
        <v>574741</v>
      </c>
    </row>
    <row r="178" spans="1:9" ht="12.75">
      <c r="A178" s="376"/>
      <c r="B178" s="377" t="s">
        <v>924</v>
      </c>
      <c r="C178" s="230">
        <v>6586987</v>
      </c>
      <c r="D178" s="230">
        <v>1492393</v>
      </c>
      <c r="E178" s="230">
        <v>1619487</v>
      </c>
      <c r="F178" s="378">
        <v>24.586157525436136</v>
      </c>
      <c r="G178" s="378">
        <v>108.51612142378046</v>
      </c>
      <c r="H178" s="230">
        <v>508929</v>
      </c>
      <c r="I178" s="230">
        <v>574741</v>
      </c>
    </row>
    <row r="179" spans="1:9" ht="38.25">
      <c r="A179" s="376">
        <v>500</v>
      </c>
      <c r="B179" s="379" t="s">
        <v>245</v>
      </c>
      <c r="C179" s="230">
        <v>6586987</v>
      </c>
      <c r="D179" s="230" t="s">
        <v>1309</v>
      </c>
      <c r="E179" s="230">
        <v>1619487</v>
      </c>
      <c r="F179" s="378">
        <v>24.586157525436136</v>
      </c>
      <c r="G179" s="378" t="s">
        <v>1309</v>
      </c>
      <c r="H179" s="230" t="s">
        <v>1309</v>
      </c>
      <c r="I179" s="230">
        <v>574741</v>
      </c>
    </row>
    <row r="180" spans="1:9" ht="12.75">
      <c r="A180" s="376">
        <v>520</v>
      </c>
      <c r="B180" s="379" t="s">
        <v>217</v>
      </c>
      <c r="C180" s="230">
        <v>6586187</v>
      </c>
      <c r="D180" s="230" t="s">
        <v>1309</v>
      </c>
      <c r="E180" s="230">
        <v>1619426</v>
      </c>
      <c r="F180" s="378">
        <v>24.588217735087085</v>
      </c>
      <c r="G180" s="378" t="s">
        <v>1309</v>
      </c>
      <c r="H180" s="230" t="s">
        <v>1309</v>
      </c>
      <c r="I180" s="230">
        <v>574741</v>
      </c>
    </row>
    <row r="181" spans="1:9" s="301" customFormat="1" ht="51">
      <c r="A181" s="383">
        <v>523</v>
      </c>
      <c r="B181" s="391" t="s">
        <v>220</v>
      </c>
      <c r="C181" s="232">
        <v>6586187</v>
      </c>
      <c r="D181" s="232" t="s">
        <v>1309</v>
      </c>
      <c r="E181" s="232">
        <v>1619426</v>
      </c>
      <c r="F181" s="378">
        <v>24.588217735087085</v>
      </c>
      <c r="G181" s="378" t="s">
        <v>1309</v>
      </c>
      <c r="H181" s="230" t="s">
        <v>1309</v>
      </c>
      <c r="I181" s="230">
        <v>574741</v>
      </c>
    </row>
    <row r="182" spans="1:9" ht="38.25">
      <c r="A182" s="376">
        <v>560</v>
      </c>
      <c r="B182" s="379" t="s">
        <v>226</v>
      </c>
      <c r="C182" s="230">
        <v>50</v>
      </c>
      <c r="D182" s="230" t="s">
        <v>1309</v>
      </c>
      <c r="E182" s="230">
        <v>0</v>
      </c>
      <c r="F182" s="378">
        <v>0</v>
      </c>
      <c r="G182" s="378" t="s">
        <v>1309</v>
      </c>
      <c r="H182" s="230" t="s">
        <v>1309</v>
      </c>
      <c r="I182" s="230">
        <v>0</v>
      </c>
    </row>
    <row r="183" spans="1:9" s="301" customFormat="1" ht="12.75">
      <c r="A183" s="383">
        <v>561</v>
      </c>
      <c r="B183" s="391" t="s">
        <v>227</v>
      </c>
      <c r="C183" s="232">
        <v>50</v>
      </c>
      <c r="D183" s="232" t="s">
        <v>1309</v>
      </c>
      <c r="E183" s="232">
        <v>0</v>
      </c>
      <c r="F183" s="378">
        <v>0</v>
      </c>
      <c r="G183" s="378" t="s">
        <v>1309</v>
      </c>
      <c r="H183" s="230" t="s">
        <v>1309</v>
      </c>
      <c r="I183" s="230">
        <v>0</v>
      </c>
    </row>
    <row r="184" spans="1:9" ht="25.5">
      <c r="A184" s="376">
        <v>590</v>
      </c>
      <c r="B184" s="379" t="s">
        <v>916</v>
      </c>
      <c r="C184" s="230">
        <v>750</v>
      </c>
      <c r="D184" s="230" t="s">
        <v>1309</v>
      </c>
      <c r="E184" s="230">
        <v>61</v>
      </c>
      <c r="F184" s="378">
        <v>8.133333333333333</v>
      </c>
      <c r="G184" s="378" t="s">
        <v>1309</v>
      </c>
      <c r="H184" s="230" t="s">
        <v>1309</v>
      </c>
      <c r="I184" s="230">
        <v>0</v>
      </c>
    </row>
    <row r="185" spans="1:9" s="301" customFormat="1" ht="12.75">
      <c r="A185" s="383">
        <v>593</v>
      </c>
      <c r="B185" s="391" t="s">
        <v>231</v>
      </c>
      <c r="C185" s="232">
        <v>750</v>
      </c>
      <c r="D185" s="232" t="s">
        <v>1309</v>
      </c>
      <c r="E185" s="232">
        <v>51</v>
      </c>
      <c r="F185" s="378">
        <v>6.8</v>
      </c>
      <c r="G185" s="378" t="s">
        <v>1309</v>
      </c>
      <c r="H185" s="230" t="s">
        <v>1309</v>
      </c>
      <c r="I185" s="230">
        <v>0</v>
      </c>
    </row>
    <row r="186" spans="1:9" s="301" customFormat="1" ht="25.5">
      <c r="A186" s="383">
        <v>599</v>
      </c>
      <c r="B186" s="391" t="s">
        <v>232</v>
      </c>
      <c r="C186" s="232" t="s">
        <v>1309</v>
      </c>
      <c r="D186" s="232" t="s">
        <v>1309</v>
      </c>
      <c r="E186" s="232">
        <v>10</v>
      </c>
      <c r="F186" s="378" t="s">
        <v>1309</v>
      </c>
      <c r="G186" s="378" t="s">
        <v>1309</v>
      </c>
      <c r="H186" s="230" t="s">
        <v>1309</v>
      </c>
      <c r="I186" s="230">
        <v>0</v>
      </c>
    </row>
    <row r="187" spans="1:9" ht="12.75">
      <c r="A187" s="293" t="s">
        <v>1737</v>
      </c>
      <c r="B187" s="289" t="s">
        <v>1738</v>
      </c>
      <c r="C187" s="212">
        <v>5846656</v>
      </c>
      <c r="D187" s="212">
        <v>1334211</v>
      </c>
      <c r="E187" s="212">
        <v>1232285</v>
      </c>
      <c r="F187" s="375">
        <v>21.076748828732185</v>
      </c>
      <c r="G187" s="375">
        <v>92.36057864910423</v>
      </c>
      <c r="H187" s="212">
        <v>395932</v>
      </c>
      <c r="I187" s="212">
        <v>396516</v>
      </c>
    </row>
    <row r="188" spans="1:9" ht="25.5">
      <c r="A188" s="294"/>
      <c r="B188" s="273" t="s">
        <v>948</v>
      </c>
      <c r="C188" s="212">
        <v>5846656</v>
      </c>
      <c r="D188" s="212">
        <v>1334211</v>
      </c>
      <c r="E188" s="212">
        <v>1232285</v>
      </c>
      <c r="F188" s="375">
        <v>21.076748828732185</v>
      </c>
      <c r="G188" s="375">
        <v>92.36057864910423</v>
      </c>
      <c r="H188" s="212">
        <v>395932</v>
      </c>
      <c r="I188" s="212">
        <v>396516</v>
      </c>
    </row>
    <row r="189" spans="1:9" ht="12.75">
      <c r="A189" s="260">
        <v>1000</v>
      </c>
      <c r="B189" s="276" t="s">
        <v>1739</v>
      </c>
      <c r="C189" s="212">
        <v>758748</v>
      </c>
      <c r="D189" s="212">
        <v>0</v>
      </c>
      <c r="E189" s="212">
        <v>0</v>
      </c>
      <c r="F189" s="375">
        <v>0</v>
      </c>
      <c r="G189" s="375" t="s">
        <v>1309</v>
      </c>
      <c r="H189" s="212">
        <v>0</v>
      </c>
      <c r="I189" s="212">
        <v>0</v>
      </c>
    </row>
    <row r="190" spans="1:9" ht="12.75">
      <c r="A190" s="376">
        <v>1800</v>
      </c>
      <c r="B190" s="379" t="s">
        <v>201</v>
      </c>
      <c r="C190" s="230">
        <v>758748</v>
      </c>
      <c r="D190" s="230" t="s">
        <v>1309</v>
      </c>
      <c r="E190" s="230">
        <v>0</v>
      </c>
      <c r="F190" s="378">
        <v>0</v>
      </c>
      <c r="G190" s="378" t="s">
        <v>1309</v>
      </c>
      <c r="H190" s="230" t="s">
        <v>1309</v>
      </c>
      <c r="I190" s="230">
        <v>0</v>
      </c>
    </row>
    <row r="191" spans="1:9" ht="25.5">
      <c r="A191" s="260">
        <v>2000</v>
      </c>
      <c r="B191" s="381" t="s">
        <v>202</v>
      </c>
      <c r="C191" s="212">
        <v>46750</v>
      </c>
      <c r="D191" s="212">
        <v>14334</v>
      </c>
      <c r="E191" s="212">
        <v>2824</v>
      </c>
      <c r="F191" s="375">
        <v>6.040641711229947</v>
      </c>
      <c r="G191" s="375">
        <v>19.701409236779686</v>
      </c>
      <c r="H191" s="212">
        <v>0</v>
      </c>
      <c r="I191" s="212">
        <v>0</v>
      </c>
    </row>
    <row r="192" spans="1:9" ht="12.75">
      <c r="A192" s="260">
        <v>3000</v>
      </c>
      <c r="B192" s="273" t="s">
        <v>952</v>
      </c>
      <c r="C192" s="212">
        <v>5041158</v>
      </c>
      <c r="D192" s="212">
        <v>1319877</v>
      </c>
      <c r="E192" s="212">
        <v>1229461</v>
      </c>
      <c r="F192" s="375">
        <v>24.388463920392894</v>
      </c>
      <c r="G192" s="375">
        <v>93.14966470360496</v>
      </c>
      <c r="H192" s="212">
        <v>395932</v>
      </c>
      <c r="I192" s="212">
        <v>396516</v>
      </c>
    </row>
    <row r="193" spans="1:9" ht="24.75" customHeight="1">
      <c r="A193" s="376">
        <v>3400</v>
      </c>
      <c r="B193" s="382" t="s">
        <v>203</v>
      </c>
      <c r="C193" s="230">
        <v>50000</v>
      </c>
      <c r="D193" s="230">
        <v>16000</v>
      </c>
      <c r="E193" s="230">
        <v>2077</v>
      </c>
      <c r="F193" s="378">
        <v>4.154</v>
      </c>
      <c r="G193" s="378">
        <v>12.98125</v>
      </c>
      <c r="H193" s="230">
        <v>4000</v>
      </c>
      <c r="I193" s="230">
        <v>346</v>
      </c>
    </row>
    <row r="194" spans="1:9" ht="12.75">
      <c r="A194" s="376">
        <v>3500</v>
      </c>
      <c r="B194" s="382" t="s">
        <v>204</v>
      </c>
      <c r="C194" s="230">
        <v>4087319</v>
      </c>
      <c r="D194" s="230">
        <v>1091588</v>
      </c>
      <c r="E194" s="230">
        <v>1132307</v>
      </c>
      <c r="F194" s="378">
        <v>27.70292702869534</v>
      </c>
      <c r="G194" s="378">
        <v>103.73025353888097</v>
      </c>
      <c r="H194" s="230">
        <v>321116</v>
      </c>
      <c r="I194" s="230">
        <v>360809</v>
      </c>
    </row>
    <row r="195" spans="1:9" ht="11.25" customHeight="1">
      <c r="A195" s="399">
        <v>3700</v>
      </c>
      <c r="B195" s="400" t="s">
        <v>242</v>
      </c>
      <c r="C195" s="401">
        <v>903839</v>
      </c>
      <c r="D195" s="401">
        <v>212289</v>
      </c>
      <c r="E195" s="401">
        <v>95077</v>
      </c>
      <c r="F195" s="378">
        <v>10.519240705479627</v>
      </c>
      <c r="G195" s="378">
        <v>44.78658809453151</v>
      </c>
      <c r="H195" s="230">
        <v>70816</v>
      </c>
      <c r="I195" s="230">
        <v>35361</v>
      </c>
    </row>
    <row r="196" spans="1:9" ht="12.75">
      <c r="A196" s="376"/>
      <c r="B196" s="389" t="s">
        <v>210</v>
      </c>
      <c r="C196" s="212">
        <v>740331</v>
      </c>
      <c r="D196" s="212">
        <v>158182</v>
      </c>
      <c r="E196" s="212">
        <v>387202</v>
      </c>
      <c r="F196" s="375" t="s">
        <v>1309</v>
      </c>
      <c r="G196" s="375" t="s">
        <v>1309</v>
      </c>
      <c r="H196" s="212">
        <v>112997</v>
      </c>
      <c r="I196" s="212">
        <v>178225</v>
      </c>
    </row>
    <row r="197" spans="1:9" ht="25.5">
      <c r="A197" s="376"/>
      <c r="B197" s="377" t="s">
        <v>211</v>
      </c>
      <c r="C197" s="230">
        <v>-740331</v>
      </c>
      <c r="D197" s="230">
        <v>-158182</v>
      </c>
      <c r="E197" s="230">
        <v>-387202</v>
      </c>
      <c r="F197" s="378" t="s">
        <v>1309</v>
      </c>
      <c r="G197" s="378" t="s">
        <v>1309</v>
      </c>
      <c r="H197" s="230">
        <v>-112997</v>
      </c>
      <c r="I197" s="230">
        <v>-178225</v>
      </c>
    </row>
    <row r="198" spans="1:9" ht="31.5" customHeight="1">
      <c r="A198" s="376"/>
      <c r="B198" s="381" t="s">
        <v>932</v>
      </c>
      <c r="C198" s="230"/>
      <c r="D198" s="230"/>
      <c r="E198" s="230"/>
      <c r="F198" s="375"/>
      <c r="G198" s="375"/>
      <c r="H198" s="230"/>
      <c r="I198" s="230"/>
    </row>
    <row r="199" spans="1:9" ht="12.75">
      <c r="A199" s="376"/>
      <c r="B199" s="273" t="s">
        <v>933</v>
      </c>
      <c r="C199" s="212">
        <v>162733426</v>
      </c>
      <c r="D199" s="212">
        <v>36860133</v>
      </c>
      <c r="E199" s="212">
        <v>40078394</v>
      </c>
      <c r="F199" s="375">
        <v>24.628249392352867</v>
      </c>
      <c r="G199" s="375">
        <v>108.73100756310347</v>
      </c>
      <c r="H199" s="212">
        <v>12575153</v>
      </c>
      <c r="I199" s="212">
        <v>14197672</v>
      </c>
    </row>
    <row r="200" spans="1:9" ht="12.75">
      <c r="A200" s="383"/>
      <c r="B200" s="377" t="s">
        <v>934</v>
      </c>
      <c r="C200" s="230">
        <v>162733426</v>
      </c>
      <c r="D200" s="230">
        <v>36860133</v>
      </c>
      <c r="E200" s="230">
        <v>40078394</v>
      </c>
      <c r="F200" s="378">
        <v>24.628249392352867</v>
      </c>
      <c r="G200" s="378">
        <v>108.73100756310347</v>
      </c>
      <c r="H200" s="230">
        <v>12575153</v>
      </c>
      <c r="I200" s="230">
        <v>14198565</v>
      </c>
    </row>
    <row r="201" spans="1:9" ht="38.25">
      <c r="A201" s="376">
        <v>500</v>
      </c>
      <c r="B201" s="379" t="s">
        <v>245</v>
      </c>
      <c r="C201" s="230">
        <v>162733426</v>
      </c>
      <c r="D201" s="230" t="s">
        <v>1309</v>
      </c>
      <c r="E201" s="230">
        <v>40078394</v>
      </c>
      <c r="F201" s="378">
        <v>24.628249392352867</v>
      </c>
      <c r="G201" s="378" t="s">
        <v>1309</v>
      </c>
      <c r="H201" s="230" t="s">
        <v>1309</v>
      </c>
      <c r="I201" s="230">
        <v>14198565</v>
      </c>
    </row>
    <row r="202" spans="1:9" ht="12.75">
      <c r="A202" s="376">
        <v>520</v>
      </c>
      <c r="B202" s="379" t="s">
        <v>246</v>
      </c>
      <c r="C202" s="230">
        <v>162634906</v>
      </c>
      <c r="D202" s="230" t="s">
        <v>1309</v>
      </c>
      <c r="E202" s="230">
        <v>39989025</v>
      </c>
      <c r="F202" s="378">
        <v>24.588217857733444</v>
      </c>
      <c r="G202" s="378" t="s">
        <v>1309</v>
      </c>
      <c r="H202" s="230" t="s">
        <v>1309</v>
      </c>
      <c r="I202" s="230">
        <v>14192268</v>
      </c>
    </row>
    <row r="203" spans="1:9" s="301" customFormat="1" ht="38.25">
      <c r="A203" s="383">
        <v>524</v>
      </c>
      <c r="B203" s="391" t="s">
        <v>221</v>
      </c>
      <c r="C203" s="232">
        <v>162634906</v>
      </c>
      <c r="D203" s="232" t="s">
        <v>1309</v>
      </c>
      <c r="E203" s="232">
        <v>39989025</v>
      </c>
      <c r="F203" s="378">
        <v>24.588217857733444</v>
      </c>
      <c r="G203" s="378" t="s">
        <v>1309</v>
      </c>
      <c r="H203" s="230" t="s">
        <v>1309</v>
      </c>
      <c r="I203" s="230">
        <v>14192268</v>
      </c>
    </row>
    <row r="204" spans="1:9" s="301" customFormat="1" ht="25.5">
      <c r="A204" s="383">
        <v>526</v>
      </c>
      <c r="B204" s="391" t="s">
        <v>223</v>
      </c>
      <c r="C204" s="232" t="s">
        <v>1309</v>
      </c>
      <c r="D204" s="232" t="s">
        <v>1309</v>
      </c>
      <c r="E204" s="232">
        <v>0</v>
      </c>
      <c r="F204" s="378" t="s">
        <v>1309</v>
      </c>
      <c r="G204" s="378" t="s">
        <v>1309</v>
      </c>
      <c r="H204" s="230" t="s">
        <v>1309</v>
      </c>
      <c r="I204" s="230">
        <v>0</v>
      </c>
    </row>
    <row r="205" spans="1:9" ht="38.25">
      <c r="A205" s="376">
        <v>560</v>
      </c>
      <c r="B205" s="379" t="s">
        <v>226</v>
      </c>
      <c r="C205" s="230">
        <v>80000</v>
      </c>
      <c r="D205" s="230" t="s">
        <v>1309</v>
      </c>
      <c r="E205" s="230">
        <v>39272</v>
      </c>
      <c r="F205" s="378">
        <v>49.09</v>
      </c>
      <c r="G205" s="378" t="s">
        <v>1309</v>
      </c>
      <c r="H205" s="230" t="s">
        <v>1309</v>
      </c>
      <c r="I205" s="230">
        <v>6225</v>
      </c>
    </row>
    <row r="206" spans="1:9" s="301" customFormat="1" ht="12.75">
      <c r="A206" s="383">
        <v>561</v>
      </c>
      <c r="B206" s="391" t="s">
        <v>227</v>
      </c>
      <c r="C206" s="232">
        <v>80000</v>
      </c>
      <c r="D206" s="232" t="s">
        <v>1309</v>
      </c>
      <c r="E206" s="232">
        <v>39272</v>
      </c>
      <c r="F206" s="378">
        <v>49.09</v>
      </c>
      <c r="G206" s="378" t="s">
        <v>1309</v>
      </c>
      <c r="H206" s="230" t="s">
        <v>1309</v>
      </c>
      <c r="I206" s="230">
        <v>6225</v>
      </c>
    </row>
    <row r="207" spans="1:9" ht="25.5">
      <c r="A207" s="376">
        <v>590</v>
      </c>
      <c r="B207" s="379" t="s">
        <v>916</v>
      </c>
      <c r="C207" s="230">
        <v>18520</v>
      </c>
      <c r="D207" s="230" t="s">
        <v>1309</v>
      </c>
      <c r="E207" s="230">
        <v>50097</v>
      </c>
      <c r="F207" s="378">
        <v>270.50215982721386</v>
      </c>
      <c r="G207" s="378" t="s">
        <v>1309</v>
      </c>
      <c r="H207" s="230" t="s">
        <v>1309</v>
      </c>
      <c r="I207" s="230">
        <v>72</v>
      </c>
    </row>
    <row r="208" spans="1:9" s="301" customFormat="1" ht="12.75">
      <c r="A208" s="383">
        <v>593</v>
      </c>
      <c r="B208" s="391" t="s">
        <v>231</v>
      </c>
      <c r="C208" s="232">
        <v>18520</v>
      </c>
      <c r="D208" s="232" t="s">
        <v>1309</v>
      </c>
      <c r="E208" s="232">
        <v>3954</v>
      </c>
      <c r="F208" s="378">
        <v>21.34989200863931</v>
      </c>
      <c r="G208" s="378" t="s">
        <v>1309</v>
      </c>
      <c r="H208" s="230" t="s">
        <v>1309</v>
      </c>
      <c r="I208" s="230">
        <v>0</v>
      </c>
    </row>
    <row r="209" spans="1:9" s="301" customFormat="1" ht="27">
      <c r="A209" s="383">
        <v>599</v>
      </c>
      <c r="B209" s="391" t="s">
        <v>953</v>
      </c>
      <c r="C209" s="232" t="s">
        <v>1309</v>
      </c>
      <c r="D209" s="232" t="s">
        <v>1309</v>
      </c>
      <c r="E209" s="232">
        <v>46143</v>
      </c>
      <c r="F209" s="378" t="s">
        <v>1309</v>
      </c>
      <c r="G209" s="378" t="s">
        <v>1309</v>
      </c>
      <c r="H209" s="230" t="s">
        <v>1309</v>
      </c>
      <c r="I209" s="230">
        <v>72</v>
      </c>
    </row>
    <row r="210" spans="1:9" ht="12.75">
      <c r="A210" s="293" t="s">
        <v>1737</v>
      </c>
      <c r="B210" s="289" t="s">
        <v>1738</v>
      </c>
      <c r="C210" s="212">
        <v>147471222</v>
      </c>
      <c r="D210" s="212">
        <v>39126441</v>
      </c>
      <c r="E210" s="212">
        <v>39066673</v>
      </c>
      <c r="F210" s="375">
        <v>26.49104853827006</v>
      </c>
      <c r="G210" s="375">
        <v>99.84724396476541</v>
      </c>
      <c r="H210" s="212">
        <v>11781635</v>
      </c>
      <c r="I210" s="212">
        <v>12036443</v>
      </c>
    </row>
    <row r="211" spans="1:9" ht="25.5">
      <c r="A211" s="294"/>
      <c r="B211" s="273" t="s">
        <v>948</v>
      </c>
      <c r="C211" s="212">
        <v>147471222</v>
      </c>
      <c r="D211" s="212">
        <v>39126441</v>
      </c>
      <c r="E211" s="212">
        <v>39066673</v>
      </c>
      <c r="F211" s="375">
        <v>26.49104853827006</v>
      </c>
      <c r="G211" s="375">
        <v>99.84724396476541</v>
      </c>
      <c r="H211" s="212">
        <v>11781635</v>
      </c>
      <c r="I211" s="212">
        <v>12036443</v>
      </c>
    </row>
    <row r="212" spans="1:9" ht="12.75">
      <c r="A212" s="260">
        <v>1000</v>
      </c>
      <c r="B212" s="276" t="s">
        <v>1739</v>
      </c>
      <c r="C212" s="212">
        <v>2000000</v>
      </c>
      <c r="D212" s="212">
        <v>2000000</v>
      </c>
      <c r="E212" s="212">
        <v>2000000</v>
      </c>
      <c r="F212" s="375">
        <v>100</v>
      </c>
      <c r="G212" s="375">
        <v>100</v>
      </c>
      <c r="H212" s="212">
        <v>0</v>
      </c>
      <c r="I212" s="212">
        <v>0</v>
      </c>
    </row>
    <row r="213" spans="1:9" ht="12.75">
      <c r="A213" s="376">
        <v>1800</v>
      </c>
      <c r="B213" s="382" t="s">
        <v>935</v>
      </c>
      <c r="C213" s="230">
        <v>2000000</v>
      </c>
      <c r="D213" s="230" t="s">
        <v>1309</v>
      </c>
      <c r="E213" s="230">
        <v>2000000</v>
      </c>
      <c r="F213" s="378">
        <v>100</v>
      </c>
      <c r="G213" s="378" t="s">
        <v>1309</v>
      </c>
      <c r="H213" s="230" t="s">
        <v>1309</v>
      </c>
      <c r="I213" s="230">
        <v>0</v>
      </c>
    </row>
    <row r="214" spans="1:9" ht="25.5">
      <c r="A214" s="260">
        <v>2000</v>
      </c>
      <c r="B214" s="381" t="s">
        <v>202</v>
      </c>
      <c r="C214" s="212">
        <v>765826</v>
      </c>
      <c r="D214" s="212">
        <v>242781</v>
      </c>
      <c r="E214" s="212">
        <v>206616</v>
      </c>
      <c r="F214" s="375">
        <v>26.979496648063662</v>
      </c>
      <c r="G214" s="375">
        <v>85.10385903344991</v>
      </c>
      <c r="H214" s="212">
        <v>0</v>
      </c>
      <c r="I214" s="212">
        <v>0</v>
      </c>
    </row>
    <row r="215" spans="1:9" ht="12.75">
      <c r="A215" s="260">
        <v>3000</v>
      </c>
      <c r="B215" s="273" t="s">
        <v>952</v>
      </c>
      <c r="C215" s="212">
        <v>144705396</v>
      </c>
      <c r="D215" s="212">
        <v>36883660</v>
      </c>
      <c r="E215" s="212">
        <v>36860057</v>
      </c>
      <c r="F215" s="375">
        <v>25.472482726214302</v>
      </c>
      <c r="G215" s="375">
        <v>99.93600689302525</v>
      </c>
      <c r="H215" s="212">
        <v>11781635</v>
      </c>
      <c r="I215" s="212">
        <v>12036443</v>
      </c>
    </row>
    <row r="216" spans="1:9" ht="12.75">
      <c r="A216" s="376">
        <v>3500</v>
      </c>
      <c r="B216" s="382" t="s">
        <v>204</v>
      </c>
      <c r="C216" s="230">
        <v>119066458</v>
      </c>
      <c r="D216" s="230">
        <v>30555211</v>
      </c>
      <c r="E216" s="230">
        <v>30954350</v>
      </c>
      <c r="F216" s="378">
        <v>25.997539962094113</v>
      </c>
      <c r="G216" s="378">
        <v>101.30628782108558</v>
      </c>
      <c r="H216" s="230">
        <v>9688823</v>
      </c>
      <c r="I216" s="230">
        <v>10243178</v>
      </c>
    </row>
    <row r="217" spans="1:9" s="394" customFormat="1" ht="11.25" customHeight="1">
      <c r="A217" s="399">
        <v>3700</v>
      </c>
      <c r="B217" s="400" t="s">
        <v>242</v>
      </c>
      <c r="C217" s="133">
        <v>25638938</v>
      </c>
      <c r="D217" s="133">
        <v>6328449</v>
      </c>
      <c r="E217" s="133">
        <v>5905707</v>
      </c>
      <c r="F217" s="378">
        <v>23.0341326930156</v>
      </c>
      <c r="G217" s="378">
        <v>93.31997460989257</v>
      </c>
      <c r="H217" s="230">
        <v>2092812</v>
      </c>
      <c r="I217" s="230">
        <v>1793265</v>
      </c>
    </row>
    <row r="218" spans="1:9" ht="12.75">
      <c r="A218" s="376"/>
      <c r="B218" s="389" t="s">
        <v>210</v>
      </c>
      <c r="C218" s="212">
        <v>15262204</v>
      </c>
      <c r="D218" s="212">
        <v>-2266308</v>
      </c>
      <c r="E218" s="212">
        <v>1011721</v>
      </c>
      <c r="F218" s="375" t="s">
        <v>1309</v>
      </c>
      <c r="G218" s="375" t="s">
        <v>1309</v>
      </c>
      <c r="H218" s="212">
        <v>793518</v>
      </c>
      <c r="I218" s="212">
        <v>2161229</v>
      </c>
    </row>
    <row r="219" spans="1:9" ht="25.5">
      <c r="A219" s="376"/>
      <c r="B219" s="377" t="s">
        <v>211</v>
      </c>
      <c r="C219" s="230">
        <v>-15262204</v>
      </c>
      <c r="D219" s="230">
        <v>2266308</v>
      </c>
      <c r="E219" s="230">
        <v>-1011721</v>
      </c>
      <c r="F219" s="378" t="s">
        <v>1309</v>
      </c>
      <c r="G219" s="378" t="s">
        <v>1309</v>
      </c>
      <c r="H219" s="230">
        <v>-793518</v>
      </c>
      <c r="I219" s="230">
        <v>-2161229</v>
      </c>
    </row>
    <row r="220" spans="1:9" ht="34.5" customHeight="1">
      <c r="A220" s="380"/>
      <c r="B220" s="381" t="s">
        <v>936</v>
      </c>
      <c r="C220" s="230"/>
      <c r="D220" s="230"/>
      <c r="E220" s="230"/>
      <c r="F220" s="375"/>
      <c r="G220" s="375"/>
      <c r="H220" s="230"/>
      <c r="I220" s="230"/>
    </row>
    <row r="221" spans="1:9" ht="12.75">
      <c r="A221" s="374" t="s">
        <v>1732</v>
      </c>
      <c r="B221" s="289" t="s">
        <v>1646</v>
      </c>
      <c r="C221" s="212">
        <v>14876281</v>
      </c>
      <c r="D221" s="212">
        <v>3245766</v>
      </c>
      <c r="E221" s="212">
        <v>3181595</v>
      </c>
      <c r="F221" s="375">
        <v>21.387032148693617</v>
      </c>
      <c r="G221" s="375">
        <v>98.02293202898792</v>
      </c>
      <c r="H221" s="212">
        <v>998060</v>
      </c>
      <c r="I221" s="212">
        <v>1335603</v>
      </c>
    </row>
    <row r="222" spans="1:9" ht="12.75">
      <c r="A222" s="376"/>
      <c r="B222" s="377" t="s">
        <v>924</v>
      </c>
      <c r="C222" s="230">
        <v>14850091</v>
      </c>
      <c r="D222" s="230">
        <v>3239218</v>
      </c>
      <c r="E222" s="230">
        <v>3177203</v>
      </c>
      <c r="F222" s="378">
        <v>21.39517528882483</v>
      </c>
      <c r="G222" s="378">
        <v>98.08549470890814</v>
      </c>
      <c r="H222" s="230">
        <v>995877</v>
      </c>
      <c r="I222" s="230">
        <v>1333725</v>
      </c>
    </row>
    <row r="223" spans="1:9" ht="38.25">
      <c r="A223" s="376">
        <v>500</v>
      </c>
      <c r="B223" s="379" t="s">
        <v>245</v>
      </c>
      <c r="C223" s="230">
        <v>306000</v>
      </c>
      <c r="D223" s="230" t="s">
        <v>1309</v>
      </c>
      <c r="E223" s="230">
        <v>114985</v>
      </c>
      <c r="F223" s="378">
        <v>37.576797385620914</v>
      </c>
      <c r="G223" s="378" t="s">
        <v>1309</v>
      </c>
      <c r="H223" s="230" t="s">
        <v>1309</v>
      </c>
      <c r="I223" s="230">
        <v>46319</v>
      </c>
    </row>
    <row r="224" spans="1:9" ht="25.5">
      <c r="A224" s="376">
        <v>590</v>
      </c>
      <c r="B224" s="379" t="s">
        <v>916</v>
      </c>
      <c r="C224" s="230">
        <v>306000</v>
      </c>
      <c r="D224" s="230" t="s">
        <v>1309</v>
      </c>
      <c r="E224" s="230">
        <v>114985</v>
      </c>
      <c r="F224" s="378">
        <v>37.576797385620914</v>
      </c>
      <c r="G224" s="378" t="s">
        <v>1309</v>
      </c>
      <c r="H224" s="230" t="s">
        <v>1309</v>
      </c>
      <c r="I224" s="230">
        <v>46319</v>
      </c>
    </row>
    <row r="225" spans="1:9" s="301" customFormat="1" ht="25.5">
      <c r="A225" s="383">
        <v>599</v>
      </c>
      <c r="B225" s="391" t="s">
        <v>937</v>
      </c>
      <c r="C225" s="232">
        <v>306000</v>
      </c>
      <c r="D225" s="232" t="s">
        <v>1309</v>
      </c>
      <c r="E225" s="232">
        <v>114985</v>
      </c>
      <c r="F225" s="378">
        <v>37.576797385620914</v>
      </c>
      <c r="G225" s="378" t="s">
        <v>1309</v>
      </c>
      <c r="H225" s="230" t="s">
        <v>1309</v>
      </c>
      <c r="I225" s="230">
        <v>46319</v>
      </c>
    </row>
    <row r="226" spans="1:9" ht="12.75">
      <c r="A226" s="376">
        <v>700</v>
      </c>
      <c r="B226" s="379" t="s">
        <v>233</v>
      </c>
      <c r="C226" s="230">
        <v>14544091</v>
      </c>
      <c r="D226" s="230" t="s">
        <v>1309</v>
      </c>
      <c r="E226" s="230">
        <v>3062218</v>
      </c>
      <c r="F226" s="378">
        <v>21.05472249864223</v>
      </c>
      <c r="G226" s="378" t="s">
        <v>1309</v>
      </c>
      <c r="H226" s="230" t="s">
        <v>1309</v>
      </c>
      <c r="I226" s="230">
        <v>1287406</v>
      </c>
    </row>
    <row r="227" spans="1:9" s="301" customFormat="1" ht="25.5">
      <c r="A227" s="383">
        <v>720</v>
      </c>
      <c r="B227" s="397" t="s">
        <v>938</v>
      </c>
      <c r="C227" s="232">
        <v>13500882</v>
      </c>
      <c r="D227" s="232" t="s">
        <v>1309</v>
      </c>
      <c r="E227" s="232">
        <v>2800000</v>
      </c>
      <c r="F227" s="378">
        <v>20.73938576753726</v>
      </c>
      <c r="G227" s="378" t="s">
        <v>1309</v>
      </c>
      <c r="H227" s="230" t="s">
        <v>1309</v>
      </c>
      <c r="I227" s="230">
        <v>1200000</v>
      </c>
    </row>
    <row r="228" spans="1:9" s="301" customFormat="1" ht="38.25">
      <c r="A228" s="383">
        <v>726</v>
      </c>
      <c r="B228" s="391" t="s">
        <v>939</v>
      </c>
      <c r="C228" s="232">
        <v>10158064</v>
      </c>
      <c r="D228" s="232" t="s">
        <v>1309</v>
      </c>
      <c r="E228" s="232">
        <v>2106720</v>
      </c>
      <c r="F228" s="378">
        <v>20.739384985170403</v>
      </c>
      <c r="G228" s="378" t="s">
        <v>1309</v>
      </c>
      <c r="H228" s="230" t="s">
        <v>1309</v>
      </c>
      <c r="I228" s="230">
        <v>902880</v>
      </c>
    </row>
    <row r="229" spans="1:9" s="301" customFormat="1" ht="38.25">
      <c r="A229" s="383">
        <v>727</v>
      </c>
      <c r="B229" s="391" t="s">
        <v>940</v>
      </c>
      <c r="C229" s="232">
        <v>741198</v>
      </c>
      <c r="D229" s="232" t="s">
        <v>1309</v>
      </c>
      <c r="E229" s="232">
        <v>153720</v>
      </c>
      <c r="F229" s="378">
        <v>20.739397569880115</v>
      </c>
      <c r="G229" s="378" t="s">
        <v>1309</v>
      </c>
      <c r="H229" s="230" t="s">
        <v>1309</v>
      </c>
      <c r="I229" s="230">
        <v>65880</v>
      </c>
    </row>
    <row r="230" spans="1:9" s="301" customFormat="1" ht="38.25">
      <c r="A230" s="402">
        <v>728</v>
      </c>
      <c r="B230" s="391" t="s">
        <v>941</v>
      </c>
      <c r="C230" s="232">
        <v>101257</v>
      </c>
      <c r="D230" s="232" t="s">
        <v>1309</v>
      </c>
      <c r="E230" s="232">
        <v>21000</v>
      </c>
      <c r="F230" s="378">
        <v>20.73930691211472</v>
      </c>
      <c r="G230" s="378" t="s">
        <v>1309</v>
      </c>
      <c r="H230" s="230" t="s">
        <v>1309</v>
      </c>
      <c r="I230" s="230">
        <v>9000</v>
      </c>
    </row>
    <row r="231" spans="1:9" s="301" customFormat="1" ht="38.25">
      <c r="A231" s="402">
        <v>729</v>
      </c>
      <c r="B231" s="391" t="s">
        <v>942</v>
      </c>
      <c r="C231" s="232">
        <v>2500363</v>
      </c>
      <c r="D231" s="232" t="s">
        <v>1309</v>
      </c>
      <c r="E231" s="232">
        <v>518560</v>
      </c>
      <c r="F231" s="378">
        <v>20.73938864076936</v>
      </c>
      <c r="G231" s="378" t="s">
        <v>1309</v>
      </c>
      <c r="H231" s="230" t="s">
        <v>1309</v>
      </c>
      <c r="I231" s="230">
        <v>222240</v>
      </c>
    </row>
    <row r="232" spans="1:9" ht="12.75">
      <c r="A232" s="403">
        <v>740</v>
      </c>
      <c r="B232" s="379" t="s">
        <v>928</v>
      </c>
      <c r="C232" s="230">
        <v>1043209</v>
      </c>
      <c r="D232" s="230" t="s">
        <v>1309</v>
      </c>
      <c r="E232" s="230">
        <v>262218</v>
      </c>
      <c r="F232" s="378">
        <v>25.135711060774973</v>
      </c>
      <c r="G232" s="378" t="s">
        <v>1309</v>
      </c>
      <c r="H232" s="230" t="s">
        <v>1309</v>
      </c>
      <c r="I232" s="230">
        <v>87406</v>
      </c>
    </row>
    <row r="233" spans="1:9" s="301" customFormat="1" ht="54.75" customHeight="1">
      <c r="A233" s="383">
        <v>742</v>
      </c>
      <c r="B233" s="391" t="s">
        <v>235</v>
      </c>
      <c r="C233" s="232">
        <v>1026209</v>
      </c>
      <c r="D233" s="232" t="s">
        <v>1309</v>
      </c>
      <c r="E233" s="232">
        <v>256551</v>
      </c>
      <c r="F233" s="378">
        <v>24.999878192453973</v>
      </c>
      <c r="G233" s="378" t="s">
        <v>1309</v>
      </c>
      <c r="H233" s="230" t="s">
        <v>1309</v>
      </c>
      <c r="I233" s="230">
        <v>85517</v>
      </c>
    </row>
    <row r="234" spans="1:9" s="301" customFormat="1" ht="51">
      <c r="A234" s="383">
        <v>747</v>
      </c>
      <c r="B234" s="391" t="s">
        <v>240</v>
      </c>
      <c r="C234" s="232">
        <v>17000</v>
      </c>
      <c r="D234" s="232" t="s">
        <v>1309</v>
      </c>
      <c r="E234" s="232">
        <v>5667</v>
      </c>
      <c r="F234" s="378">
        <v>33.33529411764706</v>
      </c>
      <c r="G234" s="378" t="s">
        <v>1309</v>
      </c>
      <c r="H234" s="230" t="s">
        <v>1309</v>
      </c>
      <c r="I234" s="230">
        <v>1889</v>
      </c>
    </row>
    <row r="235" spans="1:9" ht="12.75">
      <c r="A235" s="376"/>
      <c r="B235" s="377" t="s">
        <v>943</v>
      </c>
      <c r="C235" s="230">
        <v>26190</v>
      </c>
      <c r="D235" s="230">
        <v>6548</v>
      </c>
      <c r="E235" s="230">
        <v>4392</v>
      </c>
      <c r="F235" s="378">
        <v>16.76975945017182</v>
      </c>
      <c r="G235" s="378">
        <v>67.07391569945021</v>
      </c>
      <c r="H235" s="230">
        <v>2183</v>
      </c>
      <c r="I235" s="230">
        <v>1878</v>
      </c>
    </row>
    <row r="236" spans="1:9" ht="12.75">
      <c r="A236" s="293" t="s">
        <v>1737</v>
      </c>
      <c r="B236" s="289" t="s">
        <v>1738</v>
      </c>
      <c r="C236" s="212">
        <v>14876281</v>
      </c>
      <c r="D236" s="212">
        <v>3245766</v>
      </c>
      <c r="E236" s="212">
        <v>2996933</v>
      </c>
      <c r="F236" s="375">
        <v>20.14571383802175</v>
      </c>
      <c r="G236" s="375">
        <v>92.33361246620983</v>
      </c>
      <c r="H236" s="212">
        <v>998060</v>
      </c>
      <c r="I236" s="212">
        <v>1302410</v>
      </c>
    </row>
    <row r="237" spans="1:9" ht="25.5">
      <c r="A237" s="294"/>
      <c r="B237" s="273" t="s">
        <v>948</v>
      </c>
      <c r="C237" s="212">
        <v>12026417</v>
      </c>
      <c r="D237" s="212">
        <v>2558000</v>
      </c>
      <c r="E237" s="212">
        <v>2400977</v>
      </c>
      <c r="F237" s="375">
        <v>19.964192161306233</v>
      </c>
      <c r="G237" s="375">
        <v>93.86149335418295</v>
      </c>
      <c r="H237" s="212">
        <v>873000</v>
      </c>
      <c r="I237" s="212">
        <v>835365</v>
      </c>
    </row>
    <row r="238" spans="1:9" ht="12.75">
      <c r="A238" s="260">
        <v>1000</v>
      </c>
      <c r="B238" s="276" t="s">
        <v>1739</v>
      </c>
      <c r="C238" s="212">
        <v>11865664</v>
      </c>
      <c r="D238" s="212">
        <v>2558000</v>
      </c>
      <c r="E238" s="212">
        <v>2400977</v>
      </c>
      <c r="F238" s="375">
        <v>20.234661962448964</v>
      </c>
      <c r="G238" s="375">
        <v>93.86149335418295</v>
      </c>
      <c r="H238" s="212">
        <v>873000</v>
      </c>
      <c r="I238" s="212">
        <v>835365</v>
      </c>
    </row>
    <row r="239" spans="1:9" ht="12.75">
      <c r="A239" s="376">
        <v>1100</v>
      </c>
      <c r="B239" s="377" t="s">
        <v>930</v>
      </c>
      <c r="C239" s="230">
        <v>4744695</v>
      </c>
      <c r="D239" s="230">
        <v>1140000</v>
      </c>
      <c r="E239" s="230">
        <v>1021834</v>
      </c>
      <c r="F239" s="378">
        <v>21.53634743645271</v>
      </c>
      <c r="G239" s="378">
        <v>89.63456140350877</v>
      </c>
      <c r="H239" s="230">
        <v>380000</v>
      </c>
      <c r="I239" s="230">
        <v>360449</v>
      </c>
    </row>
    <row r="240" spans="1:9" ht="12.75">
      <c r="A240" s="376">
        <v>1800</v>
      </c>
      <c r="B240" s="382" t="s">
        <v>935</v>
      </c>
      <c r="C240" s="230">
        <v>958374</v>
      </c>
      <c r="D240" s="230" t="s">
        <v>1309</v>
      </c>
      <c r="E240" s="230">
        <v>0</v>
      </c>
      <c r="F240" s="378">
        <v>0</v>
      </c>
      <c r="G240" s="378" t="s">
        <v>1309</v>
      </c>
      <c r="H240" s="230" t="s">
        <v>1309</v>
      </c>
      <c r="I240" s="230">
        <v>0</v>
      </c>
    </row>
    <row r="241" spans="1:9" ht="25.5">
      <c r="A241" s="260">
        <v>2000</v>
      </c>
      <c r="B241" s="381" t="s">
        <v>202</v>
      </c>
      <c r="C241" s="212">
        <v>160753</v>
      </c>
      <c r="D241" s="212">
        <v>0</v>
      </c>
      <c r="E241" s="212">
        <v>0</v>
      </c>
      <c r="F241" s="375">
        <v>0</v>
      </c>
      <c r="G241" s="375" t="s">
        <v>1309</v>
      </c>
      <c r="H241" s="212">
        <v>0</v>
      </c>
      <c r="I241" s="212">
        <v>0</v>
      </c>
    </row>
    <row r="242" spans="1:9" ht="25.5">
      <c r="A242" s="385"/>
      <c r="B242" s="273" t="s">
        <v>153</v>
      </c>
      <c r="C242" s="212">
        <v>2849864</v>
      </c>
      <c r="D242" s="212">
        <v>687766</v>
      </c>
      <c r="E242" s="212">
        <v>595956</v>
      </c>
      <c r="F242" s="375">
        <v>20.911734735411937</v>
      </c>
      <c r="G242" s="375">
        <v>86.65098303783554</v>
      </c>
      <c r="H242" s="212">
        <v>125060</v>
      </c>
      <c r="I242" s="212">
        <v>467045</v>
      </c>
    </row>
    <row r="243" spans="1:9" ht="25.5">
      <c r="A243" s="386" t="s">
        <v>209</v>
      </c>
      <c r="B243" s="387" t="s">
        <v>1778</v>
      </c>
      <c r="C243" s="212">
        <v>21365</v>
      </c>
      <c r="D243" s="212">
        <v>6000</v>
      </c>
      <c r="E243" s="212">
        <v>1056</v>
      </c>
      <c r="F243" s="375">
        <v>4.942663234261643</v>
      </c>
      <c r="G243" s="375">
        <v>17.6</v>
      </c>
      <c r="H243" s="212">
        <v>3000</v>
      </c>
      <c r="I243" s="212">
        <v>1056</v>
      </c>
    </row>
    <row r="244" spans="1:9" ht="12.75">
      <c r="A244" s="260">
        <v>7000</v>
      </c>
      <c r="B244" s="388" t="s">
        <v>1781</v>
      </c>
      <c r="C244" s="212">
        <v>2828499</v>
      </c>
      <c r="D244" s="212">
        <v>681766</v>
      </c>
      <c r="E244" s="212">
        <v>594900</v>
      </c>
      <c r="F244" s="375">
        <v>21.03235673761949</v>
      </c>
      <c r="G244" s="375">
        <v>87.25867819750471</v>
      </c>
      <c r="H244" s="212">
        <v>122060</v>
      </c>
      <c r="I244" s="212">
        <v>465989</v>
      </c>
    </row>
    <row r="245" spans="1:9" ht="12.75">
      <c r="A245" s="376"/>
      <c r="B245" s="389" t="s">
        <v>210</v>
      </c>
      <c r="C245" s="212">
        <v>0</v>
      </c>
      <c r="D245" s="404">
        <v>0</v>
      </c>
      <c r="E245" s="212">
        <v>184662</v>
      </c>
      <c r="F245" s="375" t="s">
        <v>1309</v>
      </c>
      <c r="G245" s="375" t="s">
        <v>1309</v>
      </c>
      <c r="H245" s="212">
        <v>0</v>
      </c>
      <c r="I245" s="212">
        <v>33193</v>
      </c>
    </row>
    <row r="246" spans="1:9" ht="25.5">
      <c r="A246" s="376"/>
      <c r="B246" s="377" t="s">
        <v>211</v>
      </c>
      <c r="C246" s="230">
        <v>0</v>
      </c>
      <c r="D246" s="405">
        <v>0</v>
      </c>
      <c r="E246" s="230">
        <v>-184662</v>
      </c>
      <c r="F246" s="378" t="s">
        <v>1309</v>
      </c>
      <c r="G246" s="378" t="s">
        <v>1309</v>
      </c>
      <c r="H246" s="230">
        <v>0</v>
      </c>
      <c r="I246" s="230">
        <v>-33193</v>
      </c>
    </row>
    <row r="247" spans="3:9" ht="12.75">
      <c r="C247" s="406"/>
      <c r="D247" s="407"/>
      <c r="E247" s="406"/>
      <c r="F247" s="408"/>
      <c r="G247" s="408"/>
      <c r="H247" s="409"/>
      <c r="I247" s="409"/>
    </row>
    <row r="248" spans="2:9" ht="12.75" customHeight="1" hidden="1">
      <c r="B248" s="362" t="s">
        <v>944</v>
      </c>
      <c r="C248" s="358">
        <f>C104</f>
        <v>43965839</v>
      </c>
      <c r="D248" s="358">
        <f>D104</f>
        <v>10567692</v>
      </c>
      <c r="E248" s="358">
        <f>E104</f>
        <v>9946605</v>
      </c>
      <c r="F248" s="410">
        <f>(E248/C248)*100</f>
        <v>22.62348501981277</v>
      </c>
      <c r="G248" s="410">
        <f>G104</f>
        <v>94.12277534205198</v>
      </c>
      <c r="H248" s="358">
        <f>D248-'[1]Februaris'!D248</f>
        <v>3438047</v>
      </c>
      <c r="I248" s="358">
        <f>E248-'[1]Februaris'!E248</f>
        <v>3358983</v>
      </c>
    </row>
    <row r="249" spans="2:9" ht="13.5">
      <c r="B249" s="411" t="s">
        <v>954</v>
      </c>
      <c r="C249" s="412"/>
      <c r="D249" s="412"/>
      <c r="F249" s="413">
        <f>E104</f>
        <v>9946605</v>
      </c>
      <c r="G249" s="414"/>
      <c r="H249" s="356"/>
      <c r="I249" s="415"/>
    </row>
    <row r="250" ht="13.5">
      <c r="B250" s="416" t="s">
        <v>955</v>
      </c>
    </row>
    <row r="254" spans="2:9" ht="12.75">
      <c r="B254" s="417"/>
      <c r="C254" s="418"/>
      <c r="D254" s="419"/>
      <c r="E254" s="419"/>
      <c r="F254" s="419"/>
      <c r="G254" s="419"/>
      <c r="H254" s="419"/>
      <c r="I254" s="358"/>
    </row>
    <row r="255" spans="2:9" ht="12.75">
      <c r="B255" s="417"/>
      <c r="C255" s="418"/>
      <c r="D255" s="419"/>
      <c r="E255" s="419"/>
      <c r="F255" s="419"/>
      <c r="G255" s="419"/>
      <c r="H255" s="419"/>
      <c r="I255" s="358"/>
    </row>
    <row r="256" spans="2:9" ht="12.75">
      <c r="B256" s="417"/>
      <c r="C256" s="418"/>
      <c r="D256" s="419"/>
      <c r="E256" s="419"/>
      <c r="F256" s="419"/>
      <c r="G256" s="419"/>
      <c r="H256" s="419"/>
      <c r="I256" s="358"/>
    </row>
    <row r="257" spans="2:9" ht="12.75">
      <c r="B257" s="417"/>
      <c r="C257" s="418"/>
      <c r="D257" s="419"/>
      <c r="E257" s="419"/>
      <c r="F257" s="419"/>
      <c r="G257" s="419"/>
      <c r="H257" s="419"/>
      <c r="I257" s="358"/>
    </row>
    <row r="258" spans="1:9" ht="15">
      <c r="A258" s="140" t="s">
        <v>945</v>
      </c>
      <c r="B258" s="420"/>
      <c r="E258" s="421"/>
      <c r="F258" s="161"/>
      <c r="G258" s="161"/>
      <c r="H258" s="422" t="s">
        <v>1347</v>
      </c>
      <c r="I258" s="415"/>
    </row>
    <row r="259" spans="1:9" ht="15.75">
      <c r="A259" s="176"/>
      <c r="B259" s="423"/>
      <c r="E259" s="421"/>
      <c r="F259" s="161"/>
      <c r="G259" s="161"/>
      <c r="H259" s="415"/>
      <c r="I259" s="415"/>
    </row>
    <row r="260" spans="1:9" ht="12" customHeight="1">
      <c r="A260" s="176"/>
      <c r="B260" s="423"/>
      <c r="E260" s="421"/>
      <c r="F260" s="161"/>
      <c r="G260" s="161"/>
      <c r="H260" s="415"/>
      <c r="I260" s="415"/>
    </row>
    <row r="261" spans="5:9" ht="12.75">
      <c r="E261" s="421"/>
      <c r="F261" s="161"/>
      <c r="G261" s="161"/>
      <c r="H261" s="415"/>
      <c r="I261" s="415"/>
    </row>
    <row r="262" spans="5:9" ht="12.75">
      <c r="E262" s="421"/>
      <c r="F262" s="161"/>
      <c r="G262" s="161"/>
      <c r="H262" s="415"/>
      <c r="I262" s="415"/>
    </row>
    <row r="263" spans="1:9" ht="12.75">
      <c r="A263" s="47" t="s">
        <v>1634</v>
      </c>
      <c r="F263" s="161"/>
      <c r="G263" s="91"/>
      <c r="H263" s="91"/>
      <c r="I263" s="91"/>
    </row>
    <row r="264" spans="1:9" ht="12.75">
      <c r="A264" s="424"/>
      <c r="F264" s="161"/>
      <c r="G264" s="91"/>
      <c r="H264" s="91"/>
      <c r="I264" s="91"/>
    </row>
    <row r="265" spans="3:9" ht="15">
      <c r="C265" s="422"/>
      <c r="D265" s="422"/>
      <c r="E265" s="280"/>
      <c r="F265" s="422"/>
      <c r="G265" s="280"/>
      <c r="H265" s="280"/>
      <c r="I265" s="280"/>
    </row>
    <row r="266" spans="2:9" ht="15">
      <c r="B266" s="425"/>
      <c r="C266" s="422"/>
      <c r="D266" s="280"/>
      <c r="E266" s="426"/>
      <c r="F266" s="427"/>
      <c r="G266" s="280"/>
      <c r="I266" s="422"/>
    </row>
    <row r="267" spans="2:9" ht="15.75">
      <c r="B267" s="428"/>
      <c r="C267" s="429"/>
      <c r="D267" s="430"/>
      <c r="F267" s="91"/>
      <c r="G267" s="430"/>
      <c r="H267" s="430"/>
      <c r="I267" s="430"/>
    </row>
    <row r="268" ht="12.75">
      <c r="B268" s="425"/>
    </row>
    <row r="269" ht="12.75">
      <c r="B269" s="431"/>
    </row>
    <row r="273" spans="3:8" ht="12.75">
      <c r="C273" s="412"/>
      <c r="D273" s="412"/>
      <c r="E273" s="421"/>
      <c r="F273" s="91"/>
      <c r="G273" s="421"/>
      <c r="H273" s="91"/>
    </row>
    <row r="274" spans="3:8" ht="12.75">
      <c r="C274" s="356"/>
      <c r="D274" s="412"/>
      <c r="E274" s="412"/>
      <c r="F274" s="432"/>
      <c r="G274" s="414"/>
      <c r="H274" s="356"/>
    </row>
    <row r="275" spans="4:8" ht="12.75">
      <c r="D275" s="91"/>
      <c r="E275" s="414"/>
      <c r="F275" s="432"/>
      <c r="G275" s="432"/>
      <c r="H275" s="412"/>
    </row>
    <row r="276" spans="3:9" ht="12.75">
      <c r="C276" s="421"/>
      <c r="D276" s="414"/>
      <c r="F276" s="414"/>
      <c r="G276" s="414"/>
      <c r="H276" s="414"/>
      <c r="I276" s="414"/>
    </row>
  </sheetData>
  <mergeCells count="8">
    <mergeCell ref="A11:B11"/>
    <mergeCell ref="A7:I7"/>
    <mergeCell ref="A9:I9"/>
    <mergeCell ref="A10:I10"/>
    <mergeCell ref="A2:I2"/>
    <mergeCell ref="A3:I3"/>
    <mergeCell ref="A4:I4"/>
    <mergeCell ref="A5:I5"/>
  </mergeCells>
  <printOptions/>
  <pageMargins left="0.8267716535433072" right="0.35433070866141736" top="0.7874015748031497" bottom="0.7874015748031497" header="0.5118110236220472" footer="0.5118110236220472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600"/>
  <sheetViews>
    <sheetView zoomScaleSheetLayoutView="100" workbookViewId="0" topLeftCell="A1">
      <selection activeCell="B16" sqref="B16"/>
    </sheetView>
  </sheetViews>
  <sheetFormatPr defaultColWidth="9.140625" defaultRowHeight="12.75"/>
  <cols>
    <col min="1" max="1" width="60.00390625" style="18" customWidth="1"/>
    <col min="2" max="2" width="16.7109375" style="177" customWidth="1"/>
    <col min="3" max="3" width="16.00390625" style="18" customWidth="1"/>
    <col min="4" max="4" width="3.00390625" style="18" customWidth="1"/>
    <col min="5" max="16384" width="9.140625" style="459" customWidth="1"/>
  </cols>
  <sheetData>
    <row r="1" spans="1:31" ht="12.75">
      <c r="A1" s="1039" t="s">
        <v>1292</v>
      </c>
      <c r="B1" s="1039"/>
      <c r="C1" s="1039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</row>
    <row r="2" spans="1:31" ht="15" customHeight="1">
      <c r="A2" s="1040" t="s">
        <v>1293</v>
      </c>
      <c r="B2" s="1040"/>
      <c r="C2" s="1040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</row>
    <row r="3" spans="1:31" ht="3.75" customHeight="1">
      <c r="A3" s="3"/>
      <c r="B3" s="4"/>
      <c r="C3" s="5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</row>
    <row r="4" spans="1:3" s="458" customFormat="1" ht="12.75">
      <c r="A4" s="1041" t="s">
        <v>1294</v>
      </c>
      <c r="B4" s="1041"/>
      <c r="C4" s="1041"/>
    </row>
    <row r="5" spans="1:3" s="458" customFormat="1" ht="12.75">
      <c r="A5" s="7"/>
      <c r="B5" s="6"/>
      <c r="C5" s="6"/>
    </row>
    <row r="6" spans="1:3" s="9" customFormat="1" ht="17.25" customHeight="1">
      <c r="A6" s="1042" t="s">
        <v>1295</v>
      </c>
      <c r="B6" s="1042"/>
      <c r="C6" s="1042"/>
    </row>
    <row r="7" spans="1:3" s="9" customFormat="1" ht="33.75" customHeight="1">
      <c r="A7" s="1044" t="s">
        <v>956</v>
      </c>
      <c r="B7" s="1035"/>
      <c r="C7" s="1035"/>
    </row>
    <row r="8" spans="1:3" s="9" customFormat="1" ht="17.25" customHeight="1">
      <c r="A8" s="1036" t="s">
        <v>1529</v>
      </c>
      <c r="B8" s="1036"/>
      <c r="C8" s="1036"/>
    </row>
    <row r="9" spans="1:3" s="13" customFormat="1" ht="12.75">
      <c r="A9" s="1037" t="s">
        <v>1298</v>
      </c>
      <c r="B9" s="1037"/>
      <c r="C9" s="1037"/>
    </row>
    <row r="10" spans="1:15" s="13" customFormat="1" ht="12.75">
      <c r="A10" s="16" t="s">
        <v>1299</v>
      </c>
      <c r="B10" s="17"/>
      <c r="C10" s="15" t="s">
        <v>1300</v>
      </c>
      <c r="D10" s="12"/>
      <c r="G10" s="14"/>
      <c r="H10" s="15"/>
      <c r="I10" s="15"/>
      <c r="J10" s="162"/>
      <c r="K10" s="14"/>
      <c r="N10" s="156"/>
      <c r="O10" s="159"/>
    </row>
    <row r="11" spans="1:4" ht="12.75">
      <c r="A11" s="362"/>
      <c r="B11" s="434"/>
      <c r="C11" s="435" t="s">
        <v>957</v>
      </c>
      <c r="D11" s="459"/>
    </row>
    <row r="12" spans="1:4" ht="10.5" customHeight="1">
      <c r="A12" s="362"/>
      <c r="B12" s="434"/>
      <c r="C12" s="435"/>
      <c r="D12" s="459"/>
    </row>
    <row r="13" spans="1:4" ht="12.75">
      <c r="A13" s="436"/>
      <c r="B13" s="437"/>
      <c r="C13" s="161" t="s">
        <v>1351</v>
      </c>
      <c r="D13" s="438"/>
    </row>
    <row r="14" spans="1:3" ht="25.5">
      <c r="A14" s="366" t="s">
        <v>1302</v>
      </c>
      <c r="B14" s="367" t="s">
        <v>1354</v>
      </c>
      <c r="C14" s="367" t="s">
        <v>1356</v>
      </c>
    </row>
    <row r="15" spans="1:3" ht="12.75">
      <c r="A15" s="371">
        <v>1</v>
      </c>
      <c r="B15" s="439">
        <v>2</v>
      </c>
      <c r="C15" s="439">
        <v>3</v>
      </c>
    </row>
    <row r="16" spans="1:3" ht="13.5" customHeight="1">
      <c r="A16" s="248" t="s">
        <v>958</v>
      </c>
      <c r="B16" s="225">
        <v>763764</v>
      </c>
      <c r="C16" s="225">
        <v>214772</v>
      </c>
    </row>
    <row r="17" spans="1:3" ht="13.5" customHeight="1">
      <c r="A17" s="381" t="s">
        <v>959</v>
      </c>
      <c r="B17" s="225">
        <v>1221325</v>
      </c>
      <c r="C17" s="225">
        <v>367068</v>
      </c>
    </row>
    <row r="18" spans="1:3" ht="13.5" customHeight="1">
      <c r="A18" s="236" t="s">
        <v>1652</v>
      </c>
      <c r="B18" s="220">
        <v>1120356</v>
      </c>
      <c r="C18" s="220">
        <v>316499</v>
      </c>
    </row>
    <row r="19" spans="1:3" ht="13.5" customHeight="1">
      <c r="A19" s="173" t="s">
        <v>960</v>
      </c>
      <c r="B19" s="220">
        <v>1108369</v>
      </c>
      <c r="C19" s="220">
        <v>313781</v>
      </c>
    </row>
    <row r="20" spans="1:3" ht="13.5" customHeight="1">
      <c r="A20" s="377" t="s">
        <v>195</v>
      </c>
      <c r="B20" s="220">
        <v>123899</v>
      </c>
      <c r="C20" s="220">
        <v>49915</v>
      </c>
    </row>
    <row r="21" spans="1:3" ht="13.5" customHeight="1">
      <c r="A21" s="377" t="s">
        <v>961</v>
      </c>
      <c r="B21" s="220">
        <v>984470</v>
      </c>
      <c r="C21" s="220">
        <v>263866</v>
      </c>
    </row>
    <row r="22" spans="1:3" ht="13.5" customHeight="1" hidden="1">
      <c r="A22" s="173" t="s">
        <v>962</v>
      </c>
      <c r="B22" s="220">
        <v>0</v>
      </c>
      <c r="C22" s="220">
        <v>0</v>
      </c>
    </row>
    <row r="23" spans="1:3" ht="13.5" customHeight="1">
      <c r="A23" s="377" t="s">
        <v>963</v>
      </c>
      <c r="B23" s="220">
        <v>11987</v>
      </c>
      <c r="C23" s="220">
        <v>2718</v>
      </c>
    </row>
    <row r="24" spans="1:3" ht="12.75">
      <c r="A24" s="377" t="s">
        <v>964</v>
      </c>
      <c r="B24" s="220">
        <v>1725</v>
      </c>
      <c r="C24" s="220">
        <v>1287</v>
      </c>
    </row>
    <row r="25" spans="1:3" ht="13.5" customHeight="1">
      <c r="A25" s="377" t="s">
        <v>965</v>
      </c>
      <c r="B25" s="220">
        <v>10262</v>
      </c>
      <c r="C25" s="220">
        <v>1431</v>
      </c>
    </row>
    <row r="26" spans="1:3" ht="13.5" customHeight="1" hidden="1">
      <c r="A26" s="377" t="s">
        <v>966</v>
      </c>
      <c r="B26" s="220">
        <v>0</v>
      </c>
      <c r="C26" s="220">
        <v>0</v>
      </c>
    </row>
    <row r="27" spans="1:3" ht="13.5" customHeight="1" hidden="1">
      <c r="A27" s="377" t="s">
        <v>967</v>
      </c>
      <c r="B27" s="220">
        <v>0</v>
      </c>
      <c r="C27" s="220">
        <v>0</v>
      </c>
    </row>
    <row r="28" spans="1:3" ht="13.5" customHeight="1">
      <c r="A28" s="236" t="s">
        <v>968</v>
      </c>
      <c r="B28" s="220">
        <v>100969</v>
      </c>
      <c r="C28" s="220">
        <v>50569</v>
      </c>
    </row>
    <row r="29" spans="1:3" ht="13.5" customHeight="1">
      <c r="A29" s="377" t="s">
        <v>1664</v>
      </c>
      <c r="B29" s="220">
        <v>100969</v>
      </c>
      <c r="C29" s="220">
        <v>50569</v>
      </c>
    </row>
    <row r="30" spans="1:3" ht="13.5" customHeight="1" hidden="1">
      <c r="A30" s="377" t="s">
        <v>1665</v>
      </c>
      <c r="B30" s="220">
        <v>0</v>
      </c>
      <c r="C30" s="220">
        <v>0</v>
      </c>
    </row>
    <row r="31" spans="1:3" ht="13.5" customHeight="1">
      <c r="A31" s="377" t="s">
        <v>1668</v>
      </c>
      <c r="B31" s="220">
        <v>-457561</v>
      </c>
      <c r="C31" s="220">
        <v>-152296</v>
      </c>
    </row>
    <row r="32" spans="1:3" ht="12.75">
      <c r="A32" s="377" t="s">
        <v>969</v>
      </c>
      <c r="B32" s="405">
        <v>457561</v>
      </c>
      <c r="C32" s="405">
        <v>152296</v>
      </c>
    </row>
    <row r="33" spans="1:3" ht="13.5" customHeight="1">
      <c r="A33" s="377"/>
      <c r="B33" s="172"/>
      <c r="C33" s="404"/>
    </row>
    <row r="34" spans="1:3" ht="13.5" customHeight="1" hidden="1">
      <c r="A34" s="390" t="s">
        <v>970</v>
      </c>
      <c r="B34" s="172"/>
      <c r="C34" s="404"/>
    </row>
    <row r="35" spans="1:3" ht="13.5" customHeight="1" hidden="1">
      <c r="A35" s="248" t="s">
        <v>971</v>
      </c>
      <c r="B35" s="224"/>
      <c r="C35" s="404">
        <v>0</v>
      </c>
    </row>
    <row r="36" spans="1:3" ht="13.5" customHeight="1" hidden="1">
      <c r="A36" s="381" t="s">
        <v>1678</v>
      </c>
      <c r="B36" s="224">
        <v>0</v>
      </c>
      <c r="C36" s="404">
        <v>0</v>
      </c>
    </row>
    <row r="37" spans="1:3" ht="13.5" customHeight="1" hidden="1">
      <c r="A37" s="236" t="s">
        <v>1652</v>
      </c>
      <c r="B37" s="172">
        <v>0</v>
      </c>
      <c r="C37" s="405">
        <v>0</v>
      </c>
    </row>
    <row r="38" spans="1:3" ht="13.5" customHeight="1" hidden="1">
      <c r="A38" s="173" t="s">
        <v>960</v>
      </c>
      <c r="B38" s="172">
        <v>0</v>
      </c>
      <c r="C38" s="405">
        <v>0</v>
      </c>
    </row>
    <row r="39" spans="1:3" ht="13.5" customHeight="1" hidden="1">
      <c r="A39" s="377" t="s">
        <v>195</v>
      </c>
      <c r="B39" s="172"/>
      <c r="C39" s="405">
        <v>0</v>
      </c>
    </row>
    <row r="40" spans="1:3" ht="13.5" customHeight="1" hidden="1">
      <c r="A40" s="377" t="s">
        <v>961</v>
      </c>
      <c r="B40" s="172"/>
      <c r="C40" s="405">
        <v>0</v>
      </c>
    </row>
    <row r="41" spans="1:3" ht="13.5" customHeight="1" hidden="1">
      <c r="A41" s="377" t="s">
        <v>972</v>
      </c>
      <c r="B41" s="172"/>
      <c r="C41" s="405">
        <v>0</v>
      </c>
    </row>
    <row r="42" spans="1:3" ht="13.5" customHeight="1" hidden="1">
      <c r="A42" s="377" t="s">
        <v>963</v>
      </c>
      <c r="B42" s="172">
        <v>0</v>
      </c>
      <c r="C42" s="405">
        <v>0</v>
      </c>
    </row>
    <row r="43" spans="1:3" ht="12.75" hidden="1">
      <c r="A43" s="377" t="s">
        <v>964</v>
      </c>
      <c r="B43" s="172"/>
      <c r="C43" s="405">
        <v>0</v>
      </c>
    </row>
    <row r="44" spans="1:3" ht="13.5" customHeight="1" hidden="1">
      <c r="A44" s="377" t="s">
        <v>965</v>
      </c>
      <c r="B44" s="172"/>
      <c r="C44" s="405">
        <v>0</v>
      </c>
    </row>
    <row r="45" spans="1:3" ht="13.5" customHeight="1" hidden="1">
      <c r="A45" s="377" t="s">
        <v>966</v>
      </c>
      <c r="B45" s="172"/>
      <c r="C45" s="405">
        <v>0</v>
      </c>
    </row>
    <row r="46" spans="1:3" ht="13.5" customHeight="1" hidden="1">
      <c r="A46" s="377" t="s">
        <v>967</v>
      </c>
      <c r="B46" s="172"/>
      <c r="C46" s="405">
        <v>0</v>
      </c>
    </row>
    <row r="47" spans="1:3" ht="13.5" customHeight="1" hidden="1">
      <c r="A47" s="236" t="s">
        <v>968</v>
      </c>
      <c r="B47" s="172">
        <v>0</v>
      </c>
      <c r="C47" s="405">
        <v>0</v>
      </c>
    </row>
    <row r="48" spans="1:3" ht="13.5" customHeight="1" hidden="1">
      <c r="A48" s="377" t="s">
        <v>1664</v>
      </c>
      <c r="B48" s="172"/>
      <c r="C48" s="405">
        <v>0</v>
      </c>
    </row>
    <row r="49" spans="1:3" ht="13.5" customHeight="1" hidden="1">
      <c r="A49" s="377" t="s">
        <v>1665</v>
      </c>
      <c r="B49" s="172"/>
      <c r="C49" s="405">
        <v>0</v>
      </c>
    </row>
    <row r="50" spans="1:3" ht="13.5" customHeight="1" hidden="1">
      <c r="A50" s="377" t="s">
        <v>1668</v>
      </c>
      <c r="B50" s="172">
        <v>0</v>
      </c>
      <c r="C50" s="405">
        <v>0</v>
      </c>
    </row>
    <row r="51" spans="1:3" ht="12.75" hidden="1">
      <c r="A51" s="377" t="s">
        <v>969</v>
      </c>
      <c r="B51" s="172">
        <v>0</v>
      </c>
      <c r="C51" s="405">
        <v>0</v>
      </c>
    </row>
    <row r="52" spans="1:3" ht="13.5" customHeight="1" hidden="1">
      <c r="A52" s="390" t="s">
        <v>973</v>
      </c>
      <c r="B52" s="224"/>
      <c r="C52" s="404"/>
    </row>
    <row r="53" spans="1:3" ht="13.5" customHeight="1" hidden="1">
      <c r="A53" s="248" t="s">
        <v>971</v>
      </c>
      <c r="B53" s="224"/>
      <c r="C53" s="404">
        <v>0</v>
      </c>
    </row>
    <row r="54" spans="1:3" ht="13.5" customHeight="1" hidden="1">
      <c r="A54" s="381" t="s">
        <v>1678</v>
      </c>
      <c r="B54" s="224">
        <v>0</v>
      </c>
      <c r="C54" s="404">
        <v>0</v>
      </c>
    </row>
    <row r="55" spans="1:3" ht="13.5" customHeight="1" hidden="1">
      <c r="A55" s="236" t="s">
        <v>1652</v>
      </c>
      <c r="B55" s="172">
        <v>0</v>
      </c>
      <c r="C55" s="405">
        <v>0</v>
      </c>
    </row>
    <row r="56" spans="1:3" ht="13.5" customHeight="1" hidden="1">
      <c r="A56" s="173" t="s">
        <v>960</v>
      </c>
      <c r="B56" s="172">
        <v>0</v>
      </c>
      <c r="C56" s="405">
        <v>0</v>
      </c>
    </row>
    <row r="57" spans="1:3" ht="13.5" customHeight="1" hidden="1">
      <c r="A57" s="377" t="s">
        <v>195</v>
      </c>
      <c r="B57" s="172"/>
      <c r="C57" s="405">
        <v>0</v>
      </c>
    </row>
    <row r="58" spans="1:3" ht="13.5" customHeight="1" hidden="1">
      <c r="A58" s="377" t="s">
        <v>961</v>
      </c>
      <c r="B58" s="172"/>
      <c r="C58" s="405">
        <v>0</v>
      </c>
    </row>
    <row r="59" spans="1:3" ht="13.5" customHeight="1" hidden="1">
      <c r="A59" s="377" t="s">
        <v>972</v>
      </c>
      <c r="B59" s="172"/>
      <c r="C59" s="405">
        <v>0</v>
      </c>
    </row>
    <row r="60" spans="1:3" ht="13.5" customHeight="1" hidden="1">
      <c r="A60" s="377" t="s">
        <v>963</v>
      </c>
      <c r="B60" s="172">
        <v>0</v>
      </c>
      <c r="C60" s="405">
        <v>0</v>
      </c>
    </row>
    <row r="61" spans="1:3" ht="12.75" hidden="1">
      <c r="A61" s="377" t="s">
        <v>964</v>
      </c>
      <c r="B61" s="172"/>
      <c r="C61" s="405">
        <v>0</v>
      </c>
    </row>
    <row r="62" spans="1:3" ht="13.5" customHeight="1" hidden="1">
      <c r="A62" s="377" t="s">
        <v>965</v>
      </c>
      <c r="B62" s="172"/>
      <c r="C62" s="405">
        <v>0</v>
      </c>
    </row>
    <row r="63" spans="1:3" ht="13.5" customHeight="1" hidden="1">
      <c r="A63" s="377" t="s">
        <v>966</v>
      </c>
      <c r="B63" s="172"/>
      <c r="C63" s="405">
        <v>0</v>
      </c>
    </row>
    <row r="64" spans="1:3" ht="13.5" customHeight="1" hidden="1">
      <c r="A64" s="377" t="s">
        <v>967</v>
      </c>
      <c r="B64" s="172"/>
      <c r="C64" s="405">
        <v>0</v>
      </c>
    </row>
    <row r="65" spans="1:3" ht="13.5" customHeight="1" hidden="1">
      <c r="A65" s="236" t="s">
        <v>968</v>
      </c>
      <c r="B65" s="172">
        <v>0</v>
      </c>
      <c r="C65" s="405">
        <v>0</v>
      </c>
    </row>
    <row r="66" spans="1:3" ht="13.5" customHeight="1" hidden="1">
      <c r="A66" s="377" t="s">
        <v>1664</v>
      </c>
      <c r="B66" s="172"/>
      <c r="C66" s="405">
        <v>0</v>
      </c>
    </row>
    <row r="67" spans="1:3" ht="13.5" customHeight="1" hidden="1">
      <c r="A67" s="377" t="s">
        <v>1665</v>
      </c>
      <c r="B67" s="172"/>
      <c r="C67" s="405">
        <v>0</v>
      </c>
    </row>
    <row r="68" spans="1:3" ht="13.5" customHeight="1" hidden="1">
      <c r="A68" s="377" t="s">
        <v>1668</v>
      </c>
      <c r="B68" s="172">
        <v>0</v>
      </c>
      <c r="C68" s="405">
        <v>0</v>
      </c>
    </row>
    <row r="69" spans="1:3" ht="12.75" hidden="1">
      <c r="A69" s="377" t="s">
        <v>969</v>
      </c>
      <c r="B69" s="172">
        <v>0</v>
      </c>
      <c r="C69" s="405">
        <v>0</v>
      </c>
    </row>
    <row r="70" spans="1:3" ht="15" customHeight="1">
      <c r="A70" s="390" t="s">
        <v>974</v>
      </c>
      <c r="B70" s="224"/>
      <c r="C70" s="404"/>
    </row>
    <row r="71" spans="1:3" ht="13.5" customHeight="1">
      <c r="A71" s="248" t="s">
        <v>971</v>
      </c>
      <c r="B71" s="224">
        <v>16171</v>
      </c>
      <c r="C71" s="404">
        <v>-648</v>
      </c>
    </row>
    <row r="72" spans="1:3" ht="13.5" customHeight="1">
      <c r="A72" s="381" t="s">
        <v>1678</v>
      </c>
      <c r="B72" s="224">
        <v>11400</v>
      </c>
      <c r="C72" s="404">
        <v>1330</v>
      </c>
    </row>
    <row r="73" spans="1:3" ht="13.5" customHeight="1">
      <c r="A73" s="236" t="s">
        <v>1652</v>
      </c>
      <c r="B73" s="172">
        <v>11400</v>
      </c>
      <c r="C73" s="405">
        <v>1330</v>
      </c>
    </row>
    <row r="74" spans="1:3" ht="13.5" customHeight="1">
      <c r="A74" s="173" t="s">
        <v>960</v>
      </c>
      <c r="B74" s="172">
        <v>11400</v>
      </c>
      <c r="C74" s="405">
        <v>1330</v>
      </c>
    </row>
    <row r="75" spans="1:3" ht="13.5" customHeight="1">
      <c r="A75" s="377" t="s">
        <v>195</v>
      </c>
      <c r="B75" s="172">
        <v>108</v>
      </c>
      <c r="C75" s="405">
        <v>0</v>
      </c>
    </row>
    <row r="76" spans="1:3" ht="13.5" customHeight="1">
      <c r="A76" s="377" t="s">
        <v>961</v>
      </c>
      <c r="B76" s="172">
        <v>11292</v>
      </c>
      <c r="C76" s="405">
        <v>1330</v>
      </c>
    </row>
    <row r="77" spans="1:3" ht="13.5" customHeight="1" hidden="1">
      <c r="A77" s="377" t="s">
        <v>972</v>
      </c>
      <c r="B77" s="172"/>
      <c r="C77" s="405">
        <v>0</v>
      </c>
    </row>
    <row r="78" spans="1:3" ht="13.5" customHeight="1" hidden="1">
      <c r="A78" s="377" t="s">
        <v>963</v>
      </c>
      <c r="B78" s="172">
        <v>0</v>
      </c>
      <c r="C78" s="405">
        <v>0</v>
      </c>
    </row>
    <row r="79" spans="1:3" ht="13.5" customHeight="1" hidden="1">
      <c r="A79" s="377" t="s">
        <v>964</v>
      </c>
      <c r="B79" s="172"/>
      <c r="C79" s="405">
        <v>0</v>
      </c>
    </row>
    <row r="80" spans="1:3" ht="13.5" customHeight="1" hidden="1">
      <c r="A80" s="377" t="s">
        <v>965</v>
      </c>
      <c r="B80" s="172"/>
      <c r="C80" s="405">
        <v>0</v>
      </c>
    </row>
    <row r="81" spans="1:3" ht="13.5" customHeight="1" hidden="1">
      <c r="A81" s="377" t="s">
        <v>966</v>
      </c>
      <c r="B81" s="172"/>
      <c r="C81" s="405">
        <v>0</v>
      </c>
    </row>
    <row r="82" spans="1:3" ht="13.5" customHeight="1" hidden="1">
      <c r="A82" s="377" t="s">
        <v>967</v>
      </c>
      <c r="B82" s="172"/>
      <c r="C82" s="405">
        <v>0</v>
      </c>
    </row>
    <row r="83" spans="1:3" ht="13.5" customHeight="1" hidden="1">
      <c r="A83" s="236" t="s">
        <v>968</v>
      </c>
      <c r="B83" s="172">
        <v>0</v>
      </c>
      <c r="C83" s="405">
        <v>0</v>
      </c>
    </row>
    <row r="84" spans="1:3" ht="13.5" customHeight="1" hidden="1">
      <c r="A84" s="377" t="s">
        <v>1664</v>
      </c>
      <c r="B84" s="172"/>
      <c r="C84" s="405">
        <v>0</v>
      </c>
    </row>
    <row r="85" spans="1:3" ht="13.5" customHeight="1" hidden="1">
      <c r="A85" s="377" t="s">
        <v>1665</v>
      </c>
      <c r="B85" s="172"/>
      <c r="C85" s="405">
        <v>0</v>
      </c>
    </row>
    <row r="86" spans="1:3" ht="13.5" customHeight="1">
      <c r="A86" s="377" t="s">
        <v>1668</v>
      </c>
      <c r="B86" s="172">
        <v>4771</v>
      </c>
      <c r="C86" s="405">
        <v>-1978</v>
      </c>
    </row>
    <row r="87" spans="1:3" ht="12.75">
      <c r="A87" s="377" t="s">
        <v>969</v>
      </c>
      <c r="B87" s="405">
        <v>-4771</v>
      </c>
      <c r="C87" s="405">
        <v>1978</v>
      </c>
    </row>
    <row r="88" spans="1:3" ht="15" customHeight="1">
      <c r="A88" s="390" t="s">
        <v>975</v>
      </c>
      <c r="B88" s="224"/>
      <c r="C88" s="404"/>
    </row>
    <row r="89" spans="1:3" ht="15" customHeight="1">
      <c r="A89" s="248" t="s">
        <v>971</v>
      </c>
      <c r="B89" s="224">
        <v>20</v>
      </c>
      <c r="C89" s="404">
        <v>0</v>
      </c>
    </row>
    <row r="90" spans="1:3" ht="13.5" customHeight="1">
      <c r="A90" s="381" t="s">
        <v>1678</v>
      </c>
      <c r="B90" s="224">
        <v>803</v>
      </c>
      <c r="C90" s="404">
        <v>703</v>
      </c>
    </row>
    <row r="91" spans="1:3" ht="15" customHeight="1">
      <c r="A91" s="236" t="s">
        <v>1652</v>
      </c>
      <c r="B91" s="172">
        <v>0</v>
      </c>
      <c r="C91" s="405">
        <v>0</v>
      </c>
    </row>
    <row r="92" spans="1:3" ht="15" customHeight="1" hidden="1">
      <c r="A92" s="173" t="s">
        <v>960</v>
      </c>
      <c r="B92" s="172">
        <v>0</v>
      </c>
      <c r="C92" s="405">
        <v>0</v>
      </c>
    </row>
    <row r="93" spans="1:3" ht="15" customHeight="1" hidden="1">
      <c r="A93" s="377" t="s">
        <v>195</v>
      </c>
      <c r="B93" s="440"/>
      <c r="C93" s="405">
        <v>0</v>
      </c>
    </row>
    <row r="94" spans="1:3" ht="15" customHeight="1" hidden="1">
      <c r="A94" s="377" t="s">
        <v>961</v>
      </c>
      <c r="B94" s="172"/>
      <c r="C94" s="405">
        <v>0</v>
      </c>
    </row>
    <row r="95" spans="1:3" ht="15" customHeight="1" hidden="1">
      <c r="A95" s="377" t="s">
        <v>972</v>
      </c>
      <c r="B95" s="172"/>
      <c r="C95" s="405">
        <v>0</v>
      </c>
    </row>
    <row r="96" spans="1:3" ht="15" customHeight="1" hidden="1">
      <c r="A96" s="377" t="s">
        <v>963</v>
      </c>
      <c r="B96" s="172">
        <v>0</v>
      </c>
      <c r="C96" s="405">
        <v>0</v>
      </c>
    </row>
    <row r="97" spans="1:3" ht="15" customHeight="1" hidden="1">
      <c r="A97" s="377" t="s">
        <v>964</v>
      </c>
      <c r="B97" s="172"/>
      <c r="C97" s="405">
        <v>0</v>
      </c>
    </row>
    <row r="98" spans="1:3" ht="15" customHeight="1" hidden="1">
      <c r="A98" s="377" t="s">
        <v>965</v>
      </c>
      <c r="B98" s="172"/>
      <c r="C98" s="405">
        <v>0</v>
      </c>
    </row>
    <row r="99" spans="1:3" ht="15" customHeight="1" hidden="1">
      <c r="A99" s="377" t="s">
        <v>966</v>
      </c>
      <c r="B99" s="172"/>
      <c r="C99" s="405">
        <v>0</v>
      </c>
    </row>
    <row r="100" spans="1:3" ht="15" customHeight="1" hidden="1">
      <c r="A100" s="377" t="s">
        <v>967</v>
      </c>
      <c r="B100" s="172"/>
      <c r="C100" s="405">
        <v>0</v>
      </c>
    </row>
    <row r="101" spans="1:3" ht="15" customHeight="1">
      <c r="A101" s="236" t="s">
        <v>968</v>
      </c>
      <c r="B101" s="172">
        <v>803</v>
      </c>
      <c r="C101" s="405">
        <v>703</v>
      </c>
    </row>
    <row r="102" spans="1:3" ht="15" customHeight="1">
      <c r="A102" s="377" t="s">
        <v>1664</v>
      </c>
      <c r="B102" s="172">
        <v>803</v>
      </c>
      <c r="C102" s="405">
        <v>703</v>
      </c>
    </row>
    <row r="103" spans="1:3" ht="15" customHeight="1" hidden="1">
      <c r="A103" s="377" t="s">
        <v>1665</v>
      </c>
      <c r="B103" s="172"/>
      <c r="C103" s="405">
        <v>0</v>
      </c>
    </row>
    <row r="104" spans="1:3" ht="15" customHeight="1">
      <c r="A104" s="377" t="s">
        <v>1668</v>
      </c>
      <c r="B104" s="172">
        <v>-783</v>
      </c>
      <c r="C104" s="405">
        <v>-703</v>
      </c>
    </row>
    <row r="105" spans="1:3" ht="12.75">
      <c r="A105" s="377" t="s">
        <v>969</v>
      </c>
      <c r="B105" s="172">
        <v>783</v>
      </c>
      <c r="C105" s="405">
        <v>703</v>
      </c>
    </row>
    <row r="106" spans="1:3" ht="13.5" customHeight="1">
      <c r="A106" s="390" t="s">
        <v>976</v>
      </c>
      <c r="B106" s="224"/>
      <c r="C106" s="404"/>
    </row>
    <row r="107" spans="1:3" ht="13.5" customHeight="1">
      <c r="A107" s="248" t="s">
        <v>971</v>
      </c>
      <c r="B107" s="224">
        <v>1500</v>
      </c>
      <c r="C107" s="404">
        <v>0</v>
      </c>
    </row>
    <row r="108" spans="1:3" ht="13.5" customHeight="1">
      <c r="A108" s="381" t="s">
        <v>1678</v>
      </c>
      <c r="B108" s="224">
        <v>1605</v>
      </c>
      <c r="C108" s="404">
        <v>1000</v>
      </c>
    </row>
    <row r="109" spans="1:3" ht="13.5" customHeight="1">
      <c r="A109" s="236" t="s">
        <v>1652</v>
      </c>
      <c r="B109" s="172">
        <v>1605</v>
      </c>
      <c r="C109" s="405">
        <v>1000</v>
      </c>
    </row>
    <row r="110" spans="1:3" ht="13.5" customHeight="1">
      <c r="A110" s="173" t="s">
        <v>960</v>
      </c>
      <c r="B110" s="172">
        <v>1605</v>
      </c>
      <c r="C110" s="405">
        <v>1000</v>
      </c>
    </row>
    <row r="111" spans="1:3" ht="13.5" customHeight="1">
      <c r="A111" s="377" t="s">
        <v>195</v>
      </c>
      <c r="B111" s="172">
        <v>0</v>
      </c>
      <c r="C111" s="405">
        <v>0</v>
      </c>
    </row>
    <row r="112" spans="1:3" ht="13.5" customHeight="1">
      <c r="A112" s="377" t="s">
        <v>961</v>
      </c>
      <c r="B112" s="172">
        <v>1605</v>
      </c>
      <c r="C112" s="405">
        <v>1000</v>
      </c>
    </row>
    <row r="113" spans="1:3" ht="13.5" customHeight="1" hidden="1">
      <c r="A113" s="377" t="s">
        <v>972</v>
      </c>
      <c r="B113" s="172"/>
      <c r="C113" s="405">
        <v>0</v>
      </c>
    </row>
    <row r="114" spans="1:3" ht="13.5" customHeight="1" hidden="1">
      <c r="A114" s="377" t="s">
        <v>963</v>
      </c>
      <c r="B114" s="172">
        <v>0</v>
      </c>
      <c r="C114" s="405">
        <v>0</v>
      </c>
    </row>
    <row r="115" spans="1:3" ht="13.5" customHeight="1" hidden="1">
      <c r="A115" s="377" t="s">
        <v>964</v>
      </c>
      <c r="B115" s="172"/>
      <c r="C115" s="405">
        <v>0</v>
      </c>
    </row>
    <row r="116" spans="1:3" ht="13.5" customHeight="1" hidden="1">
      <c r="A116" s="377" t="s">
        <v>965</v>
      </c>
      <c r="B116" s="172"/>
      <c r="C116" s="405">
        <v>0</v>
      </c>
    </row>
    <row r="117" spans="1:3" ht="13.5" customHeight="1" hidden="1">
      <c r="A117" s="377" t="s">
        <v>966</v>
      </c>
      <c r="B117" s="172"/>
      <c r="C117" s="405">
        <v>0</v>
      </c>
    </row>
    <row r="118" spans="1:3" ht="13.5" customHeight="1" hidden="1">
      <c r="A118" s="377" t="s">
        <v>967</v>
      </c>
      <c r="B118" s="172"/>
      <c r="C118" s="405">
        <v>0</v>
      </c>
    </row>
    <row r="119" spans="1:3" ht="13.5" customHeight="1" hidden="1">
      <c r="A119" s="236" t="s">
        <v>968</v>
      </c>
      <c r="B119" s="172">
        <v>0</v>
      </c>
      <c r="C119" s="405">
        <v>0</v>
      </c>
    </row>
    <row r="120" spans="1:3" ht="13.5" customHeight="1" hidden="1">
      <c r="A120" s="377" t="s">
        <v>1664</v>
      </c>
      <c r="B120" s="172">
        <v>0</v>
      </c>
      <c r="C120" s="405">
        <v>0</v>
      </c>
    </row>
    <row r="121" spans="1:3" ht="13.5" customHeight="1" hidden="1">
      <c r="A121" s="377" t="s">
        <v>1665</v>
      </c>
      <c r="B121" s="224"/>
      <c r="C121" s="405">
        <v>0</v>
      </c>
    </row>
    <row r="122" spans="1:3" ht="13.5" customHeight="1">
      <c r="A122" s="377" t="s">
        <v>1668</v>
      </c>
      <c r="B122" s="172">
        <v>-105</v>
      </c>
      <c r="C122" s="405">
        <v>-1000</v>
      </c>
    </row>
    <row r="123" spans="1:3" ht="12.75">
      <c r="A123" s="377" t="s">
        <v>969</v>
      </c>
      <c r="B123" s="405">
        <v>105</v>
      </c>
      <c r="C123" s="405">
        <v>1000</v>
      </c>
    </row>
    <row r="124" spans="1:3" ht="13.5" customHeight="1">
      <c r="A124" s="390" t="s">
        <v>977</v>
      </c>
      <c r="B124" s="172"/>
      <c r="C124" s="404"/>
    </row>
    <row r="125" spans="1:3" ht="13.5" customHeight="1">
      <c r="A125" s="248" t="s">
        <v>971</v>
      </c>
      <c r="B125" s="224">
        <v>52990</v>
      </c>
      <c r="C125" s="404">
        <v>5220</v>
      </c>
    </row>
    <row r="126" spans="1:3" ht="13.5" customHeight="1">
      <c r="A126" s="381" t="s">
        <v>1678</v>
      </c>
      <c r="B126" s="224">
        <v>89209</v>
      </c>
      <c r="C126" s="404">
        <v>27716</v>
      </c>
    </row>
    <row r="127" spans="1:3" ht="13.5" customHeight="1">
      <c r="A127" s="236" t="s">
        <v>1652</v>
      </c>
      <c r="B127" s="172">
        <v>71757</v>
      </c>
      <c r="C127" s="405">
        <v>12981</v>
      </c>
    </row>
    <row r="128" spans="1:3" ht="13.5" customHeight="1">
      <c r="A128" s="173" t="s">
        <v>960</v>
      </c>
      <c r="B128" s="172">
        <v>71757</v>
      </c>
      <c r="C128" s="405">
        <v>12981</v>
      </c>
    </row>
    <row r="129" spans="1:3" ht="13.5" customHeight="1">
      <c r="A129" s="377" t="s">
        <v>195</v>
      </c>
      <c r="B129" s="172">
        <v>4314</v>
      </c>
      <c r="C129" s="405">
        <v>274</v>
      </c>
    </row>
    <row r="130" spans="1:3" ht="13.5" customHeight="1">
      <c r="A130" s="377" t="s">
        <v>961</v>
      </c>
      <c r="B130" s="172">
        <v>67443</v>
      </c>
      <c r="C130" s="405">
        <v>12707</v>
      </c>
    </row>
    <row r="131" spans="1:3" ht="13.5" customHeight="1" hidden="1">
      <c r="A131" s="377" t="s">
        <v>972</v>
      </c>
      <c r="B131" s="172"/>
      <c r="C131" s="405">
        <v>0</v>
      </c>
    </row>
    <row r="132" spans="1:3" ht="13.5" customHeight="1" hidden="1">
      <c r="A132" s="377" t="s">
        <v>963</v>
      </c>
      <c r="B132" s="172">
        <v>0</v>
      </c>
      <c r="C132" s="405">
        <v>0</v>
      </c>
    </row>
    <row r="133" spans="1:3" ht="13.5" customHeight="1" hidden="1">
      <c r="A133" s="377" t="s">
        <v>964</v>
      </c>
      <c r="B133" s="172"/>
      <c r="C133" s="405">
        <v>0</v>
      </c>
    </row>
    <row r="134" spans="1:3" ht="13.5" customHeight="1" hidden="1">
      <c r="A134" s="377" t="s">
        <v>965</v>
      </c>
      <c r="B134" s="172"/>
      <c r="C134" s="405">
        <v>0</v>
      </c>
    </row>
    <row r="135" spans="1:3" ht="13.5" customHeight="1" hidden="1">
      <c r="A135" s="377" t="s">
        <v>966</v>
      </c>
      <c r="B135" s="172"/>
      <c r="C135" s="405">
        <v>0</v>
      </c>
    </row>
    <row r="136" spans="1:3" ht="13.5" customHeight="1" hidden="1">
      <c r="A136" s="377" t="s">
        <v>967</v>
      </c>
      <c r="B136" s="172"/>
      <c r="C136" s="405">
        <v>0</v>
      </c>
    </row>
    <row r="137" spans="1:3" ht="13.5" customHeight="1">
      <c r="A137" s="236" t="s">
        <v>968</v>
      </c>
      <c r="B137" s="172">
        <v>17452</v>
      </c>
      <c r="C137" s="405">
        <v>14735</v>
      </c>
    </row>
    <row r="138" spans="1:3" ht="13.5" customHeight="1">
      <c r="A138" s="377" t="s">
        <v>1664</v>
      </c>
      <c r="B138" s="172">
        <v>17452</v>
      </c>
      <c r="C138" s="405">
        <v>14735</v>
      </c>
    </row>
    <row r="139" spans="1:3" ht="15" customHeight="1" hidden="1">
      <c r="A139" s="377" t="s">
        <v>1665</v>
      </c>
      <c r="B139" s="172"/>
      <c r="C139" s="405">
        <v>0</v>
      </c>
    </row>
    <row r="140" spans="1:3" ht="15" customHeight="1">
      <c r="A140" s="377" t="s">
        <v>1668</v>
      </c>
      <c r="B140" s="172">
        <v>-36219</v>
      </c>
      <c r="C140" s="405">
        <v>-22496</v>
      </c>
    </row>
    <row r="141" spans="1:3" ht="12.75">
      <c r="A141" s="377" t="s">
        <v>969</v>
      </c>
      <c r="B141" s="405">
        <v>36219</v>
      </c>
      <c r="C141" s="405">
        <v>22496</v>
      </c>
    </row>
    <row r="142" spans="1:3" ht="13.5" customHeight="1">
      <c r="A142" s="390" t="s">
        <v>978</v>
      </c>
      <c r="B142" s="172"/>
      <c r="C142" s="404"/>
    </row>
    <row r="143" spans="1:3" ht="13.5" customHeight="1">
      <c r="A143" s="248" t="s">
        <v>971</v>
      </c>
      <c r="B143" s="224">
        <v>28775</v>
      </c>
      <c r="C143" s="404">
        <v>28127</v>
      </c>
    </row>
    <row r="144" spans="1:3" ht="13.5" customHeight="1">
      <c r="A144" s="381" t="s">
        <v>1678</v>
      </c>
      <c r="B144" s="224">
        <v>36932</v>
      </c>
      <c r="C144" s="404">
        <v>17839</v>
      </c>
    </row>
    <row r="145" spans="1:3" ht="13.5" customHeight="1">
      <c r="A145" s="236" t="s">
        <v>1652</v>
      </c>
      <c r="B145" s="172">
        <v>36932</v>
      </c>
      <c r="C145" s="405">
        <v>17839</v>
      </c>
    </row>
    <row r="146" spans="1:3" ht="13.5" customHeight="1">
      <c r="A146" s="173" t="s">
        <v>960</v>
      </c>
      <c r="B146" s="172">
        <v>36932</v>
      </c>
      <c r="C146" s="405">
        <v>17839</v>
      </c>
    </row>
    <row r="147" spans="1:3" ht="13.5" customHeight="1">
      <c r="A147" s="377" t="s">
        <v>195</v>
      </c>
      <c r="B147" s="172">
        <v>0</v>
      </c>
      <c r="C147" s="405">
        <v>0</v>
      </c>
    </row>
    <row r="148" spans="1:3" ht="13.5" customHeight="1">
      <c r="A148" s="377" t="s">
        <v>979</v>
      </c>
      <c r="B148" s="172">
        <v>36932</v>
      </c>
      <c r="C148" s="405">
        <v>17839</v>
      </c>
    </row>
    <row r="149" spans="1:3" ht="13.5" customHeight="1" hidden="1">
      <c r="A149" s="377" t="s">
        <v>972</v>
      </c>
      <c r="B149" s="172"/>
      <c r="C149" s="405">
        <v>0</v>
      </c>
    </row>
    <row r="150" spans="1:3" ht="13.5" customHeight="1" hidden="1">
      <c r="A150" s="377" t="s">
        <v>963</v>
      </c>
      <c r="B150" s="172">
        <v>0</v>
      </c>
      <c r="C150" s="405">
        <v>0</v>
      </c>
    </row>
    <row r="151" spans="1:3" ht="13.5" customHeight="1" hidden="1">
      <c r="A151" s="377" t="s">
        <v>964</v>
      </c>
      <c r="B151" s="172"/>
      <c r="C151" s="405">
        <v>0</v>
      </c>
    </row>
    <row r="152" spans="1:3" ht="13.5" customHeight="1" hidden="1">
      <c r="A152" s="377" t="s">
        <v>965</v>
      </c>
      <c r="B152" s="172"/>
      <c r="C152" s="405">
        <v>0</v>
      </c>
    </row>
    <row r="153" spans="1:3" ht="13.5" customHeight="1" hidden="1">
      <c r="A153" s="377" t="s">
        <v>966</v>
      </c>
      <c r="B153" s="224"/>
      <c r="C153" s="405">
        <v>0</v>
      </c>
    </row>
    <row r="154" spans="1:3" ht="13.5" customHeight="1" hidden="1">
      <c r="A154" s="377" t="s">
        <v>967</v>
      </c>
      <c r="B154" s="224"/>
      <c r="C154" s="405">
        <v>0</v>
      </c>
    </row>
    <row r="155" spans="1:3" ht="13.5" customHeight="1" hidden="1">
      <c r="A155" s="236" t="s">
        <v>968</v>
      </c>
      <c r="B155" s="172">
        <v>0</v>
      </c>
      <c r="C155" s="405">
        <v>0</v>
      </c>
    </row>
    <row r="156" spans="1:3" ht="13.5" customHeight="1" hidden="1">
      <c r="A156" s="377" t="s">
        <v>1664</v>
      </c>
      <c r="B156" s="172"/>
      <c r="C156" s="405">
        <v>0</v>
      </c>
    </row>
    <row r="157" spans="1:3" ht="13.5" customHeight="1" hidden="1">
      <c r="A157" s="377" t="s">
        <v>1665</v>
      </c>
      <c r="B157" s="172"/>
      <c r="C157" s="405">
        <v>0</v>
      </c>
    </row>
    <row r="158" spans="1:3" ht="13.5" customHeight="1">
      <c r="A158" s="377" t="s">
        <v>1668</v>
      </c>
      <c r="B158" s="172">
        <v>-8157</v>
      </c>
      <c r="C158" s="405">
        <v>10288</v>
      </c>
    </row>
    <row r="159" spans="1:3" ht="12.75">
      <c r="A159" s="377" t="s">
        <v>969</v>
      </c>
      <c r="B159" s="405">
        <v>8157</v>
      </c>
      <c r="C159" s="405">
        <v>-10288</v>
      </c>
    </row>
    <row r="160" spans="1:3" ht="13.5" customHeight="1">
      <c r="A160" s="390" t="s">
        <v>980</v>
      </c>
      <c r="B160" s="172"/>
      <c r="C160" s="404"/>
    </row>
    <row r="161" spans="1:3" ht="13.5" customHeight="1">
      <c r="A161" s="248" t="s">
        <v>971</v>
      </c>
      <c r="B161" s="224">
        <v>35492</v>
      </c>
      <c r="C161" s="404">
        <v>23617</v>
      </c>
    </row>
    <row r="162" spans="1:3" ht="13.5" customHeight="1">
      <c r="A162" s="381" t="s">
        <v>1678</v>
      </c>
      <c r="B162" s="224">
        <v>21547</v>
      </c>
      <c r="C162" s="404">
        <v>4719</v>
      </c>
    </row>
    <row r="163" spans="1:3" ht="13.5" customHeight="1">
      <c r="A163" s="236" t="s">
        <v>1652</v>
      </c>
      <c r="B163" s="172">
        <v>16939</v>
      </c>
      <c r="C163" s="405">
        <v>4589</v>
      </c>
    </row>
    <row r="164" spans="1:3" ht="13.5" customHeight="1">
      <c r="A164" s="173" t="s">
        <v>960</v>
      </c>
      <c r="B164" s="172">
        <v>16939</v>
      </c>
      <c r="C164" s="405">
        <v>4589</v>
      </c>
    </row>
    <row r="165" spans="1:3" ht="13.5" customHeight="1">
      <c r="A165" s="377" t="s">
        <v>195</v>
      </c>
      <c r="B165" s="172">
        <v>2210</v>
      </c>
      <c r="C165" s="405">
        <v>1670</v>
      </c>
    </row>
    <row r="166" spans="1:3" ht="13.5" customHeight="1">
      <c r="A166" s="377" t="s">
        <v>979</v>
      </c>
      <c r="B166" s="172">
        <v>14729</v>
      </c>
      <c r="C166" s="405">
        <v>2919</v>
      </c>
    </row>
    <row r="167" spans="1:3" ht="13.5" customHeight="1" hidden="1">
      <c r="A167" s="377" t="s">
        <v>972</v>
      </c>
      <c r="B167" s="172"/>
      <c r="C167" s="405">
        <v>0</v>
      </c>
    </row>
    <row r="168" spans="1:3" ht="13.5" customHeight="1" hidden="1">
      <c r="A168" s="377" t="s">
        <v>963</v>
      </c>
      <c r="B168" s="172">
        <v>0</v>
      </c>
      <c r="C168" s="405">
        <v>0</v>
      </c>
    </row>
    <row r="169" spans="1:3" ht="12.75" hidden="1">
      <c r="A169" s="377" t="s">
        <v>964</v>
      </c>
      <c r="B169" s="172">
        <v>0</v>
      </c>
      <c r="C169" s="405">
        <v>0</v>
      </c>
    </row>
    <row r="170" spans="1:3" ht="13.5" customHeight="1" hidden="1">
      <c r="A170" s="377" t="s">
        <v>981</v>
      </c>
      <c r="B170" s="172"/>
      <c r="C170" s="405">
        <v>0</v>
      </c>
    </row>
    <row r="171" spans="1:3" ht="13.5" customHeight="1" hidden="1">
      <c r="A171" s="377" t="s">
        <v>966</v>
      </c>
      <c r="B171" s="172">
        <v>0</v>
      </c>
      <c r="C171" s="405">
        <v>0</v>
      </c>
    </row>
    <row r="172" spans="1:3" ht="13.5" customHeight="1" hidden="1">
      <c r="A172" s="377" t="s">
        <v>967</v>
      </c>
      <c r="B172" s="172"/>
      <c r="C172" s="405">
        <v>0</v>
      </c>
    </row>
    <row r="173" spans="1:3" ht="13.5" customHeight="1">
      <c r="A173" s="236" t="s">
        <v>968</v>
      </c>
      <c r="B173" s="172">
        <v>4608</v>
      </c>
      <c r="C173" s="405">
        <v>130</v>
      </c>
    </row>
    <row r="174" spans="1:3" ht="13.5" customHeight="1">
      <c r="A174" s="377" t="s">
        <v>1664</v>
      </c>
      <c r="B174" s="172">
        <v>4608</v>
      </c>
      <c r="C174" s="405">
        <v>130</v>
      </c>
    </row>
    <row r="175" spans="1:3" ht="13.5" customHeight="1" hidden="1">
      <c r="A175" s="377" t="s">
        <v>1665</v>
      </c>
      <c r="B175" s="172">
        <v>0</v>
      </c>
      <c r="C175" s="405">
        <v>0</v>
      </c>
    </row>
    <row r="176" spans="1:3" ht="13.5" customHeight="1">
      <c r="A176" s="377" t="s">
        <v>1668</v>
      </c>
      <c r="B176" s="172">
        <v>13945</v>
      </c>
      <c r="C176" s="405">
        <v>18898</v>
      </c>
    </row>
    <row r="177" spans="1:3" ht="12.75">
      <c r="A177" s="377" t="s">
        <v>969</v>
      </c>
      <c r="B177" s="405">
        <v>-13945</v>
      </c>
      <c r="C177" s="405">
        <v>-18898</v>
      </c>
    </row>
    <row r="178" spans="1:3" ht="13.5" customHeight="1">
      <c r="A178" s="390" t="s">
        <v>982</v>
      </c>
      <c r="B178" s="172"/>
      <c r="C178" s="404"/>
    </row>
    <row r="179" spans="1:3" ht="13.5" customHeight="1">
      <c r="A179" s="248" t="s">
        <v>971</v>
      </c>
      <c r="B179" s="224">
        <v>332868</v>
      </c>
      <c r="C179" s="404">
        <v>76893</v>
      </c>
    </row>
    <row r="180" spans="1:3" ht="13.5" customHeight="1">
      <c r="A180" s="381" t="s">
        <v>1678</v>
      </c>
      <c r="B180" s="224">
        <v>616806</v>
      </c>
      <c r="C180" s="404">
        <v>126043</v>
      </c>
    </row>
    <row r="181" spans="1:3" ht="13.5" customHeight="1">
      <c r="A181" s="236" t="s">
        <v>1652</v>
      </c>
      <c r="B181" s="172">
        <v>602138</v>
      </c>
      <c r="C181" s="405">
        <v>123179</v>
      </c>
    </row>
    <row r="182" spans="1:3" ht="13.5" customHeight="1">
      <c r="A182" s="173" t="s">
        <v>960</v>
      </c>
      <c r="B182" s="172">
        <v>595886</v>
      </c>
      <c r="C182" s="405">
        <v>121948</v>
      </c>
    </row>
    <row r="183" spans="1:3" ht="13.5" customHeight="1">
      <c r="A183" s="377" t="s">
        <v>195</v>
      </c>
      <c r="B183" s="172">
        <v>45583</v>
      </c>
      <c r="C183" s="405">
        <v>18042</v>
      </c>
    </row>
    <row r="184" spans="1:3" ht="13.5" customHeight="1">
      <c r="A184" s="377" t="s">
        <v>961</v>
      </c>
      <c r="B184" s="172">
        <v>550303</v>
      </c>
      <c r="C184" s="405">
        <v>103906</v>
      </c>
    </row>
    <row r="185" spans="1:3" ht="10.5" customHeight="1" hidden="1">
      <c r="A185" s="377" t="s">
        <v>972</v>
      </c>
      <c r="B185" s="224"/>
      <c r="C185" s="405">
        <v>0</v>
      </c>
    </row>
    <row r="186" spans="1:3" ht="13.5" customHeight="1">
      <c r="A186" s="377" t="s">
        <v>963</v>
      </c>
      <c r="B186" s="172">
        <v>6252</v>
      </c>
      <c r="C186" s="405">
        <v>1231</v>
      </c>
    </row>
    <row r="187" spans="1:3" ht="12.75" hidden="1">
      <c r="A187" s="377" t="s">
        <v>964</v>
      </c>
      <c r="B187" s="172">
        <v>0</v>
      </c>
      <c r="C187" s="405">
        <v>0</v>
      </c>
    </row>
    <row r="188" spans="1:3" ht="13.5" customHeight="1">
      <c r="A188" s="377" t="s">
        <v>981</v>
      </c>
      <c r="B188" s="172">
        <v>6252</v>
      </c>
      <c r="C188" s="405">
        <v>1231</v>
      </c>
    </row>
    <row r="189" spans="1:3" ht="13.5" customHeight="1" hidden="1">
      <c r="A189" s="377" t="s">
        <v>966</v>
      </c>
      <c r="B189" s="172">
        <v>0</v>
      </c>
      <c r="C189" s="405">
        <v>0</v>
      </c>
    </row>
    <row r="190" spans="1:3" ht="13.5" customHeight="1" hidden="1">
      <c r="A190" s="377" t="s">
        <v>967</v>
      </c>
      <c r="B190" s="172"/>
      <c r="C190" s="405">
        <v>0</v>
      </c>
    </row>
    <row r="191" spans="1:3" ht="13.5" customHeight="1">
      <c r="A191" s="236" t="s">
        <v>968</v>
      </c>
      <c r="B191" s="172">
        <v>14668</v>
      </c>
      <c r="C191" s="405">
        <v>2864</v>
      </c>
    </row>
    <row r="192" spans="1:3" ht="13.5" customHeight="1">
      <c r="A192" s="377" t="s">
        <v>1664</v>
      </c>
      <c r="B192" s="172">
        <v>14668</v>
      </c>
      <c r="C192" s="405">
        <v>2864</v>
      </c>
    </row>
    <row r="193" spans="1:3" ht="13.5" customHeight="1" hidden="1">
      <c r="A193" s="377" t="s">
        <v>1665</v>
      </c>
      <c r="B193" s="172">
        <v>0</v>
      </c>
      <c r="C193" s="405">
        <v>0</v>
      </c>
    </row>
    <row r="194" spans="1:3" ht="13.5" customHeight="1">
      <c r="A194" s="377" t="s">
        <v>1668</v>
      </c>
      <c r="B194" s="172">
        <v>-283938</v>
      </c>
      <c r="C194" s="405">
        <v>-49150</v>
      </c>
    </row>
    <row r="195" spans="1:3" ht="12.75">
      <c r="A195" s="377" t="s">
        <v>969</v>
      </c>
      <c r="B195" s="405">
        <v>283938</v>
      </c>
      <c r="C195" s="405">
        <v>49150</v>
      </c>
    </row>
    <row r="196" spans="1:3" ht="13.5" customHeight="1">
      <c r="A196" s="390" t="s">
        <v>983</v>
      </c>
      <c r="B196" s="172"/>
      <c r="C196" s="404"/>
    </row>
    <row r="197" spans="1:3" ht="13.5" customHeight="1">
      <c r="A197" s="248" t="s">
        <v>971</v>
      </c>
      <c r="B197" s="224">
        <v>52562</v>
      </c>
      <c r="C197" s="404">
        <v>7789</v>
      </c>
    </row>
    <row r="198" spans="1:3" ht="13.5" customHeight="1">
      <c r="A198" s="381" t="s">
        <v>1678</v>
      </c>
      <c r="B198" s="224">
        <v>42688</v>
      </c>
      <c r="C198" s="404">
        <v>16901</v>
      </c>
    </row>
    <row r="199" spans="1:3" ht="13.5" customHeight="1">
      <c r="A199" s="236" t="s">
        <v>1652</v>
      </c>
      <c r="B199" s="172">
        <v>40912</v>
      </c>
      <c r="C199" s="405">
        <v>16626</v>
      </c>
    </row>
    <row r="200" spans="1:3" ht="13.5" customHeight="1">
      <c r="A200" s="173" t="s">
        <v>960</v>
      </c>
      <c r="B200" s="172">
        <v>39412</v>
      </c>
      <c r="C200" s="405">
        <v>16626</v>
      </c>
    </row>
    <row r="201" spans="1:3" ht="13.5" customHeight="1">
      <c r="A201" s="377" t="s">
        <v>195</v>
      </c>
      <c r="B201" s="172">
        <v>9310</v>
      </c>
      <c r="C201" s="405">
        <v>3434</v>
      </c>
    </row>
    <row r="202" spans="1:3" ht="13.5" customHeight="1">
      <c r="A202" s="377" t="s">
        <v>961</v>
      </c>
      <c r="B202" s="172">
        <v>30102</v>
      </c>
      <c r="C202" s="405">
        <v>13192</v>
      </c>
    </row>
    <row r="203" spans="1:3" ht="13.5" customHeight="1" hidden="1">
      <c r="A203" s="377" t="s">
        <v>972</v>
      </c>
      <c r="B203" s="172"/>
      <c r="C203" s="405">
        <v>0</v>
      </c>
    </row>
    <row r="204" spans="1:3" ht="13.5" customHeight="1">
      <c r="A204" s="377" t="s">
        <v>963</v>
      </c>
      <c r="B204" s="172">
        <v>1500</v>
      </c>
      <c r="C204" s="405">
        <v>0</v>
      </c>
    </row>
    <row r="205" spans="1:3" ht="12.75" hidden="1">
      <c r="A205" s="377" t="s">
        <v>964</v>
      </c>
      <c r="B205" s="172">
        <v>0</v>
      </c>
      <c r="C205" s="405">
        <v>0</v>
      </c>
    </row>
    <row r="206" spans="1:3" ht="13.5" customHeight="1">
      <c r="A206" s="377" t="s">
        <v>981</v>
      </c>
      <c r="B206" s="172">
        <v>1500</v>
      </c>
      <c r="C206" s="405">
        <v>0</v>
      </c>
    </row>
    <row r="207" spans="1:3" ht="13.5" customHeight="1" hidden="1">
      <c r="A207" s="377" t="s">
        <v>966</v>
      </c>
      <c r="B207" s="172"/>
      <c r="C207" s="405">
        <v>0</v>
      </c>
    </row>
    <row r="208" spans="1:3" ht="13.5" customHeight="1" hidden="1">
      <c r="A208" s="377" t="s">
        <v>967</v>
      </c>
      <c r="B208" s="172"/>
      <c r="C208" s="405">
        <v>0</v>
      </c>
    </row>
    <row r="209" spans="1:3" ht="13.5" customHeight="1">
      <c r="A209" s="236" t="s">
        <v>968</v>
      </c>
      <c r="B209" s="172">
        <v>1776</v>
      </c>
      <c r="C209" s="405">
        <v>275</v>
      </c>
    </row>
    <row r="210" spans="1:3" ht="13.5" customHeight="1">
      <c r="A210" s="377" t="s">
        <v>1664</v>
      </c>
      <c r="B210" s="172">
        <v>1776</v>
      </c>
      <c r="C210" s="405">
        <v>275</v>
      </c>
    </row>
    <row r="211" spans="1:3" ht="13.5" customHeight="1" hidden="1">
      <c r="A211" s="377" t="s">
        <v>1665</v>
      </c>
      <c r="B211" s="172"/>
      <c r="C211" s="405">
        <v>0</v>
      </c>
    </row>
    <row r="212" spans="1:3" ht="13.5" customHeight="1">
      <c r="A212" s="377" t="s">
        <v>1668</v>
      </c>
      <c r="B212" s="172">
        <v>9874</v>
      </c>
      <c r="C212" s="405">
        <v>-9112</v>
      </c>
    </row>
    <row r="213" spans="1:3" ht="12.75">
      <c r="A213" s="377" t="s">
        <v>969</v>
      </c>
      <c r="B213" s="405">
        <v>-9874</v>
      </c>
      <c r="C213" s="405">
        <v>9112</v>
      </c>
    </row>
    <row r="214" spans="1:3" ht="15" customHeight="1">
      <c r="A214" s="390" t="s">
        <v>984</v>
      </c>
      <c r="B214" s="172"/>
      <c r="C214" s="404"/>
    </row>
    <row r="215" spans="1:3" ht="15" customHeight="1">
      <c r="A215" s="248" t="s">
        <v>971</v>
      </c>
      <c r="B215" s="224">
        <v>600</v>
      </c>
      <c r="C215" s="404">
        <v>0</v>
      </c>
    </row>
    <row r="216" spans="1:3" ht="15" customHeight="1">
      <c r="A216" s="381" t="s">
        <v>1678</v>
      </c>
      <c r="B216" s="224">
        <v>0</v>
      </c>
      <c r="C216" s="404">
        <v>0</v>
      </c>
    </row>
    <row r="217" spans="1:3" ht="15" customHeight="1" hidden="1">
      <c r="A217" s="236" t="s">
        <v>1652</v>
      </c>
      <c r="B217" s="172">
        <v>0</v>
      </c>
      <c r="C217" s="404">
        <v>0</v>
      </c>
    </row>
    <row r="218" spans="1:3" ht="15" customHeight="1" hidden="1">
      <c r="A218" s="173" t="s">
        <v>960</v>
      </c>
      <c r="B218" s="172">
        <v>0</v>
      </c>
      <c r="C218" s="404">
        <v>0</v>
      </c>
    </row>
    <row r="219" spans="1:3" ht="15" customHeight="1" hidden="1">
      <c r="A219" s="377" t="s">
        <v>195</v>
      </c>
      <c r="B219" s="172">
        <v>0</v>
      </c>
      <c r="C219" s="404">
        <v>0</v>
      </c>
    </row>
    <row r="220" spans="1:3" ht="15" customHeight="1" hidden="1">
      <c r="A220" s="377" t="s">
        <v>985</v>
      </c>
      <c r="B220" s="172"/>
      <c r="C220" s="404">
        <v>0</v>
      </c>
    </row>
    <row r="221" spans="1:3" ht="15" customHeight="1" hidden="1">
      <c r="A221" s="377" t="s">
        <v>972</v>
      </c>
      <c r="B221" s="172"/>
      <c r="C221" s="404">
        <v>0</v>
      </c>
    </row>
    <row r="222" spans="1:3" ht="15" customHeight="1" hidden="1">
      <c r="A222" s="377" t="s">
        <v>963</v>
      </c>
      <c r="B222" s="172">
        <v>0</v>
      </c>
      <c r="C222" s="404">
        <v>0</v>
      </c>
    </row>
    <row r="223" spans="1:3" ht="12.75" hidden="1">
      <c r="A223" s="377" t="s">
        <v>964</v>
      </c>
      <c r="B223" s="172"/>
      <c r="C223" s="404">
        <v>0</v>
      </c>
    </row>
    <row r="224" spans="1:3" ht="15" customHeight="1" hidden="1">
      <c r="A224" s="377" t="s">
        <v>965</v>
      </c>
      <c r="B224" s="172"/>
      <c r="C224" s="404">
        <v>0</v>
      </c>
    </row>
    <row r="225" spans="1:3" ht="15" customHeight="1" hidden="1">
      <c r="A225" s="377" t="s">
        <v>966</v>
      </c>
      <c r="B225" s="172"/>
      <c r="C225" s="404">
        <v>0</v>
      </c>
    </row>
    <row r="226" spans="1:3" ht="15" customHeight="1" hidden="1">
      <c r="A226" s="377" t="s">
        <v>967</v>
      </c>
      <c r="B226" s="172"/>
      <c r="C226" s="404">
        <v>0</v>
      </c>
    </row>
    <row r="227" spans="1:3" ht="15" customHeight="1" hidden="1">
      <c r="A227" s="236" t="s">
        <v>968</v>
      </c>
      <c r="B227" s="172">
        <v>0</v>
      </c>
      <c r="C227" s="404">
        <v>0</v>
      </c>
    </row>
    <row r="228" spans="1:3" ht="15" customHeight="1" hidden="1">
      <c r="A228" s="377" t="s">
        <v>1664</v>
      </c>
      <c r="B228" s="172"/>
      <c r="C228" s="404">
        <v>0</v>
      </c>
    </row>
    <row r="229" spans="1:3" ht="15" customHeight="1" hidden="1">
      <c r="A229" s="377" t="s">
        <v>1665</v>
      </c>
      <c r="B229" s="172"/>
      <c r="C229" s="404">
        <v>0</v>
      </c>
    </row>
    <row r="230" spans="1:3" ht="15" customHeight="1" hidden="1">
      <c r="A230" s="377" t="s">
        <v>1668</v>
      </c>
      <c r="B230" s="172">
        <v>600</v>
      </c>
      <c r="C230" s="404">
        <v>0</v>
      </c>
    </row>
    <row r="231" spans="1:3" ht="12.75" hidden="1">
      <c r="A231" s="377" t="s">
        <v>969</v>
      </c>
      <c r="B231" s="172">
        <v>-600</v>
      </c>
      <c r="C231" s="404">
        <v>0</v>
      </c>
    </row>
    <row r="232" spans="1:3" ht="13.5" customHeight="1">
      <c r="A232" s="390" t="s">
        <v>213</v>
      </c>
      <c r="B232" s="172"/>
      <c r="C232" s="404"/>
    </row>
    <row r="233" spans="1:3" ht="13.5" customHeight="1">
      <c r="A233" s="248" t="s">
        <v>971</v>
      </c>
      <c r="B233" s="224">
        <v>-78954</v>
      </c>
      <c r="C233" s="404">
        <v>-193</v>
      </c>
    </row>
    <row r="234" spans="1:3" ht="13.5" customHeight="1">
      <c r="A234" s="381" t="s">
        <v>1678</v>
      </c>
      <c r="B234" s="224">
        <v>57783</v>
      </c>
      <c r="C234" s="404">
        <v>42553</v>
      </c>
    </row>
    <row r="235" spans="1:3" ht="13.5" customHeight="1">
      <c r="A235" s="236" t="s">
        <v>1652</v>
      </c>
      <c r="B235" s="172">
        <v>46865</v>
      </c>
      <c r="C235" s="405">
        <v>40723</v>
      </c>
    </row>
    <row r="236" spans="1:3" ht="13.5" customHeight="1">
      <c r="A236" s="173" t="s">
        <v>960</v>
      </c>
      <c r="B236" s="172">
        <v>46865</v>
      </c>
      <c r="C236" s="405">
        <v>40723</v>
      </c>
    </row>
    <row r="237" spans="1:3" ht="13.5" customHeight="1">
      <c r="A237" s="377" t="s">
        <v>195</v>
      </c>
      <c r="B237" s="172">
        <v>5166</v>
      </c>
      <c r="C237" s="405">
        <v>4266</v>
      </c>
    </row>
    <row r="238" spans="1:3" ht="13.5" customHeight="1">
      <c r="A238" s="377" t="s">
        <v>961</v>
      </c>
      <c r="B238" s="172">
        <v>41699</v>
      </c>
      <c r="C238" s="405">
        <v>36457</v>
      </c>
    </row>
    <row r="239" spans="1:3" ht="13.5" customHeight="1" hidden="1">
      <c r="A239" s="377" t="s">
        <v>972</v>
      </c>
      <c r="B239" s="172"/>
      <c r="C239" s="405">
        <v>0</v>
      </c>
    </row>
    <row r="240" spans="1:3" ht="13.5" customHeight="1" hidden="1">
      <c r="A240" s="377" t="s">
        <v>963</v>
      </c>
      <c r="B240" s="172">
        <v>0</v>
      </c>
      <c r="C240" s="405">
        <v>0</v>
      </c>
    </row>
    <row r="241" spans="1:3" ht="13.5" customHeight="1" hidden="1">
      <c r="A241" s="377" t="s">
        <v>964</v>
      </c>
      <c r="B241" s="172"/>
      <c r="C241" s="405">
        <v>0</v>
      </c>
    </row>
    <row r="242" spans="1:3" ht="13.5" customHeight="1" hidden="1">
      <c r="A242" s="377" t="s">
        <v>965</v>
      </c>
      <c r="B242" s="172"/>
      <c r="C242" s="405">
        <v>0</v>
      </c>
    </row>
    <row r="243" spans="1:3" ht="13.5" customHeight="1" hidden="1">
      <c r="A243" s="377" t="s">
        <v>966</v>
      </c>
      <c r="B243" s="172"/>
      <c r="C243" s="405">
        <v>0</v>
      </c>
    </row>
    <row r="244" spans="1:3" ht="13.5" customHeight="1" hidden="1">
      <c r="A244" s="377" t="s">
        <v>967</v>
      </c>
      <c r="B244" s="172"/>
      <c r="C244" s="405">
        <v>0</v>
      </c>
    </row>
    <row r="245" spans="1:3" ht="13.5" customHeight="1">
      <c r="A245" s="236" t="s">
        <v>968</v>
      </c>
      <c r="B245" s="172">
        <v>10918</v>
      </c>
      <c r="C245" s="405">
        <v>1830</v>
      </c>
    </row>
    <row r="246" spans="1:3" ht="13.5" customHeight="1">
      <c r="A246" s="377" t="s">
        <v>1664</v>
      </c>
      <c r="B246" s="172">
        <v>10918</v>
      </c>
      <c r="C246" s="405">
        <v>1830</v>
      </c>
    </row>
    <row r="247" spans="1:3" ht="13.5" customHeight="1" hidden="1">
      <c r="A247" s="377" t="s">
        <v>1665</v>
      </c>
      <c r="B247" s="172">
        <v>0</v>
      </c>
      <c r="C247" s="405">
        <v>0</v>
      </c>
    </row>
    <row r="248" spans="1:3" ht="13.5" customHeight="1">
      <c r="A248" s="377" t="s">
        <v>1668</v>
      </c>
      <c r="B248" s="172">
        <v>-136737</v>
      </c>
      <c r="C248" s="405">
        <v>-42746</v>
      </c>
    </row>
    <row r="249" spans="1:3" ht="12.75">
      <c r="A249" s="377" t="s">
        <v>969</v>
      </c>
      <c r="B249" s="405">
        <v>136737</v>
      </c>
      <c r="C249" s="405">
        <v>42746</v>
      </c>
    </row>
    <row r="250" spans="1:3" ht="13.5" customHeight="1">
      <c r="A250" s="390" t="s">
        <v>986</v>
      </c>
      <c r="B250" s="224"/>
      <c r="C250" s="404"/>
    </row>
    <row r="251" spans="1:3" ht="13.5" customHeight="1">
      <c r="A251" s="248" t="s">
        <v>971</v>
      </c>
      <c r="B251" s="224">
        <v>14506</v>
      </c>
      <c r="C251" s="404">
        <v>7611</v>
      </c>
    </row>
    <row r="252" spans="1:3" ht="13.5" customHeight="1">
      <c r="A252" s="381" t="s">
        <v>1678</v>
      </c>
      <c r="B252" s="224">
        <v>17144</v>
      </c>
      <c r="C252" s="404">
        <v>9395</v>
      </c>
    </row>
    <row r="253" spans="1:3" ht="13.5" customHeight="1">
      <c r="A253" s="236" t="s">
        <v>1652</v>
      </c>
      <c r="B253" s="172">
        <v>10092</v>
      </c>
      <c r="C253" s="405">
        <v>6164</v>
      </c>
    </row>
    <row r="254" spans="1:4" ht="13.5" customHeight="1">
      <c r="A254" s="173" t="s">
        <v>960</v>
      </c>
      <c r="B254" s="172">
        <v>9435</v>
      </c>
      <c r="C254" s="405">
        <v>5945</v>
      </c>
      <c r="D254" s="177"/>
    </row>
    <row r="255" spans="1:3" ht="13.5" customHeight="1">
      <c r="A255" s="377" t="s">
        <v>195</v>
      </c>
      <c r="B255" s="172">
        <v>3441</v>
      </c>
      <c r="C255" s="405">
        <v>1703</v>
      </c>
    </row>
    <row r="256" spans="1:3" ht="13.5" customHeight="1">
      <c r="A256" s="377" t="s">
        <v>961</v>
      </c>
      <c r="B256" s="172">
        <v>5994</v>
      </c>
      <c r="C256" s="405">
        <v>4242</v>
      </c>
    </row>
    <row r="257" spans="1:3" ht="13.5" customHeight="1" hidden="1">
      <c r="A257" s="377" t="s">
        <v>972</v>
      </c>
      <c r="B257" s="172"/>
      <c r="C257" s="405">
        <v>0</v>
      </c>
    </row>
    <row r="258" spans="1:3" ht="13.5" customHeight="1">
      <c r="A258" s="377" t="s">
        <v>963</v>
      </c>
      <c r="B258" s="172">
        <v>657</v>
      </c>
      <c r="C258" s="405">
        <v>219</v>
      </c>
    </row>
    <row r="259" spans="1:3" ht="12.75">
      <c r="A259" s="377" t="s">
        <v>964</v>
      </c>
      <c r="B259" s="172">
        <v>657</v>
      </c>
      <c r="C259" s="405">
        <v>219</v>
      </c>
    </row>
    <row r="260" spans="1:3" ht="15" customHeight="1" hidden="1">
      <c r="A260" s="377" t="s">
        <v>965</v>
      </c>
      <c r="B260" s="172"/>
      <c r="C260" s="405">
        <v>0</v>
      </c>
    </row>
    <row r="261" spans="1:3" ht="15" customHeight="1" hidden="1">
      <c r="A261" s="377" t="s">
        <v>966</v>
      </c>
      <c r="B261" s="172"/>
      <c r="C261" s="405">
        <v>0</v>
      </c>
    </row>
    <row r="262" spans="1:3" ht="15" customHeight="1" hidden="1">
      <c r="A262" s="377" t="s">
        <v>967</v>
      </c>
      <c r="B262" s="172"/>
      <c r="C262" s="405">
        <v>0</v>
      </c>
    </row>
    <row r="263" spans="1:3" ht="13.5" customHeight="1">
      <c r="A263" s="236" t="s">
        <v>968</v>
      </c>
      <c r="B263" s="172">
        <v>7052</v>
      </c>
      <c r="C263" s="405">
        <v>3231</v>
      </c>
    </row>
    <row r="264" spans="1:3" ht="13.5" customHeight="1">
      <c r="A264" s="377" t="s">
        <v>1664</v>
      </c>
      <c r="B264" s="172">
        <v>7052</v>
      </c>
      <c r="C264" s="405">
        <v>3231</v>
      </c>
    </row>
    <row r="265" spans="1:3" ht="13.5" customHeight="1" hidden="1">
      <c r="A265" s="377" t="s">
        <v>1665</v>
      </c>
      <c r="B265" s="172">
        <v>0</v>
      </c>
      <c r="C265" s="405">
        <v>0</v>
      </c>
    </row>
    <row r="266" spans="1:3" ht="13.5" customHeight="1">
      <c r="A266" s="377" t="s">
        <v>1668</v>
      </c>
      <c r="B266" s="172">
        <v>-2638</v>
      </c>
      <c r="C266" s="405">
        <v>-1784</v>
      </c>
    </row>
    <row r="267" spans="1:3" ht="12.75">
      <c r="A267" s="377" t="s">
        <v>969</v>
      </c>
      <c r="B267" s="172">
        <v>2638</v>
      </c>
      <c r="C267" s="405">
        <v>1784</v>
      </c>
    </row>
    <row r="268" spans="1:3" ht="13.5" customHeight="1">
      <c r="A268" s="390" t="s">
        <v>987</v>
      </c>
      <c r="B268" s="172"/>
      <c r="C268" s="404"/>
    </row>
    <row r="269" spans="1:3" ht="13.5" customHeight="1">
      <c r="A269" s="248" t="s">
        <v>971</v>
      </c>
      <c r="B269" s="224">
        <v>17501</v>
      </c>
      <c r="C269" s="404">
        <v>2399</v>
      </c>
    </row>
    <row r="270" spans="1:3" ht="13.5" customHeight="1">
      <c r="A270" s="381" t="s">
        <v>1678</v>
      </c>
      <c r="B270" s="224">
        <v>74241</v>
      </c>
      <c r="C270" s="404">
        <v>11733</v>
      </c>
    </row>
    <row r="271" spans="1:3" ht="13.5" customHeight="1">
      <c r="A271" s="441" t="s">
        <v>1652</v>
      </c>
      <c r="B271" s="442">
        <v>60923</v>
      </c>
      <c r="C271" s="443">
        <v>11733</v>
      </c>
    </row>
    <row r="272" spans="1:3" ht="13.5" customHeight="1">
      <c r="A272" s="173" t="s">
        <v>960</v>
      </c>
      <c r="B272" s="172">
        <v>60923</v>
      </c>
      <c r="C272" s="405">
        <v>11733</v>
      </c>
    </row>
    <row r="273" spans="1:3" ht="13.5" customHeight="1">
      <c r="A273" s="377" t="s">
        <v>195</v>
      </c>
      <c r="B273" s="172">
        <v>21952</v>
      </c>
      <c r="C273" s="405">
        <v>6694</v>
      </c>
    </row>
    <row r="274" spans="1:3" ht="13.5" customHeight="1">
      <c r="A274" s="377" t="s">
        <v>961</v>
      </c>
      <c r="B274" s="172">
        <v>38971</v>
      </c>
      <c r="C274" s="405">
        <v>5039</v>
      </c>
    </row>
    <row r="275" spans="1:3" ht="15" customHeight="1" hidden="1">
      <c r="A275" s="377" t="s">
        <v>972</v>
      </c>
      <c r="B275" s="172"/>
      <c r="C275" s="405">
        <v>0</v>
      </c>
    </row>
    <row r="276" spans="1:3" ht="15" customHeight="1" hidden="1">
      <c r="A276" s="377" t="s">
        <v>963</v>
      </c>
      <c r="B276" s="172">
        <v>0</v>
      </c>
      <c r="C276" s="405">
        <v>0</v>
      </c>
    </row>
    <row r="277" spans="1:3" ht="12.75" hidden="1">
      <c r="A277" s="377" t="s">
        <v>964</v>
      </c>
      <c r="B277" s="172"/>
      <c r="C277" s="405">
        <v>0</v>
      </c>
    </row>
    <row r="278" spans="1:3" ht="15" customHeight="1" hidden="1">
      <c r="A278" s="377" t="s">
        <v>965</v>
      </c>
      <c r="B278" s="172"/>
      <c r="C278" s="405">
        <v>0</v>
      </c>
    </row>
    <row r="279" spans="1:3" ht="15" customHeight="1" hidden="1">
      <c r="A279" s="377" t="s">
        <v>966</v>
      </c>
      <c r="B279" s="172"/>
      <c r="C279" s="405">
        <v>0</v>
      </c>
    </row>
    <row r="280" spans="1:3" ht="15" customHeight="1" hidden="1">
      <c r="A280" s="377" t="s">
        <v>967</v>
      </c>
      <c r="B280" s="172"/>
      <c r="C280" s="405">
        <v>0</v>
      </c>
    </row>
    <row r="281" spans="1:3" ht="13.5" customHeight="1">
      <c r="A281" s="236" t="s">
        <v>968</v>
      </c>
      <c r="B281" s="172">
        <v>13318</v>
      </c>
      <c r="C281" s="405">
        <v>0</v>
      </c>
    </row>
    <row r="282" spans="1:3" ht="13.5" customHeight="1">
      <c r="A282" s="377" t="s">
        <v>1664</v>
      </c>
      <c r="B282" s="172">
        <v>13318</v>
      </c>
      <c r="C282" s="405">
        <v>0</v>
      </c>
    </row>
    <row r="283" spans="1:3" ht="13.5" customHeight="1" hidden="1">
      <c r="A283" s="377" t="s">
        <v>1665</v>
      </c>
      <c r="B283" s="172">
        <v>0</v>
      </c>
      <c r="C283" s="405">
        <v>0</v>
      </c>
    </row>
    <row r="284" spans="1:3" ht="13.5" customHeight="1">
      <c r="A284" s="377" t="s">
        <v>1668</v>
      </c>
      <c r="B284" s="172">
        <v>-56740</v>
      </c>
      <c r="C284" s="405">
        <v>-9334</v>
      </c>
    </row>
    <row r="285" spans="1:3" ht="12.75">
      <c r="A285" s="377" t="s">
        <v>969</v>
      </c>
      <c r="B285" s="405">
        <v>56740</v>
      </c>
      <c r="C285" s="405">
        <v>9334</v>
      </c>
    </row>
    <row r="286" spans="1:3" ht="13.5" customHeight="1">
      <c r="A286" s="390" t="s">
        <v>988</v>
      </c>
      <c r="B286" s="172"/>
      <c r="C286" s="404"/>
    </row>
    <row r="287" spans="1:5" ht="13.5" customHeight="1">
      <c r="A287" s="248" t="s">
        <v>989</v>
      </c>
      <c r="B287" s="224">
        <v>137900</v>
      </c>
      <c r="C287" s="404">
        <v>51608</v>
      </c>
      <c r="E287" s="460"/>
    </row>
    <row r="288" spans="1:5" ht="13.5" customHeight="1">
      <c r="A288" s="381" t="s">
        <v>1678</v>
      </c>
      <c r="B288" s="224">
        <v>167343</v>
      </c>
      <c r="C288" s="404">
        <v>68678</v>
      </c>
      <c r="E288" s="444">
        <f>SUM(E289,E299)</f>
        <v>119949</v>
      </c>
    </row>
    <row r="289" spans="1:5" ht="13.5" customHeight="1">
      <c r="A289" s="236" t="s">
        <v>1652</v>
      </c>
      <c r="B289" s="172">
        <v>139695</v>
      </c>
      <c r="C289" s="405">
        <v>42107</v>
      </c>
      <c r="E289" s="445">
        <f>SUM(E290,E293:E294)</f>
        <v>84948</v>
      </c>
    </row>
    <row r="290" spans="1:5" ht="13.5" customHeight="1">
      <c r="A290" s="173" t="s">
        <v>960</v>
      </c>
      <c r="B290" s="172">
        <v>136117</v>
      </c>
      <c r="C290" s="405">
        <v>40839</v>
      </c>
      <c r="E290" s="445">
        <f>SUM(E291:E292)</f>
        <v>84948</v>
      </c>
    </row>
    <row r="291" spans="1:5" ht="13.5" customHeight="1">
      <c r="A291" s="377" t="s">
        <v>195</v>
      </c>
      <c r="B291" s="172">
        <v>24480</v>
      </c>
      <c r="C291" s="405">
        <v>8632</v>
      </c>
      <c r="E291" s="446">
        <v>46912</v>
      </c>
    </row>
    <row r="292" spans="1:5" ht="13.5" customHeight="1">
      <c r="A292" s="377" t="s">
        <v>961</v>
      </c>
      <c r="B292" s="172">
        <v>111637</v>
      </c>
      <c r="C292" s="405">
        <v>32207</v>
      </c>
      <c r="E292" s="446">
        <v>38036</v>
      </c>
    </row>
    <row r="293" spans="1:5" ht="13.5" customHeight="1" hidden="1">
      <c r="A293" s="377" t="s">
        <v>972</v>
      </c>
      <c r="B293" s="172"/>
      <c r="C293" s="405">
        <v>0</v>
      </c>
      <c r="E293" s="447"/>
    </row>
    <row r="294" spans="1:5" ht="13.5" customHeight="1">
      <c r="A294" s="377" t="s">
        <v>963</v>
      </c>
      <c r="B294" s="172">
        <v>3578</v>
      </c>
      <c r="C294" s="405">
        <v>1268</v>
      </c>
      <c r="E294" s="445">
        <f>SUM(E295:E298)</f>
        <v>0</v>
      </c>
    </row>
    <row r="295" spans="1:5" ht="12.75">
      <c r="A295" s="377" t="s">
        <v>964</v>
      </c>
      <c r="B295" s="172">
        <v>1068</v>
      </c>
      <c r="C295" s="405">
        <v>1068</v>
      </c>
      <c r="E295" s="446">
        <v>0</v>
      </c>
    </row>
    <row r="296" spans="1:5" ht="13.5" customHeight="1">
      <c r="A296" s="377" t="s">
        <v>965</v>
      </c>
      <c r="B296" s="172">
        <v>2510</v>
      </c>
      <c r="C296" s="405">
        <v>200</v>
      </c>
      <c r="E296" s="446">
        <v>0</v>
      </c>
    </row>
    <row r="297" spans="1:5" ht="13.5" customHeight="1" hidden="1">
      <c r="A297" s="377" t="s">
        <v>966</v>
      </c>
      <c r="B297" s="224"/>
      <c r="C297" s="405">
        <v>0</v>
      </c>
      <c r="E297" s="447"/>
    </row>
    <row r="298" spans="1:5" ht="13.5" customHeight="1" hidden="1">
      <c r="A298" s="377" t="s">
        <v>967</v>
      </c>
      <c r="B298" s="224"/>
      <c r="C298" s="405">
        <v>0</v>
      </c>
      <c r="E298" s="447"/>
    </row>
    <row r="299" spans="1:5" ht="13.5" customHeight="1">
      <c r="A299" s="236" t="s">
        <v>968</v>
      </c>
      <c r="B299" s="172">
        <v>27648</v>
      </c>
      <c r="C299" s="405">
        <v>26571</v>
      </c>
      <c r="E299" s="445">
        <f>SUM(E300:E301)</f>
        <v>35001</v>
      </c>
    </row>
    <row r="300" spans="1:5" ht="13.5" customHeight="1">
      <c r="A300" s="377" t="s">
        <v>1664</v>
      </c>
      <c r="B300" s="172">
        <v>27648</v>
      </c>
      <c r="C300" s="405">
        <v>26571</v>
      </c>
      <c r="E300" s="446">
        <v>35001</v>
      </c>
    </row>
    <row r="301" spans="1:5" ht="13.5" customHeight="1" hidden="1">
      <c r="A301" s="377" t="s">
        <v>1665</v>
      </c>
      <c r="B301" s="172">
        <v>0</v>
      </c>
      <c r="C301" s="405">
        <v>0</v>
      </c>
      <c r="E301" s="448"/>
    </row>
    <row r="302" spans="1:5" ht="13.5" customHeight="1">
      <c r="A302" s="377" t="s">
        <v>1668</v>
      </c>
      <c r="B302" s="172">
        <v>-29443</v>
      </c>
      <c r="C302" s="405">
        <v>-17070</v>
      </c>
      <c r="E302" s="18"/>
    </row>
    <row r="303" spans="1:3" ht="12.75">
      <c r="A303" s="377" t="s">
        <v>969</v>
      </c>
      <c r="B303" s="405">
        <v>29443</v>
      </c>
      <c r="C303" s="405">
        <v>17070</v>
      </c>
    </row>
    <row r="304" spans="1:3" ht="15" customHeight="1" hidden="1">
      <c r="A304" s="390" t="s">
        <v>990</v>
      </c>
      <c r="B304" s="172"/>
      <c r="C304" s="404">
        <v>0</v>
      </c>
    </row>
    <row r="305" spans="1:3" ht="15" customHeight="1" hidden="1">
      <c r="A305" s="248" t="s">
        <v>971</v>
      </c>
      <c r="B305" s="224"/>
      <c r="C305" s="404">
        <v>0</v>
      </c>
    </row>
    <row r="306" spans="1:3" ht="15" customHeight="1" hidden="1">
      <c r="A306" s="381" t="s">
        <v>1678</v>
      </c>
      <c r="B306" s="224">
        <v>0</v>
      </c>
      <c r="C306" s="404">
        <v>0</v>
      </c>
    </row>
    <row r="307" spans="1:3" ht="15" customHeight="1" hidden="1">
      <c r="A307" s="236" t="s">
        <v>1652</v>
      </c>
      <c r="B307" s="172">
        <v>0</v>
      </c>
      <c r="C307" s="404">
        <v>0</v>
      </c>
    </row>
    <row r="308" spans="1:3" ht="15" customHeight="1" hidden="1">
      <c r="A308" s="173" t="s">
        <v>960</v>
      </c>
      <c r="B308" s="172">
        <v>0</v>
      </c>
      <c r="C308" s="404">
        <v>0</v>
      </c>
    </row>
    <row r="309" spans="1:3" ht="15" customHeight="1" hidden="1">
      <c r="A309" s="377" t="s">
        <v>195</v>
      </c>
      <c r="B309" s="172"/>
      <c r="C309" s="404">
        <v>0</v>
      </c>
    </row>
    <row r="310" spans="1:3" ht="15" customHeight="1" hidden="1">
      <c r="A310" s="377" t="s">
        <v>961</v>
      </c>
      <c r="B310" s="172"/>
      <c r="C310" s="404">
        <v>0</v>
      </c>
    </row>
    <row r="311" spans="1:3" ht="15" customHeight="1" hidden="1">
      <c r="A311" s="377" t="s">
        <v>972</v>
      </c>
      <c r="B311" s="172"/>
      <c r="C311" s="404">
        <v>0</v>
      </c>
    </row>
    <row r="312" spans="1:3" ht="15" customHeight="1" hidden="1">
      <c r="A312" s="377" t="s">
        <v>963</v>
      </c>
      <c r="B312" s="172">
        <v>0</v>
      </c>
      <c r="C312" s="404">
        <v>0</v>
      </c>
    </row>
    <row r="313" spans="1:3" ht="12.75" hidden="1">
      <c r="A313" s="377" t="s">
        <v>964</v>
      </c>
      <c r="B313" s="172"/>
      <c r="C313" s="404">
        <v>0</v>
      </c>
    </row>
    <row r="314" spans="1:3" ht="15" customHeight="1" hidden="1">
      <c r="A314" s="377" t="s">
        <v>965</v>
      </c>
      <c r="B314" s="172"/>
      <c r="C314" s="404">
        <v>0</v>
      </c>
    </row>
    <row r="315" spans="1:3" ht="15" customHeight="1" hidden="1">
      <c r="A315" s="377" t="s">
        <v>966</v>
      </c>
      <c r="B315" s="172"/>
      <c r="C315" s="404">
        <v>0</v>
      </c>
    </row>
    <row r="316" spans="1:3" ht="15" customHeight="1" hidden="1">
      <c r="A316" s="377" t="s">
        <v>967</v>
      </c>
      <c r="B316" s="172"/>
      <c r="C316" s="404">
        <v>0</v>
      </c>
    </row>
    <row r="317" spans="1:3" ht="15" customHeight="1" hidden="1">
      <c r="A317" s="236" t="s">
        <v>968</v>
      </c>
      <c r="B317" s="172">
        <v>0</v>
      </c>
      <c r="C317" s="404">
        <v>0</v>
      </c>
    </row>
    <row r="318" spans="1:3" ht="15" customHeight="1" hidden="1">
      <c r="A318" s="377" t="s">
        <v>1664</v>
      </c>
      <c r="B318" s="172"/>
      <c r="C318" s="404">
        <v>0</v>
      </c>
    </row>
    <row r="319" spans="1:3" ht="15" customHeight="1" hidden="1">
      <c r="A319" s="377" t="s">
        <v>1665</v>
      </c>
      <c r="B319" s="172"/>
      <c r="C319" s="404">
        <v>0</v>
      </c>
    </row>
    <row r="320" spans="1:3" ht="15" customHeight="1" hidden="1">
      <c r="A320" s="377" t="s">
        <v>1668</v>
      </c>
      <c r="B320" s="172">
        <v>0</v>
      </c>
      <c r="C320" s="404">
        <v>0</v>
      </c>
    </row>
    <row r="321" spans="1:3" ht="12.75" hidden="1">
      <c r="A321" s="377" t="s">
        <v>969</v>
      </c>
      <c r="B321" s="172">
        <v>0</v>
      </c>
      <c r="C321" s="404">
        <v>0</v>
      </c>
    </row>
    <row r="322" spans="1:3" ht="15" customHeight="1" hidden="1">
      <c r="A322" s="390" t="s">
        <v>991</v>
      </c>
      <c r="B322" s="172"/>
      <c r="C322" s="404">
        <v>0</v>
      </c>
    </row>
    <row r="323" spans="1:3" ht="15" customHeight="1" hidden="1">
      <c r="A323" s="248" t="s">
        <v>971</v>
      </c>
      <c r="B323" s="224"/>
      <c r="C323" s="404">
        <v>0</v>
      </c>
    </row>
    <row r="324" spans="1:3" ht="15" customHeight="1" hidden="1">
      <c r="A324" s="381" t="s">
        <v>1678</v>
      </c>
      <c r="B324" s="224">
        <v>0</v>
      </c>
      <c r="C324" s="404">
        <v>0</v>
      </c>
    </row>
    <row r="325" spans="1:3" ht="15" customHeight="1" hidden="1">
      <c r="A325" s="236" t="s">
        <v>1652</v>
      </c>
      <c r="B325" s="172">
        <v>0</v>
      </c>
      <c r="C325" s="404">
        <v>0</v>
      </c>
    </row>
    <row r="326" spans="1:3" ht="15" customHeight="1" hidden="1">
      <c r="A326" s="173" t="s">
        <v>960</v>
      </c>
      <c r="B326" s="172">
        <v>0</v>
      </c>
      <c r="C326" s="404">
        <v>0</v>
      </c>
    </row>
    <row r="327" spans="1:3" ht="15" customHeight="1" hidden="1">
      <c r="A327" s="377" t="s">
        <v>195</v>
      </c>
      <c r="B327" s="172"/>
      <c r="C327" s="404">
        <v>0</v>
      </c>
    </row>
    <row r="328" spans="1:3" ht="15" customHeight="1" hidden="1">
      <c r="A328" s="377" t="s">
        <v>961</v>
      </c>
      <c r="B328" s="172"/>
      <c r="C328" s="404">
        <v>0</v>
      </c>
    </row>
    <row r="329" spans="1:3" ht="15" customHeight="1" hidden="1">
      <c r="A329" s="377" t="s">
        <v>972</v>
      </c>
      <c r="B329" s="172"/>
      <c r="C329" s="404">
        <v>0</v>
      </c>
    </row>
    <row r="330" spans="1:3" ht="15" customHeight="1" hidden="1">
      <c r="A330" s="377" t="s">
        <v>963</v>
      </c>
      <c r="B330" s="172">
        <v>0</v>
      </c>
      <c r="C330" s="404">
        <v>0</v>
      </c>
    </row>
    <row r="331" spans="1:3" ht="12.75" hidden="1">
      <c r="A331" s="377" t="s">
        <v>964</v>
      </c>
      <c r="B331" s="172"/>
      <c r="C331" s="404">
        <v>0</v>
      </c>
    </row>
    <row r="332" spans="1:3" ht="15" customHeight="1" hidden="1">
      <c r="A332" s="377" t="s">
        <v>965</v>
      </c>
      <c r="B332" s="172"/>
      <c r="C332" s="404">
        <v>0</v>
      </c>
    </row>
    <row r="333" spans="1:3" ht="15" customHeight="1" hidden="1">
      <c r="A333" s="377" t="s">
        <v>966</v>
      </c>
      <c r="B333" s="172"/>
      <c r="C333" s="404">
        <v>0</v>
      </c>
    </row>
    <row r="334" spans="1:3" ht="15" customHeight="1" hidden="1">
      <c r="A334" s="377" t="s">
        <v>967</v>
      </c>
      <c r="B334" s="172"/>
      <c r="C334" s="404">
        <v>0</v>
      </c>
    </row>
    <row r="335" spans="1:3" ht="15" customHeight="1" hidden="1">
      <c r="A335" s="236" t="s">
        <v>968</v>
      </c>
      <c r="B335" s="172">
        <v>0</v>
      </c>
      <c r="C335" s="404">
        <v>0</v>
      </c>
    </row>
    <row r="336" spans="1:3" ht="15" customHeight="1" hidden="1">
      <c r="A336" s="377" t="s">
        <v>1664</v>
      </c>
      <c r="B336" s="172"/>
      <c r="C336" s="404">
        <v>0</v>
      </c>
    </row>
    <row r="337" spans="1:3" ht="15" customHeight="1" hidden="1">
      <c r="A337" s="377" t="s">
        <v>1665</v>
      </c>
      <c r="B337" s="172"/>
      <c r="C337" s="404">
        <v>0</v>
      </c>
    </row>
    <row r="338" spans="1:3" ht="15" customHeight="1" hidden="1">
      <c r="A338" s="377" t="s">
        <v>1668</v>
      </c>
      <c r="B338" s="172">
        <v>0</v>
      </c>
      <c r="C338" s="404">
        <v>0</v>
      </c>
    </row>
    <row r="339" spans="1:3" ht="12.75" hidden="1">
      <c r="A339" s="377" t="s">
        <v>969</v>
      </c>
      <c r="B339" s="172">
        <v>0</v>
      </c>
      <c r="C339" s="404">
        <v>0</v>
      </c>
    </row>
    <row r="340" spans="1:3" ht="13.5" customHeight="1">
      <c r="A340" s="390" t="s">
        <v>992</v>
      </c>
      <c r="B340" s="172"/>
      <c r="C340" s="404"/>
    </row>
    <row r="341" spans="1:5" ht="13.5" customHeight="1">
      <c r="A341" s="248" t="s">
        <v>971</v>
      </c>
      <c r="B341" s="224">
        <v>50960</v>
      </c>
      <c r="C341" s="404">
        <v>12349</v>
      </c>
      <c r="E341" s="460"/>
    </row>
    <row r="342" spans="1:5" ht="13.5" customHeight="1">
      <c r="A342" s="381" t="s">
        <v>1678</v>
      </c>
      <c r="B342" s="224">
        <v>29373</v>
      </c>
      <c r="C342" s="404">
        <v>17361</v>
      </c>
      <c r="E342" s="449"/>
    </row>
    <row r="343" spans="1:5" ht="13.5" customHeight="1">
      <c r="A343" s="236" t="s">
        <v>1652</v>
      </c>
      <c r="B343" s="172">
        <v>26647</v>
      </c>
      <c r="C343" s="405">
        <v>17131</v>
      </c>
      <c r="E343" s="450"/>
    </row>
    <row r="344" spans="1:5" ht="13.5" customHeight="1">
      <c r="A344" s="173" t="s">
        <v>960</v>
      </c>
      <c r="B344" s="172">
        <v>26647</v>
      </c>
      <c r="C344" s="405">
        <v>17131</v>
      </c>
      <c r="E344" s="450"/>
    </row>
    <row r="345" spans="1:5" ht="13.5" customHeight="1">
      <c r="A345" s="377" t="s">
        <v>195</v>
      </c>
      <c r="B345" s="172">
        <v>7335</v>
      </c>
      <c r="C345" s="405">
        <v>5200</v>
      </c>
      <c r="E345" s="450"/>
    </row>
    <row r="346" spans="1:5" ht="13.5" customHeight="1">
      <c r="A346" s="377" t="s">
        <v>961</v>
      </c>
      <c r="B346" s="172">
        <v>19312</v>
      </c>
      <c r="C346" s="405">
        <v>11931</v>
      </c>
      <c r="E346" s="450"/>
    </row>
    <row r="347" spans="1:5" ht="13.5" customHeight="1" hidden="1">
      <c r="A347" s="377" t="s">
        <v>972</v>
      </c>
      <c r="B347" s="172"/>
      <c r="C347" s="405">
        <v>0</v>
      </c>
      <c r="E347" s="450"/>
    </row>
    <row r="348" spans="1:5" ht="13.5" customHeight="1" hidden="1">
      <c r="A348" s="377" t="s">
        <v>963</v>
      </c>
      <c r="B348" s="172">
        <v>0</v>
      </c>
      <c r="C348" s="405">
        <v>0</v>
      </c>
      <c r="E348" s="450"/>
    </row>
    <row r="349" spans="1:5" ht="13.5" customHeight="1" hidden="1">
      <c r="A349" s="377" t="s">
        <v>964</v>
      </c>
      <c r="B349" s="224"/>
      <c r="C349" s="405">
        <v>0</v>
      </c>
      <c r="E349" s="450"/>
    </row>
    <row r="350" spans="1:5" ht="13.5" customHeight="1" hidden="1">
      <c r="A350" s="377" t="s">
        <v>965</v>
      </c>
      <c r="B350" s="224"/>
      <c r="C350" s="405">
        <v>0</v>
      </c>
      <c r="E350" s="450"/>
    </row>
    <row r="351" spans="1:5" ht="13.5" customHeight="1" hidden="1">
      <c r="A351" s="377" t="s">
        <v>966</v>
      </c>
      <c r="B351" s="172"/>
      <c r="C351" s="405">
        <v>0</v>
      </c>
      <c r="E351" s="262"/>
    </row>
    <row r="352" spans="1:5" ht="13.5" customHeight="1" hidden="1">
      <c r="A352" s="377" t="s">
        <v>967</v>
      </c>
      <c r="B352" s="172"/>
      <c r="C352" s="405">
        <v>0</v>
      </c>
      <c r="E352" s="262"/>
    </row>
    <row r="353" spans="1:5" ht="13.5" customHeight="1">
      <c r="A353" s="236" t="s">
        <v>968</v>
      </c>
      <c r="B353" s="172">
        <v>2726</v>
      </c>
      <c r="C353" s="405">
        <v>230</v>
      </c>
      <c r="E353" s="262"/>
    </row>
    <row r="354" spans="1:5" ht="13.5" customHeight="1">
      <c r="A354" s="377" t="s">
        <v>1664</v>
      </c>
      <c r="B354" s="172">
        <v>2726</v>
      </c>
      <c r="C354" s="405">
        <v>230</v>
      </c>
      <c r="E354" s="262"/>
    </row>
    <row r="355" spans="1:3" ht="13.5" customHeight="1" hidden="1">
      <c r="A355" s="377" t="s">
        <v>1665</v>
      </c>
      <c r="B355" s="172"/>
      <c r="C355" s="405">
        <v>0</v>
      </c>
    </row>
    <row r="356" spans="1:3" ht="13.5" customHeight="1">
      <c r="A356" s="377" t="s">
        <v>1668</v>
      </c>
      <c r="B356" s="172">
        <v>21587</v>
      </c>
      <c r="C356" s="405">
        <v>-5012</v>
      </c>
    </row>
    <row r="357" spans="1:3" ht="12.75">
      <c r="A357" s="377" t="s">
        <v>969</v>
      </c>
      <c r="B357" s="405">
        <v>-21587</v>
      </c>
      <c r="C357" s="405">
        <v>5012</v>
      </c>
    </row>
    <row r="358" spans="1:3" ht="15" customHeight="1" hidden="1">
      <c r="A358" s="390" t="s">
        <v>993</v>
      </c>
      <c r="B358" s="172"/>
      <c r="C358" s="404">
        <v>0</v>
      </c>
    </row>
    <row r="359" spans="1:3" ht="15" customHeight="1" hidden="1">
      <c r="A359" s="248" t="s">
        <v>971</v>
      </c>
      <c r="B359" s="224"/>
      <c r="C359" s="404">
        <v>0</v>
      </c>
    </row>
    <row r="360" spans="1:3" ht="15" customHeight="1" hidden="1">
      <c r="A360" s="381" t="s">
        <v>1678</v>
      </c>
      <c r="B360" s="224">
        <v>0</v>
      </c>
      <c r="C360" s="404">
        <v>0</v>
      </c>
    </row>
    <row r="361" spans="1:3" ht="15" customHeight="1" hidden="1">
      <c r="A361" s="236" t="s">
        <v>1652</v>
      </c>
      <c r="B361" s="172">
        <v>0</v>
      </c>
      <c r="C361" s="404">
        <v>0</v>
      </c>
    </row>
    <row r="362" spans="1:3" ht="15" customHeight="1" hidden="1">
      <c r="A362" s="173" t="s">
        <v>960</v>
      </c>
      <c r="B362" s="172">
        <v>0</v>
      </c>
      <c r="C362" s="404">
        <v>0</v>
      </c>
    </row>
    <row r="363" spans="1:3" ht="15" customHeight="1" hidden="1">
      <c r="A363" s="377" t="s">
        <v>195</v>
      </c>
      <c r="B363" s="172"/>
      <c r="C363" s="404">
        <v>0</v>
      </c>
    </row>
    <row r="364" spans="1:3" ht="15" customHeight="1" hidden="1">
      <c r="A364" s="377" t="s">
        <v>961</v>
      </c>
      <c r="B364" s="172"/>
      <c r="C364" s="404">
        <v>0</v>
      </c>
    </row>
    <row r="365" spans="1:3" ht="15" customHeight="1" hidden="1">
      <c r="A365" s="377" t="s">
        <v>972</v>
      </c>
      <c r="B365" s="172"/>
      <c r="C365" s="404">
        <v>0</v>
      </c>
    </row>
    <row r="366" spans="1:3" ht="15" customHeight="1" hidden="1">
      <c r="A366" s="377" t="s">
        <v>963</v>
      </c>
      <c r="B366" s="172">
        <v>0</v>
      </c>
      <c r="C366" s="404">
        <v>0</v>
      </c>
    </row>
    <row r="367" spans="1:3" ht="12.75" hidden="1">
      <c r="A367" s="377" t="s">
        <v>964</v>
      </c>
      <c r="B367" s="172"/>
      <c r="C367" s="404">
        <v>0</v>
      </c>
    </row>
    <row r="368" spans="1:3" ht="15" customHeight="1" hidden="1">
      <c r="A368" s="377" t="s">
        <v>965</v>
      </c>
      <c r="B368" s="172"/>
      <c r="C368" s="404">
        <v>0</v>
      </c>
    </row>
    <row r="369" spans="1:3" ht="15" customHeight="1" hidden="1">
      <c r="A369" s="377" t="s">
        <v>966</v>
      </c>
      <c r="B369" s="172"/>
      <c r="C369" s="404">
        <v>0</v>
      </c>
    </row>
    <row r="370" spans="1:3" ht="15" customHeight="1" hidden="1">
      <c r="A370" s="377" t="s">
        <v>967</v>
      </c>
      <c r="B370" s="172"/>
      <c r="C370" s="404">
        <v>0</v>
      </c>
    </row>
    <row r="371" spans="1:3" ht="15" customHeight="1" hidden="1">
      <c r="A371" s="236" t="s">
        <v>968</v>
      </c>
      <c r="B371" s="172">
        <v>0</v>
      </c>
      <c r="C371" s="404">
        <v>0</v>
      </c>
    </row>
    <row r="372" spans="1:3" ht="15" customHeight="1" hidden="1">
      <c r="A372" s="377" t="s">
        <v>1664</v>
      </c>
      <c r="B372" s="172"/>
      <c r="C372" s="404">
        <v>0</v>
      </c>
    </row>
    <row r="373" spans="1:3" ht="15" customHeight="1" hidden="1">
      <c r="A373" s="377" t="s">
        <v>1665</v>
      </c>
      <c r="B373" s="172"/>
      <c r="C373" s="404">
        <v>0</v>
      </c>
    </row>
    <row r="374" spans="1:3" ht="15" customHeight="1" hidden="1">
      <c r="A374" s="377" t="s">
        <v>1668</v>
      </c>
      <c r="B374" s="172">
        <v>0</v>
      </c>
      <c r="C374" s="404">
        <v>0</v>
      </c>
    </row>
    <row r="375" spans="1:3" ht="12.75" hidden="1">
      <c r="A375" s="377" t="s">
        <v>969</v>
      </c>
      <c r="B375" s="172">
        <v>0</v>
      </c>
      <c r="C375" s="404">
        <v>0</v>
      </c>
    </row>
    <row r="376" spans="1:3" ht="15" customHeight="1" hidden="1">
      <c r="A376" s="390" t="s">
        <v>994</v>
      </c>
      <c r="B376" s="172"/>
      <c r="C376" s="404">
        <v>0</v>
      </c>
    </row>
    <row r="377" spans="1:3" ht="15" customHeight="1" hidden="1">
      <c r="A377" s="248" t="s">
        <v>971</v>
      </c>
      <c r="B377" s="224"/>
      <c r="C377" s="404">
        <v>0</v>
      </c>
    </row>
    <row r="378" spans="1:3" ht="15" customHeight="1" hidden="1">
      <c r="A378" s="381" t="s">
        <v>1678</v>
      </c>
      <c r="B378" s="224">
        <v>0</v>
      </c>
      <c r="C378" s="404">
        <v>0</v>
      </c>
    </row>
    <row r="379" spans="1:3" ht="15" customHeight="1" hidden="1">
      <c r="A379" s="236" t="s">
        <v>1652</v>
      </c>
      <c r="B379" s="172">
        <v>0</v>
      </c>
      <c r="C379" s="404">
        <v>0</v>
      </c>
    </row>
    <row r="380" spans="1:3" ht="15" customHeight="1" hidden="1">
      <c r="A380" s="173" t="s">
        <v>960</v>
      </c>
      <c r="B380" s="172">
        <v>0</v>
      </c>
      <c r="C380" s="404">
        <v>0</v>
      </c>
    </row>
    <row r="381" spans="1:3" ht="15" customHeight="1" hidden="1">
      <c r="A381" s="377" t="s">
        <v>195</v>
      </c>
      <c r="B381" s="172"/>
      <c r="C381" s="404">
        <v>0</v>
      </c>
    </row>
    <row r="382" spans="1:3" ht="15" customHeight="1" hidden="1">
      <c r="A382" s="377" t="s">
        <v>961</v>
      </c>
      <c r="B382" s="172"/>
      <c r="C382" s="404">
        <v>0</v>
      </c>
    </row>
    <row r="383" spans="1:3" ht="15" customHeight="1" hidden="1">
      <c r="A383" s="377" t="s">
        <v>972</v>
      </c>
      <c r="B383" s="172"/>
      <c r="C383" s="404">
        <v>0</v>
      </c>
    </row>
    <row r="384" spans="1:3" ht="15" customHeight="1" hidden="1">
      <c r="A384" s="377" t="s">
        <v>963</v>
      </c>
      <c r="B384" s="172">
        <v>0</v>
      </c>
      <c r="C384" s="404">
        <v>0</v>
      </c>
    </row>
    <row r="385" spans="1:3" ht="12.75" hidden="1">
      <c r="A385" s="377" t="s">
        <v>964</v>
      </c>
      <c r="B385" s="172"/>
      <c r="C385" s="404">
        <v>0</v>
      </c>
    </row>
    <row r="386" spans="1:3" ht="15" customHeight="1" hidden="1">
      <c r="A386" s="377" t="s">
        <v>965</v>
      </c>
      <c r="B386" s="172"/>
      <c r="C386" s="404">
        <v>0</v>
      </c>
    </row>
    <row r="387" spans="1:3" ht="15" customHeight="1" hidden="1">
      <c r="A387" s="377" t="s">
        <v>966</v>
      </c>
      <c r="B387" s="172"/>
      <c r="C387" s="404">
        <v>0</v>
      </c>
    </row>
    <row r="388" spans="1:3" ht="15" customHeight="1" hidden="1">
      <c r="A388" s="377" t="s">
        <v>967</v>
      </c>
      <c r="B388" s="172"/>
      <c r="C388" s="404">
        <v>0</v>
      </c>
    </row>
    <row r="389" spans="1:3" ht="15" customHeight="1" hidden="1">
      <c r="A389" s="236" t="s">
        <v>968</v>
      </c>
      <c r="B389" s="172">
        <v>0</v>
      </c>
      <c r="C389" s="404">
        <v>0</v>
      </c>
    </row>
    <row r="390" spans="1:3" ht="15" customHeight="1" hidden="1">
      <c r="A390" s="377" t="s">
        <v>1664</v>
      </c>
      <c r="B390" s="172"/>
      <c r="C390" s="404">
        <v>0</v>
      </c>
    </row>
    <row r="391" spans="1:3" ht="15" customHeight="1" hidden="1">
      <c r="A391" s="377" t="s">
        <v>1665</v>
      </c>
      <c r="B391" s="172"/>
      <c r="C391" s="404">
        <v>0</v>
      </c>
    </row>
    <row r="392" spans="1:3" ht="15" customHeight="1" hidden="1">
      <c r="A392" s="377" t="s">
        <v>1668</v>
      </c>
      <c r="B392" s="172">
        <v>0</v>
      </c>
      <c r="C392" s="404">
        <v>0</v>
      </c>
    </row>
    <row r="393" spans="1:3" ht="12.75" hidden="1">
      <c r="A393" s="377" t="s">
        <v>969</v>
      </c>
      <c r="B393" s="172">
        <v>0</v>
      </c>
      <c r="C393" s="404">
        <v>0</v>
      </c>
    </row>
    <row r="394" spans="1:3" ht="15" customHeight="1" hidden="1">
      <c r="A394" s="390" t="s">
        <v>995</v>
      </c>
      <c r="B394" s="172"/>
      <c r="C394" s="404">
        <v>0</v>
      </c>
    </row>
    <row r="395" spans="1:3" ht="15" customHeight="1" hidden="1">
      <c r="A395" s="248" t="s">
        <v>971</v>
      </c>
      <c r="B395" s="224"/>
      <c r="C395" s="404">
        <v>0</v>
      </c>
    </row>
    <row r="396" spans="1:3" ht="15" customHeight="1" hidden="1">
      <c r="A396" s="381" t="s">
        <v>1678</v>
      </c>
      <c r="B396" s="224">
        <v>0</v>
      </c>
      <c r="C396" s="404">
        <v>0</v>
      </c>
    </row>
    <row r="397" spans="1:3" ht="15" customHeight="1" hidden="1">
      <c r="A397" s="236" t="s">
        <v>1652</v>
      </c>
      <c r="B397" s="172">
        <v>0</v>
      </c>
      <c r="C397" s="404">
        <v>0</v>
      </c>
    </row>
    <row r="398" spans="1:3" ht="15" customHeight="1" hidden="1">
      <c r="A398" s="173" t="s">
        <v>960</v>
      </c>
      <c r="B398" s="172">
        <v>0</v>
      </c>
      <c r="C398" s="404">
        <v>0</v>
      </c>
    </row>
    <row r="399" spans="1:3" ht="15" customHeight="1" hidden="1">
      <c r="A399" s="377" t="s">
        <v>195</v>
      </c>
      <c r="B399" s="172"/>
      <c r="C399" s="404">
        <v>0</v>
      </c>
    </row>
    <row r="400" spans="1:3" ht="15" customHeight="1" hidden="1">
      <c r="A400" s="377" t="s">
        <v>961</v>
      </c>
      <c r="B400" s="172"/>
      <c r="C400" s="404">
        <v>0</v>
      </c>
    </row>
    <row r="401" spans="1:3" ht="15" customHeight="1" hidden="1">
      <c r="A401" s="377" t="s">
        <v>972</v>
      </c>
      <c r="B401" s="172"/>
      <c r="C401" s="404">
        <v>0</v>
      </c>
    </row>
    <row r="402" spans="1:3" ht="15" customHeight="1" hidden="1">
      <c r="A402" s="377" t="s">
        <v>963</v>
      </c>
      <c r="B402" s="172">
        <v>0</v>
      </c>
      <c r="C402" s="404">
        <v>0</v>
      </c>
    </row>
    <row r="403" spans="1:3" ht="12.75" hidden="1">
      <c r="A403" s="377" t="s">
        <v>964</v>
      </c>
      <c r="B403" s="172"/>
      <c r="C403" s="404">
        <v>0</v>
      </c>
    </row>
    <row r="404" spans="1:3" ht="15" customHeight="1" hidden="1">
      <c r="A404" s="377" t="s">
        <v>965</v>
      </c>
      <c r="B404" s="172"/>
      <c r="C404" s="404">
        <v>0</v>
      </c>
    </row>
    <row r="405" spans="1:3" ht="15" customHeight="1" hidden="1">
      <c r="A405" s="377" t="s">
        <v>966</v>
      </c>
      <c r="B405" s="172"/>
      <c r="C405" s="404">
        <v>0</v>
      </c>
    </row>
    <row r="406" spans="1:3" ht="15" customHeight="1" hidden="1">
      <c r="A406" s="377" t="s">
        <v>967</v>
      </c>
      <c r="B406" s="172"/>
      <c r="C406" s="404">
        <v>0</v>
      </c>
    </row>
    <row r="407" spans="1:3" ht="15" customHeight="1" hidden="1">
      <c r="A407" s="236" t="s">
        <v>968</v>
      </c>
      <c r="B407" s="172">
        <v>0</v>
      </c>
      <c r="C407" s="404">
        <v>0</v>
      </c>
    </row>
    <row r="408" spans="1:3" ht="15" customHeight="1" hidden="1">
      <c r="A408" s="377" t="s">
        <v>1664</v>
      </c>
      <c r="B408" s="172"/>
      <c r="C408" s="404">
        <v>0</v>
      </c>
    </row>
    <row r="409" spans="1:3" ht="15" customHeight="1" hidden="1">
      <c r="A409" s="377" t="s">
        <v>1665</v>
      </c>
      <c r="B409" s="172"/>
      <c r="C409" s="404">
        <v>0</v>
      </c>
    </row>
    <row r="410" spans="1:3" ht="15" customHeight="1" hidden="1">
      <c r="A410" s="377" t="s">
        <v>1668</v>
      </c>
      <c r="B410" s="172">
        <v>0</v>
      </c>
      <c r="C410" s="404">
        <v>0</v>
      </c>
    </row>
    <row r="411" spans="1:3" ht="12.75" hidden="1">
      <c r="A411" s="377" t="s">
        <v>969</v>
      </c>
      <c r="B411" s="172">
        <v>0</v>
      </c>
      <c r="C411" s="404">
        <v>0</v>
      </c>
    </row>
    <row r="412" spans="1:3" ht="15" customHeight="1" hidden="1">
      <c r="A412" s="390" t="s">
        <v>996</v>
      </c>
      <c r="B412" s="172"/>
      <c r="C412" s="404">
        <v>0</v>
      </c>
    </row>
    <row r="413" spans="1:3" ht="15" customHeight="1" hidden="1">
      <c r="A413" s="248" t="s">
        <v>971</v>
      </c>
      <c r="B413" s="224"/>
      <c r="C413" s="404">
        <v>0</v>
      </c>
    </row>
    <row r="414" spans="1:3" ht="15" customHeight="1" hidden="1">
      <c r="A414" s="381" t="s">
        <v>1678</v>
      </c>
      <c r="B414" s="224">
        <v>0</v>
      </c>
      <c r="C414" s="404">
        <v>0</v>
      </c>
    </row>
    <row r="415" spans="1:3" ht="15" customHeight="1" hidden="1">
      <c r="A415" s="236" t="s">
        <v>1652</v>
      </c>
      <c r="B415" s="172">
        <v>0</v>
      </c>
      <c r="C415" s="404">
        <v>0</v>
      </c>
    </row>
    <row r="416" spans="1:3" ht="15" customHeight="1" hidden="1">
      <c r="A416" s="173" t="s">
        <v>960</v>
      </c>
      <c r="B416" s="172">
        <v>0</v>
      </c>
      <c r="C416" s="404">
        <v>0</v>
      </c>
    </row>
    <row r="417" spans="1:3" ht="15" customHeight="1" hidden="1">
      <c r="A417" s="377" t="s">
        <v>195</v>
      </c>
      <c r="B417" s="172">
        <v>0</v>
      </c>
      <c r="C417" s="404">
        <v>0</v>
      </c>
    </row>
    <row r="418" spans="1:3" ht="15" customHeight="1" hidden="1">
      <c r="A418" s="377" t="s">
        <v>985</v>
      </c>
      <c r="B418" s="172"/>
      <c r="C418" s="404">
        <v>0</v>
      </c>
    </row>
    <row r="419" spans="1:3" ht="15" customHeight="1" hidden="1">
      <c r="A419" s="377" t="s">
        <v>972</v>
      </c>
      <c r="B419" s="224"/>
      <c r="C419" s="404">
        <v>0</v>
      </c>
    </row>
    <row r="420" spans="1:3" ht="15" customHeight="1" hidden="1">
      <c r="A420" s="377" t="s">
        <v>963</v>
      </c>
      <c r="B420" s="172">
        <v>0</v>
      </c>
      <c r="C420" s="404">
        <v>0</v>
      </c>
    </row>
    <row r="421" spans="1:3" ht="12.75" hidden="1">
      <c r="A421" s="377" t="s">
        <v>964</v>
      </c>
      <c r="B421" s="172"/>
      <c r="C421" s="404">
        <v>0</v>
      </c>
    </row>
    <row r="422" spans="1:3" ht="15" customHeight="1" hidden="1">
      <c r="A422" s="377" t="s">
        <v>965</v>
      </c>
      <c r="B422" s="172"/>
      <c r="C422" s="404">
        <v>0</v>
      </c>
    </row>
    <row r="423" spans="1:3" ht="15" customHeight="1" hidden="1">
      <c r="A423" s="377" t="s">
        <v>966</v>
      </c>
      <c r="B423" s="172"/>
      <c r="C423" s="404">
        <v>0</v>
      </c>
    </row>
    <row r="424" spans="1:3" ht="15" customHeight="1" hidden="1">
      <c r="A424" s="377" t="s">
        <v>967</v>
      </c>
      <c r="B424" s="172"/>
      <c r="C424" s="404">
        <v>0</v>
      </c>
    </row>
    <row r="425" spans="1:3" ht="15" customHeight="1" hidden="1">
      <c r="A425" s="236" t="s">
        <v>968</v>
      </c>
      <c r="B425" s="172">
        <v>0</v>
      </c>
      <c r="C425" s="404">
        <v>0</v>
      </c>
    </row>
    <row r="426" spans="1:3" ht="15" customHeight="1" hidden="1">
      <c r="A426" s="377" t="s">
        <v>1664</v>
      </c>
      <c r="B426" s="172"/>
      <c r="C426" s="404">
        <v>0</v>
      </c>
    </row>
    <row r="427" spans="1:3" ht="15" customHeight="1" hidden="1">
      <c r="A427" s="377" t="s">
        <v>1665</v>
      </c>
      <c r="B427" s="172"/>
      <c r="C427" s="404">
        <v>0</v>
      </c>
    </row>
    <row r="428" spans="1:3" ht="15" customHeight="1" hidden="1">
      <c r="A428" s="377" t="s">
        <v>1668</v>
      </c>
      <c r="B428" s="172">
        <v>0</v>
      </c>
      <c r="C428" s="404">
        <v>0</v>
      </c>
    </row>
    <row r="429" spans="1:3" ht="12.75" hidden="1">
      <c r="A429" s="377" t="s">
        <v>969</v>
      </c>
      <c r="B429" s="172">
        <v>0</v>
      </c>
      <c r="C429" s="404">
        <v>0</v>
      </c>
    </row>
    <row r="430" spans="1:3" ht="15" customHeight="1" hidden="1">
      <c r="A430" s="390" t="s">
        <v>997</v>
      </c>
      <c r="B430" s="172"/>
      <c r="C430" s="404">
        <v>0</v>
      </c>
    </row>
    <row r="431" spans="1:3" ht="15" customHeight="1" hidden="1">
      <c r="A431" s="248" t="s">
        <v>971</v>
      </c>
      <c r="B431" s="224"/>
      <c r="C431" s="404">
        <v>0</v>
      </c>
    </row>
    <row r="432" spans="1:3" ht="15" customHeight="1" hidden="1">
      <c r="A432" s="381" t="s">
        <v>1678</v>
      </c>
      <c r="B432" s="224">
        <v>0</v>
      </c>
      <c r="C432" s="404">
        <v>0</v>
      </c>
    </row>
    <row r="433" spans="1:3" ht="15" customHeight="1" hidden="1">
      <c r="A433" s="236" t="s">
        <v>1652</v>
      </c>
      <c r="B433" s="172">
        <v>0</v>
      </c>
      <c r="C433" s="404">
        <v>0</v>
      </c>
    </row>
    <row r="434" spans="1:3" ht="15" customHeight="1" hidden="1">
      <c r="A434" s="173" t="s">
        <v>960</v>
      </c>
      <c r="B434" s="172">
        <v>0</v>
      </c>
      <c r="C434" s="404">
        <v>0</v>
      </c>
    </row>
    <row r="435" spans="1:3" ht="15" customHeight="1" hidden="1">
      <c r="A435" s="377" t="s">
        <v>195</v>
      </c>
      <c r="B435" s="172"/>
      <c r="C435" s="404">
        <v>0</v>
      </c>
    </row>
    <row r="436" spans="1:3" ht="15" customHeight="1" hidden="1">
      <c r="A436" s="377" t="s">
        <v>961</v>
      </c>
      <c r="B436" s="172"/>
      <c r="C436" s="404">
        <v>0</v>
      </c>
    </row>
    <row r="437" spans="1:3" ht="15" customHeight="1" hidden="1">
      <c r="A437" s="377" t="s">
        <v>972</v>
      </c>
      <c r="B437" s="172"/>
      <c r="C437" s="404">
        <v>0</v>
      </c>
    </row>
    <row r="438" spans="1:3" ht="15" customHeight="1" hidden="1">
      <c r="A438" s="377" t="s">
        <v>963</v>
      </c>
      <c r="B438" s="172">
        <v>0</v>
      </c>
      <c r="C438" s="404">
        <v>0</v>
      </c>
    </row>
    <row r="439" spans="1:3" ht="12.75" customHeight="1" hidden="1">
      <c r="A439" s="377" t="s">
        <v>964</v>
      </c>
      <c r="B439" s="172"/>
      <c r="C439" s="404">
        <v>0</v>
      </c>
    </row>
    <row r="440" spans="1:3" ht="15" customHeight="1" hidden="1">
      <c r="A440" s="377" t="s">
        <v>965</v>
      </c>
      <c r="B440" s="172"/>
      <c r="C440" s="404">
        <v>0</v>
      </c>
    </row>
    <row r="441" spans="1:3" ht="15" customHeight="1" hidden="1">
      <c r="A441" s="377" t="s">
        <v>966</v>
      </c>
      <c r="B441" s="172"/>
      <c r="C441" s="404">
        <v>0</v>
      </c>
    </row>
    <row r="442" spans="1:3" ht="15" customHeight="1" hidden="1">
      <c r="A442" s="377" t="s">
        <v>967</v>
      </c>
      <c r="B442" s="172"/>
      <c r="C442" s="404">
        <v>0</v>
      </c>
    </row>
    <row r="443" spans="1:3" ht="15" customHeight="1" hidden="1">
      <c r="A443" s="236" t="s">
        <v>968</v>
      </c>
      <c r="B443" s="172">
        <v>0</v>
      </c>
      <c r="C443" s="404">
        <v>0</v>
      </c>
    </row>
    <row r="444" spans="1:3" ht="15" customHeight="1" hidden="1">
      <c r="A444" s="377" t="s">
        <v>1664</v>
      </c>
      <c r="B444" s="172"/>
      <c r="C444" s="404">
        <v>0</v>
      </c>
    </row>
    <row r="445" spans="1:3" ht="15" customHeight="1" hidden="1">
      <c r="A445" s="377" t="s">
        <v>1665</v>
      </c>
      <c r="B445" s="172"/>
      <c r="C445" s="404">
        <v>0</v>
      </c>
    </row>
    <row r="446" spans="1:3" ht="15" customHeight="1" hidden="1">
      <c r="A446" s="377" t="s">
        <v>1668</v>
      </c>
      <c r="B446" s="172">
        <v>0</v>
      </c>
      <c r="C446" s="404">
        <v>0</v>
      </c>
    </row>
    <row r="447" spans="1:3" ht="12.75" customHeight="1" hidden="1">
      <c r="A447" s="377" t="s">
        <v>969</v>
      </c>
      <c r="B447" s="172">
        <v>0</v>
      </c>
      <c r="C447" s="404">
        <v>0</v>
      </c>
    </row>
    <row r="448" spans="1:3" ht="12.75">
      <c r="A448" s="390" t="s">
        <v>998</v>
      </c>
      <c r="B448" s="172"/>
      <c r="C448" s="404"/>
    </row>
    <row r="449" spans="1:3" ht="13.5" customHeight="1">
      <c r="A449" s="248" t="s">
        <v>971</v>
      </c>
      <c r="B449" s="224">
        <v>0</v>
      </c>
      <c r="C449" s="404">
        <v>0</v>
      </c>
    </row>
    <row r="450" spans="1:3" ht="13.5" customHeight="1">
      <c r="A450" s="381" t="s">
        <v>1678</v>
      </c>
      <c r="B450" s="224">
        <v>230</v>
      </c>
      <c r="C450" s="404">
        <v>0</v>
      </c>
    </row>
    <row r="451" spans="1:3" ht="13.5" customHeight="1">
      <c r="A451" s="236" t="s">
        <v>1652</v>
      </c>
      <c r="B451" s="172">
        <v>230</v>
      </c>
      <c r="C451" s="405">
        <v>0</v>
      </c>
    </row>
    <row r="452" spans="1:3" ht="13.5" customHeight="1">
      <c r="A452" s="173" t="s">
        <v>960</v>
      </c>
      <c r="B452" s="172">
        <v>230</v>
      </c>
      <c r="C452" s="405">
        <v>0</v>
      </c>
    </row>
    <row r="453" spans="1:3" ht="13.5" customHeight="1">
      <c r="A453" s="377" t="s">
        <v>195</v>
      </c>
      <c r="B453" s="172">
        <v>0</v>
      </c>
      <c r="C453" s="405">
        <v>0</v>
      </c>
    </row>
    <row r="454" spans="1:3" ht="13.5" customHeight="1">
      <c r="A454" s="377" t="s">
        <v>961</v>
      </c>
      <c r="B454" s="230">
        <v>230</v>
      </c>
      <c r="C454" s="405">
        <v>0</v>
      </c>
    </row>
    <row r="455" spans="1:3" ht="13.5" customHeight="1" hidden="1">
      <c r="A455" s="377" t="s">
        <v>972</v>
      </c>
      <c r="B455" s="172"/>
      <c r="C455" s="405">
        <v>0</v>
      </c>
    </row>
    <row r="456" spans="1:3" ht="13.5" customHeight="1" hidden="1">
      <c r="A456" s="377" t="s">
        <v>963</v>
      </c>
      <c r="B456" s="172">
        <v>0</v>
      </c>
      <c r="C456" s="405">
        <v>0</v>
      </c>
    </row>
    <row r="457" spans="1:3" ht="13.5" customHeight="1" hidden="1">
      <c r="A457" s="377" t="s">
        <v>964</v>
      </c>
      <c r="B457" s="172"/>
      <c r="C457" s="405">
        <v>0</v>
      </c>
    </row>
    <row r="458" spans="1:3" ht="13.5" customHeight="1" hidden="1">
      <c r="A458" s="377" t="s">
        <v>965</v>
      </c>
      <c r="B458" s="172"/>
      <c r="C458" s="405">
        <v>0</v>
      </c>
    </row>
    <row r="459" spans="1:3" ht="13.5" customHeight="1" hidden="1">
      <c r="A459" s="377" t="s">
        <v>966</v>
      </c>
      <c r="B459" s="172"/>
      <c r="C459" s="405">
        <v>0</v>
      </c>
    </row>
    <row r="460" spans="1:3" ht="13.5" customHeight="1" hidden="1">
      <c r="A460" s="377" t="s">
        <v>967</v>
      </c>
      <c r="B460" s="172"/>
      <c r="C460" s="405">
        <v>0</v>
      </c>
    </row>
    <row r="461" spans="1:3" ht="13.5" customHeight="1" hidden="1">
      <c r="A461" s="236" t="s">
        <v>968</v>
      </c>
      <c r="B461" s="172">
        <v>0</v>
      </c>
      <c r="C461" s="405">
        <v>0</v>
      </c>
    </row>
    <row r="462" spans="1:3" ht="13.5" customHeight="1" hidden="1">
      <c r="A462" s="377" t="s">
        <v>1664</v>
      </c>
      <c r="B462" s="172"/>
      <c r="C462" s="405">
        <v>0</v>
      </c>
    </row>
    <row r="463" spans="1:3" ht="13.5" customHeight="1" hidden="1">
      <c r="A463" s="377" t="s">
        <v>1665</v>
      </c>
      <c r="B463" s="172"/>
      <c r="C463" s="405">
        <v>0</v>
      </c>
    </row>
    <row r="464" spans="1:3" ht="13.5" customHeight="1">
      <c r="A464" s="377" t="s">
        <v>1668</v>
      </c>
      <c r="B464" s="172">
        <v>-230</v>
      </c>
      <c r="C464" s="405">
        <v>0</v>
      </c>
    </row>
    <row r="465" spans="1:3" ht="12.75">
      <c r="A465" s="377" t="s">
        <v>969</v>
      </c>
      <c r="B465" s="405">
        <v>230</v>
      </c>
      <c r="C465" s="405">
        <v>0</v>
      </c>
    </row>
    <row r="466" spans="1:3" ht="15" customHeight="1" hidden="1">
      <c r="A466" s="390" t="s">
        <v>999</v>
      </c>
      <c r="B466" s="172"/>
      <c r="C466" s="404">
        <v>0</v>
      </c>
    </row>
    <row r="467" spans="1:3" ht="15" customHeight="1" hidden="1">
      <c r="A467" s="248" t="s">
        <v>971</v>
      </c>
      <c r="B467" s="224"/>
      <c r="C467" s="404">
        <v>0</v>
      </c>
    </row>
    <row r="468" spans="1:4" ht="15" customHeight="1" hidden="1">
      <c r="A468" s="381" t="s">
        <v>1678</v>
      </c>
      <c r="B468" s="224">
        <v>0</v>
      </c>
      <c r="C468" s="404">
        <v>0</v>
      </c>
      <c r="D468" s="438"/>
    </row>
    <row r="469" spans="1:4" ht="15" customHeight="1" hidden="1">
      <c r="A469" s="236" t="s">
        <v>1652</v>
      </c>
      <c r="B469" s="172">
        <v>0</v>
      </c>
      <c r="C469" s="404">
        <v>0</v>
      </c>
      <c r="D469" s="438"/>
    </row>
    <row r="470" spans="1:4" ht="15" customHeight="1" hidden="1">
      <c r="A470" s="173" t="s">
        <v>960</v>
      </c>
      <c r="B470" s="172">
        <v>0</v>
      </c>
      <c r="C470" s="404">
        <v>0</v>
      </c>
      <c r="D470" s="451"/>
    </row>
    <row r="471" spans="1:4" ht="15" customHeight="1" hidden="1">
      <c r="A471" s="377" t="s">
        <v>195</v>
      </c>
      <c r="B471" s="172"/>
      <c r="C471" s="404">
        <v>0</v>
      </c>
      <c r="D471" s="451"/>
    </row>
    <row r="472" spans="1:4" ht="15" customHeight="1" hidden="1">
      <c r="A472" s="377" t="s">
        <v>961</v>
      </c>
      <c r="B472" s="172"/>
      <c r="C472" s="404">
        <v>0</v>
      </c>
      <c r="D472" s="235"/>
    </row>
    <row r="473" spans="1:4" ht="15" customHeight="1" hidden="1">
      <c r="A473" s="377" t="s">
        <v>972</v>
      </c>
      <c r="B473" s="172"/>
      <c r="C473" s="404">
        <v>0</v>
      </c>
      <c r="D473" s="235"/>
    </row>
    <row r="474" spans="1:3" ht="15" customHeight="1" hidden="1">
      <c r="A474" s="377" t="s">
        <v>963</v>
      </c>
      <c r="B474" s="172">
        <v>0</v>
      </c>
      <c r="C474" s="404">
        <v>0</v>
      </c>
    </row>
    <row r="475" spans="1:3" ht="12.75" hidden="1">
      <c r="A475" s="377" t="s">
        <v>964</v>
      </c>
      <c r="B475" s="172"/>
      <c r="C475" s="404">
        <v>0</v>
      </c>
    </row>
    <row r="476" spans="1:4" ht="15" customHeight="1" hidden="1">
      <c r="A476" s="377" t="s">
        <v>965</v>
      </c>
      <c r="B476" s="452"/>
      <c r="C476" s="404">
        <v>0</v>
      </c>
      <c r="D476" s="415"/>
    </row>
    <row r="477" spans="1:4" ht="15" customHeight="1" hidden="1">
      <c r="A477" s="377" t="s">
        <v>966</v>
      </c>
      <c r="B477" s="452"/>
      <c r="C477" s="404">
        <v>0</v>
      </c>
      <c r="D477" s="415"/>
    </row>
    <row r="478" spans="1:3" ht="15" customHeight="1" hidden="1">
      <c r="A478" s="377" t="s">
        <v>967</v>
      </c>
      <c r="B478" s="172"/>
      <c r="C478" s="404">
        <v>0</v>
      </c>
    </row>
    <row r="479" spans="1:3" ht="15" customHeight="1" hidden="1">
      <c r="A479" s="236" t="s">
        <v>968</v>
      </c>
      <c r="B479" s="172">
        <v>0</v>
      </c>
      <c r="C479" s="404">
        <v>0</v>
      </c>
    </row>
    <row r="480" spans="1:3" ht="15" customHeight="1" hidden="1">
      <c r="A480" s="377" t="s">
        <v>1664</v>
      </c>
      <c r="B480" s="172"/>
      <c r="C480" s="404">
        <v>0</v>
      </c>
    </row>
    <row r="481" spans="1:3" ht="15" customHeight="1" hidden="1">
      <c r="A481" s="377" t="s">
        <v>1665</v>
      </c>
      <c r="B481" s="172"/>
      <c r="C481" s="404">
        <v>0</v>
      </c>
    </row>
    <row r="482" spans="1:3" ht="15" customHeight="1" hidden="1">
      <c r="A482" s="377" t="s">
        <v>1668</v>
      </c>
      <c r="B482" s="172">
        <v>0</v>
      </c>
      <c r="C482" s="404">
        <v>0</v>
      </c>
    </row>
    <row r="483" spans="1:3" ht="12.75" hidden="1">
      <c r="A483" s="377" t="s">
        <v>969</v>
      </c>
      <c r="B483" s="172">
        <v>0</v>
      </c>
      <c r="C483" s="404">
        <v>0</v>
      </c>
    </row>
    <row r="484" spans="1:3" ht="15" customHeight="1" hidden="1">
      <c r="A484" s="390" t="s">
        <v>1000</v>
      </c>
      <c r="B484" s="172"/>
      <c r="C484" s="404">
        <v>0</v>
      </c>
    </row>
    <row r="485" spans="1:3" ht="15" customHeight="1" hidden="1">
      <c r="A485" s="248" t="s">
        <v>971</v>
      </c>
      <c r="B485" s="224"/>
      <c r="C485" s="404">
        <v>0</v>
      </c>
    </row>
    <row r="486" spans="1:3" ht="15" customHeight="1" hidden="1">
      <c r="A486" s="381" t="s">
        <v>1678</v>
      </c>
      <c r="B486" s="224">
        <v>0</v>
      </c>
      <c r="C486" s="404">
        <v>0</v>
      </c>
    </row>
    <row r="487" spans="1:3" ht="15" customHeight="1" hidden="1">
      <c r="A487" s="236" t="s">
        <v>1652</v>
      </c>
      <c r="B487" s="172">
        <v>0</v>
      </c>
      <c r="C487" s="404">
        <v>0</v>
      </c>
    </row>
    <row r="488" spans="1:3" ht="15" customHeight="1" hidden="1">
      <c r="A488" s="173" t="s">
        <v>960</v>
      </c>
      <c r="B488" s="172">
        <v>0</v>
      </c>
      <c r="C488" s="404">
        <v>0</v>
      </c>
    </row>
    <row r="489" spans="1:3" ht="15" customHeight="1" hidden="1">
      <c r="A489" s="377" t="s">
        <v>195</v>
      </c>
      <c r="B489" s="172"/>
      <c r="C489" s="404">
        <v>0</v>
      </c>
    </row>
    <row r="490" spans="1:3" ht="15" customHeight="1" hidden="1">
      <c r="A490" s="377" t="s">
        <v>961</v>
      </c>
      <c r="B490" s="172"/>
      <c r="C490" s="404">
        <v>0</v>
      </c>
    </row>
    <row r="491" spans="1:3" ht="15" customHeight="1" hidden="1">
      <c r="A491" s="377" t="s">
        <v>972</v>
      </c>
      <c r="B491" s="172"/>
      <c r="C491" s="404">
        <v>0</v>
      </c>
    </row>
    <row r="492" spans="1:3" ht="15" customHeight="1" hidden="1">
      <c r="A492" s="377" t="s">
        <v>963</v>
      </c>
      <c r="B492" s="172">
        <v>0</v>
      </c>
      <c r="C492" s="404">
        <v>0</v>
      </c>
    </row>
    <row r="493" spans="1:3" ht="12.75" hidden="1">
      <c r="A493" s="377" t="s">
        <v>964</v>
      </c>
      <c r="B493" s="172"/>
      <c r="C493" s="404">
        <v>0</v>
      </c>
    </row>
    <row r="494" spans="1:3" ht="15" customHeight="1" hidden="1">
      <c r="A494" s="377" t="s">
        <v>965</v>
      </c>
      <c r="B494" s="172"/>
      <c r="C494" s="404">
        <v>0</v>
      </c>
    </row>
    <row r="495" spans="1:3" ht="15" customHeight="1" hidden="1">
      <c r="A495" s="377" t="s">
        <v>966</v>
      </c>
      <c r="B495" s="172"/>
      <c r="C495" s="404">
        <v>0</v>
      </c>
    </row>
    <row r="496" spans="1:3" ht="15" customHeight="1" hidden="1">
      <c r="A496" s="377" t="s">
        <v>967</v>
      </c>
      <c r="B496" s="172"/>
      <c r="C496" s="404">
        <v>0</v>
      </c>
    </row>
    <row r="497" spans="1:3" ht="15" customHeight="1" hidden="1">
      <c r="A497" s="236" t="s">
        <v>968</v>
      </c>
      <c r="B497" s="172">
        <v>0</v>
      </c>
      <c r="C497" s="404">
        <v>0</v>
      </c>
    </row>
    <row r="498" spans="1:3" ht="15" customHeight="1" hidden="1">
      <c r="A498" s="377" t="s">
        <v>1664</v>
      </c>
      <c r="B498" s="172"/>
      <c r="C498" s="404">
        <v>0</v>
      </c>
    </row>
    <row r="499" spans="1:3" ht="15" customHeight="1" hidden="1">
      <c r="A499" s="377" t="s">
        <v>1665</v>
      </c>
      <c r="B499" s="172"/>
      <c r="C499" s="404">
        <v>0</v>
      </c>
    </row>
    <row r="500" spans="1:3" ht="15" customHeight="1" hidden="1">
      <c r="A500" s="377" t="s">
        <v>1668</v>
      </c>
      <c r="B500" s="172">
        <v>0</v>
      </c>
      <c r="C500" s="404">
        <v>0</v>
      </c>
    </row>
    <row r="501" spans="1:3" ht="12.75" hidden="1">
      <c r="A501" s="377" t="s">
        <v>969</v>
      </c>
      <c r="B501" s="172">
        <v>0</v>
      </c>
      <c r="C501" s="404">
        <v>0</v>
      </c>
    </row>
    <row r="502" spans="1:3" ht="12.75" hidden="1">
      <c r="A502" s="390" t="s">
        <v>1001</v>
      </c>
      <c r="B502" s="172"/>
      <c r="C502" s="404">
        <v>0</v>
      </c>
    </row>
    <row r="503" spans="1:3" ht="15" customHeight="1" hidden="1">
      <c r="A503" s="248" t="s">
        <v>971</v>
      </c>
      <c r="B503" s="224"/>
      <c r="C503" s="404">
        <v>0</v>
      </c>
    </row>
    <row r="504" spans="1:3" ht="15" customHeight="1" hidden="1">
      <c r="A504" s="381" t="s">
        <v>1678</v>
      </c>
      <c r="B504" s="224">
        <v>0</v>
      </c>
      <c r="C504" s="404">
        <v>0</v>
      </c>
    </row>
    <row r="505" spans="1:3" ht="15" customHeight="1" hidden="1">
      <c r="A505" s="236" t="s">
        <v>1652</v>
      </c>
      <c r="B505" s="172">
        <v>0</v>
      </c>
      <c r="C505" s="404">
        <v>0</v>
      </c>
    </row>
    <row r="506" spans="1:3" ht="15" customHeight="1" hidden="1">
      <c r="A506" s="173" t="s">
        <v>960</v>
      </c>
      <c r="B506" s="172">
        <v>0</v>
      </c>
      <c r="C506" s="404">
        <v>0</v>
      </c>
    </row>
    <row r="507" spans="1:3" ht="15" customHeight="1" hidden="1">
      <c r="A507" s="377" t="s">
        <v>195</v>
      </c>
      <c r="B507" s="172"/>
      <c r="C507" s="404">
        <v>0</v>
      </c>
    </row>
    <row r="508" spans="1:3" ht="15" customHeight="1" hidden="1">
      <c r="A508" s="377" t="s">
        <v>961</v>
      </c>
      <c r="B508" s="172"/>
      <c r="C508" s="404">
        <v>0</v>
      </c>
    </row>
    <row r="509" spans="1:3" ht="15" customHeight="1" hidden="1">
      <c r="A509" s="377" t="s">
        <v>972</v>
      </c>
      <c r="B509" s="172"/>
      <c r="C509" s="404">
        <v>0</v>
      </c>
    </row>
    <row r="510" spans="1:3" ht="15" customHeight="1" hidden="1">
      <c r="A510" s="377" t="s">
        <v>963</v>
      </c>
      <c r="B510" s="172">
        <v>0</v>
      </c>
      <c r="C510" s="404">
        <v>0</v>
      </c>
    </row>
    <row r="511" spans="1:3" ht="12.75" hidden="1">
      <c r="A511" s="377" t="s">
        <v>964</v>
      </c>
      <c r="B511" s="172"/>
      <c r="C511" s="404">
        <v>0</v>
      </c>
    </row>
    <row r="512" spans="1:3" ht="15" customHeight="1" hidden="1">
      <c r="A512" s="377" t="s">
        <v>965</v>
      </c>
      <c r="B512" s="172"/>
      <c r="C512" s="404">
        <v>0</v>
      </c>
    </row>
    <row r="513" spans="1:3" ht="15" customHeight="1" hidden="1">
      <c r="A513" s="377" t="s">
        <v>966</v>
      </c>
      <c r="B513" s="172"/>
      <c r="C513" s="404">
        <v>0</v>
      </c>
    </row>
    <row r="514" spans="1:3" ht="15" customHeight="1" hidden="1">
      <c r="A514" s="377" t="s">
        <v>967</v>
      </c>
      <c r="B514" s="172"/>
      <c r="C514" s="404">
        <v>0</v>
      </c>
    </row>
    <row r="515" spans="1:3" ht="15" customHeight="1" hidden="1">
      <c r="A515" s="236" t="s">
        <v>968</v>
      </c>
      <c r="B515" s="172">
        <v>0</v>
      </c>
      <c r="C515" s="404">
        <v>0</v>
      </c>
    </row>
    <row r="516" spans="1:3" ht="15" customHeight="1" hidden="1">
      <c r="A516" s="377" t="s">
        <v>1664</v>
      </c>
      <c r="B516" s="172"/>
      <c r="C516" s="404">
        <v>0</v>
      </c>
    </row>
    <row r="517" spans="1:3" ht="15" customHeight="1" hidden="1">
      <c r="A517" s="377" t="s">
        <v>1665</v>
      </c>
      <c r="B517" s="172"/>
      <c r="C517" s="404">
        <v>0</v>
      </c>
    </row>
    <row r="518" spans="1:3" ht="15" customHeight="1" hidden="1">
      <c r="A518" s="377" t="s">
        <v>1668</v>
      </c>
      <c r="B518" s="172">
        <v>0</v>
      </c>
      <c r="C518" s="404">
        <v>0</v>
      </c>
    </row>
    <row r="519" spans="1:3" ht="12.75" hidden="1">
      <c r="A519" s="377" t="s">
        <v>969</v>
      </c>
      <c r="B519" s="172">
        <v>0</v>
      </c>
      <c r="C519" s="404">
        <v>0</v>
      </c>
    </row>
    <row r="520" spans="1:3" ht="12.75">
      <c r="A520" s="390" t="s">
        <v>1002</v>
      </c>
      <c r="B520" s="172"/>
      <c r="C520" s="404"/>
    </row>
    <row r="521" spans="1:3" ht="13.5" customHeight="1">
      <c r="A521" s="248" t="s">
        <v>971</v>
      </c>
      <c r="B521" s="224">
        <v>100873</v>
      </c>
      <c r="C521" s="404">
        <v>0</v>
      </c>
    </row>
    <row r="522" spans="1:3" ht="13.5" customHeight="1">
      <c r="A522" s="381" t="s">
        <v>1678</v>
      </c>
      <c r="B522" s="224">
        <v>54221</v>
      </c>
      <c r="C522" s="404">
        <v>21097</v>
      </c>
    </row>
    <row r="523" spans="1:3" ht="13.5" customHeight="1">
      <c r="A523" s="236" t="s">
        <v>1652</v>
      </c>
      <c r="B523" s="172">
        <v>54221</v>
      </c>
      <c r="C523" s="405">
        <v>21097</v>
      </c>
    </row>
    <row r="524" spans="1:3" ht="13.5" customHeight="1">
      <c r="A524" s="173" t="s">
        <v>960</v>
      </c>
      <c r="B524" s="172">
        <v>54221</v>
      </c>
      <c r="C524" s="405">
        <v>21097</v>
      </c>
    </row>
    <row r="525" spans="1:3" ht="13.5" customHeight="1">
      <c r="A525" s="377" t="s">
        <v>195</v>
      </c>
      <c r="B525" s="172">
        <v>0</v>
      </c>
      <c r="C525" s="405">
        <v>0</v>
      </c>
    </row>
    <row r="526" spans="1:3" ht="13.5" customHeight="1">
      <c r="A526" s="377" t="s">
        <v>979</v>
      </c>
      <c r="B526" s="172">
        <v>54221</v>
      </c>
      <c r="C526" s="405">
        <v>21097</v>
      </c>
    </row>
    <row r="527" spans="1:3" ht="13.5" customHeight="1" hidden="1">
      <c r="A527" s="377" t="s">
        <v>972</v>
      </c>
      <c r="B527" s="172"/>
      <c r="C527" s="405">
        <v>0</v>
      </c>
    </row>
    <row r="528" spans="1:3" ht="13.5" customHeight="1" hidden="1">
      <c r="A528" s="377" t="s">
        <v>963</v>
      </c>
      <c r="B528" s="172">
        <v>0</v>
      </c>
      <c r="C528" s="405">
        <v>0</v>
      </c>
    </row>
    <row r="529" spans="1:3" ht="13.5" customHeight="1" hidden="1">
      <c r="A529" s="377" t="s">
        <v>964</v>
      </c>
      <c r="B529" s="172">
        <v>0</v>
      </c>
      <c r="C529" s="405">
        <v>0</v>
      </c>
    </row>
    <row r="530" spans="1:3" ht="13.5" customHeight="1" hidden="1">
      <c r="A530" s="377" t="s">
        <v>965</v>
      </c>
      <c r="B530" s="172"/>
      <c r="C530" s="405">
        <v>0</v>
      </c>
    </row>
    <row r="531" spans="1:3" ht="13.5" customHeight="1" hidden="1">
      <c r="A531" s="377" t="s">
        <v>966</v>
      </c>
      <c r="B531" s="172"/>
      <c r="C531" s="405">
        <v>0</v>
      </c>
    </row>
    <row r="532" spans="1:3" ht="13.5" customHeight="1" hidden="1">
      <c r="A532" s="377" t="s">
        <v>967</v>
      </c>
      <c r="B532" s="172"/>
      <c r="C532" s="405">
        <v>0</v>
      </c>
    </row>
    <row r="533" spans="1:3" ht="13.5" customHeight="1" hidden="1">
      <c r="A533" s="236" t="s">
        <v>968</v>
      </c>
      <c r="B533" s="172">
        <v>0</v>
      </c>
      <c r="C533" s="405">
        <v>0</v>
      </c>
    </row>
    <row r="534" spans="1:3" ht="13.5" customHeight="1" hidden="1">
      <c r="A534" s="377" t="s">
        <v>1664</v>
      </c>
      <c r="B534" s="172"/>
      <c r="C534" s="405">
        <v>0</v>
      </c>
    </row>
    <row r="535" spans="1:3" ht="13.5" customHeight="1" hidden="1">
      <c r="A535" s="377" t="s">
        <v>1665</v>
      </c>
      <c r="B535" s="172"/>
      <c r="C535" s="405">
        <v>0</v>
      </c>
    </row>
    <row r="536" spans="1:3" ht="13.5" customHeight="1">
      <c r="A536" s="377" t="s">
        <v>1668</v>
      </c>
      <c r="B536" s="172">
        <v>46652</v>
      </c>
      <c r="C536" s="405">
        <v>-21097</v>
      </c>
    </row>
    <row r="537" spans="1:3" ht="12.75">
      <c r="A537" s="377" t="s">
        <v>969</v>
      </c>
      <c r="B537" s="405">
        <v>-46652</v>
      </c>
      <c r="C537" s="405">
        <v>21097</v>
      </c>
    </row>
    <row r="538" spans="1:3" ht="15" customHeight="1" hidden="1">
      <c r="A538" s="390" t="s">
        <v>1003</v>
      </c>
      <c r="B538" s="172"/>
      <c r="C538" s="404">
        <f>B538-'[2]Februaris'!B538</f>
        <v>0</v>
      </c>
    </row>
    <row r="539" spans="1:3" ht="15" customHeight="1" hidden="1">
      <c r="A539" s="248" t="s">
        <v>971</v>
      </c>
      <c r="B539" s="224"/>
      <c r="C539" s="404">
        <f>B539-'[2]Februaris'!B539</f>
        <v>0</v>
      </c>
    </row>
    <row r="540" spans="1:3" ht="15" customHeight="1" hidden="1">
      <c r="A540" s="381" t="s">
        <v>1678</v>
      </c>
      <c r="B540" s="224">
        <f>SUM(B541,B551)</f>
        <v>0</v>
      </c>
      <c r="C540" s="404">
        <f>B540-'[2]Februaris'!B540</f>
        <v>0</v>
      </c>
    </row>
    <row r="541" spans="1:3" ht="15" customHeight="1" hidden="1">
      <c r="A541" s="236" t="s">
        <v>1652</v>
      </c>
      <c r="B541" s="172">
        <f>SUM(B542,B545:B546)</f>
        <v>0</v>
      </c>
      <c r="C541" s="404">
        <f>B541-'[2]Februaris'!B541</f>
        <v>0</v>
      </c>
    </row>
    <row r="542" spans="1:3" ht="15" customHeight="1" hidden="1">
      <c r="A542" s="173" t="s">
        <v>960</v>
      </c>
      <c r="B542" s="172">
        <f>SUM(B543:B544)</f>
        <v>0</v>
      </c>
      <c r="C542" s="404">
        <f>B542-'[2]Februaris'!B542</f>
        <v>0</v>
      </c>
    </row>
    <row r="543" spans="1:3" ht="15" customHeight="1" hidden="1">
      <c r="A543" s="377" t="s">
        <v>195</v>
      </c>
      <c r="B543" s="172"/>
      <c r="C543" s="404">
        <f>B543-'[2]Februaris'!B543</f>
        <v>0</v>
      </c>
    </row>
    <row r="544" spans="1:3" ht="15" customHeight="1" hidden="1">
      <c r="A544" s="377" t="s">
        <v>961</v>
      </c>
      <c r="B544" s="172"/>
      <c r="C544" s="404">
        <f>B544-'[2]Februaris'!B544</f>
        <v>0</v>
      </c>
    </row>
    <row r="545" spans="1:3" ht="15" customHeight="1" hidden="1">
      <c r="A545" s="377" t="s">
        <v>972</v>
      </c>
      <c r="B545" s="172"/>
      <c r="C545" s="404">
        <f>B545-'[2]Februaris'!B545</f>
        <v>0</v>
      </c>
    </row>
    <row r="546" spans="1:3" ht="15" customHeight="1" hidden="1">
      <c r="A546" s="377" t="s">
        <v>963</v>
      </c>
      <c r="B546" s="172">
        <f>SUM(B547:B550)</f>
        <v>0</v>
      </c>
      <c r="C546" s="404">
        <f>B546-'[2]Februaris'!B546</f>
        <v>0</v>
      </c>
    </row>
    <row r="547" spans="1:3" ht="12.75" hidden="1">
      <c r="A547" s="377" t="s">
        <v>964</v>
      </c>
      <c r="B547" s="172"/>
      <c r="C547" s="404">
        <f>B547-'[2]Februaris'!B547</f>
        <v>0</v>
      </c>
    </row>
    <row r="548" spans="1:3" ht="15" customHeight="1" hidden="1">
      <c r="A548" s="377" t="s">
        <v>965</v>
      </c>
      <c r="B548" s="172"/>
      <c r="C548" s="404">
        <f>B548-'[2]Februaris'!B548</f>
        <v>0</v>
      </c>
    </row>
    <row r="549" spans="1:3" ht="15" customHeight="1" hidden="1">
      <c r="A549" s="377" t="s">
        <v>966</v>
      </c>
      <c r="B549" s="172"/>
      <c r="C549" s="404">
        <f>B549-'[2]Februaris'!B549</f>
        <v>0</v>
      </c>
    </row>
    <row r="550" spans="1:3" ht="15" customHeight="1" hidden="1">
      <c r="A550" s="377" t="s">
        <v>967</v>
      </c>
      <c r="B550" s="172"/>
      <c r="C550" s="404">
        <f>B550-'[2]Februaris'!B550</f>
        <v>0</v>
      </c>
    </row>
    <row r="551" spans="1:3" ht="15" customHeight="1" hidden="1">
      <c r="A551" s="236" t="s">
        <v>968</v>
      </c>
      <c r="B551" s="172">
        <f>SUM(B552:B553)</f>
        <v>0</v>
      </c>
      <c r="C551" s="404">
        <f>B551-'[2]Februaris'!B551</f>
        <v>0</v>
      </c>
    </row>
    <row r="552" spans="1:3" ht="15" customHeight="1" hidden="1">
      <c r="A552" s="377" t="s">
        <v>1664</v>
      </c>
      <c r="B552" s="172"/>
      <c r="C552" s="404">
        <f>B552-'[2]Februaris'!B552</f>
        <v>0</v>
      </c>
    </row>
    <row r="553" spans="1:3" ht="15" customHeight="1" hidden="1">
      <c r="A553" s="377" t="s">
        <v>1665</v>
      </c>
      <c r="B553" s="172"/>
      <c r="C553" s="404">
        <f>B553-'[2]Februaris'!B553</f>
        <v>0</v>
      </c>
    </row>
    <row r="554" spans="1:3" ht="15" customHeight="1" hidden="1">
      <c r="A554" s="377" t="s">
        <v>1668</v>
      </c>
      <c r="B554" s="172">
        <f>B539-B540</f>
        <v>0</v>
      </c>
      <c r="C554" s="404">
        <f>B554-'[2]Februaris'!B554</f>
        <v>0</v>
      </c>
    </row>
    <row r="555" spans="1:3" ht="12.75" hidden="1">
      <c r="A555" s="377" t="s">
        <v>969</v>
      </c>
      <c r="B555" s="172">
        <f>1-(1+B539-B540)</f>
        <v>0</v>
      </c>
      <c r="C555" s="404">
        <f>B555-'[2]Februaris'!B555</f>
        <v>0</v>
      </c>
    </row>
    <row r="556" spans="1:3" ht="15" customHeight="1" hidden="1">
      <c r="A556" s="390" t="s">
        <v>1004</v>
      </c>
      <c r="B556" s="172"/>
      <c r="C556" s="404">
        <f>B556-'[2]Februaris'!B556</f>
        <v>0</v>
      </c>
    </row>
    <row r="557" spans="1:3" ht="15" customHeight="1" hidden="1">
      <c r="A557" s="248" t="s">
        <v>971</v>
      </c>
      <c r="B557" s="224"/>
      <c r="C557" s="404">
        <f>B557-'[2]Februaris'!B557</f>
        <v>0</v>
      </c>
    </row>
    <row r="558" spans="1:3" ht="15" customHeight="1" hidden="1">
      <c r="A558" s="381" t="s">
        <v>1678</v>
      </c>
      <c r="B558" s="224">
        <f>SUM(B559,B569)</f>
        <v>0</v>
      </c>
      <c r="C558" s="404">
        <f>B558-'[2]Februaris'!B558</f>
        <v>0</v>
      </c>
    </row>
    <row r="559" spans="1:3" ht="15" customHeight="1" hidden="1">
      <c r="A559" s="236" t="s">
        <v>1652</v>
      </c>
      <c r="B559" s="172">
        <f>SUM(B560,B563:B564)</f>
        <v>0</v>
      </c>
      <c r="C559" s="404">
        <f>B559-'[2]Februaris'!B559</f>
        <v>0</v>
      </c>
    </row>
    <row r="560" spans="1:3" ht="15" customHeight="1" hidden="1">
      <c r="A560" s="173" t="s">
        <v>960</v>
      </c>
      <c r="B560" s="172">
        <f>SUM(B561:B562)</f>
        <v>0</v>
      </c>
      <c r="C560" s="404">
        <f>B560-'[2]Februaris'!B560</f>
        <v>0</v>
      </c>
    </row>
    <row r="561" spans="1:3" ht="15" customHeight="1" hidden="1">
      <c r="A561" s="377" t="s">
        <v>195</v>
      </c>
      <c r="B561" s="172"/>
      <c r="C561" s="404">
        <f>B561-'[2]Februaris'!B561</f>
        <v>0</v>
      </c>
    </row>
    <row r="562" spans="1:3" ht="15" customHeight="1" hidden="1">
      <c r="A562" s="377" t="s">
        <v>961</v>
      </c>
      <c r="B562" s="172"/>
      <c r="C562" s="404">
        <f>B562-'[2]Februaris'!B562</f>
        <v>0</v>
      </c>
    </row>
    <row r="563" spans="1:3" ht="15" customHeight="1" hidden="1">
      <c r="A563" s="377" t="s">
        <v>972</v>
      </c>
      <c r="B563" s="172"/>
      <c r="C563" s="404">
        <f>B563-'[2]Februaris'!B563</f>
        <v>0</v>
      </c>
    </row>
    <row r="564" spans="1:3" ht="15" customHeight="1" hidden="1">
      <c r="A564" s="377" t="s">
        <v>963</v>
      </c>
      <c r="B564" s="172">
        <f>SUM(B565:B568)</f>
        <v>0</v>
      </c>
      <c r="C564" s="404">
        <f>B564-'[2]Februaris'!B564</f>
        <v>0</v>
      </c>
    </row>
    <row r="565" spans="1:3" ht="12.75" hidden="1">
      <c r="A565" s="377" t="s">
        <v>964</v>
      </c>
      <c r="B565" s="172"/>
      <c r="C565" s="404">
        <f>B565-'[2]Februaris'!B565</f>
        <v>0</v>
      </c>
    </row>
    <row r="566" spans="1:3" ht="15" customHeight="1" hidden="1">
      <c r="A566" s="377" t="s">
        <v>965</v>
      </c>
      <c r="B566" s="172"/>
      <c r="C566" s="404">
        <f>B566-'[2]Februaris'!B566</f>
        <v>0</v>
      </c>
    </row>
    <row r="567" spans="1:3" ht="15" customHeight="1" hidden="1">
      <c r="A567" s="377" t="s">
        <v>966</v>
      </c>
      <c r="B567" s="172"/>
      <c r="C567" s="404">
        <f>B567-'[2]Februaris'!B567</f>
        <v>0</v>
      </c>
    </row>
    <row r="568" spans="1:3" ht="15" customHeight="1" hidden="1">
      <c r="A568" s="377" t="s">
        <v>967</v>
      </c>
      <c r="B568" s="172"/>
      <c r="C568" s="404">
        <f>B568-'[2]Februaris'!B568</f>
        <v>0</v>
      </c>
    </row>
    <row r="569" spans="1:3" ht="15" customHeight="1" hidden="1">
      <c r="A569" s="236" t="s">
        <v>968</v>
      </c>
      <c r="B569" s="172">
        <f>SUM(B570:B571)</f>
        <v>0</v>
      </c>
      <c r="C569" s="404">
        <f>B569-'[2]Februaris'!B569</f>
        <v>0</v>
      </c>
    </row>
    <row r="570" spans="1:3" ht="15" customHeight="1" hidden="1">
      <c r="A570" s="377" t="s">
        <v>1664</v>
      </c>
      <c r="B570" s="172"/>
      <c r="C570" s="404">
        <f>B570-'[2]Februaris'!B570</f>
        <v>0</v>
      </c>
    </row>
    <row r="571" spans="1:3" ht="15" customHeight="1" hidden="1">
      <c r="A571" s="377" t="s">
        <v>1665</v>
      </c>
      <c r="B571" s="172"/>
      <c r="C571" s="404">
        <f>B571-'[2]Februaris'!B571</f>
        <v>0</v>
      </c>
    </row>
    <row r="572" spans="1:3" ht="15" customHeight="1" hidden="1">
      <c r="A572" s="377" t="s">
        <v>1668</v>
      </c>
      <c r="B572" s="172">
        <f>B557-B558</f>
        <v>0</v>
      </c>
      <c r="C572" s="404">
        <f>B572-'[2]Februaris'!B572</f>
        <v>0</v>
      </c>
    </row>
    <row r="573" spans="1:3" ht="12.75" hidden="1">
      <c r="A573" s="377" t="s">
        <v>969</v>
      </c>
      <c r="B573" s="172">
        <f>1-(1+B557-B558)</f>
        <v>0</v>
      </c>
      <c r="C573" s="404">
        <f>B573-'[2]Februaris'!B573</f>
        <v>0</v>
      </c>
    </row>
    <row r="574" spans="1:3" ht="12.75" hidden="1">
      <c r="A574" s="390" t="s">
        <v>1005</v>
      </c>
      <c r="B574" s="172"/>
      <c r="C574" s="404">
        <f>B574-'[2]Februaris'!B574</f>
        <v>0</v>
      </c>
    </row>
    <row r="575" spans="1:3" ht="15" customHeight="1" hidden="1">
      <c r="A575" s="248" t="s">
        <v>971</v>
      </c>
      <c r="B575" s="224"/>
      <c r="C575" s="404">
        <f>B575-'[2]Februaris'!B575</f>
        <v>0</v>
      </c>
    </row>
    <row r="576" spans="1:3" ht="15" customHeight="1" hidden="1">
      <c r="A576" s="381" t="s">
        <v>1678</v>
      </c>
      <c r="B576" s="224">
        <f>SUM(B577,B587)</f>
        <v>0</v>
      </c>
      <c r="C576" s="404">
        <f>B576-'[2]Februaris'!B576</f>
        <v>0</v>
      </c>
    </row>
    <row r="577" spans="1:3" ht="15" customHeight="1" hidden="1">
      <c r="A577" s="236" t="s">
        <v>1652</v>
      </c>
      <c r="B577" s="172">
        <f>SUM(B578,B581:B582)</f>
        <v>0</v>
      </c>
      <c r="C577" s="404">
        <f>B577-'[2]Februaris'!B577</f>
        <v>0</v>
      </c>
    </row>
    <row r="578" spans="1:3" ht="15" customHeight="1" hidden="1">
      <c r="A578" s="173" t="s">
        <v>960</v>
      </c>
      <c r="B578" s="172">
        <f>SUM(B579:B580)</f>
        <v>0</v>
      </c>
      <c r="C578" s="404">
        <f>B578-'[2]Februaris'!B578</f>
        <v>0</v>
      </c>
    </row>
    <row r="579" spans="1:3" ht="15" customHeight="1" hidden="1">
      <c r="A579" s="377" t="s">
        <v>195</v>
      </c>
      <c r="B579" s="172"/>
      <c r="C579" s="404">
        <f>B579-'[2]Februaris'!B579</f>
        <v>0</v>
      </c>
    </row>
    <row r="580" spans="1:3" ht="15" customHeight="1" hidden="1">
      <c r="A580" s="377" t="s">
        <v>961</v>
      </c>
      <c r="B580" s="172"/>
      <c r="C580" s="404">
        <f>B580-'[2]Februaris'!B580</f>
        <v>0</v>
      </c>
    </row>
    <row r="581" spans="1:3" ht="15" customHeight="1" hidden="1">
      <c r="A581" s="377" t="s">
        <v>972</v>
      </c>
      <c r="B581" s="172"/>
      <c r="C581" s="404">
        <f>B581-'[2]Februaris'!B581</f>
        <v>0</v>
      </c>
    </row>
    <row r="582" spans="1:3" ht="15" customHeight="1" hidden="1">
      <c r="A582" s="377" t="s">
        <v>963</v>
      </c>
      <c r="B582" s="172">
        <f>SUM(B583:B586)</f>
        <v>0</v>
      </c>
      <c r="C582" s="404">
        <f>B582-'[2]Februaris'!B582</f>
        <v>0</v>
      </c>
    </row>
    <row r="583" spans="1:3" ht="12.75" hidden="1">
      <c r="A583" s="377" t="s">
        <v>964</v>
      </c>
      <c r="B583" s="172"/>
      <c r="C583" s="404">
        <f>B583-'[2]Februaris'!B583</f>
        <v>0</v>
      </c>
    </row>
    <row r="584" spans="1:3" ht="15" customHeight="1" hidden="1">
      <c r="A584" s="377" t="s">
        <v>965</v>
      </c>
      <c r="B584" s="172"/>
      <c r="C584" s="404">
        <f>B584-'[2]Februaris'!B584</f>
        <v>0</v>
      </c>
    </row>
    <row r="585" spans="1:3" ht="15" customHeight="1" hidden="1">
      <c r="A585" s="377" t="s">
        <v>966</v>
      </c>
      <c r="B585" s="172"/>
      <c r="C585" s="404">
        <f>B585-'[2]Februaris'!B585</f>
        <v>0</v>
      </c>
    </row>
    <row r="586" spans="1:3" ht="15" customHeight="1" hidden="1">
      <c r="A586" s="377" t="s">
        <v>967</v>
      </c>
      <c r="B586" s="172"/>
      <c r="C586" s="404">
        <f>B586-'[2]Februaris'!B586</f>
        <v>0</v>
      </c>
    </row>
    <row r="587" spans="1:3" ht="15" customHeight="1" hidden="1">
      <c r="A587" s="236" t="s">
        <v>968</v>
      </c>
      <c r="B587" s="172">
        <f>SUM(B588:B589)</f>
        <v>0</v>
      </c>
      <c r="C587" s="404">
        <f>B587-'[2]Februaris'!B587</f>
        <v>0</v>
      </c>
    </row>
    <row r="588" spans="1:3" ht="15" customHeight="1" hidden="1">
      <c r="A588" s="377" t="s">
        <v>1664</v>
      </c>
      <c r="B588" s="172"/>
      <c r="C588" s="404">
        <f>B588-'[2]Februaris'!B588</f>
        <v>0</v>
      </c>
    </row>
    <row r="589" spans="1:3" ht="15" customHeight="1" hidden="1">
      <c r="A589" s="377" t="s">
        <v>1665</v>
      </c>
      <c r="B589" s="172"/>
      <c r="C589" s="404">
        <f>B589-'[2]Februaris'!B589</f>
        <v>0</v>
      </c>
    </row>
    <row r="590" spans="1:3" ht="15" customHeight="1" hidden="1">
      <c r="A590" s="377" t="s">
        <v>1668</v>
      </c>
      <c r="B590" s="172">
        <f>B575-B576</f>
        <v>0</v>
      </c>
      <c r="C590" s="404">
        <f>B590-'[2]Februaris'!B590</f>
        <v>0</v>
      </c>
    </row>
    <row r="591" spans="1:3" ht="12.75" hidden="1">
      <c r="A591" s="377" t="s">
        <v>969</v>
      </c>
      <c r="B591" s="172">
        <f>1-(1+B575-B576)</f>
        <v>0</v>
      </c>
      <c r="C591" s="404">
        <f>B591-'[2]Februaris'!B591</f>
        <v>0</v>
      </c>
    </row>
    <row r="592" spans="1:3" ht="9.75" customHeight="1">
      <c r="A592" s="453"/>
      <c r="B592" s="450"/>
      <c r="C592" s="449"/>
    </row>
    <row r="593" spans="1:3" ht="12.75">
      <c r="A593" s="1055" t="s">
        <v>1006</v>
      </c>
      <c r="B593" s="1055"/>
      <c r="C593" s="1055"/>
    </row>
    <row r="594" spans="1:3" ht="12.75">
      <c r="A594" s="1054" t="s">
        <v>1007</v>
      </c>
      <c r="B594" s="1054"/>
      <c r="C594" s="1054"/>
    </row>
    <row r="595" spans="1:3" ht="12.75">
      <c r="A595" s="454"/>
      <c r="B595" s="454"/>
      <c r="C595" s="454"/>
    </row>
    <row r="596" spans="1:3" ht="12.75">
      <c r="A596" s="454"/>
      <c r="B596" s="454"/>
      <c r="C596" s="454"/>
    </row>
    <row r="597" spans="1:9" s="433" customFormat="1" ht="12.75">
      <c r="A597" s="176" t="s">
        <v>1008</v>
      </c>
      <c r="B597" s="177"/>
      <c r="C597" s="161" t="s">
        <v>1347</v>
      </c>
      <c r="D597" s="161"/>
      <c r="E597" s="178"/>
      <c r="F597" s="161"/>
      <c r="G597" s="161"/>
      <c r="I597" s="179"/>
    </row>
    <row r="598" spans="1:8" s="433" customFormat="1" ht="12.75">
      <c r="A598" s="176"/>
      <c r="B598" s="180"/>
      <c r="C598" s="91"/>
      <c r="E598" s="178"/>
      <c r="F598" s="161"/>
      <c r="G598" s="161"/>
      <c r="H598" s="91"/>
    </row>
    <row r="599" spans="1:4" ht="15" customHeight="1">
      <c r="A599" s="351"/>
      <c r="B599" s="455"/>
      <c r="C599" s="161"/>
      <c r="D599" s="456"/>
    </row>
    <row r="600" spans="1:4" ht="15" customHeight="1">
      <c r="A600" s="424" t="s">
        <v>1634</v>
      </c>
      <c r="B600" s="457"/>
      <c r="C600" s="161"/>
      <c r="D600" s="161"/>
    </row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</sheetData>
  <mergeCells count="9">
    <mergeCell ref="A1:C1"/>
    <mergeCell ref="A2:C2"/>
    <mergeCell ref="A4:C4"/>
    <mergeCell ref="A6:C6"/>
    <mergeCell ref="A594:C594"/>
    <mergeCell ref="A593:C593"/>
    <mergeCell ref="A7:C7"/>
    <mergeCell ref="A8:C8"/>
    <mergeCell ref="A9:C9"/>
  </mergeCells>
  <printOptions/>
  <pageMargins left="0.9448818897637796" right="0.7480314960629921" top="0.7874015748031497" bottom="0.5905511811023623" header="0.5118110236220472" footer="0.5118110236220472"/>
  <pageSetup firstPageNumber="30" useFirstPageNumber="1" horizontalDpi="600" verticalDpi="600" orientation="portrait" paperSize="9" scale="78" r:id="rId1"/>
  <headerFooter alignWithMargins="0">
    <oddFooter>&amp;C&amp;8&amp;P</oddFooter>
  </headerFooter>
  <rowBreaks count="2" manualBreakCount="2">
    <brk id="141" max="2" man="1"/>
    <brk id="2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2006-04-18T07:52:52Z</cp:lastPrinted>
  <dcterms:created xsi:type="dcterms:W3CDTF">2006-04-13T11:14:51Z</dcterms:created>
  <dcterms:modified xsi:type="dcterms:W3CDTF">2006-04-18T13:21:19Z</dcterms:modified>
  <cp:category/>
  <cp:version/>
  <cp:contentType/>
  <cp:contentStatus/>
</cp:coreProperties>
</file>