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90" windowWidth="15480" windowHeight="11640" activeTab="1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</sheets>
  <externalReferences>
    <externalReference r:id="rId17"/>
  </externalReferences>
  <definedNames>
    <definedName name="_xlnm.Print_Area" localSheetId="1">'1.tab.'!$A$1:$F$100</definedName>
    <definedName name="_xlnm.Print_Area" localSheetId="10">'10.tab.'!$A$1:$D$35</definedName>
    <definedName name="_xlnm.Print_Area" localSheetId="12">'12.tab.'!$A$1:$F$2267</definedName>
    <definedName name="_xlnm.Print_Area" localSheetId="13">'13.tab.'!$A$1:$D$886</definedName>
    <definedName name="_xlnm.Print_Area" localSheetId="2">'2.tab.'!$A$1:$F$64</definedName>
    <definedName name="_xlnm.Print_Area" localSheetId="3">'3.tab.'!$A$1:$F$92</definedName>
    <definedName name="_xlnm.Print_Area" localSheetId="4">'4.tab.'!$A$1:$I$1115</definedName>
    <definedName name="_xlnm.Print_Area" localSheetId="5">'5.tab.'!$A$1:$I$325</definedName>
    <definedName name="_xlnm.Print_Area" localSheetId="6">'6.tab.'!$A$1:$D$351</definedName>
    <definedName name="_xlnm.Print_Area" localSheetId="7">'7.tab.'!$A$1:$F$99</definedName>
    <definedName name="_xlnm.Print_Area" localSheetId="8">'8.tab.'!$A$1:$F$218</definedName>
    <definedName name="_xlnm.Print_Area" localSheetId="9">'9.tab.'!$A$1:$F$161</definedName>
    <definedName name="_xlnm.Print_Area" localSheetId="0">'Kopb'!$A:$E</definedName>
    <definedName name="_xlnm.Print_Titles" localSheetId="1">'1.tab.'!$12:$14</definedName>
    <definedName name="_xlnm.Print_Titles" localSheetId="12">'12.tab.'!$12:$14</definedName>
    <definedName name="_xlnm.Print_Titles" localSheetId="13">'13.tab.'!$12:$14</definedName>
    <definedName name="_xlnm.Print_Titles" localSheetId="2">'2.tab.'!$12:$14</definedName>
    <definedName name="_xlnm.Print_Titles" localSheetId="3">'3.tab.'!$12:$14</definedName>
    <definedName name="_xlnm.Print_Titles" localSheetId="4">'4.tab.'!$12:$14</definedName>
    <definedName name="_xlnm.Print_Titles" localSheetId="5">'5.tab.'!$13:$15</definedName>
    <definedName name="_xlnm.Print_Titles" localSheetId="6">'6.tab.'!$12:$14</definedName>
    <definedName name="_xlnm.Print_Titles" localSheetId="7">'7.tab.'!$12:$14</definedName>
    <definedName name="_xlnm.Print_Titles" localSheetId="8">'8.tab.'!$12:$14</definedName>
    <definedName name="_xlnm.Print_Titles" localSheetId="9">'9.tab.'!$12:$14</definedName>
    <definedName name="Z_09517292_B97C_4555_8797_8F0E6F84F555_.wvu.FilterData" localSheetId="12" hidden="1">'12.tab.'!$A$15:$F$2267</definedName>
    <definedName name="Z_09517292_B97C_4555_8797_8F0E6F84F555_.wvu.PrintArea" localSheetId="12" hidden="1">'12.tab.'!$A$15:$F$2257</definedName>
    <definedName name="Z_09517292_B97C_4555_8797_8F0E6F84F555_.wvu.PrintTitles" localSheetId="12" hidden="1">'12.tab.'!#REF!</definedName>
    <definedName name="Z_09517292_B97C_4555_8797_8F0E6F84F555_.wvu.Rows" localSheetId="12" hidden="1">'12.tab.'!$16:$1760,'12.tab.'!$785:$2169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</definedName>
    <definedName name="Z_0F575CE8_BE2F_43AA_B614_525803FA95EE_.wvu.FilterData" localSheetId="12" hidden="1">'12.tab.'!$A$15:$F$2267</definedName>
    <definedName name="Z_1893421C_DBAA_4C10_AA6C_4D0F39122205_.wvu.FilterData" localSheetId="8" hidden="1">'8.tab.'!$A$12:$F$120</definedName>
    <definedName name="Z_19A7897A_3D49_48BF_BD4E_E4DF0ACCCC4B_.wvu.FilterData" localSheetId="12" hidden="1">'12.tab.'!$A$15:$F$2267</definedName>
    <definedName name="Z_19A7897A_3D49_48BF_BD4E_E4DF0ACCCC4B_.wvu.PrintArea" localSheetId="12" hidden="1">'12.tab.'!$A$15:$F$2257</definedName>
    <definedName name="Z_19A7897A_3D49_48BF_BD4E_E4DF0ACCCC4B_.wvu.PrintTitles" localSheetId="12" hidden="1">'12.tab.'!#REF!</definedName>
    <definedName name="Z_483F8D4B_D649_4D59_A67B_5E8B6C0D2E28_.wvu.FilterData" localSheetId="8" hidden="1">'8.tab.'!$A$12:$F$120</definedName>
    <definedName name="Z_56A06D27_97E5_4D01_ADCE_F8E0A2A870EF_.wvu.FilterData" localSheetId="8" hidden="1">'8.tab.'!$A$12:$F$120</definedName>
    <definedName name="Z_640C99E1_FCCB_11D4_856D_00105A71C5B5_.wvu.PrintArea" localSheetId="6" hidden="1">'6.tab.'!$B$11:$D$88</definedName>
    <definedName name="Z_640C99E1_FCCB_11D4_856D_00105A71C5B5_.wvu.PrintTitles" localSheetId="12" hidden="1">'12.tab.'!#REF!</definedName>
    <definedName name="Z_696A4F8A_27AC_11D7_B288_00105A71C5B5_.wvu.PrintArea" localSheetId="9" hidden="1">'9.tab.'!$A$2:$D$161</definedName>
    <definedName name="Z_696A4F8A_27AC_11D7_B288_00105A71C5B5_.wvu.PrintTitles" localSheetId="9" hidden="1">'9.tab.'!$13:$14</definedName>
    <definedName name="Z_696A4F8A_27AC_11D7_B288_00105A71C5B5_.wvu.Rows" localSheetId="9" hidden="1">'9.tab.'!$31:$53</definedName>
    <definedName name="Z_81EB1DB6_89AB_4045_90FA_EF2BA7E792F9_.wvu.FilterData" localSheetId="8" hidden="1">'8.tab.'!$A$12:$F$120</definedName>
    <definedName name="Z_81EB1DB6_89AB_4045_90FA_EF2BA7E792F9_.wvu.PrintArea" localSheetId="8" hidden="1">'8.tab.'!$A:$F</definedName>
    <definedName name="Z_81EB1DB6_89AB_4045_90FA_EF2BA7E792F9_.wvu.PrintArea" localSheetId="9" hidden="1">'9.tab.'!$A:$F</definedName>
    <definedName name="Z_8545B4E6_A517_4BD7_BFB7_42FEB5F229AD_.wvu.FilterData" localSheetId="8" hidden="1">'8.tab.'!$A$12:$F$120</definedName>
    <definedName name="Z_877A1030_2452_46B0_88DF_8A068656C08E_.wvu.FilterData" localSheetId="8" hidden="1">'8.tab.'!$A$12:$F$120</definedName>
    <definedName name="Z_ABD8A783_3A6C_4629_9559_1E4E89E80131_.wvu.FilterData" localSheetId="8" hidden="1">'8.tab.'!$A$12:$F$120</definedName>
    <definedName name="Z_AF277C95_CBD9_4696_AC72_D010599E9831_.wvu.FilterData" localSheetId="8" hidden="1">'8.tab.'!$A$12:$F$120</definedName>
    <definedName name="Z_B7CBCF06_FF41_423A_9AB3_E1D1F70C6FC5_.wvu.FilterData" localSheetId="8" hidden="1">'8.tab.'!$A$12:$F$120</definedName>
    <definedName name="Z_BC5FEA1E_5696_4CF4_B8B2_A5CF94385785_.wvu.PrintArea" localSheetId="6" hidden="1">'6.tab.'!$B$11:$D$89</definedName>
    <definedName name="Z_BC5FEA1E_5696_4CF4_B8B2_A5CF94385785_.wvu.PrintTitles" localSheetId="12" hidden="1">'12.tab.'!#REF!</definedName>
    <definedName name="Z_C5511FB8_86C5_41F3_ADCD_B10310F066F5_.wvu.FilterData" localSheetId="8" hidden="1">'8.tab.'!$A$12:$F$120</definedName>
    <definedName name="Z_DB8ECBD1_2D44_4F97_BCC9_F610BA0A3109_.wvu.FilterData" localSheetId="8" hidden="1">'8.tab.'!$A$12:$F$120</definedName>
    <definedName name="Z_DEE3A27E_689A_4E9F_A3EB_C84F1E3B413E_.wvu.FilterData" localSheetId="8" hidden="1">'8.tab.'!$A$12:$F$120</definedName>
    <definedName name="Z_F1F489B9_0F61_4F1F_A151_75EF77465344_.wvu.Cols" localSheetId="8" hidden="1">'8.tab.'!#REF!</definedName>
    <definedName name="Z_F1F489B9_0F61_4F1F_A151_75EF77465344_.wvu.FilterData" localSheetId="8" hidden="1">'8.tab.'!$A$12:$F$120</definedName>
    <definedName name="Z_F1F489B9_0F61_4F1F_A151_75EF77465344_.wvu.PrintArea" localSheetId="8" hidden="1">'8.tab.'!$A$2:$F$207</definedName>
    <definedName name="Z_F1F489B9_0F61_4F1F_A151_75EF77465344_.wvu.PrintArea" localSheetId="9" hidden="1">'9.tab.'!$A$2:$F$161</definedName>
    <definedName name="Z_F1F489B9_0F61_4F1F_A151_75EF77465344_.wvu.PrintTitles" localSheetId="8" hidden="1">'8.tab.'!$12:$14</definedName>
    <definedName name="Z_F1F489B9_0F61_4F1F_A151_75EF77465344_.wvu.PrintTitles" localSheetId="9" hidden="1">'9.tab.'!$12:$14</definedName>
  </definedNames>
  <calcPr fullCalcOnLoad="1"/>
</workbook>
</file>

<file path=xl/sharedStrings.xml><?xml version="1.0" encoding="utf-8"?>
<sst xmlns="http://schemas.openxmlformats.org/spreadsheetml/2006/main" count="8262" uniqueCount="1743">
  <si>
    <t>1.3.1.Ieņēmumi no uzņēmējdarbības un  īpašuma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</si>
  <si>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</si>
  <si>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</si>
  <si>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</si>
  <si>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</si>
  <si>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</si>
  <si>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</si>
  <si>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</si>
  <si>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</si>
  <si>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</si>
  <si>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</si>
  <si>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depozītiem un kontu atlikumiem</t>
  </si>
  <si>
    <t>8.7.1.0.</t>
  </si>
  <si>
    <t xml:space="preserve">   Ieņēmumi no atsavināto  finanšu instrumentu rezultāta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</si>
  <si>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</si>
  <si>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</si>
  <si>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</si>
  <si>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</si>
  <si>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</si>
  <si>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</si>
  <si>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</si>
  <si>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</si>
  <si>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</si>
  <si>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</si>
  <si>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</si>
  <si>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</si>
  <si>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</si>
  <si>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</si>
  <si>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</si>
  <si>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</si>
  <si>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</si>
  <si>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</si>
  <si>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</si>
  <si>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12.0.0.0.,13.0.0.0.   </t>
  </si>
  <si>
    <t>1.3.4.  Pārējie nenodokļu ieņēmumi</t>
  </si>
  <si>
    <t>21.3.0.0.</t>
  </si>
  <si>
    <t xml:space="preserve">1.4.Ieņēmumi no budžeta iestāžu sniegtajiem  maksas pakalpojumiem un citi pašu ieņēmumi    </t>
  </si>
  <si>
    <t>20.0.0.0.</t>
  </si>
  <si>
    <t>1.5. Ārvalstu finanšu palīdzība</t>
  </si>
  <si>
    <t xml:space="preserve">Pārvaldnieks      </t>
  </si>
  <si>
    <t>Brine, 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</si>
  <si>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</si>
  <si>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</si>
  <si>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</si>
  <si>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</si>
  <si>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</si>
  <si>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</si>
  <si>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</si>
  <si>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</si>
  <si>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</si>
  <si>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>Ekonomikas ministrija - kopā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</si>
  <si>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</si>
  <si>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</si>
  <si>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</si>
  <si>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</si>
  <si>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>12.3.1.2.</t>
  </si>
  <si>
    <t>Ieņēmumi no dzīvojamo māju privatizācijas</t>
  </si>
  <si>
    <t>Finanšu ministrija - kopā</t>
  </si>
  <si>
    <t>9.2.6.0.</t>
  </si>
  <si>
    <t>Preču un pakalpojumu loteriju organizēšanas nodeva</t>
  </si>
  <si>
    <t>9.1.6.0.</t>
  </si>
  <si>
    <t>Nodeva par valsts proves uzraudzības īstenošanu</t>
  </si>
  <si>
    <t>9.1.3.7.</t>
  </si>
  <si>
    <t>Nodeva par azartspēļu iekārtu marķēšanu</t>
  </si>
  <si>
    <t>10.2.0.0.</t>
  </si>
  <si>
    <t xml:space="preserve">Iemaksas no pārbaudēs atklātām slēpto un samazināto ienākumu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</si>
  <si>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</si>
  <si>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</si>
  <si>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</si>
  <si>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9.1.8.3.</t>
  </si>
  <si>
    <t>Nodeva par informācijas sniegšanu no Iedzīvotāju reģistra</t>
  </si>
  <si>
    <t>9.1.8.1.</t>
  </si>
  <si>
    <t>Nodeva par pasu izsniegšanu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</si>
  <si>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</si>
  <si>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</si>
  <si>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</si>
  <si>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</si>
  <si>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</si>
  <si>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</si>
  <si>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</si>
  <si>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</si>
  <si>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10.1.1.7.</t>
  </si>
  <si>
    <t>Naudas sodi, ko uzliek Valsts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</si>
  <si>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</si>
  <si>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</si>
  <si>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</si>
  <si>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</si>
  <si>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</si>
  <si>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</si>
  <si>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9.2.5.0.</t>
  </si>
  <si>
    <t>Nodeva par dokumentu izsniegšanu, kas attiecas uz medību saimniecības izmantošanu un medību trofeju izvešanu no Latvijas</t>
  </si>
  <si>
    <t>10.1.3.2.</t>
  </si>
  <si>
    <t>Naudas sodi par meža resursiem nodarītiem kaitējumiem</t>
  </si>
  <si>
    <t>10.1.3.1.</t>
  </si>
  <si>
    <t>Naudas sodi par zivju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</si>
  <si>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</si>
  <si>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</si>
  <si>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</si>
  <si>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</si>
  <si>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</si>
  <si>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</si>
  <si>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</si>
  <si>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</si>
  <si>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</si>
  <si>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</si>
  <si>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</si>
  <si>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</si>
  <si>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</si>
  <si>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Latvijas Nacionālās zivsaimniecības datu vākšanas programmas īstenošanu </t>
  </si>
  <si>
    <t>9.1.9.9.</t>
  </si>
  <si>
    <t>Citas nodevas par juridiskajiem un citiem pakalpojumiem</t>
  </si>
  <si>
    <t>Satiksmes ministrija - kopā</t>
  </si>
  <si>
    <t>12.3.6.0.</t>
  </si>
  <si>
    <t>Ostu pārvalžu iemaksas</t>
  </si>
  <si>
    <t>12.3.5.0.</t>
  </si>
  <si>
    <t>Ieņēmumi no Dzelzceļa infrastruktūras fonda</t>
  </si>
  <si>
    <t>12.3.9.1.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</si>
  <si>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</si>
  <si>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</si>
  <si>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</si>
  <si>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</si>
  <si>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</si>
  <si>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</si>
  <si>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</si>
  <si>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</si>
  <si>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</si>
  <si>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</si>
  <si>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</si>
  <si>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</si>
  <si>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</si>
  <si>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</si>
  <si>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</si>
  <si>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9.1.9.3.</t>
  </si>
  <si>
    <t>Nodeva par rūpnieciskā īpašuma aizsardzību</t>
  </si>
  <si>
    <t>9.1.9.4.</t>
  </si>
  <si>
    <t>Ieņēmumi par izziņu izsniegšanu par nekustamo īpašumu piederību un sastāvu</t>
  </si>
  <si>
    <t>Uzņēmējdarbības riska valsts nodeva</t>
  </si>
  <si>
    <t>9.1.3.6.</t>
  </si>
  <si>
    <t>Nodeva par personas datu apstrādes sistēmas reģistrēšanu vai Fizisko personu datu aizsardzības likumā noteikto reģistrējamo izmaiņu izdarīšanu</t>
  </si>
  <si>
    <t>9.1.7.0.</t>
  </si>
  <si>
    <t>Nodeva par īpašuma tiesību un ķīlas tiesību nostiprināšanu zemesgrāmatā un kancelejas nodeva par zemesgrāmatas veiktajām darbībām</t>
  </si>
  <si>
    <t>9.9.1.0.</t>
  </si>
  <si>
    <t>Pārējās nodevas, kas iemaksātas valsts budžetā</t>
  </si>
  <si>
    <t>10.1.1.1.</t>
  </si>
  <si>
    <t>Naudas sodi, ko uzliek tiesu iestādes</t>
  </si>
  <si>
    <t>10.1.9.2.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</si>
  <si>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</si>
  <si>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</si>
  <si>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</si>
  <si>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</si>
  <si>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Vides ministrija - kopā</t>
  </si>
  <si>
    <t>Radio un televīzija - kopā</t>
  </si>
  <si>
    <t>9.2.1.3.</t>
  </si>
  <si>
    <t>Nodeva par speciālu atļauju (licenci) darbībai elektronisko sabiedrības saziņas līdzekļu jomā</t>
  </si>
  <si>
    <t>Informatīvi</t>
  </si>
  <si>
    <t>Ieņēmumi- kopā</t>
  </si>
  <si>
    <t>tajā skaitā</t>
  </si>
  <si>
    <t>Valsts pamatbudžeta nenodokļu ieņēmumos iemaksājamā uzņēmējdarbības riska valsts nodeva</t>
  </si>
  <si>
    <t>Tieslietu ministijas apakšprogrammā "Darbinieku prasījumu garantiju fonds" maksas pakalpojumos un citi pašu ieņēmumos iemaksājamā daļā</t>
  </si>
  <si>
    <t>Pārvaldnieks</t>
  </si>
  <si>
    <t xml:space="preserve">Valsts pamatbudžeta ieņēmumi un izdevumi </t>
  </si>
  <si>
    <t>(2007.gada janvāris - decembris)</t>
  </si>
  <si>
    <t>Nr. 1.8-12.10.2/12</t>
  </si>
  <si>
    <t>4.tabula</t>
  </si>
  <si>
    <t>Klasifikā-
cijas grupa, kods</t>
  </si>
  <si>
    <t>Finansēšanas plāns pārskata periodam</t>
  </si>
  <si>
    <t>Izpilde % pret gada plānu
(5/3)</t>
  </si>
  <si>
    <t>Izpilde % pret finansē-šanas plānu pārskata periodam
(5/4)</t>
  </si>
  <si>
    <t>Finansēšanas plāns mēnesim</t>
  </si>
  <si>
    <t xml:space="preserve">Pārskata mēneša izpilde </t>
  </si>
  <si>
    <t>I   Ieņēmumi - kopā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</si>
  <si>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</si>
  <si>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</si>
  <si>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</si>
  <si>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</si>
  <si>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</si>
  <si>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</si>
  <si>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>1.0.</t>
  </si>
  <si>
    <t xml:space="preserve">Uzturēšanas izdevumi </t>
  </si>
  <si>
    <t>1.1.</t>
  </si>
  <si>
    <t xml:space="preserve">Kārtējie izdevumi </t>
  </si>
  <si>
    <t xml:space="preserve">     Atlīdzība</t>
  </si>
  <si>
    <t xml:space="preserve">         Atalgojums</t>
  </si>
  <si>
    <t xml:space="preserve">         Darba devēja valsts sociālās apdrošināšanas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</si>
  <si>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</si>
  <si>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</si>
  <si>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</si>
  <si>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</si>
  <si>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Grāmatas un žurnāli</t>
  </si>
  <si>
    <t xml:space="preserve">       Budžeta iestāžu nodokļu maksājumi</t>
  </si>
  <si>
    <t xml:space="preserve">       Kārtējie izdevumi Eiropas Savienības
 strukturālās politikas pirmsiestāšanās finanšu instrumentu (turpmāk 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</si>
  <si>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</si>
  <si>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>1.2.</t>
  </si>
  <si>
    <t xml:space="preserve">   Procentu izdevumi</t>
  </si>
  <si>
    <t xml:space="preserve">      Procentu maksājumi ārvalstu un 
starptautiskajām finanšu institūcijām </t>
  </si>
  <si>
    <t xml:space="preserve">      Procentu maksājumi iekšzemes kredītiestādēm </t>
  </si>
  <si>
    <t>4300</t>
  </si>
  <si>
    <t xml:space="preserve">      Pārējie procentu maksājumi </t>
  </si>
  <si>
    <t>1.3.</t>
  </si>
  <si>
    <t xml:space="preserve">   Subsīdijas, dotācijas un sociālie pabalsti</t>
  </si>
  <si>
    <t xml:space="preserve">   Subsīdijas un dotācijas*</t>
  </si>
  <si>
    <t xml:space="preserve">       Subsīdijas lauksaimniecības ražošanai</t>
  </si>
  <si>
    <t xml:space="preserve">       Subsīdijas un dotācijas komersantiem, izņemot lauksaimniecības ražošanu, nevalstiskajām organizācijām un citām institūcijām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</si>
  <si>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</si>
  <si>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</si>
  <si>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</si>
  <si>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</si>
  <si>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</si>
  <si>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</si>
  <si>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</si>
  <si>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</si>
  <si>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</si>
  <si>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</si>
  <si>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</si>
  <si>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</si>
  <si>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</si>
  <si>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</si>
  <si>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</si>
  <si>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</si>
  <si>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Mērķdotācijas dažādām pašvaldību funkcijām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</si>
  <si>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</si>
  <si>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</si>
  <si>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</si>
  <si>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</si>
  <si>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</si>
  <si>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</si>
  <si>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</si>
  <si>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</si>
  <si>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</si>
  <si>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</si>
  <si>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</si>
  <si>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</si>
  <si>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</si>
  <si>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</si>
  <si>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</si>
  <si>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</si>
  <si>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</si>
  <si>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</si>
  <si>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</si>
  <si>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Valsts budžeta iestāžu uzturēšanas izdevumu transferti (valsts budžeta līdzdalības maksājumi) pašvaldībām ārvalstu finanšu palīdzības projektu īstenošanai. Neuzskaita transfertus Eiropas Savienības struktūrfondu finansēto projektu īstenošanai (18.8.0.0.)</t>
  </si>
  <si>
    <t>18.6.4.0.</t>
  </si>
  <si>
    <t>Ieņēmumi no pašvaldību finanšu izlīdzināšanas fonda</t>
  </si>
  <si>
    <t>18.6.9.0.</t>
  </si>
  <si>
    <t>Pārējie valsts budžeta iestāžu uzturēšanas izdevumu transferti pašvaldībām</t>
  </si>
  <si>
    <t>18.7.0.0.</t>
  </si>
  <si>
    <t>Ieņēmumi pašvaldību pamatbudžetā no valsts budžeta iestādēm kapitālajiem izdevumiem</t>
  </si>
  <si>
    <t>18.7.1.0.</t>
  </si>
  <si>
    <t>Mērķdotācijas pašvaldību kapitālajiem izdevumiem</t>
  </si>
  <si>
    <t>18.7.2.0.</t>
  </si>
  <si>
    <t>Kapitālo izdevumu transferti valsts budžeta iestāšu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</si>
  <si>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</si>
  <si>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</si>
  <si>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</si>
  <si>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Ieņēmumi pašvaldību budžetā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</si>
  <si>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</si>
  <si>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</si>
  <si>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</si>
  <si>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</si>
  <si>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</si>
  <si>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</si>
  <si>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</si>
  <si>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</si>
  <si>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</si>
  <si>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</si>
  <si>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</si>
  <si>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</si>
  <si>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</si>
  <si>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</si>
  <si>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</si>
  <si>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</si>
  <si>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</si>
  <si>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</si>
  <si>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</si>
  <si>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</si>
  <si>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</si>
  <si>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</si>
  <si>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</si>
  <si>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</si>
  <si>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</si>
  <si>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</si>
  <si>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</si>
  <si>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</si>
  <si>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</si>
  <si>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</si>
  <si>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</si>
  <si>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</si>
  <si>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</si>
  <si>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</si>
  <si>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</si>
  <si>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</si>
  <si>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</si>
  <si>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</si>
  <si>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</si>
  <si>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</si>
  <si>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</si>
  <si>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</si>
  <si>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</si>
  <si>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</si>
  <si>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</si>
  <si>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</si>
  <si>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</si>
  <si>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</si>
  <si>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</si>
  <si>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</si>
  <si>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</si>
  <si>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</si>
  <si>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</si>
  <si>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</si>
  <si>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</si>
  <si>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</si>
  <si>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</si>
  <si>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</si>
  <si>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>21.0.0.0.</t>
  </si>
  <si>
    <t xml:space="preserve">VI Budžeta iestāžu ieņēmumi </t>
  </si>
  <si>
    <t>Budžeta iestādes ieņēmumi no ārvalstu finanšu palīdzības</t>
  </si>
  <si>
    <t>21.3.0.0. / 21.4.0.0.</t>
  </si>
  <si>
    <t>Ieņēmumi no budžeta iestāžu sniegtajiem maksas pakalpojumiem un citi pašu ieņēmumi / Pārējie 21.3.0.0. grupā neklasificētie budžeta iestāžu ieņēmumi par budžeta iestāžu sniegtajiem maksas pakalpojumiem un citi pašu ieņēmumi</t>
  </si>
  <si>
    <t>21.3.1.0.</t>
  </si>
  <si>
    <t>Ieņēmumi no valūtas kursa svārstībām attiecībā uz budžeta iestāžu sniegtajiem maksas pakalpojumiem un citiem pašu ieņēmumiem</t>
  </si>
  <si>
    <t>21.3.5.0.</t>
  </si>
  <si>
    <t>Maksa par izglītības pakalpojumiem</t>
  </si>
  <si>
    <t>21.3.6.0.</t>
  </si>
  <si>
    <t>Ieņēmumi no lauksaimnieciskās darbības</t>
  </si>
  <si>
    <t>21.3.7.0.</t>
  </si>
  <si>
    <t>Ieņēmumi par dokumentu izsniegšanu un kancelejas pakalpojumiem</t>
  </si>
  <si>
    <t>21.3.8.0.</t>
  </si>
  <si>
    <t>Ieņēmumi par nomu un īri</t>
  </si>
  <si>
    <t>21.3.9.0.</t>
  </si>
  <si>
    <t>Ieņēmumi par pārējiem budžeta iestāžu maksas pakalpojumiem</t>
  </si>
  <si>
    <t xml:space="preserve"> 21.4.1.0.</t>
  </si>
  <si>
    <t>Ieņēmumi no palīgražošanas un lauksaimniecības produkcijas ražošanas, pārdošanas un produkcijas pārvērtēšanas</t>
  </si>
  <si>
    <t xml:space="preserve"> 21.4.2.0.</t>
  </si>
  <si>
    <t>Pārējie šajā klasifikācijā iepriekš neklasificētie ieņēmumi</t>
  </si>
  <si>
    <t xml:space="preserve"> 21.4.9.0.</t>
  </si>
  <si>
    <t>Citi iepriekš neklasificētie maksas pakalpojumi un pašu ieņēmumi</t>
  </si>
  <si>
    <t xml:space="preserve">VII Izdevumi atbilstoši funkcionālajām kategorijām </t>
  </si>
  <si>
    <t>Atpūta, kultūra un reliģija</t>
  </si>
  <si>
    <t>VIII   Izdevumi atbilstoši ekonomiskajām kategorijām</t>
  </si>
  <si>
    <t>1100</t>
  </si>
  <si>
    <t>1200</t>
  </si>
  <si>
    <t>Darba devēja valsts sociālās apdrošināšanas obligātās iemaksas, sociāla rakstura pabalsti un kompensācijas</t>
  </si>
  <si>
    <t>Komandējumi un dienesta braucieni</t>
  </si>
  <si>
    <t>Pakalpojumi</t>
  </si>
  <si>
    <t>Krājumi, materiāli, energoresursi, preces, biroja preces un inventārs, ko neuzskaita kodā 5000</t>
  </si>
  <si>
    <t>Grāmatas un žurnāli</t>
  </si>
  <si>
    <t xml:space="preserve">Budžeta iestāžu nodokļu maksājumi </t>
  </si>
  <si>
    <t>Kārtējie izdevumi Eiropas Savienības strukturālās politikas pirmsiestāšanās finanšu instrumentu (turpmāk - ISPA) finansēto projektu ietvaros no nopelnīto (uzkrāto) procentu  maksājumiem (projekta līdzfinansējums)</t>
  </si>
  <si>
    <t>Preces un pakalpojumi Eiropas Savienības politiku instrumentu līdzfinansēto projektu un (vai) pasākumu ietvaros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</si>
  <si>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</si>
  <si>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</si>
  <si>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</si>
  <si>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4320</t>
  </si>
  <si>
    <t xml:space="preserve">Pašvaldību budžetu procentu maksājumi Valsts kasei </t>
  </si>
  <si>
    <t>4340</t>
  </si>
  <si>
    <t>Pašvaldību iestāžu procentu maksājumi par aizņēmumiem no pašvaldību budžeta</t>
  </si>
  <si>
    <t>Subsīdijas lauksaimniecības ražošanai</t>
  </si>
  <si>
    <t>Subsīdijas un dotācijas komersantiem, izņemot lauksaimniecības ražošanu, nevalstiskajām organizācijām un citām institūcijām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</si>
  <si>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</si>
  <si>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</si>
  <si>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</si>
  <si>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 xml:space="preserve">Sociālie pabalsti naudā </t>
  </si>
  <si>
    <t>Pārējie pabalsti</t>
  </si>
  <si>
    <t xml:space="preserve">Starptautiskā sadarbība </t>
  </si>
  <si>
    <t>Pašvaldību budžeta uzturēšanas izdevumu transferti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</si>
  <si>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</si>
  <si>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</si>
  <si>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 </t>
  </si>
  <si>
    <t>Pašvaldību budžeta uzturēšanas izdevumu transferti no pašvaldības pamatbudžeta uz valsts pamatbudžetu</t>
  </si>
  <si>
    <t>Pārējās dotācijas un pārējie transferti</t>
  </si>
  <si>
    <t>Nemateriālie ieguldījumi</t>
  </si>
  <si>
    <t>Pamatlīdzekļi</t>
  </si>
  <si>
    <t>Kapitālie izdevumi Eiropas Savienības politiku instrumentu līdzfinansēto projektu un (vai) pasākumu īstenošanai un pārējie kapitālie izdevumi</t>
  </si>
  <si>
    <t xml:space="preserve">2.2.   </t>
  </si>
  <si>
    <t xml:space="preserve">Kapitālo izdevumu transferti starp vienas pašvaldības dažādiem budžeta veidiem </t>
  </si>
  <si>
    <t>Pamatbudžeta transferti uz speciālo budžetu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</si>
  <si>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</si>
  <si>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Subsīdijas un dotācijas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</si>
  <si>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</si>
  <si>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</si>
  <si>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       Pensijas </t>
  </si>
  <si>
    <t xml:space="preserve">             Sociālās apdrošināšanas pabalsti naudā</t>
  </si>
  <si>
    <t xml:space="preserve">             Nodarbinātības pabalsti</t>
  </si>
  <si>
    <t xml:space="preserve">             Pārējie maksājumi iedzīvotājiem</t>
  </si>
  <si>
    <t xml:space="preserve">    Pamatkapitāla veidošana</t>
  </si>
  <si>
    <t>Saņemto aizņēmumu atmaksa</t>
  </si>
  <si>
    <t>Naudas līdzekļu akcijām un citai līdzdalībai komersantu pašu kapitālā atlikumu izmaiņas palielinājums (-) vai samazinājums (+)</t>
  </si>
  <si>
    <t>F50010000</t>
  </si>
  <si>
    <t>18.Labklājības ministrija</t>
  </si>
  <si>
    <t>04.00.00. Sociālā apdrošināšana</t>
  </si>
  <si>
    <t>Nodokļu ieņēmumi</t>
  </si>
  <si>
    <t>02000</t>
  </si>
  <si>
    <t>Sociālās apdrošināšanas iemaksas kopā</t>
  </si>
  <si>
    <t>Sociālās apdrošināšanas iemaksas</t>
  </si>
  <si>
    <t>02100</t>
  </si>
  <si>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</si>
  <si>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</si>
  <si>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</si>
  <si>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</si>
  <si>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</si>
  <si>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</si>
  <si>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</si>
  <si>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</si>
  <si>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</si>
  <si>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</si>
  <si>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</si>
  <si>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</si>
  <si>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</si>
  <si>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</si>
  <si>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</si>
  <si>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</si>
  <si>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</si>
  <si>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</si>
  <si>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</si>
  <si>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</si>
  <si>
    <t>Nenodokļu ieņēmumi</t>
  </si>
  <si>
    <t xml:space="preserve">    Valsts sociālās apdrošināšanas speciālā budžeta ieņēmumi no (-uz) depozīta (-u)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</si>
  <si>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</si>
  <si>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</si>
  <si>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</si>
  <si>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</si>
  <si>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</si>
  <si>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</si>
  <si>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</si>
  <si>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</si>
  <si>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</si>
  <si>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</si>
  <si>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</si>
  <si>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</si>
  <si>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</si>
  <si>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</si>
  <si>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</si>
  <si>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</si>
  <si>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</si>
  <si>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</si>
  <si>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  Pārējie iepriekš neklasificētie ieņēmumi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</si>
  <si>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</si>
  <si>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</si>
  <si>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 xml:space="preserve">Ieņēmumi no maksas pakalpojumiem un citi pašu ieņēmumi 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</si>
  <si>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</si>
  <si>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</si>
  <si>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</si>
  <si>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</t>
  </si>
  <si>
    <t xml:space="preserve">       Valsts iemaksas sociālajai apdrošināšanai bezdarba gadījumam</t>
  </si>
  <si>
    <t xml:space="preserve">       Valsts budžeta dotācija apgādnieka zaudējumu pensiju izmaksai</t>
  </si>
  <si>
    <t xml:space="preserve">       Valsts budžeta dotācija AP deputātu pensiju izmaksai</t>
  </si>
  <si>
    <t xml:space="preserve">       Dotācija politiski represēto personu pensiju atvieglojumiem</t>
  </si>
  <si>
    <t>II   Izdevumi - kopā</t>
  </si>
  <si>
    <t xml:space="preserve">Atlīdzība </t>
  </si>
  <si>
    <t xml:space="preserve">   Atalgojums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</si>
  <si>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</si>
  <si>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</si>
  <si>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</si>
  <si>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 xml:space="preserve"> </t>
  </si>
  <si>
    <t>Regresa prasības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</si>
  <si>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</si>
  <si>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</si>
  <si>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</si>
  <si>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</si>
  <si>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</si>
  <si>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 Valsts budžeta uzturēšanas izdevumu transferti</t>
  </si>
  <si>
    <t> Valsts budžeta uzturēšanas izdevumu transferti no valsts speciālā budžeta uz valsts speciālo budžetu</t>
  </si>
  <si>
    <t>04.02.00. Nodarbinātības speciālais budžets</t>
  </si>
  <si>
    <t xml:space="preserve">    Procentu ieņēmumi par valsts sociālās apdrošināšanas speciālā budžeta līdzekļiem  depozītā vai kontu atlikumiem</t>
  </si>
  <si>
    <t xml:space="preserve">       No darba negadījumu speciālā budžeta  sociālajai apdrošināšanai bezdarba gadījumam</t>
  </si>
  <si>
    <t xml:space="preserve">       No invaliditātes, maternitātes un slimības speciālā budžeta sociālajai apdrošināšanai bezdarba gadījumam</t>
  </si>
  <si>
    <t>04.03.00. Darba negadījumu speciālais budžets</t>
  </si>
  <si>
    <t xml:space="preserve">04.04.00. Invaliditātes, maternitātes un slimības speciālais budžets </t>
  </si>
  <si>
    <t>04.05.00. Valsts sociālās apdrošināšanas aģentūras speciālais budžets</t>
  </si>
  <si>
    <t xml:space="preserve">                                                                                                                                                                                 </t>
  </si>
  <si>
    <t xml:space="preserve">       No valsts pensiju speciālā budžeta ieskaitītie līdzekļi Valsts sociālās apdrošināšanas aģentūrai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</si>
  <si>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</si>
  <si>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</si>
  <si>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</si>
  <si>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 xml:space="preserve">Pārvaldnieks                               </t>
  </si>
  <si>
    <t>K. Āboliņš</t>
  </si>
  <si>
    <t>Nagle, 7094385</t>
  </si>
  <si>
    <t xml:space="preserve">Valsts budžeta ziedojumu un dāvinājumu ieņēmumi un izdevumi 
</t>
  </si>
  <si>
    <t>6.tabula</t>
  </si>
  <si>
    <t xml:space="preserve">Izpilde no gada sākuma </t>
  </si>
  <si>
    <t xml:space="preserve">I   Saņemtie dāvinājumi un ziedojumi - kopā </t>
  </si>
  <si>
    <t>21.2.9.0.</t>
  </si>
  <si>
    <t>Pārējā ārvalstu finanšu palīdzība</t>
  </si>
  <si>
    <t>21.4.0.0.</t>
  </si>
  <si>
    <t>Pārējie 21300.grupā neklasificētie budžeta iestāžu ieņēmumi par budžeta iestāžu sniegtajiem maksas pakalpojumiem un citi pašu ieņēmumi</t>
  </si>
  <si>
    <t>23.1.0.0.</t>
  </si>
  <si>
    <t>Ziedojumu un dāvinājumu ieņēmumi no valūtas kursa svārstībām</t>
  </si>
  <si>
    <t>23.3.0.0.</t>
  </si>
  <si>
    <t>Procentu ieņēmumi par ziedojumu un dāvinājumu budžeta līdzekļu depozītā vai kontu atlikumiem</t>
  </si>
  <si>
    <t>23.4.0.0.</t>
  </si>
  <si>
    <t xml:space="preserve">Ziedojumi un dāvinājumi, kas saņemti no juridiskajām  personām </t>
  </si>
  <si>
    <t>23.5.0.0.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</si>
  <si>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</si>
  <si>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</si>
  <si>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</si>
  <si>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 xml:space="preserve">        Krājumi, materiāli, energoresursi, preces, biroja preces un inventārs, ko neuzskaita kodā 5001</t>
  </si>
  <si>
    <t>F21010000</t>
  </si>
  <si>
    <t>05.001</t>
  </si>
  <si>
    <t>Pašvaldības teritoriju un mājokļu apsaimniekošana</t>
  </si>
  <si>
    <t>IV   Ziedojumu un dāvinājumu izdevumi - kopā</t>
  </si>
  <si>
    <t>Ieņēmumi</t>
  </si>
  <si>
    <t xml:space="preserve">           Ieņēmumi no budžeta iestāžu sniegtajiem maksas pakalpojumiem un citi pašu ieņēmumi</t>
  </si>
  <si>
    <t xml:space="preserve">  Ārvalstu finanšu palīdzība iestādes ieņēmumos</t>
  </si>
  <si>
    <t xml:space="preserve">Izdevumi - kopā </t>
  </si>
  <si>
    <t xml:space="preserve">    Kārtējie izdevumi </t>
  </si>
  <si>
    <t xml:space="preserve">        Atlīdzība</t>
  </si>
  <si>
    <t xml:space="preserve">           Atalgojums</t>
  </si>
  <si>
    <t xml:space="preserve">        Preces un pakalpojumi</t>
  </si>
  <si>
    <t xml:space="preserve">       Procentu izdevumi</t>
  </si>
  <si>
    <t xml:space="preserve">      Subsīdijas un dotācijas</t>
  </si>
  <si>
    <t xml:space="preserve">      Sociālie pabalsti</t>
  </si>
  <si>
    <t xml:space="preserve"> 03.Ministru kabinets</t>
  </si>
  <si>
    <t>Resursi  izdevumu segšanai</t>
  </si>
  <si>
    <t xml:space="preserve">    Ieņēmumi no budžeta iestāžu sniegtajiem maksas pakalpojumiem un citi pašu ieņēmumi</t>
  </si>
  <si>
    <t xml:space="preserve">  Uzturēšanas izdevumi</t>
  </si>
  <si>
    <t xml:space="preserve">   Kārtējie izdevumi</t>
  </si>
  <si>
    <t xml:space="preserve">     Preces un pakalpojumi</t>
  </si>
  <si>
    <t xml:space="preserve"> 10.Aizsardzības ministrija</t>
  </si>
  <si>
    <t xml:space="preserve">  Kapitālie izdevumi</t>
  </si>
  <si>
    <t xml:space="preserve"> 11.Ārlietu ministrija</t>
  </si>
  <si>
    <t xml:space="preserve">     Atalgojums</t>
  </si>
  <si>
    <t xml:space="preserve"> 12.Ekonomikas ministrija</t>
  </si>
  <si>
    <t>13.Finanšu ministrija</t>
  </si>
  <si>
    <t xml:space="preserve"> 14.Iekšlietu ministrija</t>
  </si>
  <si>
    <t>15. Izglītības un zinātnes ministrija</t>
  </si>
  <si>
    <t xml:space="preserve">     Sociālie pabalsti</t>
  </si>
  <si>
    <t>16. Zemkopības ministrija</t>
  </si>
  <si>
    <t>17. Satiksmes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</si>
  <si>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</si>
  <si>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</si>
  <si>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</si>
  <si>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</si>
  <si>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</si>
  <si>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 xml:space="preserve"> 29.Veselības ministrija</t>
  </si>
  <si>
    <t>30.Satversmes tiesa</t>
  </si>
  <si>
    <t>36.Bērnu un ģimenes lietu ministrija</t>
  </si>
  <si>
    <t>58. Reģionālās attīstības un pašvaldību lietu ministrija</t>
  </si>
  <si>
    <t xml:space="preserve">Pārvaldnieks                           </t>
  </si>
  <si>
    <t xml:space="preserve">Pašvaldību konsolidētā budžeta izpilde  </t>
  </si>
  <si>
    <t>7.tabula</t>
  </si>
  <si>
    <t>Gada plāns</t>
  </si>
  <si>
    <t xml:space="preserve">KA </t>
  </si>
  <si>
    <t>Eiropas Lauksaimniecības virzības un garantiju fonda (ELVGF) Garantiju daļa, Eiropas Lauksaimniecības garantiju fonds, Eiropas lauksaimniecības fonds lauku attīstībai - kopā (investīcijas)</t>
  </si>
  <si>
    <t>Eiropas Kopienas iniciatīvas - kopā (investīcijas)</t>
  </si>
  <si>
    <t xml:space="preserve">              Atmaksa valsts pamatbudžetā par veiktajiem uzturēšanas  izdevumiem ES fondu līdzfinansētajos projektos</t>
  </si>
  <si>
    <t>Kārtējo izdevumu atmaksa valsts budžetam</t>
  </si>
  <si>
    <t xml:space="preserve">      Atmaksa valsts pamatbudžetā par veiktajiem kapitālajiem izdevumiem</t>
  </si>
  <si>
    <t>Citas Eiropas Kopienas programmas - kopā (investīcijas)</t>
  </si>
  <si>
    <t>10. Aizsardzības ministrija</t>
  </si>
  <si>
    <t>Valsts budžeta uzturēšanās izdevumu transferti no
 valsts pamatbudžeta uz valsts pamatbudžetu</t>
  </si>
  <si>
    <t xml:space="preserve">   Valsts budžeta uzturēšanās izdevumu transferti no
   valsts pamatbudžeta dotācijas no vispārējiem
   ieņēmumiem uz valsts pamatbudžetu</t>
  </si>
  <si>
    <t>Eiropas Kopienas atbalsts transporta, telekomunikāciju un enerģijas infrastruktūras tīkliem - kopā (investīcijas)</t>
  </si>
  <si>
    <t xml:space="preserve">12. Ekonomikas ministrija </t>
  </si>
  <si>
    <t>Eiropas Ekonomikas zonas un Norvēģijas finanšu instrumenti - kopā (investīcijas)</t>
  </si>
  <si>
    <t xml:space="preserve">             Atmaksa valsts pamatbudžetā par veiktajiem uzturēšanas  izdevumiem ES fondu līdzfinansētajos projektos</t>
  </si>
  <si>
    <t xml:space="preserve">36. Bērnu un ģimenes lietu ministrija </t>
  </si>
  <si>
    <t>Eiropas Savienības Solidaritātes fonds - kopā (investīcijas)</t>
  </si>
  <si>
    <t>NATO drošības investīciju programma - kopā</t>
  </si>
  <si>
    <t>Investīcijas (izņemot ārvalstu finanšu palīdzības programmu projektus) - kopā</t>
  </si>
  <si>
    <t>62.Mērķdotācijas pašvaldībām</t>
  </si>
  <si>
    <t>Pārējās saistības - kopā</t>
  </si>
  <si>
    <t>02.Saeima</t>
  </si>
  <si>
    <t>04.Korupcijas novēršanas un apkarošanas birojs</t>
  </si>
  <si>
    <t>05.Tiesībsarga birojs</t>
  </si>
  <si>
    <t>11.Ārlietu ministrija</t>
  </si>
  <si>
    <t>35.Centrālā vēlēšanu komisija</t>
  </si>
  <si>
    <t>Speciālais budžets kopsavilkums</t>
  </si>
  <si>
    <t>Ieņēmumi - kopā</t>
  </si>
  <si>
    <t xml:space="preserve">       Saņemto aizņēmumu atmaksa</t>
  </si>
  <si>
    <t xml:space="preserve">        Valsts speciālā budžeta savstarpējie transferti</t>
  </si>
  <si>
    <t xml:space="preserve">            Valsts sociālās apdrošināšanas speciālā budžeta transferti</t>
  </si>
  <si>
    <t xml:space="preserve">                 No valsts pensiju speciālā budžeta ieskaitītie līdzekļi Valsts sociālās apdrošināšanas aģentūrai</t>
  </si>
  <si>
    <t>Valsts budžeta uzturēšanās izdevumu transferti no
 valsts speciālā budžeta uz valsts speciālo budžetu</t>
  </si>
  <si>
    <t xml:space="preserve">  Saņemto aizņēmumu atmaksa</t>
  </si>
  <si>
    <t>Atmaksa valsts pamatbudžetā par PHARE, ERAF, ESF, ELVGF, EK iniciatīvas "EQUAL" un "INTERREG", Eiropas Ekonomikas zonas un Norvēģijas finanšu instrumentu finansējumu - konsolidējamā pozīcija</t>
  </si>
  <si>
    <t xml:space="preserve">   Uzturēšanas izdevumu atmaksa valsts budžetam</t>
  </si>
  <si>
    <t xml:space="preserve">       Atmaksa valsts pamatbudžetā par veiktajiem uzturēšanas  izdevumiem ES fondu līdzfinansētajos projektos</t>
  </si>
  <si>
    <r>
      <t xml:space="preserve">45. </t>
    </r>
    <r>
      <rPr>
        <b/>
        <i/>
        <sz val="10"/>
        <rFont val="Times New Roman"/>
        <family val="1"/>
      </rPr>
      <t>Ī</t>
    </r>
    <r>
      <rPr>
        <b/>
        <sz val="10"/>
        <rFont val="Times New Roman"/>
        <family val="1"/>
      </rPr>
      <t>pašu uzdevumu ministra sabiedrības integrācijas lietās sekretariāts</t>
    </r>
  </si>
  <si>
    <t xml:space="preserve">Valsts budžeta aizdevumi un aizdevumu atmaksas </t>
  </si>
  <si>
    <t>13.tabula</t>
  </si>
  <si>
    <t xml:space="preserve">           (latos)</t>
  </si>
  <si>
    <t>Aizdevumi
(izsniegtie aizdevumi un izsniegto aizdevumu saņemtā atmaksa)</t>
  </si>
  <si>
    <t>Valsts budžeta izsniegtie aizdevumi</t>
  </si>
  <si>
    <t>1.Pamatbudžetam</t>
  </si>
  <si>
    <t>1.1. Studējošo un studiju kreditēšanai</t>
  </si>
  <si>
    <t>Izglītības un zinātnes ministrija</t>
  </si>
  <si>
    <t xml:space="preserve">        - Studējošo un studiju kreditēšana </t>
  </si>
  <si>
    <t>3. Pašvaldībām</t>
  </si>
  <si>
    <t>3.1. Pašvaldību budžetiem</t>
  </si>
  <si>
    <t xml:space="preserve">      - Pašvaldību finanšu stabilizācija</t>
  </si>
  <si>
    <t>Ēdoles pagasta padome</t>
  </si>
  <si>
    <t>Ķepovas pagasta padome</t>
  </si>
  <si>
    <t>Rendas pagasta padome</t>
  </si>
  <si>
    <t>Staiceles pilsētas ar lauku teritoriju dome</t>
  </si>
  <si>
    <t xml:space="preserve">      - ES fondu līdzfinansēto projektu un pasākumu īstenošana</t>
  </si>
  <si>
    <t>Aizkraukles novada dome</t>
  </si>
  <si>
    <t>Alojas pilsētas ar lauku teritoriju dome</t>
  </si>
  <si>
    <t>Alsungas pagasta padome</t>
  </si>
  <si>
    <t>Amatas novada dome</t>
  </si>
  <si>
    <t>Andzeļu pagasta padome</t>
  </si>
  <si>
    <t>Balgales pagasta padome</t>
  </si>
  <si>
    <t>Balvu pilsētas dome</t>
  </si>
  <si>
    <t>Bauskas pilsētas dome</t>
  </si>
  <si>
    <t>Bauskas rajona padome</t>
  </si>
  <si>
    <t>Bērzaunes pagasta padome</t>
  </si>
  <si>
    <t>Burtnieku novada dome</t>
  </si>
  <si>
    <t>Cēsu pilsētas dome</t>
  </si>
  <si>
    <t>Cīravas pagasta padome</t>
  </si>
  <si>
    <t>Dagdas pilsētas dome</t>
  </si>
  <si>
    <t>Daukstu pagasta padome</t>
  </si>
  <si>
    <t>Dignājas pagasta padome</t>
  </si>
  <si>
    <t>Dunalkas pagasta padome</t>
  </si>
  <si>
    <t>Durbes novada dome</t>
  </si>
  <si>
    <t>Dzērbenes pagasta padome</t>
  </si>
  <si>
    <t>Gailīšu pagasta padome</t>
  </si>
  <si>
    <t>Irlavas pagasta padome</t>
  </si>
  <si>
    <t>Iršu pagasta padome</t>
  </si>
  <si>
    <t>Īles pagasta padome</t>
  </si>
  <si>
    <t>Jelgavas pilsētas dome</t>
  </si>
  <si>
    <t>Kandavas novada dome</t>
  </si>
  <si>
    <t>Krāslavas novada dome</t>
  </si>
  <si>
    <t>Kubulu pagasta padome</t>
  </si>
  <si>
    <t>Kuldīgas pilsētas dome</t>
  </si>
  <si>
    <t>Ķeguma novada dome</t>
  </si>
  <si>
    <t>Laidzes pagasta padome</t>
  </si>
  <si>
    <t>Laucienes pagasta padome</t>
  </si>
  <si>
    <t>Lielvārdes novada dome</t>
  </si>
  <si>
    <t>Liepājas pilsētas dome</t>
  </si>
  <si>
    <t>Limbažu pilsētas dome</t>
  </si>
  <si>
    <t>Lībagu pagasta padome</t>
  </si>
  <si>
    <t>Līvānu novada dome</t>
  </si>
  <si>
    <t>Lutriņu pagasta padome</t>
  </si>
  <si>
    <t>Madonas pilsētas dome</t>
  </si>
  <si>
    <t>Madonas rajona padome</t>
  </si>
  <si>
    <t>Mazozolu pagasta padome</t>
  </si>
  <si>
    <t>Mālpils pagasta padome</t>
  </si>
  <si>
    <t>Mērsraga pagasta padome</t>
  </si>
  <si>
    <t>Neretas pagasta padome</t>
  </si>
  <si>
    <t>Ogres novada dome</t>
  </si>
  <si>
    <t>Pilskalnes pagasta padome (Aizkraukles raj.)</t>
  </si>
  <si>
    <t>Popes pagasta padome</t>
  </si>
  <si>
    <t>Preiļu novada dome</t>
  </si>
  <si>
    <t>Priekuļu pagasta padome</t>
  </si>
  <si>
    <t>Pūres pagasta padome</t>
  </si>
  <si>
    <t>Ramatas pagasta padome</t>
  </si>
  <si>
    <t>Rēzeknes pilsētas dome</t>
  </si>
  <si>
    <t>Rēzeknes rajona padome</t>
  </si>
  <si>
    <t>Rīgas pilsētas dome</t>
  </si>
  <si>
    <t>Rojas pagasta padome</t>
  </si>
  <si>
    <t>Salacgrīvas pilsētas ar lauku teritoriju dome</t>
  </si>
  <si>
    <t>Saulkrastu pilsētas dome</t>
  </si>
  <si>
    <t>Siguldas novada dome</t>
  </si>
  <si>
    <t>Smārdes pagasta padome</t>
  </si>
  <si>
    <t>Stendes pilsētas dome</t>
  </si>
  <si>
    <t>Strenču pilsētas dome</t>
  </si>
  <si>
    <t>Talsu pilsētas dome</t>
  </si>
  <si>
    <t>Tērvetes novada dome</t>
  </si>
  <si>
    <t>Tukuma pilsētas dome</t>
  </si>
  <si>
    <t>Umurgas pagasta padome</t>
  </si>
  <si>
    <t>Užavas pagasta padome</t>
  </si>
  <si>
    <t>Vadakstes pagasta padome</t>
  </si>
  <si>
    <t>Valkas pilsētas dome</t>
  </si>
  <si>
    <t>Valmieras pilsētas dome</t>
  </si>
  <si>
    <t>Vandzenes pagasta padome</t>
  </si>
  <si>
    <t>Vecpiebalgas pagasta padome</t>
  </si>
  <si>
    <t>Vecpils pagasta padome</t>
  </si>
  <si>
    <t>Vecumnieku pagasta padome</t>
  </si>
  <si>
    <t>Virbu pagasta padome</t>
  </si>
  <si>
    <t xml:space="preserve">      - Pārējie aizdevumi pašvaldībām</t>
  </si>
  <si>
    <t>Aizputes pagasta padome</t>
  </si>
  <si>
    <t>Allažu pagasta padome</t>
  </si>
  <si>
    <t>Alūksnes pilsētas dome</t>
  </si>
  <si>
    <t>Alūksnes rajona padome</t>
  </si>
  <si>
    <t>Ances pagasta padome</t>
  </si>
  <si>
    <t>Annenieku pagasta padome</t>
  </si>
  <si>
    <t>Apes pilsētas ar lauku teritoriju dome</t>
  </si>
  <si>
    <t>Aronas pagasta padome</t>
  </si>
  <si>
    <t>Asares pagasta padome</t>
  </si>
  <si>
    <t>Auces pilsētas dome</t>
  </si>
  <si>
    <t>Ādažu novada dome</t>
  </si>
  <si>
    <t>Baltinavas pagasta padome</t>
  </si>
  <si>
    <t>Bārbeles pagasta padome</t>
  </si>
  <si>
    <t>Bārtas pagasta padome</t>
  </si>
  <si>
    <t>Bebru pagasta padome</t>
  </si>
  <si>
    <t>Bēnes pagasta padome</t>
  </si>
  <si>
    <t>Brocēnu novada dome</t>
  </si>
  <si>
    <t>Bunkas pagasta padome</t>
  </si>
  <si>
    <t>Burtnieku pagasta padome</t>
  </si>
  <si>
    <t>Ceraukstes pagasta padome</t>
  </si>
  <si>
    <t>Cesvaines pilsētas dome</t>
  </si>
  <si>
    <t>Daugavpils pilsētas dome</t>
  </si>
  <si>
    <t>Dunikas pagasta padome</t>
  </si>
  <si>
    <t>Dzelzavas pagasta padome</t>
  </si>
  <si>
    <t>Embūtes pagasta padome</t>
  </si>
  <si>
    <t>Ezeres pagasta padome</t>
  </si>
  <si>
    <t>Ērgļu novada dome</t>
  </si>
  <si>
    <t>Gaigalavas pagasta padome</t>
  </si>
  <si>
    <t>Gaiķu pagasta padome</t>
  </si>
  <si>
    <t>Glūdas pagasta padome</t>
  </si>
  <si>
    <t>Grobiņas pagasta padome</t>
  </si>
  <si>
    <t>Grobiņas pilsētas dome</t>
  </si>
  <si>
    <t>Grundzāles pagasta padome</t>
  </si>
  <si>
    <t>Gudenieku pagasta padome</t>
  </si>
  <si>
    <t>Gulbenes pilsētas dome</t>
  </si>
  <si>
    <t>Iecavas novada dome</t>
  </si>
  <si>
    <t>Ilzeskalna pagasta padome</t>
  </si>
  <si>
    <t>Isnaudas pagasta padome</t>
  </si>
  <si>
    <t>Īslīces pagasta padome</t>
  </si>
  <si>
    <t>Īvandes pagasta padome</t>
  </si>
  <si>
    <t>Īves pagasta padome</t>
  </si>
  <si>
    <t>Jaunannas pagasta padome</t>
  </si>
  <si>
    <t>Jaunauces pagasta padome</t>
  </si>
  <si>
    <t>Jaunjelgavas pilsētas ar lauku teritoriju dome</t>
  </si>
  <si>
    <t>Jaunpiebalgas pagasta padome</t>
  </si>
  <si>
    <t>Jēkabpils pilsētas dome</t>
  </si>
  <si>
    <t>Jūrkalnes pagasta padome</t>
  </si>
  <si>
    <t>Jūrmalas pilsētas dome</t>
  </si>
  <si>
    <t>Kabiles pagasta padome</t>
  </si>
  <si>
    <t>Kalnciema pilsētas ar lauku terit. dome</t>
  </si>
  <si>
    <t>Kalsnavas pagasta padome</t>
  </si>
  <si>
    <t>Kalvenes pagasta padome</t>
  </si>
  <si>
    <t>Kauguru pagasta padome</t>
  </si>
  <si>
    <t>Kolkas pagasta padome</t>
  </si>
  <si>
    <t>Krimūnu pagasta padome</t>
  </si>
  <si>
    <t>Krišjāņu pagasta padome</t>
  </si>
  <si>
    <t>Kurmenes pagasta padome</t>
  </si>
  <si>
    <t>Ķeipenes pagasta padome</t>
  </si>
  <si>
    <t>Ķekavas pagasta padome</t>
  </si>
  <si>
    <t>Laucesas pagasta padome</t>
  </si>
  <si>
    <t>Lazdonas pagasta padome</t>
  </si>
  <si>
    <t>Lejasciema pagasta padome</t>
  </si>
  <si>
    <t>Lendžu pagasta padome</t>
  </si>
  <si>
    <t>Lēdurgas pagasta padome</t>
  </si>
  <si>
    <t>Liepupes pagasta padome</t>
  </si>
  <si>
    <t>Liezēres pagasta padome</t>
  </si>
  <si>
    <t>Limbažu pagasta padome</t>
  </si>
  <si>
    <t>Litenes pagasta padome</t>
  </si>
  <si>
    <t>Lizuma pagasta padome</t>
  </si>
  <si>
    <t>Līgatnes pilsētas dome</t>
  </si>
  <si>
    <t>Lubānas novada dome</t>
  </si>
  <si>
    <t>Ludzas pilsētas dome</t>
  </si>
  <si>
    <t>Ludzas rajona padome</t>
  </si>
  <si>
    <t>Lūznavas pagasta padome</t>
  </si>
  <si>
    <t>Ļaudonas pagasta padome</t>
  </si>
  <si>
    <t>Madlienas pagasta padome</t>
  </si>
  <si>
    <t>Mazsalacas pilsētas dome</t>
  </si>
  <si>
    <t>Mārcienas pagasta padome</t>
  </si>
  <si>
    <t>Meņģeles pagasta padome</t>
  </si>
  <si>
    <t>Mežāres pagasta padome</t>
  </si>
  <si>
    <t>Mežotnes pagasta padome</t>
  </si>
  <si>
    <t>Nīkrāces pagasta padome</t>
  </si>
  <si>
    <t>Olaines pilsētas dome</t>
  </si>
  <si>
    <t>Otaņķu pagasta padome</t>
  </si>
  <si>
    <t>Pāles pagasta padome</t>
  </si>
  <si>
    <t>Pelču pagasta padome</t>
  </si>
  <si>
    <t>Pļaviņu pilsētas dome</t>
  </si>
  <si>
    <t>Preiļu rajona padome</t>
  </si>
  <si>
    <t>Priekules pilsētas dome</t>
  </si>
  <si>
    <t>Puzes pagasta padome</t>
  </si>
  <si>
    <t>Raunas pagasta padome</t>
  </si>
  <si>
    <t>Riebiņu novada dome</t>
  </si>
  <si>
    <t>Rikavas pagasta padome</t>
  </si>
  <si>
    <t>Robežnieku pagasta padome</t>
  </si>
  <si>
    <t>Ropažu novada dome</t>
  </si>
  <si>
    <t>Sabiles novada dome</t>
  </si>
  <si>
    <t>Salas pagasta padome (Rīgas raj.)</t>
  </si>
  <si>
    <t>Saldus pilsētas dome</t>
  </si>
  <si>
    <t>Sedas pilsētas ar lauku teritoriju dome</t>
  </si>
  <si>
    <t>Skrīveru pagasta padome</t>
  </si>
  <si>
    <t>Skrudalienas pagasta padome</t>
  </si>
  <si>
    <t>Skultes pagasta padome</t>
  </si>
  <si>
    <t>Slampes pagasta padome</t>
  </si>
  <si>
    <t>Smiltenes pilsētas dome</t>
  </si>
  <si>
    <t>Snēpeles pagasta padome</t>
  </si>
  <si>
    <t>Stalbes pagasta padome</t>
  </si>
  <si>
    <t>Stradu pagasta padome</t>
  </si>
  <si>
    <t>Sutru pagasta padome</t>
  </si>
  <si>
    <t>Svariņu pagasta padome</t>
  </si>
  <si>
    <t>Sventes pagasta padome</t>
  </si>
  <si>
    <t>Svētes pagasta padome</t>
  </si>
  <si>
    <t>Taurupes pagasta padome</t>
  </si>
  <si>
    <t>Tilžas pagasta padome</t>
  </si>
  <si>
    <t>Tirzas pagasta padome</t>
  </si>
  <si>
    <t>Tumes pagasta padome</t>
  </si>
  <si>
    <t>Turlavas pagasta padome</t>
  </si>
  <si>
    <t>Vaboles pagasta padome</t>
  </si>
  <si>
    <t>Valmieras rajona padome</t>
  </si>
  <si>
    <t>Varakļānu pilsētas dome</t>
  </si>
  <si>
    <t>Variņu pagasta padome</t>
  </si>
  <si>
    <t>Vārmes pagasta padome</t>
  </si>
  <si>
    <t>Viļānu pilsētas dome</t>
  </si>
  <si>
    <t>Viļķenes pagasta padome</t>
  </si>
  <si>
    <t>Višķu pagasta padome</t>
  </si>
  <si>
    <t>Zalves pagasta padome</t>
  </si>
  <si>
    <t>3.2. Pašvaldību kapitālsabiedrībām</t>
  </si>
  <si>
    <t>Atkritumu apsaimniekošanas Dienvidlatgales starppašvaldību organizācija, SIA</t>
  </si>
  <si>
    <t>Jūrmalas siltums, SIA</t>
  </si>
  <si>
    <t>Jūrmalas ūdens, SIA</t>
  </si>
  <si>
    <t>Liepājas RAS, SIA</t>
  </si>
  <si>
    <t>Rēzeknes ūdens, SIA</t>
  </si>
  <si>
    <t>Tukuma ūdens, SIA</t>
  </si>
  <si>
    <t>Ūdeka, pašvaldības SIA</t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</si>
  <si>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</si>
  <si>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</si>
  <si>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</si>
  <si>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</si>
  <si>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Konsolidētā kopbudžeta izpilde (ieskaitot ziedojumus un dāvinājumus)</t>
  </si>
  <si>
    <t>(2007.gada janvāris- decembris)</t>
  </si>
  <si>
    <t>Rīgā</t>
  </si>
  <si>
    <t>2008.gada 21.janvāris</t>
  </si>
  <si>
    <t>Nr.1.8-12.10.2/12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</si>
  <si>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</si>
  <si>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</si>
  <si>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</si>
  <si>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</si>
  <si>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</si>
  <si>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</si>
  <si>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</si>
  <si>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</si>
  <si>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</si>
  <si>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</si>
  <si>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</si>
  <si>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</si>
  <si>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</si>
  <si>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</si>
  <si>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</si>
  <si>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</si>
  <si>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</si>
  <si>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</si>
  <si>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</si>
  <si>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</si>
  <si>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</si>
  <si>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Pārvaldnieks   </t>
  </si>
  <si>
    <t>K.Āboliņš</t>
  </si>
  <si>
    <t>Lansmane, 7094239</t>
  </si>
  <si>
    <t>Smilšu ielā 1, Rīgā, LV-1919, tālrunis 7094222, fakss 7094220, e-pasts: kase@kase.gov.lv</t>
  </si>
  <si>
    <t>Valsts konsolidētā budžeta izpilde (neieskaitot ziedojumus un dāvinājumus)</t>
  </si>
  <si>
    <t>(2007.gada janvāris-decembris)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</si>
  <si>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</si>
  <si>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</si>
  <si>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</si>
  <si>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</si>
  <si>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</si>
  <si>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</si>
  <si>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</si>
  <si>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</si>
  <si>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</si>
  <si>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</si>
  <si>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</si>
  <si>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</si>
  <si>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</si>
  <si>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</si>
  <si>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</si>
  <si>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</si>
  <si>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</si>
  <si>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</si>
  <si>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</si>
  <si>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</si>
  <si>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</si>
  <si>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</si>
  <si>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</si>
  <si>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</si>
  <si>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</si>
  <si>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</si>
  <si>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</si>
  <si>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</si>
  <si>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</si>
  <si>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</si>
  <si>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</si>
  <si>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</si>
  <si>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</si>
  <si>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</si>
  <si>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</si>
  <si>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</si>
  <si>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              mīnus transferts no valsts pamatbudžeta</t>
  </si>
  <si>
    <t>SA</t>
  </si>
  <si>
    <t>Valsts speciālā budžeta ieņēmumi (neto)</t>
  </si>
  <si>
    <t>KB</t>
  </si>
  <si>
    <t>Valsts budžeta izdevumi  (KB1+KB2)</t>
  </si>
  <si>
    <t>KB1</t>
  </si>
  <si>
    <t>Valsts budžeta uzturēšanas izdevumi (PB1+SB1)</t>
  </si>
  <si>
    <t>KB2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</si>
  <si>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</si>
  <si>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</si>
  <si>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</si>
  <si>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</si>
  <si>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</si>
  <si>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</si>
  <si>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</si>
  <si>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</si>
  <si>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</si>
  <si>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</si>
  <si>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 xml:space="preserve">      Naudas līdzekļu akcijām un citai līdzdalībai komersantu pašu kapitālā atlikumu izmaiņas palielinājums (-) vai samazinājums (+)</t>
  </si>
  <si>
    <t xml:space="preserve">   Akcijas un cita līdzdalība komersantu pašu kapitālā</t>
  </si>
  <si>
    <t>Valsts pamatbudžeta izdevumi (bruto)</t>
  </si>
  <si>
    <t xml:space="preserve">              mīnus transferts valsts speciālajam  budžetam</t>
  </si>
  <si>
    <t>PB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</si>
  <si>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</si>
  <si>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</si>
  <si>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</si>
  <si>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</si>
  <si>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</si>
  <si>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</si>
  <si>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</si>
  <si>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</si>
  <si>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</si>
  <si>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 xml:space="preserve"> Valsts speciālā budžeta izdevumi (bruto)</t>
  </si>
  <si>
    <t>SB</t>
  </si>
  <si>
    <t xml:space="preserve"> 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</si>
  <si>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</si>
  <si>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</si>
  <si>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</si>
  <si>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</si>
  <si>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</si>
  <si>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</si>
  <si>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</si>
  <si>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 xml:space="preserve">Pārvaldnieks                                                                      </t>
  </si>
  <si>
    <t>Valsts pamatbudžeta ieņēmumi</t>
  </si>
  <si>
    <t>2.tabula</t>
  </si>
  <si>
    <t>Klasifikācijas kods</t>
  </si>
  <si>
    <t>1.Ieņēmumi - kopā  (1.1.+1.2.+1.3.+1.4.+1.5.)</t>
  </si>
  <si>
    <t>1.1. Nodokļu ieņēmumi(1.1.1.+1.1.2.+1.1.3.)</t>
  </si>
  <si>
    <t>1.0.0.0.</t>
  </si>
  <si>
    <t>1.1.1.Ienākuma nodokļi</t>
  </si>
  <si>
    <t>1.1.1.0.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</si>
  <si>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</si>
  <si>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</si>
  <si>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</si>
  <si>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</si>
  <si>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Uzņēmuma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</si>
  <si>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</si>
  <si>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</si>
  <si>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</si>
  <si>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</si>
  <si>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</si>
  <si>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</si>
  <si>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</si>
  <si>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</si>
  <si>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</si>
  <si>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</si>
  <si>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</si>
  <si>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</si>
  <si>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</si>
  <si>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</si>
  <si>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</si>
  <si>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</si>
  <si>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</si>
  <si>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</si>
  <si>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</si>
  <si>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</si>
  <si>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</si>
  <si>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</si>
  <si>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</si>
  <si>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</si>
  <si>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</si>
  <si>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</si>
  <si>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</si>
  <si>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Pašvaldību budžeta transferti kapitālajiem izdevumiem no pamatbudžeta uz pamatbudžetu</t>
  </si>
  <si>
    <t xml:space="preserve">Pašvaldību budžeta transferti kapitālajiem izdevumiem no pašvaldības pamatbudžeta uz valsts pamatbudžetu </t>
  </si>
  <si>
    <t>Pašvaldību budžeta transferti kapitālajiem izdevumiem no vienas pašvaldības pamatbudžeta uz citas pašvaldības pamatbudžetu</t>
  </si>
  <si>
    <t>Pašvaldību budžeta transferti kapitālajiem izdevumiem no rajona padomes pamatbudžeta uz pašvaldības pamatbudžetu</t>
  </si>
  <si>
    <t>3.0.   8000</t>
  </si>
  <si>
    <t xml:space="preserve">IX Finansēšana 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</si>
  <si>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</si>
  <si>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</si>
  <si>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</si>
  <si>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</si>
  <si>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</si>
  <si>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</si>
  <si>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</si>
  <si>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Iedzīvotāju ienākuma nodokļa atlikums uz gada sākumu, Ls</t>
  </si>
  <si>
    <t>Iedzīvotāju ienākuma nodokļa atlikums uz perioda beigām, Ls</t>
  </si>
  <si>
    <t>Kļaviņa 7094247</t>
  </si>
  <si>
    <r>
      <t xml:space="preserve">I KOPĀ IEŅĒMUMI </t>
    </r>
    <r>
      <rPr>
        <sz val="10"/>
        <rFont val="Times New Roman"/>
        <family val="1"/>
      </rPr>
      <t>(II+V+VI)</t>
    </r>
  </si>
  <si>
    <r>
      <t xml:space="preserve">II Nodokļu un nenodokļu ieņēmumi </t>
    </r>
    <r>
      <rPr>
        <sz val="10"/>
        <rFont val="Times New Roman"/>
        <family val="1"/>
      </rPr>
      <t>(III+IV)</t>
    </r>
  </si>
  <si>
    <r>
      <t>Valsts budžeta transferti</t>
    </r>
    <r>
      <rPr>
        <sz val="10"/>
        <rFont val="Times New Roman"/>
        <family val="1"/>
      </rPr>
      <t xml:space="preserve"> </t>
    </r>
  </si>
  <si>
    <r>
      <t>Pašvaldību savstarpējie kapitālo izdevumu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</si>
  <si>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</si>
  <si>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</si>
  <si>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Nr.1.8.-12.10.2./12</t>
  </si>
  <si>
    <t>9.tabula</t>
  </si>
  <si>
    <t>1</t>
  </si>
  <si>
    <t>2</t>
  </si>
  <si>
    <t>3</t>
  </si>
  <si>
    <t>4</t>
  </si>
  <si>
    <t>II   Ieņēmumi pa speciālā budžeta veidiem</t>
  </si>
  <si>
    <t xml:space="preserve">Privatizācijas fonda līdzekļi </t>
  </si>
  <si>
    <t>Pašvaldību budžetu procentu ieņēmumi par aizdevumiem nacionālajā valūtā no pašvaldību iestādēm</t>
  </si>
  <si>
    <t>8.4.2.9.</t>
  </si>
  <si>
    <t>Pašvaldību budžetu procentu ieņēmumi par aizdevumiem nacionālajā valūtā no kapitālsabiedrībām</t>
  </si>
  <si>
    <t>12.3.1.0.</t>
  </si>
  <si>
    <t>Ieņēmumi no privatizācijas</t>
  </si>
  <si>
    <t>18.9.3.0.</t>
  </si>
  <si>
    <t>Pārējie transferti no valsts pamatbudžeta uz pašvaldību speciālo budžetu</t>
  </si>
  <si>
    <t xml:space="preserve">    Budžeta iestāžu ieņēmumi </t>
  </si>
  <si>
    <t xml:space="preserve">Ieņēmumi no budžeta iestāžu sniegtajiem maksas pakalpojumiem un citi pašu ieņēmumi </t>
  </si>
  <si>
    <t xml:space="preserve">Dabas resursu nodoklis </t>
  </si>
  <si>
    <t>5.5.3.0.</t>
  </si>
  <si>
    <t>Dabas resursu nodoklis</t>
  </si>
  <si>
    <t xml:space="preserve">Autoceļu (ielu) fonda līdzekļi </t>
  </si>
  <si>
    <t>Dotācijas pašvaldībām par Eiropas Savienības politiku instrumentu līdzfinansēto projektu un (vai) pasākumu īstenošanu</t>
  </si>
  <si>
    <t xml:space="preserve">        Ieņēmumi pašvaldību budžetā Eiropas Savienības
        struktūrfondu finansēto projektu īstenošanai</t>
  </si>
  <si>
    <t>18.9.1.0.</t>
  </si>
  <si>
    <t>Mērķdotācijas pašvaldību autoceļu (ielu) fondiem</t>
  </si>
  <si>
    <t>18.9.2.0.</t>
  </si>
  <si>
    <t>Mērķdotācijas pašvaldībām pasažieru regulārajiem pārvadājumiem ar autobusiem</t>
  </si>
  <si>
    <t>Ieņēmumi no vienas pašvaldības cita budžeta veida</t>
  </si>
  <si>
    <t>Pašvaldību savstarpējie kapitālo izdevumu transferti</t>
  </si>
  <si>
    <t xml:space="preserve">Budžeta iestāžu ieņēmumi </t>
  </si>
  <si>
    <t xml:space="preserve">Budžeta iestādes ieņēmumi no ārvalstu finanšu palīdzības </t>
  </si>
  <si>
    <t>21.7.0.0.</t>
  </si>
  <si>
    <t xml:space="preserve">Pārējie speciālā budžeta līdzekļi </t>
  </si>
  <si>
    <t xml:space="preserve">Valsts budžeta transferti </t>
  </si>
  <si>
    <t xml:space="preserve">    Ieņēmumi pašvaldību budžetā Eiropas Savienības
    struktūrfondu finansēto projektu īstenošanai</t>
  </si>
  <si>
    <t>Pārējie transferti no valsts pamatbudžeta uz pašvaldību speciālo budžetu.</t>
  </si>
  <si>
    <t>Pašvaldību budžetu transferti</t>
  </si>
  <si>
    <t>Budžeta iestāžu ieņēmumi</t>
  </si>
  <si>
    <t>23.0.0.0.</t>
  </si>
  <si>
    <t>III Saņemtie ziedojumi un dāvinājumi</t>
  </si>
  <si>
    <t>Ziedojumi un dāvinājumi, kas saņemti no juridiskajām personām</t>
  </si>
  <si>
    <t>Ziedojumi un dāvinājumi, kas saņemti no fiziskajām personām</t>
  </si>
  <si>
    <t>IV Izdevumi atbilstoši funkcionālajām kategorijām</t>
  </si>
  <si>
    <t>V   Izdevumi atbilstoši ekonomiskajām kategorijām</t>
  </si>
  <si>
    <t>Krājumi, materiāli, energoresursi, preces, biroja preces un inventārs, ko neuzskaita kodā  5000</t>
  </si>
  <si>
    <t>Budžeta iestāžu nodokļu maksājumi</t>
  </si>
  <si>
    <t>Sociālie pabalsti naudā</t>
  </si>
  <si>
    <t xml:space="preserve">Pašvaldību budžeta uzturēšanas izdevumu transferti </t>
  </si>
  <si>
    <t>Uzturēšanas izdevumu transferti starp vienas pašvaldības dažādiem budžeta veidiem</t>
  </si>
  <si>
    <t>Rajona padomes transferti pašvaldībām</t>
  </si>
  <si>
    <t>Pašvaldību budžeta uzturēšanas izdevumu transferti no pašvaldības speciālā budžeta uz valsts speciālo budžetu</t>
  </si>
  <si>
    <t>Pašvaldību budžeta transferti  kapitālajiem izdevumiem no speciālā budžeta uz speciālo budžetu</t>
  </si>
  <si>
    <t>Pašvaldību budžeta transferti  kapitālajiem izdevumiem no pašvaldības speciālā budžeta uz valsts speciālo budžetu</t>
  </si>
  <si>
    <t>Pašvaldību budžeta transferti  kapitālajiem izdevumiem no vienas pašvaldības speciālā budžeta uz citas pašvaldības speciālo budžetu</t>
  </si>
  <si>
    <t>Pašvaldību budžeta transferti  kapitālajiem izdevumiem no rajona padomes speciālā budžeta uz pašvaldības speciālo budžetu</t>
  </si>
  <si>
    <t>VI Finansēšana</t>
  </si>
  <si>
    <t>Naudas līdzekļi un noguldījumi (atlikuma izmaiņas)</t>
  </si>
  <si>
    <r>
      <t xml:space="preserve">I  Ieņēmumi kopā </t>
    </r>
    <r>
      <rPr>
        <sz val="10"/>
        <rFont val="Times New Roman"/>
        <family val="1"/>
      </rPr>
      <t>(II+III)</t>
    </r>
  </si>
  <si>
    <r>
      <t xml:space="preserve">Ieņēmumu pārsniegums (+) vai deficīts (-) </t>
    </r>
    <r>
      <rPr>
        <sz val="10"/>
        <rFont val="Times New Roman"/>
        <family val="1"/>
      </rPr>
      <t>(I-V)</t>
    </r>
  </si>
  <si>
    <t xml:space="preserve">Valsts kases kontu atlikumi kredītiestādēs </t>
  </si>
  <si>
    <t>(2007.gada decembris)</t>
  </si>
  <si>
    <t>10.tabula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</si>
  <si>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</si>
  <si>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</si>
  <si>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</si>
  <si>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</si>
  <si>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</si>
  <si>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</si>
  <si>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</si>
  <si>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</si>
  <si>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</si>
  <si>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</si>
  <si>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</si>
  <si>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</si>
  <si>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(2.1.+2.2.)</t>
  </si>
  <si>
    <t>2. Ārvalstīs (2.1.)</t>
  </si>
  <si>
    <t>2.1. Norēķinu konti</t>
  </si>
  <si>
    <t>2.2. Depozītu konti</t>
  </si>
  <si>
    <t>Programmas “Valsts aizsardzība, drošība un integrācija NATO” 2007.gadam</t>
  </si>
  <si>
    <t>11.tabula</t>
  </si>
  <si>
    <t>Izpilde % pret gada plānu          (3/2)</t>
  </si>
  <si>
    <t>Aizsardzības ministrija</t>
  </si>
  <si>
    <t>Ministru kabinets</t>
  </si>
  <si>
    <t>Informācijas analīzes dienests</t>
  </si>
  <si>
    <t>Iekšlietu ministrija</t>
  </si>
  <si>
    <t>Robežsardze</t>
  </si>
  <si>
    <t>Latvijas Bankas apsardze</t>
  </si>
  <si>
    <t>KOPĀ</t>
  </si>
  <si>
    <t xml:space="preserve">Pārvaldnieks                       </t>
  </si>
  <si>
    <t xml:space="preserve">Valsts ilgtermiņa saistību limiti investīcijām (to skaitā ES fondu un citu ārvalstu finanšu instrumentu līdzfinansētās programmās) un pārējām ilgtermiņa saistībām </t>
  </si>
  <si>
    <t>12.tabula</t>
  </si>
  <si>
    <t xml:space="preserve">Finansēšanas plāns pārskata periodam </t>
  </si>
  <si>
    <t>Izpilde % pret gada plānu (4/2)</t>
  </si>
  <si>
    <t>Pamatbudžets kopsavilkums</t>
  </si>
  <si>
    <t>Resursi izdevumu segšanai - kopā</t>
  </si>
  <si>
    <t xml:space="preserve">    Kapitālo izdevumu transferti, mērķdotācijas</t>
  </si>
  <si>
    <t xml:space="preserve">Ārvalstu finanšu palīdzības naudas līdzekļu atlikumu izmaiņas palielinājums (-) vai samazinājums (+) </t>
  </si>
  <si>
    <t>Phare programma - kopā (investīcijas)</t>
  </si>
  <si>
    <t xml:space="preserve">    Kārtējie maksājumi Eiropas Kopienas budžetā </t>
  </si>
  <si>
    <t>12. Ekonomikas ministrija</t>
  </si>
  <si>
    <t xml:space="preserve">        Uzturēšanas izdevumu atmaksa valsts budžetam</t>
  </si>
  <si>
    <t xml:space="preserve">               Atmaksa valsts pamatbudžetā par veiktajiem uzturēšanas  izdevumiem ES fondu līdzfinansētajos projektos</t>
  </si>
  <si>
    <t>13. Finanšu ministrija</t>
  </si>
  <si>
    <t xml:space="preserve">    Valsts budžeta uzturēšanas izdevumu transferti </t>
  </si>
  <si>
    <t xml:space="preserve">        Valsts budžeta uzturēšanas izdevumu transferti no valsts pamatbudžeta uz valsts pamatbudžetu</t>
  </si>
  <si>
    <t xml:space="preserve">            Valsts budžeta uzturēšanas izdevumu transferti no valsts pamatbudžeta dotācijas no vispārējiem ieņēmumiem uz valsts pamatbudžetu</t>
  </si>
  <si>
    <t xml:space="preserve">            Valsts budžeta uzturēšanas izdevumu transferti no valsts pamatbudžeta ārvalstu finanšu palīdzības līdzekļiem uz valsts pamatbudžetu</t>
  </si>
  <si>
    <t xml:space="preserve">            Mērķdotācijas pašvaldību budžetiem</t>
  </si>
  <si>
    <t xml:space="preserve">    Valsts budžeta transferti</t>
  </si>
  <si>
    <t xml:space="preserve">        Valsts pamatbudžeta savstarpējie transferti</t>
  </si>
  <si>
    <t xml:space="preserve">            Valsts pamatbudžeta iestāžu saņemtie transferta pārskaitījumi no citas ministrijas vai centrālās iestādes valsts pamatbudžetā</t>
  </si>
  <si>
    <t xml:space="preserve">                 Valsts pamatbudžeta iestāžu saņemtie transferta pārskaitījumi no valsts pamatbudžeta dotācijas no vispārējiem ieņēmumiem</t>
  </si>
  <si>
    <t xml:space="preserve">                Valsts pamatbudžeta iestāžu saņemtie transferta pārskaitījumi no valsts pamatbudžeta ārvalstu finanšu palīdzības līdzekļiem</t>
  </si>
  <si>
    <t xml:space="preserve">21. Vides ministrija </t>
  </si>
  <si>
    <t>Pārejas perioda palīdzība - kopā (investīcijas)</t>
  </si>
  <si>
    <t xml:space="preserve">            Atlīdzība </t>
  </si>
  <si>
    <t>03. Ministru kabinets</t>
  </si>
  <si>
    <t>14. Iekšlietu ministrija</t>
  </si>
  <si>
    <t xml:space="preserve">16. Zemkopības ministrija </t>
  </si>
  <si>
    <t xml:space="preserve">18. Labklājības ministrija </t>
  </si>
  <si>
    <t xml:space="preserve">19. Tieslietu ministrija </t>
  </si>
  <si>
    <t>24. Valsts kontrole</t>
  </si>
  <si>
    <t>28. Augstākā tiesa</t>
  </si>
  <si>
    <t>29. Veselības ministrija</t>
  </si>
  <si>
    <t>36. Bērnu un ģimenes lietu ministrija</t>
  </si>
  <si>
    <t>Kohēzijas fonds - kopā (investīcijas)</t>
  </si>
  <si>
    <t>Attiecināmās izmaksas</t>
  </si>
  <si>
    <t>Neattiecināmās izmaksas</t>
  </si>
  <si>
    <t xml:space="preserve">13. Finanšu ministrija </t>
  </si>
  <si>
    <t xml:space="preserve">17. Satiksmes ministrija </t>
  </si>
  <si>
    <t xml:space="preserve">               Atmaksa valsts pamatbudžetā no Eiropas savienības politiku instrumentu līdzekļiem par Latvijas valsts ieguldītajiem finanšu resursiem Kohēzijas fonda projektos un SAPARD programmā</t>
  </si>
  <si>
    <t>Eiropas Reģionālās attīstības fonds (ERAF) - kopā (investīcijas)</t>
  </si>
  <si>
    <t xml:space="preserve">  Mērķdotācijas pašvaldību budžetiem</t>
  </si>
  <si>
    <t xml:space="preserve">    Mērķdotācijas pašvaldību budžetiem</t>
  </si>
  <si>
    <t xml:space="preserve">              Atmaksa valsts pamatbudžetā par veiktajiem kapitālajiem izdevumiem</t>
  </si>
  <si>
    <t>21. Vides ministrija</t>
  </si>
  <si>
    <t>57. Īpašu uzdevumu ministra elektroniskās pārvaldes lietās sekretariāts</t>
  </si>
  <si>
    <t>58. Reģionālās attīstības un pašvaldību lietu  ministrija</t>
  </si>
  <si>
    <t>Eiropas Sociālais fonds (ESF) - kopā (investīcijas)</t>
  </si>
  <si>
    <t xml:space="preserve">            Atmaksa valsts pamatbudžetā par veiktajiem uzturēšanas  izdevumiem ES fondu līdzfinansētajos projektos</t>
  </si>
  <si>
    <t xml:space="preserve">            Atmaksa valsts pamatbudžetā par veiktajiem kapitālajiem izdevumiem</t>
  </si>
  <si>
    <t xml:space="preserve">   Mērķdotācijas pašvaldību budžetiem</t>
  </si>
  <si>
    <t>Kapitālo izdevumu transferti,mērķdotācijas</t>
  </si>
  <si>
    <t>Eiropas Lauksaimniecības virzības un garantiju fonda (ELVGF) Virzības daļa - kopā (investīcijas)</t>
  </si>
  <si>
    <t xml:space="preserve">           Atmaksa valsts pamatbudžetā par veiktajiem uzturēšanas  izdevumiem ES fondu līdzfinansētajos projektos</t>
  </si>
  <si>
    <t xml:space="preserve">           Atmaksa valsts pamatbudžetā par veiktajiem kapitālajiem izdevumiem</t>
  </si>
  <si>
    <t>Zivsaimniecības vadības finanšu instruments (ZVFI) - kopā (investīcijas)</t>
  </si>
  <si>
    <t xml:space="preserve">       Subsīdijas komersantiem sabiedriskā transporta pakalpojumu nodrošināšanai (par pasažieru regulārajiem pārvadājumiem)</t>
  </si>
  <si>
    <t xml:space="preserve">      Subsīdiju un dotāciju transferti</t>
  </si>
  <si>
    <t>Transferti no apakšprogrammas "Līdzekļi neparedzētiem gadījumiem"</t>
  </si>
  <si>
    <t>Nesadalītie transferti no apakšprogrammas "Līdzekļi neparedzētiem gadījumiem"</t>
  </si>
  <si>
    <t>Sadalītie transferti no apakšprogrammas "Līdzekļi neparedzētiem gadījumiem"</t>
  </si>
  <si>
    <t xml:space="preserve">      Citas subsīdijas ražošanai</t>
  </si>
  <si>
    <t xml:space="preserve">   Sociālie pabalsti</t>
  </si>
  <si>
    <t xml:space="preserve">       Sociālie pabalsti naudā</t>
  </si>
  <si>
    <t xml:space="preserve">       Pārējie pabalsti </t>
  </si>
  <si>
    <t>1.4.</t>
  </si>
  <si>
    <t>Kārtējie maksājumi Eiropas Kopienas budžetā
 un starptautiskā sadarbība</t>
  </si>
  <si>
    <t xml:space="preserve">       Kārtējie maksājumi Eiropas Kopienas budžetā</t>
  </si>
  <si>
    <t xml:space="preserve">       Starptautiskā sadarbība</t>
  </si>
  <si>
    <t>1.5.</t>
  </si>
  <si>
    <t>Uzturēšanas izdevumu transferti</t>
  </si>
  <si>
    <t xml:space="preserve">       Valsts budžeta uzturēšanas izdevumu transferti</t>
  </si>
  <si>
    <t xml:space="preserve">       Mērķdotācijas pašvaldību budžetiem</t>
  </si>
  <si>
    <t xml:space="preserve">       Dotācijas un citi transferti pašvaldību budžetiem</t>
  </si>
  <si>
    <t>2.0.</t>
  </si>
  <si>
    <t>Kapitālie izdevumi</t>
  </si>
  <si>
    <t>2.1.</t>
  </si>
  <si>
    <t xml:space="preserve">   Pamatkapitāla veidošana</t>
  </si>
  <si>
    <t xml:space="preserve">       Nemateriālie ieguldījumi</t>
  </si>
  <si>
    <t xml:space="preserve">       Pamatlīdzekļi</t>
  </si>
  <si>
    <t xml:space="preserve">       Kapitālie izdevumi Eiropas Savienības politiku  instrumentu līdzfinansēto projektu un (vai) pasākumu īstenošanai un pārējie kapitālie izdevumi</t>
  </si>
  <si>
    <t>2.2.</t>
  </si>
  <si>
    <t xml:space="preserve">   Kapitālo izdevumu transferti, mērķdotācijas</t>
  </si>
  <si>
    <t xml:space="preserve">       Valsts budžeta kapitālo izdevumu transferti </t>
  </si>
  <si>
    <t xml:space="preserve">       Mērķdotācijas kapitālajiem izdevumiem pašvaldībām</t>
  </si>
  <si>
    <t>F20010000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</si>
  <si>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</si>
  <si>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</si>
  <si>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</si>
  <si>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F40010000</t>
  </si>
  <si>
    <t>Aizdevumi***</t>
  </si>
  <si>
    <t>F40020000</t>
  </si>
  <si>
    <t>Aizņēmumi***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</si>
  <si>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</si>
  <si>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</si>
  <si>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</si>
  <si>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</si>
  <si>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</si>
  <si>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</si>
  <si>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</si>
  <si>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</si>
  <si>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</si>
  <si>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</si>
  <si>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</si>
  <si>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</si>
  <si>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</si>
  <si>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</si>
  <si>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</si>
  <si>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</si>
  <si>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</si>
  <si>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09.000</t>
  </si>
  <si>
    <t>Izglītība</t>
  </si>
  <si>
    <t>10.000</t>
  </si>
  <si>
    <t>Sociālā aizsardzība</t>
  </si>
  <si>
    <t>IV   Ministrijas un citas centrālās valsts budžeta iestādes nosaukums</t>
  </si>
  <si>
    <t>01.  Valsts prezidenta kanceleja</t>
  </si>
  <si>
    <t>Resursi izdevumu segšanai</t>
  </si>
  <si>
    <t>Dotācija no vispārējiem ieņēmumiem</t>
  </si>
  <si>
    <t>Vispārējā kārtībā sadalāmā dotācija no vispārējiem ieņēmumiem</t>
  </si>
  <si>
    <t>Izdevumi - kopā</t>
  </si>
  <si>
    <t>Uzturēšanas izdevumi</t>
  </si>
  <si>
    <t>Kārtējie izdevumi</t>
  </si>
  <si>
    <t>Atlīdzība</t>
  </si>
  <si>
    <t>Atalgojums</t>
  </si>
  <si>
    <t>Preces un pakalpojumi</t>
  </si>
  <si>
    <t>Subsīdijas, dotācijas un sociālie pabalsti</t>
  </si>
  <si>
    <t>Sociālie pabalsti</t>
  </si>
  <si>
    <t>Pamatkapitāla veidošana</t>
  </si>
  <si>
    <t>02.  Saeima</t>
  </si>
  <si>
    <t>Ieņēmumi no maksas pakalpojumiem un citi pašu ieņēmumi</t>
  </si>
  <si>
    <t>Kārtējie maksājumi Eiropas Kopienas budžetā un starptautiskā sadarbība</t>
  </si>
  <si>
    <t>Starptautiskā sadarbība</t>
  </si>
  <si>
    <t>Naudas līdzekļi</t>
  </si>
  <si>
    <t>Maksas pakalpojumi un citu pašu ieņēmumu naudas līdzekļu atlikumu izmaiņas palielinājums (-) vai samazinājums (+)</t>
  </si>
  <si>
    <t>03.  Ministru kabinets</t>
  </si>
  <si>
    <t>Ārvalstu finanšu palīdzība iestādes ieņēmumos</t>
  </si>
  <si>
    <t>Transferti</t>
  </si>
  <si>
    <t>Valsts budžeta transferti</t>
  </si>
  <si>
    <t>Valsts pamatbudžeta savstarpējie transferti</t>
  </si>
  <si>
    <t>Subsīdiju un dotāciju transferti</t>
  </si>
  <si>
    <t>Valsts pamatbudžetā saņemtie transferti no Finanšu ministrijas apakšprogrammas "Līdzekļi neparedzētiem gadījumiem" uz valsts pamatbudžetu</t>
  </si>
  <si>
    <t>04.  Korupcijas novēršanas un apkarošanas birojs</t>
  </si>
  <si>
    <t>05.  Tiesībsarga birojs</t>
  </si>
  <si>
    <t>10.  Aizsardzības ministrija</t>
  </si>
  <si>
    <t>Valsts pamatbudžeta iestāžu saņemtie transferta pārskaitījumi no citas ministrijas vai centrālās iestādes valsts pamatbudžetā</t>
  </si>
  <si>
    <t>Valsts pamatbudžeta iestāžu saņemtie transferta pārskaitījumi no valsts pamatbudžeta dotācijas no vispārējiem ieņēmumiem</t>
  </si>
  <si>
    <t>Subsīdijas un dotācijas</t>
  </si>
  <si>
    <t>Valsts budžeta uzturēšanas izdevumu transferti</t>
  </si>
  <si>
    <t>Valsts budžeta uzturēšanas izdevumu transferti no valsts pamatbudžeta uz valsts speciālo budžetu</t>
  </si>
  <si>
    <t xml:space="preserve">Ārvalstu finanšu palīdzība iestādes ieņēmumos naudas līdzekļu atlikumu izmaiņas palielinājums (-) vai samazinājums (+) </t>
  </si>
  <si>
    <t>11.  Ārlietu ministrija</t>
  </si>
  <si>
    <t>12.  Ekonomikas ministrija</t>
  </si>
  <si>
    <t>t.sk. ārvalstu finanšu palīdzība atmaksām valsts pamatbudžetam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</si>
  <si>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</si>
  <si>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</si>
  <si>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Kārtējie maksājumi Eiropas Kopienas budžetā</t>
  </si>
  <si>
    <t>Mērķdotācijas pašvaldību budžetiem</t>
  </si>
  <si>
    <t>Uzturēšanas izdevumu atmaksa valsts budžetam</t>
  </si>
  <si>
    <t>Atmaksa valsts pamatbudžetā par veiktajiem uzturēšanas izdevumiem ES fondu līdzfinansētajos projektos</t>
  </si>
  <si>
    <t>13.  Finanšu ministrija</t>
  </si>
  <si>
    <t>Dotācija no vispārējiem ieņēmumiem atmaksām valsts pamatbudžetā</t>
  </si>
  <si>
    <t>Procentu izdevumi</t>
  </si>
  <si>
    <t>t.sk. Subsīdiju un dotāciju transferti</t>
  </si>
  <si>
    <t>Valsts budžeta uzturēšanas izdevumu transferti no valsts pamatbudžeta uz valsts pamatbudžetu</t>
  </si>
  <si>
    <t>Valsts budžeta uzturēšanas izdevumu transferti no valsts pamatbudžeta dotācijas no vispārējiem ieņēmumiem uz valsts pamatbudžetu</t>
  </si>
  <si>
    <t>Valsts budžeta uzturēšanas izdevumu transferti no valsts ārvalstu finanšu palīdzības līdzekļiem uz valsts pamatbudžetu</t>
  </si>
  <si>
    <t>Dotācijas un citi transferti pašvaldību budžetiem</t>
  </si>
  <si>
    <t>Kapitālo izdevumi transferti, mērķdotācijas</t>
  </si>
  <si>
    <t>Atmaksa valsts pamatbudžetā par veiktajiem kapitālajiem izdevumiem</t>
  </si>
  <si>
    <t>14.  Iekšlietu ministrija</t>
  </si>
  <si>
    <t>15.  Izglītības un zinātnes ministrija</t>
  </si>
  <si>
    <t>Valsts pamatbudžeta iestāžu saņemtie transferta pārskaitījumi no valsts pamatbudžeta ārvalstu finanšu palīdzības līdzekļiem</t>
  </si>
  <si>
    <t>Saņemtie aizņēmumi</t>
  </si>
  <si>
    <t>Saņemto aizņēmumu atmaksa**</t>
  </si>
  <si>
    <t>Izsniegtie aizdevumi</t>
  </si>
  <si>
    <t>Izsniegto aizdevumu saņemtā atmaksa</t>
  </si>
  <si>
    <t>16.  Zemkopības ministrija</t>
  </si>
  <si>
    <t>Dotācija no vispārējiem ieņēmumiem atmaksām valsts pamatbudžetam</t>
  </si>
  <si>
    <t>17.  Satiksmes ministrija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</si>
  <si>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</si>
  <si>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 xml:space="preserve">Valsts budžeta kapitālo izdevumu transferti </t>
  </si>
  <si>
    <t>Valsts budžeta kapitālo izdevumu transferti no valsts pamatbudžeta uz pašvaldības pamatbudžetu</t>
  </si>
  <si>
    <t>Mērķdotācijas kapitālajiem izdevumiem pašvaldībām</t>
  </si>
  <si>
    <t>18.  Labklājības ministrija</t>
  </si>
  <si>
    <t>19.  Tieslietu ministrija</t>
  </si>
  <si>
    <t>21.  Vides ministrija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</si>
  <si>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</si>
  <si>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</si>
  <si>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</si>
  <si>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</si>
  <si>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</si>
  <si>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</si>
  <si>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>35.  Centrālā vēlēšanu komisija</t>
  </si>
  <si>
    <t>36.  Bērnu un ģimenes lietu ministrija</t>
  </si>
  <si>
    <t>37.  Centrālā zemes komisija</t>
  </si>
  <si>
    <t>45. Īpašu uzdevumu ministra sabiedrības integrācijas lietās sekretariāts</t>
  </si>
  <si>
    <t>47.  Radio un televīzija</t>
  </si>
  <si>
    <t>57.  Īpašu uzdevumu ministra elektroniskās pārvaldes lietās sekretariāts</t>
  </si>
  <si>
    <t>Ārvalstu finanšu palīdzības naudas līdzekļu atlikumu izmaiņas palielinājums (-) vai samazinājums (+)</t>
  </si>
  <si>
    <t>58.  Reģionālās attīstības un pašvaldību lietu ministrija</t>
  </si>
  <si>
    <t>Uzturēšanas izdevumu atmaksa valsts pamatbudžetam</t>
  </si>
  <si>
    <t>Kapitālo izdevumu transferti, mērķdotācijas</t>
  </si>
  <si>
    <t>Atmaksa valsts pamatbudžetā par veiktajiem kapitālajiem izdevumiem ES fondu līdzfinansētajos projektos</t>
  </si>
  <si>
    <t>62.  Mērķdotācijas pašvaldībām</t>
  </si>
  <si>
    <t>64.  Dotācija pašvaldībām</t>
  </si>
  <si>
    <t>66. Ar Ministru kabineta lēmumu sadalāmais finansējums</t>
  </si>
  <si>
    <t>Informatīvi: konsolidējamās pozīcijas</t>
  </si>
  <si>
    <t>Ārvalstu finanšu palīdzība atmaksām valsts pamatbudžetam</t>
  </si>
  <si>
    <t>Izdevumi</t>
  </si>
  <si>
    <t>* Subsīdijas un dotācijas konsolidētas par sadalīto subsīdiju un dotāciju transfertu Ls 5 690 893</t>
  </si>
  <si>
    <t>** Valsts kasei atmaksātie aizņēmumi Ls 3 079 625, dzēstie studiju un studējošo kredīti komercbankām Ls 268 881</t>
  </si>
  <si>
    <t>*** Budžeta izpilde konsolidēta par savstarpējiem valsts pamatbudžeta aizdevumiem un aizņēmumiem Ls 3 075 567</t>
  </si>
  <si>
    <t>Informācijai:  Privatizācijas fonda līdzekļi valsts parāda pārfinansēšanai Ls 11 932 432</t>
  </si>
  <si>
    <t>Iemaksas no valsts nekustamā īpašuma pārdošanas Ls 10 074 332</t>
  </si>
  <si>
    <t>40% no valsts un dzīvojamo māju privatizācijas Ls 658 413</t>
  </si>
  <si>
    <t>Izsolē iegūtie līdzekļi par privatizācijas objektiem Ls 176 575</t>
  </si>
  <si>
    <t>Krūmiņa, 7094384</t>
  </si>
  <si>
    <t>Valsts speciālā budžeta ieņēmumu un izdevumu atšifrējums pa programmām un apakšprogrammām</t>
  </si>
  <si>
    <t>Nr.1.8.-12.10.2/12</t>
  </si>
  <si>
    <t>5.tabula</t>
  </si>
  <si>
    <t xml:space="preserve"> (latos)</t>
  </si>
  <si>
    <t>Klasifikā-cijas grupa, kods</t>
  </si>
  <si>
    <t>Izpilde % pret gada plānu 
   (5/3)</t>
  </si>
  <si>
    <t>Izpilde % pret finansē-šanas plānu pārskata periodam           (5/4)</t>
  </si>
  <si>
    <t xml:space="preserve">  Nodokļu ieņēmumi</t>
  </si>
  <si>
    <t xml:space="preserve">     Sociālās apdrošināšanas iemaksas - kopā</t>
  </si>
  <si>
    <t xml:space="preserve">  Nenodokļu ieņēmumi</t>
  </si>
  <si>
    <t xml:space="preserve">  Ieņēmumi no maksas pakalpojumiem un citi pašu ieņēmumi </t>
  </si>
  <si>
    <t xml:space="preserve">  Transferti</t>
  </si>
  <si>
    <t>II   Izdevumi  atbilstoši  ekonomiskajām kategorijām
(10.valdības funkcija "Sociālā aizsardzība")</t>
  </si>
  <si>
    <t xml:space="preserve">         Darba devēja valsts sociālās apdrošināšanas
 obligātās iemaksas, sociāla rakstura pabalsti un kompensācijas</t>
  </si>
  <si>
    <t>4.Pārējie</t>
  </si>
  <si>
    <t>Rojas ostas pārvalde</t>
  </si>
  <si>
    <t>Valsts budžeta izsniegto aizdevumu saņemtā atmaksa</t>
  </si>
  <si>
    <t>1. No pamatbudžeta</t>
  </si>
  <si>
    <t>1.1. No studējošo un studiju kreditēšanas</t>
  </si>
  <si>
    <t xml:space="preserve">      - Studējošo un studiju kreditēšanai                                           (atmaksa)</t>
  </si>
  <si>
    <t>(dzēšana)</t>
  </si>
  <si>
    <t>2. No speciālā budžeta</t>
  </si>
  <si>
    <t>Labklājības ministrija</t>
  </si>
  <si>
    <t xml:space="preserve">      - WE02 Labklājības sistēmas reforma</t>
  </si>
  <si>
    <t xml:space="preserve">      - 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</si>
  <si>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</si>
  <si>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</si>
  <si>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</si>
  <si>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>Kalncempju pagasta padome</t>
  </si>
  <si>
    <t>Kārķu pagasta padome</t>
  </si>
  <si>
    <t>Naujenes pagasta padome</t>
  </si>
  <si>
    <t>Ozolnieku novada dome</t>
  </si>
  <si>
    <t>Salas pagasta padome (Jēkabpils raj.)</t>
  </si>
  <si>
    <t>Staiceles pilsētas ar lauku terit dome</t>
  </si>
  <si>
    <t>Ugāles pagasta padome</t>
  </si>
  <si>
    <t>Valdemārpils pilsētas dome</t>
  </si>
  <si>
    <t>Vērēmu pagasta padome</t>
  </si>
  <si>
    <t xml:space="preserve">     - ES fondu līdzfinansēto projektu un pasākumu īstenošana</t>
  </si>
  <si>
    <t>Ainažu pilsētas dome</t>
  </si>
  <si>
    <t>Andrupenes pagasta padome</t>
  </si>
  <si>
    <t>Audriņu pagasta padome</t>
  </si>
  <si>
    <t>Ābeļu pagasta padome</t>
  </si>
  <si>
    <t>Bilskas pagasta padome</t>
  </si>
  <si>
    <t>Birzgales pagasta padome</t>
  </si>
  <si>
    <t>Blomes pagasta padome</t>
  </si>
  <si>
    <t>Brīvzemnieku pagasta padome</t>
  </si>
  <si>
    <t>Codes pagasta padome</t>
  </si>
  <si>
    <t>Daugavpils rajona padome</t>
  </si>
  <si>
    <t>Daugmales pagasta padome</t>
  </si>
  <si>
    <t>Dikļu pagasta padome</t>
  </si>
  <si>
    <t>Drustu pagasta padome</t>
  </si>
  <si>
    <t>Dunavas pagasta padome</t>
  </si>
  <si>
    <t>Dundagas pagasta padome</t>
  </si>
  <si>
    <t>Dvietes pagasta padome</t>
  </si>
  <si>
    <t>Elejas pagasta padome</t>
  </si>
  <si>
    <t>Ezernieku pagasta padome</t>
  </si>
  <si>
    <t>Ēveles pagasta padome</t>
  </si>
  <si>
    <t>Ilūkstes novada dome</t>
  </si>
  <si>
    <t>Ipiķu pagasta padome</t>
  </si>
  <si>
    <t>Jeru pagasta padome</t>
  </si>
  <si>
    <t>Kazdangas pagasta padome</t>
  </si>
  <si>
    <t>Kokneses pagasta padome</t>
  </si>
  <si>
    <t>Konstantinovas pagasta padome</t>
  </si>
  <si>
    <t>Krimuldas pagasta padome</t>
  </si>
  <si>
    <t>Ķoņu pagasta padome</t>
  </si>
  <si>
    <t>Lapmežciema novada dome</t>
  </si>
  <si>
    <t>Liepas pagasta padome</t>
  </si>
  <si>
    <t>Madlienas pagasta pašvaldība</t>
  </si>
  <si>
    <t>Malnavas pagasta padome</t>
  </si>
  <si>
    <t>Maltas pagasta padome</t>
  </si>
  <si>
    <t>Mētrienas pagasta padome</t>
  </si>
  <si>
    <t>Naukšēnu pagasta padome</t>
  </si>
  <si>
    <t>Nautrēnu pagasta padome</t>
  </si>
  <si>
    <t>Nītaures pagasta padome</t>
  </si>
  <si>
    <t>Olaines pagasta padome</t>
  </si>
  <si>
    <t>Penkules pagasta padome</t>
  </si>
  <si>
    <t>Rundāles pagasta padome</t>
  </si>
  <si>
    <t>Rūjienas pilsētas dome</t>
  </si>
  <si>
    <t>Sakas novada dome</t>
  </si>
  <si>
    <t>Sakstagala pagasta padome</t>
  </si>
  <si>
    <t>Salacgrīvas pilsētas dome ar lauku terit</t>
  </si>
  <si>
    <t>Salienas pagasta padome</t>
  </si>
  <si>
    <t>Sesavas pagasta padome</t>
  </si>
  <si>
    <t>Sēlpils pagasta padome</t>
  </si>
  <si>
    <t>Skrundas pilsētas dome</t>
  </si>
  <si>
    <t>Stružānu pagasta padome</t>
  </si>
  <si>
    <t>Taurenes pagasta padome</t>
  </si>
  <si>
    <t>Trikātas pagasta padome</t>
  </si>
  <si>
    <t>Valkas pagasta padome</t>
  </si>
  <si>
    <t>Valmieras pagasta padome</t>
  </si>
  <si>
    <t>Zantes pagasta padome</t>
  </si>
  <si>
    <t>Zirņu pagasta padome</t>
  </si>
  <si>
    <t>Zvārtavas pagasta padome</t>
  </si>
  <si>
    <t xml:space="preserve">    - EV41 Cieto sadzīves atkritumu projekts (Rīga, Getliņi) (Pasaules Banka)</t>
  </si>
  <si>
    <t xml:space="preserve">    - VAS "Latvijas gāze" debitoru parādu atmaksa</t>
  </si>
  <si>
    <t xml:space="preserve">    - Enerģētikas projekts pašvaldībām (Dānijas bezprocentu aizdevums) </t>
  </si>
  <si>
    <t xml:space="preserve">    - Enerģētikas projekts Talsu pilsētas domei (NUTEK)</t>
  </si>
  <si>
    <t xml:space="preserve">    - Enerģētikas projekts Liepas pagastam (NUTEK)</t>
  </si>
  <si>
    <t xml:space="preserve">    - Pārējās pašvaldību aizdevumu atmaksas</t>
  </si>
  <si>
    <t>Aglonas pagasta padome</t>
  </si>
  <si>
    <t>Aiviekstes pagasta padome</t>
  </si>
  <si>
    <t>Aizkraukles rajona padome</t>
  </si>
  <si>
    <t>Aknīstes pils. lauku teritoriju dome</t>
  </si>
  <si>
    <t>Ambeļu pagasta padome</t>
  </si>
  <si>
    <t>Annas pagasta padome</t>
  </si>
  <si>
    <t>Aulejas pagasta padome</t>
  </si>
  <si>
    <t>Babītes pagasta padome</t>
  </si>
  <si>
    <t>Baldones pilsētas dome</t>
  </si>
  <si>
    <t>Balvu pagasta padome</t>
  </si>
  <si>
    <t>Balvu rajona padome</t>
  </si>
  <si>
    <t>Beļavas pagasta padome</t>
  </si>
  <si>
    <t>Bērzaines pagasta padome</t>
  </si>
  <si>
    <t>Bērzgales pagasta padome</t>
  </si>
  <si>
    <t>Bērzpils pagasta padome</t>
  </si>
  <si>
    <t>Bikstu pagasta padome</t>
  </si>
  <si>
    <t>Biķernieku pagasta padome</t>
  </si>
  <si>
    <t>Blontu pagasta padome</t>
  </si>
  <si>
    <t>Braslavas pagasta padome</t>
  </si>
  <si>
    <t>Briežuciema pagasta padome</t>
  </si>
  <si>
    <t>Briģu pagasta padome</t>
  </si>
  <si>
    <t>Brunavas pagasta padome</t>
  </si>
  <si>
    <t>Carnikavas novada dome</t>
  </si>
  <si>
    <t>Ciblas novada dome</t>
  </si>
  <si>
    <t>Cirmas pagasta padome</t>
  </si>
  <si>
    <t>Dagdas pagasta padome</t>
  </si>
  <si>
    <t>Daudzeses pagasta padome</t>
  </si>
  <si>
    <t>Degoles pagasta padome</t>
  </si>
  <si>
    <t>Demenes pagasta padome</t>
  </si>
  <si>
    <t>Dobeles pilsētas dome</t>
  </si>
  <si>
    <t>Dobeles rajona padome</t>
  </si>
  <si>
    <t>Dricānu pagasta padome</t>
  </si>
  <si>
    <t>Eglaines pagasta padome</t>
  </si>
  <si>
    <t>Elkšņu pagasta padome</t>
  </si>
  <si>
    <t>Engures pagasta padome</t>
  </si>
  <si>
    <t>Galgauskas pagasta padome</t>
  </si>
  <si>
    <t>Garkalnes novada dome</t>
  </si>
  <si>
    <t>Gaujienas pagasta padome</t>
  </si>
  <si>
    <t>Gaviezes pagasta padome</t>
  </si>
  <si>
    <t>Gulbenes rajona padome</t>
  </si>
  <si>
    <t>Ģibuļu pagasta padome</t>
  </si>
  <si>
    <t>Ilzenes pagasta padome</t>
  </si>
  <si>
    <t>Inčukalna novada dome (Inčukalna pagasta padome)</t>
  </si>
  <si>
    <t>Istras pagasta padome</t>
  </si>
  <si>
    <t>Izvaltas pagasta padome</t>
  </si>
  <si>
    <t>Jaunalūksnes pagasta padome</t>
  </si>
  <si>
    <t>Jaunbērzes pagasta padome</t>
  </si>
  <si>
    <t>Jaungulbenes pagasta padome</t>
  </si>
  <si>
    <t>Jaunjelgavas pils. ar lauku terit. dome</t>
  </si>
  <si>
    <t>Jaunlaicenes pagasta padome</t>
  </si>
  <si>
    <t>Jaunpils pagasta padome</t>
  </si>
  <si>
    <t>Jaunsātu pagasta padome</t>
  </si>
  <si>
    <t>Jaunsvirlaukas pagasta padome</t>
  </si>
  <si>
    <t>Jersikas pagasta padome</t>
  </si>
  <si>
    <t>Jēkabpils rajona padome</t>
  </si>
  <si>
    <t>Jumpravas pagasta padome</t>
  </si>
  <si>
    <t>Kaives pagasta padome</t>
  </si>
  <si>
    <t>Kalētu pagasta padome</t>
  </si>
  <si>
    <t>Kalkūnes pagasta padome</t>
  </si>
  <si>
    <t>Kalupes pagasta padome</t>
  </si>
  <si>
    <t>Kantinieku pagasta padome</t>
  </si>
  <si>
    <t>Kastuļinas pagasta padome</t>
  </si>
  <si>
    <t>Kārsavas pilsētas dome</t>
  </si>
  <si>
    <t>Klintaines pagasta padome</t>
  </si>
  <si>
    <t>Kocēnu pagasta padome</t>
  </si>
  <si>
    <t>Kuldīgas rajona padome</t>
  </si>
  <si>
    <t>Kurmāles pagasta padome</t>
  </si>
  <si>
    <t>Lazdukalna pagasta padome</t>
  </si>
  <si>
    <t>Lažas pagasta padome</t>
  </si>
  <si>
    <t>Leimaņu pagasta padome</t>
  </si>
  <si>
    <t>Lestenes pagasta padome</t>
  </si>
  <si>
    <t>Lēdmanes pagasta padome</t>
  </si>
  <si>
    <t>Lielplatones pagasta padome</t>
  </si>
  <si>
    <t>Liepājas rajona padome</t>
  </si>
  <si>
    <t>Liepnas pagasta padome</t>
  </si>
  <si>
    <t>Limbažu rajona padome</t>
  </si>
  <si>
    <t>Līksnas pagasta padome</t>
  </si>
  <si>
    <t>Malienas pagasta padome</t>
  </si>
  <si>
    <t>Maļinovas pagasta padome</t>
  </si>
  <si>
    <t>Mazzalves pagasta padome</t>
  </si>
  <si>
    <t>Mākoņkalna pagasta padome</t>
  </si>
  <si>
    <t>Mālupes pagasta padome</t>
  </si>
  <si>
    <t>Mārsnēnu pagasta padome</t>
  </si>
  <si>
    <t>Mārupes pagasta padome</t>
  </si>
  <si>
    <t>Medņevas pagasta padome</t>
  </si>
  <si>
    <t>Medumu pagasta padome</t>
  </si>
  <si>
    <t>Medzes pagasta padome</t>
  </si>
  <si>
    <t>Murmastienes pagasta padome</t>
  </si>
  <si>
    <t>Nagļu pagasta padome</t>
  </si>
  <si>
    <t>Naudītes pagasta padome</t>
  </si>
  <si>
    <t>Nirzas pagasta padome</t>
  </si>
  <si>
    <t>Nīcas pagasta padome</t>
  </si>
  <si>
    <t>Novadnieku pagasta padome</t>
  </si>
  <si>
    <t>Ņukšu pagasta padome</t>
  </si>
  <si>
    <t>Ošupes pagasta padome</t>
  </si>
  <si>
    <t>Padures pagasta padome</t>
  </si>
  <si>
    <t>Palsmanes pagasta padome</t>
  </si>
  <si>
    <t>Pampāļu pagasta padome</t>
  </si>
  <si>
    <t>Pāvilostas pilsētas dome</t>
  </si>
  <si>
    <t>Pededzes pagasta padome</t>
  </si>
  <si>
    <t>Pelēču pagasta padome</t>
  </si>
  <si>
    <t>Pildas pagasta padome</t>
  </si>
  <si>
    <t>Piltenes pilsētas dome</t>
  </si>
  <si>
    <t>Plāņu pagasta padome</t>
  </si>
  <si>
    <t>Pureņu pagasta padome</t>
  </si>
  <si>
    <t>Pušas pagasta padome</t>
  </si>
  <si>
    <t>Rankas pagasta padome</t>
  </si>
  <si>
    <t>Rīgas rajona padome</t>
  </si>
  <si>
    <t>Rubas pagasta padome</t>
  </si>
  <si>
    <t>Rubenes pagasta padome</t>
  </si>
  <si>
    <t>Rucavas pagasta padome</t>
  </si>
  <si>
    <t>Rudbāržu pagasta padome</t>
  </si>
  <si>
    <t>Rugāju pagasta padome</t>
  </si>
  <si>
    <t>Salaspils novada dome</t>
  </si>
  <si>
    <t>Saldus pagasta padome</t>
  </si>
  <si>
    <t>Saldus rajona padome</t>
  </si>
  <si>
    <t>Sarkaņu pagasta padome</t>
  </si>
  <si>
    <t>Saunas pagasta padome</t>
  </si>
  <si>
    <t>Seces pagasta padome</t>
  </si>
  <si>
    <t>Sējas novada dome</t>
  </si>
  <si>
    <t>Sidrabenes pagasta padome</t>
  </si>
  <si>
    <t>Skaistas pagasta padome</t>
  </si>
  <si>
    <t>Skaistkalnes pagasta padome</t>
  </si>
  <si>
    <t>Skaņkalnes pagasta padome</t>
  </si>
  <si>
    <t>Skujenes pagasta padome</t>
  </si>
  <si>
    <t>Stelpes pagasta padome</t>
  </si>
  <si>
    <t>Stopiņu novada dome</t>
  </si>
  <si>
    <t>Straupes pagasta padome</t>
  </si>
  <si>
    <t>Strazdes pagasta padome</t>
  </si>
  <si>
    <t>Sunākstes pagasta padome</t>
  </si>
  <si>
    <t>Suntažu pagasta padome</t>
  </si>
  <si>
    <t>Susāju pagasta padome</t>
  </si>
  <si>
    <t>Šķaunes pagasta padome</t>
  </si>
  <si>
    <t>Šķeltovas pagasta padome</t>
  </si>
  <si>
    <t>Šķēdes pagasta padome</t>
  </si>
  <si>
    <t>Šķilbēnu pagasta padome</t>
  </si>
  <si>
    <t>Talsu rajona padome</t>
  </si>
  <si>
    <t>Trapenes pagasta padome</t>
  </si>
  <si>
    <t>Tukuma rajona padome</t>
  </si>
  <si>
    <t>Ukru pagasta padome</t>
  </si>
  <si>
    <t>Usmas pagasta padome</t>
  </si>
  <si>
    <t>Ūdrīšu pagasta padome</t>
  </si>
  <si>
    <t>Vaives pagasta padome</t>
  </si>
  <si>
    <t>Valgundes novada dome</t>
  </si>
  <si>
    <t>Valkas rajona padome</t>
  </si>
  <si>
    <t>Valles pagasta padome</t>
  </si>
  <si>
    <t>Vangažu pilsētas dome</t>
  </si>
  <si>
    <t>Vānes pagasta padome</t>
  </si>
  <si>
    <t>Vārkavas novada dome</t>
  </si>
  <si>
    <t>Vārves pagasta padome</t>
  </si>
  <si>
    <t>Veclaicenes pagasta padome</t>
  </si>
  <si>
    <t>Vecsaules pagasta padome</t>
  </si>
  <si>
    <t>Vectilžas pagasta padome</t>
  </si>
  <si>
    <t>Veselavas pagasta padome</t>
  </si>
  <si>
    <t>Vestienas pagasta padome</t>
  </si>
  <si>
    <t>Vērgales pagasta padome</t>
  </si>
  <si>
    <t>Vidrižu pagasta padome</t>
  </si>
  <si>
    <t>Viesatu pagasta padome</t>
  </si>
  <si>
    <t>Viesītes pilsētas ar lauku teritoriju dome</t>
  </si>
  <si>
    <t>Viesturu pagasta padome</t>
  </si>
  <si>
    <t>Vijciema pagasta padome</t>
  </si>
  <si>
    <t>Vilces pagasta padome</t>
  </si>
  <si>
    <t>Viļakas pilsētas dome</t>
  </si>
  <si>
    <t>Vircavas pagasta padome</t>
  </si>
  <si>
    <t>Virgas pagasta padome</t>
  </si>
  <si>
    <t>Vīksnas pagasta padome</t>
  </si>
  <si>
    <t>Vītiņu pagasta padome</t>
  </si>
  <si>
    <t>Zaļenieku pagasta padome</t>
  </si>
  <si>
    <t>Zaņas pagasta padome</t>
  </si>
  <si>
    <t>Zasas pagasta padome</t>
  </si>
  <si>
    <t>Zaubes pagasta padome</t>
  </si>
  <si>
    <t>Zentenes pagasta padome</t>
  </si>
  <si>
    <t>Ziemeru pagasta padome</t>
  </si>
  <si>
    <t>Zilupes novada dome</t>
  </si>
  <si>
    <t>Ziru pagasta padome</t>
  </si>
  <si>
    <t>Zlēku pagasta padome</t>
  </si>
  <si>
    <t>Zosēnu pagasta padome</t>
  </si>
  <si>
    <t>Zvirgzdenes pagasta padome</t>
  </si>
  <si>
    <t>Žīguru pagasta padome</t>
  </si>
  <si>
    <t>3.2. No pašvaldību kapitālsabiedrībām</t>
  </si>
  <si>
    <t xml:space="preserve">     - VAS "Latvijas gāze" debitoru parādu atmaksa</t>
  </si>
  <si>
    <t>Avota nami, Rīgas pašvaldības, SIA</t>
  </si>
  <si>
    <t>Saldus siltums, SIA</t>
  </si>
  <si>
    <t>Wesemann, SIA</t>
  </si>
  <si>
    <t xml:space="preserve">     - EV04 Daugavpils ūdensapgāde un kanalizācija</t>
  </si>
  <si>
    <t>Daugavpils ūdens, SIA</t>
  </si>
  <si>
    <t xml:space="preserve">     - Vides projekts Liepājai (Pasaules Banka)</t>
  </si>
  <si>
    <t>Liepājas ūdens, SIA</t>
  </si>
  <si>
    <t xml:space="preserve">     - Liepājas reģiona sadzīves atkritumu apsaimniekošanas projekts 
       (Pasaules banka)</t>
  </si>
  <si>
    <t xml:space="preserve">     - Pārējās pašvaldību kapitālsabiedrību aizdevumu atmaksas</t>
  </si>
  <si>
    <t>Aizkraukles siltums, Aizkraukles novada  pašvaldības SIA</t>
  </si>
  <si>
    <t>Auces komunālie pakalpojumi, SIA</t>
  </si>
  <si>
    <t>Bauskas siltums, SIA</t>
  </si>
  <si>
    <t>Brocēnu siltums, SIA</t>
  </si>
  <si>
    <t>Dobeles enerģija, SIA</t>
  </si>
  <si>
    <t>Iecavas siltums, SIA</t>
  </si>
  <si>
    <t>Jēkabpils siltums, SIA</t>
  </si>
  <si>
    <t>Madonas siltums, SIA</t>
  </si>
  <si>
    <t>Maltas dzīvokļu-komunālās saim. uzņ., SIA</t>
  </si>
  <si>
    <t>Olaines ūdens un siltums, A/s Akciju sabiedrība</t>
  </si>
  <si>
    <t>Pļaviņu Komunālie pakalpojum, SIA</t>
  </si>
  <si>
    <t>Preiļu saimnieks, SIA</t>
  </si>
  <si>
    <t>Salaspils siltums, SIA</t>
  </si>
  <si>
    <t>Tukuma siltums, SIA</t>
  </si>
  <si>
    <t>Ūdeka, pašvaldības, SIA</t>
  </si>
  <si>
    <t>Ventspils labiekārtošanas kombināts, SIA</t>
  </si>
  <si>
    <t>4. No pārējiem</t>
  </si>
  <si>
    <t xml:space="preserve">     - TRt08  Valsts nozīmes datu pārraides tīkla (VNDP) izveide</t>
  </si>
  <si>
    <t xml:space="preserve">     - Enerģētikas  projekts Rīgas gāzei (Dānijas bezprocentu aizdevums)</t>
  </si>
  <si>
    <t xml:space="preserve">     - Rehabilitācijas projekti (Pasaules Banka)</t>
  </si>
  <si>
    <t>Doma, SIA</t>
  </si>
  <si>
    <t>Grindeks, A/s</t>
  </si>
  <si>
    <t>Latvijas Nafta, A/s</t>
  </si>
  <si>
    <t>Pārtikas un veterinārais dienests</t>
  </si>
  <si>
    <t xml:space="preserve">      - Lauku attīstības projekts (Pasaules Banka)</t>
  </si>
  <si>
    <t xml:space="preserve">Parex banka, A/s </t>
  </si>
  <si>
    <t>Baltic Trust Bank, A/s</t>
  </si>
  <si>
    <t>Latvijas Hipotēku un zemes banka, VAS</t>
  </si>
  <si>
    <t xml:space="preserve">      - PB/Valsts kases pārņemtais aizdevums Tehniskajai vienībai</t>
  </si>
  <si>
    <t xml:space="preserve">      - Pārējās aizdevumu atmaksas</t>
  </si>
  <si>
    <t>Ozols KKS</t>
  </si>
  <si>
    <t>Unibankas sliktie kredīti (Latvijas apģērbi)</t>
  </si>
  <si>
    <t>Ventspils zivju konservu kombināts VU</t>
  </si>
  <si>
    <t>Ciršs, 7094334</t>
  </si>
  <si>
    <t>Kopējie ieņēmumi (PA+SA)</t>
  </si>
  <si>
    <t>Pašvaldību pamatbudžeta ieņēmumi (bruto)</t>
  </si>
  <si>
    <t>Maksas pakalpojumi un citi pašu ieņēmumi</t>
  </si>
  <si>
    <t>Ārvalstu finanšu palīdzība</t>
  </si>
  <si>
    <t>Saņemtie maksājumi</t>
  </si>
  <si>
    <t>21.1.0.0.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</si>
  <si>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</si>
  <si>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</si>
  <si>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</si>
  <si>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</si>
  <si>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</si>
  <si>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 līdzekļi</t>
  </si>
  <si>
    <t>ieņēmumi no privatizācijas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</si>
  <si>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</si>
  <si>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</si>
  <si>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</si>
  <si>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</si>
  <si>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</si>
  <si>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</si>
  <si>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</si>
  <si>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</si>
  <si>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</si>
  <si>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Iegādātie parāda vērtspapīri, akcijas un cita līdzdalība komersantu pašu kapitālā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</si>
  <si>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</si>
  <si>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</si>
  <si>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</si>
  <si>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</si>
  <si>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</si>
  <si>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</si>
  <si>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</si>
  <si>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Pašvaldību pamatbudžeta  kapitālie izdevumi (neto)</t>
  </si>
  <si>
    <t>PB3</t>
  </si>
  <si>
    <t>Zaudējumi no valūtas kursa svārstībām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</si>
  <si>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</si>
  <si>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</si>
  <si>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</si>
  <si>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</si>
  <si>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</si>
  <si>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</si>
  <si>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</si>
  <si>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 xml:space="preserve">    mīnus transferti kapitālajiem izdevumiem</t>
  </si>
  <si>
    <t>Pašvaldību speciālā budžeta 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</si>
  <si>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</si>
  <si>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</si>
  <si>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</si>
  <si>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</si>
  <si>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</si>
  <si>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 xml:space="preserve">Pārvaldnieks                                                          </t>
  </si>
  <si>
    <t>Pašvaldību pamatbudžeta ieņēmumi un izdevumi</t>
  </si>
  <si>
    <t>Nr.1.8-12.10.2./12</t>
  </si>
  <si>
    <t>8.tabula</t>
  </si>
  <si>
    <t>Klasifikācijas grupa, kods</t>
  </si>
  <si>
    <t>Izpilde % pret gada plānu (4./3.)</t>
  </si>
  <si>
    <t/>
  </si>
  <si>
    <t>III Nodokļu ieņēmumi</t>
  </si>
  <si>
    <t>Tiešie nodokļi</t>
  </si>
  <si>
    <t>1.1.0.0.</t>
  </si>
  <si>
    <t>Ieņēmumi no iedzīvotāju ienākuma nodokļa</t>
  </si>
  <si>
    <t xml:space="preserve">Iedzīvotāju ienākuma nodoklis                   </t>
  </si>
  <si>
    <t>1.1.1.1.</t>
  </si>
  <si>
    <t xml:space="preserve">saņemts iepriekšējā gada nesadalītais atlikums no Valsts kases sadales konta </t>
  </si>
  <si>
    <t>1.1.1.2.</t>
  </si>
  <si>
    <t>saņemts no Valsts kases sadales konta no pārskata gada ieņēmumiem</t>
  </si>
  <si>
    <t>1.1.1.3.</t>
  </si>
  <si>
    <t>iekasēts pašvaldībā</t>
  </si>
  <si>
    <t>1.1.2.0.</t>
  </si>
  <si>
    <t>Patentmaksas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</si>
  <si>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</si>
  <si>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</si>
  <si>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</si>
  <si>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</si>
  <si>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</si>
  <si>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</si>
  <si>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</si>
  <si>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</si>
  <si>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</si>
  <si>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</si>
  <si>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</si>
  <si>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</si>
  <si>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</si>
  <si>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</si>
  <si>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parādi</t>
  </si>
  <si>
    <t xml:space="preserve"> 4.2.0.0.</t>
  </si>
  <si>
    <t>Īpašuma nodokļa parādi</t>
  </si>
  <si>
    <t xml:space="preserve"> 4.3.0.0.</t>
  </si>
  <si>
    <t>Zemes nodokļa parādi</t>
  </si>
  <si>
    <t>Nodokļi atsevišķām precēm un pakalpojumu veidiem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</si>
  <si>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</si>
  <si>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</si>
  <si>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</si>
  <si>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</si>
  <si>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</si>
  <si>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Ieņēmumi no uzņēmējdarbības un īpašuma </t>
  </si>
  <si>
    <t>8.1.0.0.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</si>
  <si>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</si>
  <si>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</si>
  <si>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</si>
  <si>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</si>
  <si>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</si>
  <si>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</si>
  <si>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</si>
  <si>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</si>
  <si>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</si>
  <si>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8.7.0.0.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</si>
  <si>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</si>
  <si>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</si>
  <si>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</si>
  <si>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</si>
  <si>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</si>
  <si>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</si>
  <si>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</si>
  <si>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</si>
  <si>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</si>
  <si>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</si>
  <si>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</si>
  <si>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</si>
  <si>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13.0.0.0.</t>
  </si>
  <si>
    <t xml:space="preserve">Ieņēmumi no valsts (pašvaldības) īpašuma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</si>
  <si>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</si>
  <si>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</si>
  <si>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</si>
  <si>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</si>
  <si>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</si>
  <si>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</si>
  <si>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</si>
  <si>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</si>
  <si>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 xml:space="preserve">V Transfertu ieņēmumi </t>
  </si>
  <si>
    <t>18.0.0.0.</t>
  </si>
  <si>
    <t>18.6.0.0.</t>
  </si>
  <si>
    <t xml:space="preserve">Ieņēmumi uzturēšanas izdevumiem pašvaldību pamatbudžetā no valsts budžeta </t>
  </si>
  <si>
    <t>18.6.1.0.</t>
  </si>
  <si>
    <t>18.6.1.1.</t>
  </si>
  <si>
    <t>dotācijas Administratīvi teritoriālās reformas likuma izpildei</t>
  </si>
  <si>
    <t>18.6.1.2.</t>
  </si>
</sst>
</file>

<file path=xl/styles.xml><?xml version="1.0" encoding="utf-8"?>
<styleSheet xmlns="http://schemas.openxmlformats.org/spreadsheetml/2006/main">
  <numFmts count="6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Ls&quot;;\-###,0&quot;.&quot;00\ &quot;Ls&quot;"/>
    <numFmt numFmtId="181" formatCode="###,0&quot;.&quot;00\ &quot;Ls&quot;;[Red]\-###,0&quot;.&quot;00\ &quot;Ls&quot;"/>
    <numFmt numFmtId="182" formatCode="_-* ###,0&quot;.&quot;00\ &quot;Ls&quot;_-;\-* ###,0&quot;.&quot;00\ &quot;Ls&quot;_-;_-* &quot;-&quot;??\ &quot;Ls&quot;_-;_-@_-"/>
    <numFmt numFmtId="183" formatCode="_-* ###,0&quot;.&quot;00\ _L_s_-;\-* ###,0&quot;.&quot;00\ _L_s_-;_-* &quot;-&quot;??\ _L_s_-;_-@_-"/>
    <numFmt numFmtId="184" formatCode="0&quot;.&quot;0"/>
    <numFmt numFmtId="185" formatCode="###,###,###"/>
    <numFmt numFmtId="186" formatCode="#\ ##0"/>
    <numFmt numFmtId="187" formatCode="##,#0&quot;.&quot;0"/>
    <numFmt numFmtId="188" formatCode="00000"/>
    <numFmt numFmtId="189" formatCode="###0"/>
    <numFmt numFmtId="190" formatCode="0&quot;.&quot;000"/>
    <numFmt numFmtId="191" formatCode="00&quot;.&quot;000"/>
    <numFmt numFmtId="192" formatCode="###,0&quot;.&quot;00\ &quot;.&quot;;\-###,0&quot;.&quot;00\ &quot;.&quot;"/>
    <numFmt numFmtId="193" formatCode="###,0&quot;.&quot;00\ &quot;.&quot;;[Red]\-###,0&quot;.&quot;00\ &quot;.&quot;"/>
    <numFmt numFmtId="194" formatCode="_-* ###,0&quot;.&quot;00\ &quot;.&quot;_-;\-* ###,0&quot;.&quot;00\ &quot;.&quot;_-;_-* &quot;-&quot;??\ &quot;.&quot;_-;_-@_-"/>
    <numFmt numFmtId="195" formatCode="_-* ###,0&quot;.&quot;00\ _._-;\-* ###,0&quot;.&quot;00\ _._-;_-* &quot;-&quot;??\ _._-;_-@_-"/>
    <numFmt numFmtId="196" formatCode="&quot;Ls&quot;\ ###,0&quot;.&quot;00;\-&quot;Ls&quot;\ ###,0&quot;.&quot;00"/>
    <numFmt numFmtId="197" formatCode="&quot;Ls&quot;\ ###,0&quot;.&quot;00;[Red]\-&quot;Ls&quot;\ ###,0&quot;.&quot;00"/>
    <numFmt numFmtId="198" formatCode="_-&quot;Ls&quot;\ * ###,0&quot;.&quot;00_-;\-&quot;Ls&quot;\ * ###,0&quot;.&quot;00_-;_-&quot;Ls&quot;\ * &quot;-&quot;??_-;_-@_-"/>
    <numFmt numFmtId="199" formatCode="_-* ###,0&quot;.&quot;00_-;\-* ###,0&quot;.&quot;00_-;_-* &quot;-&quot;??_-;_-@_-"/>
    <numFmt numFmtId="200" formatCode="&quot;Ls&quot;#,##0;\-&quot;Ls&quot;#,##0"/>
    <numFmt numFmtId="201" formatCode="&quot;Ls&quot;#,##0;[Red]\-&quot;Ls&quot;#,##0"/>
    <numFmt numFmtId="202" formatCode="&quot;Ls&quot;###,0&quot;.&quot;00;\-&quot;Ls&quot;###,0&quot;.&quot;00"/>
    <numFmt numFmtId="203" formatCode="&quot;Ls&quot;###,0&quot;.&quot;00;[Red]\-&quot;Ls&quot;###,0&quot;.&quot;00"/>
    <numFmt numFmtId="204" formatCode="_-&quot;Ls&quot;* #,##0_-;\-&quot;Ls&quot;* #,##0_-;_-&quot;Ls&quot;* &quot;-&quot;_-;_-@_-"/>
    <numFmt numFmtId="205" formatCode="_-&quot;Ls&quot;* ###,0&quot;.&quot;00_-;\-&quot;Ls&quot;* ###,0&quot;.&quot;00_-;_-&quot;Ls&quot;* &quot;-&quot;??_-;_-@_-"/>
    <numFmt numFmtId="206" formatCode="#&quot;.&quot;##0"/>
    <numFmt numFmtId="207" formatCode="#,##0.0"/>
    <numFmt numFmtId="208" formatCode="0.000"/>
    <numFmt numFmtId="209" formatCode="0.0"/>
    <numFmt numFmtId="210" formatCode="0&quot;.&quot;00"/>
    <numFmt numFmtId="211" formatCode="##,###,##0.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00.000"/>
    <numFmt numFmtId="216" formatCode="#,##0.00000000000000"/>
    <numFmt numFmtId="217" formatCode="#,##0.00\ &quot;LVL&quot;"/>
    <numFmt numFmtId="218" formatCode="0.0000"/>
    <numFmt numFmtId="219" formatCode="#,##0.0000"/>
    <numFmt numFmtId="220" formatCode="#,##0.000"/>
  </numFmts>
  <fonts count="35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1"/>
      <name val="Arial"/>
      <family val="0"/>
    </font>
    <font>
      <sz val="10"/>
      <color indexed="10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name val="Garamond"/>
      <family val="0"/>
    </font>
    <font>
      <sz val="10"/>
      <color indexed="48"/>
      <name val="Arial"/>
      <family val="0"/>
    </font>
    <font>
      <sz val="8.5"/>
      <name val="Times New Roman"/>
      <family val="1"/>
    </font>
    <font>
      <b/>
      <sz val="12"/>
      <name val="Arial"/>
      <family val="2"/>
    </font>
    <font>
      <sz val="10"/>
      <name val="RimTimes"/>
      <family val="0"/>
    </font>
    <font>
      <b/>
      <sz val="10"/>
      <color indexed="8"/>
      <name val="Arial"/>
      <family val="2"/>
    </font>
    <font>
      <b/>
      <sz val="16"/>
      <color indexed="23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vertical="center"/>
    </xf>
    <xf numFmtId="4" fontId="6" fillId="2" borderId="1" applyNumberFormat="0" applyProtection="0">
      <alignment horizontal="left" vertical="center" indent="1"/>
    </xf>
    <xf numFmtId="0" fontId="0" fillId="3" borderId="1" applyNumberFormat="0" applyProtection="0">
      <alignment horizontal="left" vertical="center" indent="1"/>
    </xf>
    <xf numFmtId="4" fontId="33" fillId="4" borderId="1" applyNumberFormat="0" applyProtection="0">
      <alignment horizontal="left" vertical="center" indent="1"/>
    </xf>
    <xf numFmtId="4" fontId="6" fillId="5" borderId="2" applyNumberFormat="0" applyProtection="0">
      <alignment horizontal="left" vertical="center" indent="1"/>
    </xf>
    <xf numFmtId="4" fontId="6" fillId="5" borderId="1" applyNumberFormat="0" applyProtection="0">
      <alignment horizontal="left" vertical="center" indent="1"/>
    </xf>
    <xf numFmtId="4" fontId="6" fillId="6" borderId="1" applyNumberFormat="0" applyProtection="0">
      <alignment horizontal="left" vertical="center" indent="1"/>
    </xf>
    <xf numFmtId="4" fontId="6" fillId="7" borderId="3" applyNumberFormat="0" applyProtection="0">
      <alignment horizontal="right" vertical="center"/>
    </xf>
    <xf numFmtId="4" fontId="6" fillId="8" borderId="3" applyNumberFormat="0" applyProtection="0">
      <alignment horizontal="left" vertical="center" indent="1"/>
    </xf>
    <xf numFmtId="0" fontId="0" fillId="3" borderId="1" applyNumberFormat="0" applyProtection="0">
      <alignment horizontal="left" vertical="center" indent="1"/>
    </xf>
    <xf numFmtId="0" fontId="34" fillId="0" borderId="0">
      <alignment/>
      <protection/>
    </xf>
    <xf numFmtId="184" fontId="7" fillId="9" borderId="0" applyBorder="0" applyProtection="0">
      <alignment/>
    </xf>
  </cellStyleXfs>
  <cellXfs count="710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27" applyFont="1" applyFill="1" applyBorder="1">
      <alignment/>
      <protection/>
    </xf>
    <xf numFmtId="0" fontId="8" fillId="0" borderId="4" xfId="0" applyFont="1" applyBorder="1" applyAlignment="1">
      <alignment/>
    </xf>
    <xf numFmtId="0" fontId="8" fillId="0" borderId="4" xfId="27" applyFont="1" applyFill="1" applyBorder="1">
      <alignment/>
      <protection/>
    </xf>
    <xf numFmtId="0" fontId="8" fillId="0" borderId="4" xfId="27" applyFont="1" applyBorder="1">
      <alignment/>
      <protection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0" fontId="8" fillId="0" borderId="0" xfId="27" applyFont="1" applyAlignment="1">
      <alignment horizontal="centerContinuous"/>
      <protection/>
    </xf>
    <xf numFmtId="0" fontId="8" fillId="0" borderId="0" xfId="27" applyFont="1" applyAlignment="1">
      <alignment horizontal="right"/>
      <protection/>
    </xf>
    <xf numFmtId="0" fontId="8" fillId="0" borderId="0" xfId="27" applyFont="1">
      <alignment/>
      <protection/>
    </xf>
    <xf numFmtId="0" fontId="8" fillId="0" borderId="0" xfId="0" applyFont="1" applyAlignment="1">
      <alignment/>
    </xf>
    <xf numFmtId="0" fontId="8" fillId="0" borderId="0" xfId="27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5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9" fillId="0" borderId="5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3" fontId="15" fillId="0" borderId="5" xfId="0" applyNumberFormat="1" applyFont="1" applyBorder="1" applyAlignment="1">
      <alignment/>
    </xf>
    <xf numFmtId="3" fontId="16" fillId="0" borderId="5" xfId="0" applyNumberFormat="1" applyFont="1" applyBorder="1" applyAlignment="1">
      <alignment/>
    </xf>
    <xf numFmtId="3" fontId="17" fillId="0" borderId="5" xfId="0" applyNumberFormat="1" applyFont="1" applyBorder="1" applyAlignment="1">
      <alignment horizontal="right" wrapText="1"/>
    </xf>
    <xf numFmtId="3" fontId="17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/>
    </xf>
    <xf numFmtId="3" fontId="15" fillId="0" borderId="5" xfId="0" applyNumberFormat="1" applyFont="1" applyBorder="1" applyAlignment="1">
      <alignment wrapText="1"/>
    </xf>
    <xf numFmtId="3" fontId="9" fillId="0" borderId="5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/>
    </xf>
    <xf numFmtId="3" fontId="8" fillId="0" borderId="5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7" fillId="0" borderId="5" xfId="0" applyNumberFormat="1" applyFont="1" applyBorder="1" applyAlignment="1">
      <alignment horizontal="right"/>
    </xf>
    <xf numFmtId="186" fontId="15" fillId="0" borderId="5" xfId="0" applyNumberFormat="1" applyFont="1" applyBorder="1" applyAlignment="1">
      <alignment wrapText="1"/>
    </xf>
    <xf numFmtId="186" fontId="15" fillId="0" borderId="5" xfId="0" applyNumberFormat="1" applyFont="1" applyBorder="1" applyAlignment="1">
      <alignment/>
    </xf>
    <xf numFmtId="186" fontId="17" fillId="0" borderId="5" xfId="0" applyNumberFormat="1" applyFont="1" applyBorder="1" applyAlignment="1">
      <alignment horizontal="right" wrapText="1"/>
    </xf>
    <xf numFmtId="3" fontId="9" fillId="0" borderId="5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84" fontId="16" fillId="0" borderId="0" xfId="29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4" fillId="0" borderId="0" xfId="27" applyFont="1" applyAlignment="1">
      <alignment horizontal="left"/>
      <protection/>
    </xf>
    <xf numFmtId="0" fontId="14" fillId="0" borderId="0" xfId="27" applyFont="1" applyFill="1" applyAlignment="1">
      <alignment horizontal="left"/>
      <protection/>
    </xf>
    <xf numFmtId="0" fontId="19" fillId="0" borderId="0" xfId="0" applyFont="1" applyAlignment="1">
      <alignment/>
    </xf>
    <xf numFmtId="0" fontId="14" fillId="0" borderId="0" xfId="25" applyFont="1" applyBorder="1" applyAlignment="1">
      <alignment horizontal="left"/>
      <protection/>
    </xf>
    <xf numFmtId="0" fontId="14" fillId="0" borderId="0" xfId="25" applyFont="1" applyAlignment="1">
      <alignment horizontal="left"/>
      <protection/>
    </xf>
    <xf numFmtId="3" fontId="14" fillId="0" borderId="0" xfId="25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27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3" fontId="9" fillId="0" borderId="5" xfId="0" applyNumberFormat="1" applyFont="1" applyBorder="1" applyAlignment="1">
      <alignment wrapText="1"/>
    </xf>
    <xf numFmtId="3" fontId="9" fillId="0" borderId="5" xfId="0" applyNumberFormat="1" applyFont="1" applyBorder="1" applyAlignment="1">
      <alignment/>
    </xf>
    <xf numFmtId="207" fontId="9" fillId="0" borderId="5" xfId="0" applyNumberFormat="1" applyFont="1" applyBorder="1" applyAlignment="1">
      <alignment/>
    </xf>
    <xf numFmtId="0" fontId="9" fillId="0" borderId="5" xfId="0" applyFont="1" applyBorder="1" applyAlignment="1">
      <alignment horizontal="left"/>
    </xf>
    <xf numFmtId="3" fontId="8" fillId="0" borderId="5" xfId="0" applyNumberFormat="1" applyFont="1" applyBorder="1" applyAlignment="1">
      <alignment wrapText="1"/>
    </xf>
    <xf numFmtId="3" fontId="8" fillId="0" borderId="5" xfId="0" applyNumberFormat="1" applyFont="1" applyBorder="1" applyAlignment="1">
      <alignment/>
    </xf>
    <xf numFmtId="207" fontId="8" fillId="0" borderId="5" xfId="0" applyNumberFormat="1" applyFont="1" applyBorder="1" applyAlignment="1">
      <alignment/>
    </xf>
    <xf numFmtId="0" fontId="8" fillId="0" borderId="5" xfId="0" applyFont="1" applyBorder="1" applyAlignment="1">
      <alignment horizontal="left"/>
    </xf>
    <xf numFmtId="3" fontId="8" fillId="0" borderId="5" xfId="0" applyNumberFormat="1" applyFont="1" applyBorder="1" applyAlignment="1">
      <alignment wrapText="1"/>
    </xf>
    <xf numFmtId="3" fontId="8" fillId="0" borderId="5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right"/>
    </xf>
    <xf numFmtId="0" fontId="20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wrapText="1"/>
    </xf>
    <xf numFmtId="0" fontId="9" fillId="0" borderId="5" xfId="0" applyFont="1" applyBorder="1" applyAlignment="1">
      <alignment/>
    </xf>
    <xf numFmtId="0" fontId="8" fillId="0" borderId="5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3" fontId="16" fillId="0" borderId="5" xfId="0" applyNumberFormat="1" applyFont="1" applyBorder="1" applyAlignment="1">
      <alignment horizontal="center" wrapText="1"/>
    </xf>
    <xf numFmtId="3" fontId="16" fillId="0" borderId="5" xfId="0" applyNumberFormat="1" applyFont="1" applyBorder="1" applyAlignment="1">
      <alignment/>
    </xf>
    <xf numFmtId="207" fontId="16" fillId="0" borderId="5" xfId="0" applyNumberFormat="1" applyFont="1" applyBorder="1" applyAlignment="1">
      <alignment/>
    </xf>
    <xf numFmtId="207" fontId="9" fillId="0" borderId="5" xfId="0" applyNumberFormat="1" applyFont="1" applyBorder="1" applyAlignment="1">
      <alignment/>
    </xf>
    <xf numFmtId="0" fontId="9" fillId="0" borderId="5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5" xfId="0" applyFont="1" applyBorder="1" applyAlignment="1">
      <alignment vertical="top"/>
    </xf>
    <xf numFmtId="0" fontId="9" fillId="0" borderId="5" xfId="0" applyFont="1" applyBorder="1" applyAlignment="1">
      <alignment wrapText="1"/>
    </xf>
    <xf numFmtId="0" fontId="8" fillId="0" borderId="0" xfId="0" applyFont="1" applyFill="1" applyAlignment="1">
      <alignment/>
    </xf>
    <xf numFmtId="209" fontId="16" fillId="0" borderId="0" xfId="29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27" applyFont="1" applyFill="1" applyAlignment="1">
      <alignment horizontal="left"/>
      <protection/>
    </xf>
    <xf numFmtId="0" fontId="8" fillId="0" borderId="0" xfId="27" applyFont="1" applyBorder="1" applyAlignment="1">
      <alignment horizontal="left"/>
      <protection/>
    </xf>
    <xf numFmtId="3" fontId="8" fillId="0" borderId="0" xfId="25" applyNumberFormat="1" applyFont="1" applyBorder="1" applyAlignment="1">
      <alignment horizontal="left"/>
      <protection/>
    </xf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27" applyFont="1" applyBorder="1" applyAlignment="1">
      <alignment horizontal="centerContinuous"/>
      <protection/>
    </xf>
    <xf numFmtId="0" fontId="8" fillId="0" borderId="0" xfId="27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3" fontId="9" fillId="0" borderId="6" xfId="0" applyNumberFormat="1" applyFont="1" applyBorder="1" applyAlignment="1">
      <alignment/>
    </xf>
    <xf numFmtId="3" fontId="9" fillId="0" borderId="6" xfId="0" applyNumberFormat="1" applyFont="1" applyFill="1" applyBorder="1" applyAlignment="1">
      <alignment/>
    </xf>
    <xf numFmtId="207" fontId="9" fillId="0" borderId="6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9" fillId="0" borderId="5" xfId="0" applyNumberFormat="1" applyFont="1" applyFill="1" applyBorder="1" applyAlignment="1">
      <alignment/>
    </xf>
    <xf numFmtId="0" fontId="9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3" fontId="8" fillId="0" borderId="5" xfId="0" applyNumberFormat="1" applyFont="1" applyFill="1" applyBorder="1" applyAlignment="1">
      <alignment/>
    </xf>
    <xf numFmtId="207" fontId="8" fillId="0" borderId="5" xfId="0" applyNumberFormat="1" applyFont="1" applyBorder="1" applyAlignment="1">
      <alignment/>
    </xf>
    <xf numFmtId="3" fontId="8" fillId="0" borderId="5" xfId="0" applyNumberFormat="1" applyFont="1" applyFill="1" applyBorder="1" applyAlignment="1">
      <alignment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9" fillId="0" borderId="5" xfId="0" applyFont="1" applyBorder="1" applyAlignment="1">
      <alignment/>
    </xf>
    <xf numFmtId="207" fontId="9" fillId="0" borderId="5" xfId="0" applyNumberFormat="1" applyFont="1" applyBorder="1" applyAlignment="1">
      <alignment/>
    </xf>
    <xf numFmtId="0" fontId="9" fillId="10" borderId="5" xfId="0" applyFont="1" applyFill="1" applyBorder="1" applyAlignment="1">
      <alignment horizontal="left"/>
    </xf>
    <xf numFmtId="0" fontId="9" fillId="10" borderId="5" xfId="0" applyFont="1" applyFill="1" applyBorder="1" applyAlignment="1">
      <alignment/>
    </xf>
    <xf numFmtId="3" fontId="9" fillId="0" borderId="5" xfId="0" applyNumberFormat="1" applyFont="1" applyFill="1" applyBorder="1" applyAlignment="1">
      <alignment horizontal="right"/>
    </xf>
    <xf numFmtId="207" fontId="9" fillId="0" borderId="5" xfId="0" applyNumberFormat="1" applyFont="1" applyBorder="1" applyAlignment="1">
      <alignment horizontal="right"/>
    </xf>
    <xf numFmtId="0" fontId="8" fillId="10" borderId="5" xfId="0" applyFont="1" applyFill="1" applyBorder="1" applyAlignment="1">
      <alignment horizontal="center"/>
    </xf>
    <xf numFmtId="187" fontId="8" fillId="0" borderId="5" xfId="0" applyNumberFormat="1" applyFont="1" applyBorder="1" applyAlignment="1">
      <alignment horizontal="right"/>
    </xf>
    <xf numFmtId="0" fontId="21" fillId="0" borderId="0" xfId="0" applyFont="1" applyAlignment="1">
      <alignment/>
    </xf>
    <xf numFmtId="3" fontId="9" fillId="0" borderId="5" xfId="0" applyNumberFormat="1" applyFont="1" applyFill="1" applyBorder="1" applyAlignment="1">
      <alignment/>
    </xf>
    <xf numFmtId="0" fontId="8" fillId="0" borderId="5" xfId="0" applyFont="1" applyBorder="1" applyAlignment="1">
      <alignment wrapText="1"/>
    </xf>
    <xf numFmtId="0" fontId="8" fillId="10" borderId="5" xfId="0" applyFont="1" applyFill="1" applyBorder="1" applyAlignment="1">
      <alignment/>
    </xf>
    <xf numFmtId="3" fontId="8" fillId="0" borderId="5" xfId="0" applyNumberFormat="1" applyFont="1" applyFill="1" applyBorder="1" applyAlignment="1">
      <alignment horizontal="right"/>
    </xf>
    <xf numFmtId="207" fontId="8" fillId="0" borderId="5" xfId="0" applyNumberFormat="1" applyFont="1" applyBorder="1" applyAlignment="1">
      <alignment horizontal="right"/>
    </xf>
    <xf numFmtId="0" fontId="8" fillId="0" borderId="5" xfId="0" applyFont="1" applyFill="1" applyBorder="1" applyAlignment="1">
      <alignment horizontal="center" wrapText="1"/>
    </xf>
    <xf numFmtId="207" fontId="8" fillId="0" borderId="5" xfId="0" applyNumberFormat="1" applyFont="1" applyBorder="1" applyAlignment="1">
      <alignment/>
    </xf>
    <xf numFmtId="0" fontId="10" fillId="0" borderId="5" xfId="0" applyFont="1" applyFill="1" applyBorder="1" applyAlignment="1">
      <alignment wrapText="1"/>
    </xf>
    <xf numFmtId="0" fontId="16" fillId="0" borderId="5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wrapText="1"/>
    </xf>
    <xf numFmtId="3" fontId="16" fillId="0" borderId="5" xfId="0" applyNumberFormat="1" applyFont="1" applyFill="1" applyBorder="1" applyAlignment="1">
      <alignment/>
    </xf>
    <xf numFmtId="207" fontId="16" fillId="0" borderId="5" xfId="0" applyNumberFormat="1" applyFont="1" applyBorder="1" applyAlignment="1">
      <alignment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17" fontId="9" fillId="0" borderId="5" xfId="0" applyNumberFormat="1" applyFont="1" applyFill="1" applyBorder="1" applyAlignment="1">
      <alignment horizontal="center" wrapText="1"/>
    </xf>
    <xf numFmtId="0" fontId="9" fillId="0" borderId="5" xfId="0" applyFont="1" applyFill="1" applyBorder="1" applyAlignment="1">
      <alignment wrapText="1"/>
    </xf>
    <xf numFmtId="3" fontId="22" fillId="10" borderId="5" xfId="21" applyNumberFormat="1" applyFont="1" applyFill="1" applyBorder="1" applyAlignment="1">
      <alignment/>
    </xf>
    <xf numFmtId="207" fontId="22" fillId="10" borderId="5" xfId="21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187" fontId="9" fillId="0" borderId="7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187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8" fillId="0" borderId="0" xfId="27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8" fillId="0" borderId="0" xfId="27" applyFont="1" applyFill="1" applyAlignment="1">
      <alignment horizontal="centerContinuous"/>
      <protection/>
    </xf>
    <xf numFmtId="0" fontId="8" fillId="0" borderId="0" xfId="27" applyFont="1" applyFill="1" applyAlignment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0" fontId="8" fillId="0" borderId="0" xfId="27" applyFont="1" applyFill="1" applyAlignment="1">
      <alignment horizontal="center"/>
      <protection/>
    </xf>
    <xf numFmtId="0" fontId="11" fillId="0" borderId="0" xfId="0" applyFont="1" applyAlignment="1">
      <alignment horizontal="right"/>
    </xf>
    <xf numFmtId="0" fontId="8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 wrapText="1"/>
    </xf>
    <xf numFmtId="3" fontId="22" fillId="0" borderId="5" xfId="15" applyNumberFormat="1" applyFont="1" applyBorder="1" applyAlignment="1">
      <alignment horizontal="right" wrapText="1"/>
      <protection/>
    </xf>
    <xf numFmtId="207" fontId="22" fillId="0" borderId="5" xfId="15" applyNumberFormat="1" applyFont="1" applyBorder="1" applyAlignment="1">
      <alignment horizontal="right" wrapText="1"/>
      <protection/>
    </xf>
    <xf numFmtId="0" fontId="9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3" fontId="25" fillId="0" borderId="5" xfId="15" applyNumberFormat="1" applyFont="1" applyFill="1" applyBorder="1" applyAlignment="1">
      <alignment horizontal="right" wrapText="1"/>
      <protection/>
    </xf>
    <xf numFmtId="207" fontId="25" fillId="0" borderId="5" xfId="15" applyNumberFormat="1" applyFont="1" applyFill="1" applyBorder="1" applyAlignment="1">
      <alignment horizontal="right" wrapText="1"/>
      <protection/>
    </xf>
    <xf numFmtId="0" fontId="8" fillId="0" borderId="5" xfId="0" applyFont="1" applyFill="1" applyBorder="1" applyAlignment="1">
      <alignment horizontal="left" wrapText="1"/>
    </xf>
    <xf numFmtId="3" fontId="22" fillId="0" borderId="5" xfId="15" applyNumberFormat="1" applyFont="1" applyFill="1" applyBorder="1" applyAlignment="1">
      <alignment horizontal="right" wrapText="1"/>
      <protection/>
    </xf>
    <xf numFmtId="207" fontId="22" fillId="0" borderId="5" xfId="15" applyNumberFormat="1" applyFont="1" applyFill="1" applyBorder="1" applyAlignment="1">
      <alignment horizontal="right" wrapText="1"/>
      <protection/>
    </xf>
    <xf numFmtId="3" fontId="8" fillId="0" borderId="5" xfId="15" applyNumberFormat="1" applyFont="1" applyFill="1" applyBorder="1" applyAlignment="1">
      <alignment horizontal="right" wrapText="1"/>
      <protection/>
    </xf>
    <xf numFmtId="207" fontId="8" fillId="0" borderId="5" xfId="15" applyNumberFormat="1" applyFont="1" applyFill="1" applyBorder="1" applyAlignment="1">
      <alignment horizontal="right" wrapText="1"/>
      <protection/>
    </xf>
    <xf numFmtId="14" fontId="8" fillId="0" borderId="5" xfId="0" applyNumberFormat="1" applyFont="1" applyFill="1" applyBorder="1" applyAlignment="1">
      <alignment horizontal="center"/>
    </xf>
    <xf numFmtId="207" fontId="8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8" fillId="0" borderId="9" xfId="0" applyFont="1" applyFill="1" applyBorder="1" applyAlignment="1">
      <alignment horizontal="center"/>
    </xf>
    <xf numFmtId="3" fontId="8" fillId="0" borderId="10" xfId="0" applyNumberFormat="1" applyFont="1" applyBorder="1" applyAlignment="1">
      <alignment/>
    </xf>
    <xf numFmtId="207" fontId="8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207" fontId="9" fillId="0" borderId="10" xfId="0" applyNumberFormat="1" applyFont="1" applyBorder="1" applyAlignment="1">
      <alignment/>
    </xf>
    <xf numFmtId="207" fontId="25" fillId="0" borderId="5" xfId="22" applyNumberFormat="1" applyFont="1" applyFill="1" applyBorder="1" applyAlignment="1">
      <alignment horizontal="right" wrapText="1"/>
      <protection/>
    </xf>
    <xf numFmtId="3" fontId="25" fillId="0" borderId="5" xfId="22" applyNumberFormat="1" applyFont="1" applyFill="1" applyBorder="1" applyAlignment="1">
      <alignment horizontal="right" wrapText="1"/>
      <protection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8" fillId="0" borderId="0" xfId="27" applyFont="1" applyFill="1">
      <alignment/>
      <protection/>
    </xf>
    <xf numFmtId="0" fontId="8" fillId="0" borderId="0" xfId="27" applyFont="1" applyFill="1" applyAlignment="1">
      <alignment horizontal="right"/>
      <protection/>
    </xf>
    <xf numFmtId="0" fontId="14" fillId="0" borderId="0" xfId="0" applyFont="1" applyFill="1" applyAlignment="1">
      <alignment horizont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209" fontId="9" fillId="0" borderId="5" xfId="0" applyNumberFormat="1" applyFont="1" applyFill="1" applyBorder="1" applyAlignment="1">
      <alignment horizontal="right"/>
    </xf>
    <xf numFmtId="0" fontId="9" fillId="0" borderId="5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/>
    </xf>
    <xf numFmtId="0" fontId="8" fillId="0" borderId="9" xfId="0" applyFont="1" applyFill="1" applyBorder="1" applyAlignment="1">
      <alignment wrapText="1"/>
    </xf>
    <xf numFmtId="209" fontId="8" fillId="0" borderId="5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0" fontId="8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5" xfId="0" applyFont="1" applyFill="1" applyBorder="1" applyAlignment="1">
      <alignment/>
    </xf>
    <xf numFmtId="0" fontId="8" fillId="0" borderId="5" xfId="0" applyFont="1" applyFill="1" applyBorder="1" applyAlignment="1">
      <alignment vertical="center" wrapText="1"/>
    </xf>
    <xf numFmtId="3" fontId="9" fillId="0" borderId="0" xfId="0" applyNumberFormat="1" applyFont="1" applyFill="1" applyAlignment="1">
      <alignment/>
    </xf>
    <xf numFmtId="0" fontId="8" fillId="0" borderId="5" xfId="0" applyFont="1" applyFill="1" applyBorder="1" applyAlignment="1">
      <alignment horizontal="left" wrapText="1" indent="3"/>
    </xf>
    <xf numFmtId="0" fontId="8" fillId="0" borderId="5" xfId="0" applyFont="1" applyFill="1" applyBorder="1" applyAlignment="1">
      <alignment horizontal="left" wrapText="1" indent="4"/>
    </xf>
    <xf numFmtId="0" fontId="16" fillId="0" borderId="5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indent="1"/>
    </xf>
    <xf numFmtId="0" fontId="16" fillId="0" borderId="5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left" wrapText="1" indent="2"/>
    </xf>
    <xf numFmtId="0" fontId="16" fillId="0" borderId="5" xfId="0" applyFont="1" applyFill="1" applyBorder="1" applyAlignment="1">
      <alignment/>
    </xf>
    <xf numFmtId="191" fontId="8" fillId="0" borderId="5" xfId="0" applyNumberFormat="1" applyFont="1" applyFill="1" applyBorder="1" applyAlignment="1">
      <alignment horizontal="center"/>
    </xf>
    <xf numFmtId="3" fontId="8" fillId="0" borderId="5" xfId="29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6" xfId="0" applyFont="1" applyFill="1" applyBorder="1" applyAlignment="1">
      <alignment horizontal="center"/>
    </xf>
    <xf numFmtId="0" fontId="23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" vertical="center" wrapText="1"/>
    </xf>
    <xf numFmtId="10" fontId="8" fillId="0" borderId="5" xfId="29" applyNumberFormat="1" applyFont="1" applyFill="1" applyBorder="1" applyAlignment="1">
      <alignment horizontal="right"/>
    </xf>
    <xf numFmtId="191" fontId="8" fillId="0" borderId="5" xfId="0" applyNumberFormat="1" applyFont="1" applyFill="1" applyBorder="1" applyAlignment="1">
      <alignment horizontal="left"/>
    </xf>
    <xf numFmtId="3" fontId="9" fillId="0" borderId="5" xfId="0" applyNumberFormat="1" applyFont="1" applyFill="1" applyBorder="1" applyAlignment="1">
      <alignment horizontal="right" wrapText="1"/>
    </xf>
    <xf numFmtId="3" fontId="8" fillId="0" borderId="5" xfId="0" applyNumberFormat="1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left" indent="2"/>
    </xf>
    <xf numFmtId="0" fontId="8" fillId="0" borderId="5" xfId="27" applyFont="1" applyFill="1" applyBorder="1" applyAlignment="1">
      <alignment horizontal="left"/>
      <protection/>
    </xf>
    <xf numFmtId="0" fontId="8" fillId="0" borderId="5" xfId="0" applyFont="1" applyFill="1" applyBorder="1" applyAlignment="1">
      <alignment horizontal="left" indent="3"/>
    </xf>
    <xf numFmtId="3" fontId="8" fillId="0" borderId="5" xfId="27" applyNumberFormat="1" applyFont="1" applyFill="1" applyBorder="1" applyAlignment="1">
      <alignment horizontal="right"/>
      <protection/>
    </xf>
    <xf numFmtId="3" fontId="8" fillId="0" borderId="0" xfId="25" applyNumberFormat="1" applyFont="1" applyFill="1" applyBorder="1" applyAlignment="1">
      <alignment horizontal="left"/>
      <protection/>
    </xf>
    <xf numFmtId="0" fontId="8" fillId="0" borderId="5" xfId="0" applyFont="1" applyFill="1" applyBorder="1" applyAlignment="1">
      <alignment horizontal="left" indent="4"/>
    </xf>
    <xf numFmtId="0" fontId="16" fillId="0" borderId="5" xfId="0" applyFont="1" applyFill="1" applyBorder="1" applyAlignment="1">
      <alignment horizontal="left"/>
    </xf>
    <xf numFmtId="3" fontId="16" fillId="0" borderId="5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left" wrapText="1" indent="1"/>
    </xf>
    <xf numFmtId="0" fontId="8" fillId="0" borderId="5" xfId="0" applyFont="1" applyFill="1" applyBorder="1" applyAlignment="1">
      <alignment horizontal="left" wrapText="1" indent="5"/>
    </xf>
    <xf numFmtId="0" fontId="20" fillId="0" borderId="5" xfId="0" applyFont="1" applyFill="1" applyBorder="1" applyAlignment="1">
      <alignment/>
    </xf>
    <xf numFmtId="0" fontId="20" fillId="0" borderId="5" xfId="0" applyFont="1" applyFill="1" applyBorder="1" applyAlignment="1">
      <alignment horizontal="left" wrapText="1" indent="1"/>
    </xf>
    <xf numFmtId="3" fontId="20" fillId="0" borderId="5" xfId="0" applyNumberFormat="1" applyFont="1" applyFill="1" applyBorder="1" applyAlignment="1">
      <alignment horizontal="right" wrapText="1"/>
    </xf>
    <xf numFmtId="3" fontId="20" fillId="0" borderId="5" xfId="0" applyNumberFormat="1" applyFont="1" applyFill="1" applyBorder="1" applyAlignment="1">
      <alignment horizontal="right"/>
    </xf>
    <xf numFmtId="209" fontId="20" fillId="0" borderId="5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9" fillId="0" borderId="5" xfId="0" applyFont="1" applyFill="1" applyBorder="1" applyAlignment="1">
      <alignment horizontal="left" indent="2"/>
    </xf>
    <xf numFmtId="0" fontId="8" fillId="0" borderId="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indent="2"/>
    </xf>
    <xf numFmtId="0" fontId="8" fillId="0" borderId="9" xfId="0" applyFont="1" applyFill="1" applyBorder="1" applyAlignment="1">
      <alignment/>
    </xf>
    <xf numFmtId="0" fontId="8" fillId="0" borderId="5" xfId="28" applyFont="1" applyFill="1" applyBorder="1" applyAlignment="1">
      <alignment horizontal="left" vertical="top" wrapText="1" indent="3"/>
      <protection/>
    </xf>
    <xf numFmtId="3" fontId="8" fillId="0" borderId="10" xfId="0" applyNumberFormat="1" applyFont="1" applyFill="1" applyBorder="1" applyAlignment="1" quotePrefix="1">
      <alignment horizontal="right" wrapText="1"/>
    </xf>
    <xf numFmtId="0" fontId="8" fillId="0" borderId="5" xfId="15" applyFont="1" applyFill="1" applyBorder="1" applyAlignment="1">
      <alignment horizontal="left" vertical="top" wrapText="1" indent="4"/>
      <protection/>
    </xf>
    <xf numFmtId="3" fontId="8" fillId="0" borderId="10" xfId="0" applyNumberFormat="1" applyFont="1" applyFill="1" applyBorder="1" applyAlignment="1">
      <alignment horizontal="right" wrapText="1"/>
    </xf>
    <xf numFmtId="0" fontId="8" fillId="0" borderId="5" xfId="15" applyFont="1" applyFill="1" applyBorder="1" applyAlignment="1">
      <alignment horizontal="left" vertical="top" wrapText="1" indent="5"/>
      <protection/>
    </xf>
    <xf numFmtId="0" fontId="8" fillId="0" borderId="5" xfId="0" applyFont="1" applyFill="1" applyBorder="1" applyAlignment="1">
      <alignment horizontal="left" wrapText="1" indent="6"/>
    </xf>
    <xf numFmtId="0" fontId="8" fillId="0" borderId="5" xfId="15" applyFont="1" applyFill="1" applyBorder="1" applyAlignment="1">
      <alignment horizontal="left" vertical="top" wrapText="1" indent="3"/>
      <protection/>
    </xf>
    <xf numFmtId="0" fontId="20" fillId="0" borderId="5" xfId="0" applyFont="1" applyFill="1" applyBorder="1" applyAlignment="1">
      <alignment horizontal="left" indent="3"/>
    </xf>
    <xf numFmtId="0" fontId="20" fillId="0" borderId="5" xfId="0" applyFont="1" applyFill="1" applyBorder="1" applyAlignment="1">
      <alignment horizontal="left" wrapText="1" indent="3"/>
    </xf>
    <xf numFmtId="0" fontId="20" fillId="0" borderId="5" xfId="0" applyFont="1" applyFill="1" applyBorder="1" applyAlignment="1">
      <alignment horizontal="left" indent="2"/>
    </xf>
    <xf numFmtId="0" fontId="20" fillId="0" borderId="5" xfId="0" applyFont="1" applyFill="1" applyBorder="1" applyAlignment="1">
      <alignment horizontal="left" wrapText="1" indent="4"/>
    </xf>
    <xf numFmtId="0" fontId="20" fillId="0" borderId="5" xfId="0" applyFont="1" applyFill="1" applyBorder="1" applyAlignment="1">
      <alignment horizontal="left" wrapText="1" indent="2"/>
    </xf>
    <xf numFmtId="0" fontId="20" fillId="0" borderId="5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 indent="1"/>
    </xf>
    <xf numFmtId="0" fontId="9" fillId="0" borderId="5" xfId="0" applyFont="1" applyFill="1" applyBorder="1" applyAlignment="1">
      <alignment horizontal="left" wrapText="1" indent="2"/>
    </xf>
    <xf numFmtId="0" fontId="8" fillId="0" borderId="8" xfId="0" applyFont="1" applyFill="1" applyBorder="1" applyAlignment="1">
      <alignment horizontal="left" wrapText="1" indent="3"/>
    </xf>
    <xf numFmtId="0" fontId="8" fillId="0" borderId="8" xfId="0" applyFont="1" applyFill="1" applyBorder="1" applyAlignment="1">
      <alignment/>
    </xf>
    <xf numFmtId="3" fontId="8" fillId="0" borderId="8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 indent="3"/>
    </xf>
    <xf numFmtId="0" fontId="8" fillId="0" borderId="6" xfId="0" applyFont="1" applyFill="1" applyBorder="1" applyAlignment="1">
      <alignment horizontal="left" indent="3"/>
    </xf>
    <xf numFmtId="0" fontId="16" fillId="0" borderId="5" xfId="0" applyFont="1" applyFill="1" applyBorder="1" applyAlignment="1">
      <alignment/>
    </xf>
    <xf numFmtId="209" fontId="16" fillId="0" borderId="5" xfId="0" applyNumberFormat="1" applyFont="1" applyFill="1" applyBorder="1" applyAlignment="1">
      <alignment horizontal="right"/>
    </xf>
    <xf numFmtId="0" fontId="26" fillId="0" borderId="5" xfId="0" applyFont="1" applyFill="1" applyBorder="1" applyAlignment="1">
      <alignment horizontal="left"/>
    </xf>
    <xf numFmtId="3" fontId="26" fillId="0" borderId="5" xfId="0" applyNumberFormat="1" applyFont="1" applyFill="1" applyBorder="1" applyAlignment="1">
      <alignment horizontal="right"/>
    </xf>
    <xf numFmtId="209" fontId="26" fillId="0" borderId="5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 wrapText="1" indent="1"/>
    </xf>
    <xf numFmtId="0" fontId="27" fillId="0" borderId="5" xfId="0" applyFont="1" applyFill="1" applyBorder="1" applyAlignment="1">
      <alignment/>
    </xf>
    <xf numFmtId="0" fontId="27" fillId="0" borderId="5" xfId="0" applyFont="1" applyFill="1" applyBorder="1" applyAlignment="1">
      <alignment horizontal="left" wrapText="1" indent="2"/>
    </xf>
    <xf numFmtId="3" fontId="27" fillId="0" borderId="5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16" fillId="0" borderId="5" xfId="0" applyFont="1" applyFill="1" applyBorder="1" applyAlignment="1">
      <alignment wrapText="1"/>
    </xf>
    <xf numFmtId="0" fontId="16" fillId="0" borderId="5" xfId="15" applyFont="1" applyFill="1" applyBorder="1" applyAlignment="1">
      <alignment horizontal="left" vertical="top" wrapText="1" indent="1"/>
      <protection/>
    </xf>
    <xf numFmtId="3" fontId="16" fillId="0" borderId="5" xfId="15" applyNumberFormat="1" applyFont="1" applyFill="1" applyBorder="1" applyAlignment="1">
      <alignment horizontal="right"/>
      <protection/>
    </xf>
    <xf numFmtId="3" fontId="16" fillId="0" borderId="5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wrapText="1"/>
    </xf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center"/>
    </xf>
    <xf numFmtId="3" fontId="8" fillId="0" borderId="0" xfId="27" applyNumberFormat="1" applyFont="1" applyFill="1" applyAlignment="1">
      <alignment horizontal="center"/>
      <protection/>
    </xf>
    <xf numFmtId="3" fontId="0" fillId="0" borderId="0" xfId="27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3" fontId="8" fillId="0" borderId="0" xfId="27" applyNumberFormat="1" applyFont="1" applyFill="1" applyAlignment="1">
      <alignment/>
      <protection/>
    </xf>
    <xf numFmtId="3" fontId="8" fillId="0" borderId="0" xfId="27" applyNumberFormat="1" applyFont="1" applyFill="1" applyAlignment="1">
      <alignment horizontal="centerContinuous"/>
      <protection/>
    </xf>
    <xf numFmtId="3" fontId="8" fillId="0" borderId="0" xfId="27" applyNumberFormat="1" applyFont="1" applyFill="1" applyAlignment="1">
      <alignment horizontal="left"/>
      <protection/>
    </xf>
    <xf numFmtId="3" fontId="8" fillId="0" borderId="0" xfId="27" applyNumberFormat="1" applyFont="1" applyFill="1" applyAlignment="1">
      <alignment horizontal="right"/>
      <protection/>
    </xf>
    <xf numFmtId="3" fontId="8" fillId="0" borderId="5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top"/>
    </xf>
    <xf numFmtId="3" fontId="11" fillId="0" borderId="5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 wrapText="1"/>
    </xf>
    <xf numFmtId="3" fontId="9" fillId="0" borderId="5" xfId="0" applyNumberFormat="1" applyFont="1" applyFill="1" applyBorder="1" applyAlignment="1">
      <alignment horizontal="center" vertical="center"/>
    </xf>
    <xf numFmtId="207" fontId="9" fillId="0" borderId="5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/>
    </xf>
    <xf numFmtId="3" fontId="8" fillId="0" borderId="5" xfId="0" applyNumberFormat="1" applyFont="1" applyFill="1" applyBorder="1" applyAlignment="1">
      <alignment vertical="top"/>
    </xf>
    <xf numFmtId="3" fontId="8" fillId="0" borderId="5" xfId="0" applyNumberFormat="1" applyFont="1" applyFill="1" applyBorder="1" applyAlignment="1">
      <alignment wrapText="1"/>
    </xf>
    <xf numFmtId="207" fontId="8" fillId="0" borderId="5" xfId="0" applyNumberFormat="1" applyFont="1" applyFill="1" applyBorder="1" applyAlignment="1">
      <alignment horizontal="right"/>
    </xf>
    <xf numFmtId="3" fontId="29" fillId="0" borderId="0" xfId="0" applyNumberFormat="1" applyFont="1" applyFill="1" applyAlignment="1">
      <alignment/>
    </xf>
    <xf numFmtId="3" fontId="9" fillId="0" borderId="5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left" wrapText="1"/>
    </xf>
    <xf numFmtId="3" fontId="9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vertical="center" wrapText="1"/>
    </xf>
    <xf numFmtId="3" fontId="9" fillId="0" borderId="5" xfId="0" applyNumberFormat="1" applyFont="1" applyFill="1" applyBorder="1" applyAlignment="1">
      <alignment horizontal="left"/>
    </xf>
    <xf numFmtId="207" fontId="8" fillId="0" borderId="5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left" vertical="center"/>
    </xf>
    <xf numFmtId="3" fontId="8" fillId="0" borderId="5" xfId="15" applyNumberFormat="1" applyFont="1" applyFill="1" applyBorder="1" applyAlignment="1">
      <alignment vertical="top" wrapText="1"/>
      <protection/>
    </xf>
    <xf numFmtId="3" fontId="8" fillId="0" borderId="5" xfId="15" applyNumberFormat="1" applyFont="1" applyFill="1" applyBorder="1" applyAlignment="1">
      <alignment wrapText="1"/>
      <protection/>
    </xf>
    <xf numFmtId="3" fontId="16" fillId="0" borderId="5" xfId="0" applyNumberFormat="1" applyFont="1" applyFill="1" applyBorder="1" applyAlignment="1">
      <alignment horizontal="right"/>
    </xf>
    <xf numFmtId="3" fontId="9" fillId="0" borderId="5" xfId="28" applyNumberFormat="1" applyFont="1" applyFill="1" applyBorder="1" applyAlignment="1">
      <alignment horizontal="center" vertical="top" wrapText="1"/>
      <protection/>
    </xf>
    <xf numFmtId="3" fontId="9" fillId="0" borderId="5" xfId="15" applyNumberFormat="1" applyFont="1" applyFill="1" applyBorder="1" applyAlignment="1">
      <alignment vertical="top" wrapText="1"/>
      <protection/>
    </xf>
    <xf numFmtId="3" fontId="9" fillId="0" borderId="5" xfId="28" applyNumberFormat="1" applyFont="1" applyFill="1" applyBorder="1" applyAlignment="1">
      <alignment vertical="top" wrapText="1"/>
      <protection/>
    </xf>
    <xf numFmtId="3" fontId="25" fillId="0" borderId="5" xfId="26" applyNumberFormat="1" applyFont="1" applyFill="1" applyBorder="1" applyAlignment="1">
      <alignment horizontal="left" vertical="top" wrapText="1"/>
      <protection/>
    </xf>
    <xf numFmtId="3" fontId="8" fillId="0" borderId="5" xfId="0" applyNumberFormat="1" applyFont="1" applyFill="1" applyBorder="1" applyAlignment="1">
      <alignment horizontal="left" indent="1"/>
    </xf>
    <xf numFmtId="3" fontId="8" fillId="0" borderId="5" xfId="0" applyNumberFormat="1" applyFont="1" applyFill="1" applyBorder="1" applyAlignment="1">
      <alignment horizontal="left" indent="1"/>
    </xf>
    <xf numFmtId="3" fontId="9" fillId="0" borderId="5" xfId="0" applyNumberFormat="1" applyFont="1" applyFill="1" applyBorder="1" applyAlignment="1">
      <alignment horizontal="center"/>
    </xf>
    <xf numFmtId="3" fontId="22" fillId="0" borderId="5" xfId="26" applyNumberFormat="1" applyFont="1" applyFill="1" applyBorder="1" applyAlignment="1">
      <alignment horizontal="left" vertical="top" wrapText="1"/>
      <protection/>
    </xf>
    <xf numFmtId="3" fontId="16" fillId="0" borderId="5" xfId="15" applyNumberFormat="1" applyFont="1" applyFill="1" applyBorder="1" applyAlignment="1">
      <alignment vertical="top" wrapText="1"/>
      <protection/>
    </xf>
    <xf numFmtId="207" fontId="16" fillId="0" borderId="5" xfId="0" applyNumberFormat="1" applyFont="1" applyFill="1" applyBorder="1" applyAlignment="1">
      <alignment horizontal="right"/>
    </xf>
    <xf numFmtId="3" fontId="8" fillId="0" borderId="5" xfId="15" applyNumberFormat="1" applyFont="1" applyFill="1" applyBorder="1" applyAlignment="1">
      <alignment horizontal="left" vertical="top" wrapText="1"/>
      <protection/>
    </xf>
    <xf numFmtId="3" fontId="8" fillId="0" borderId="5" xfId="28" applyNumberFormat="1" applyFont="1" applyFill="1" applyBorder="1" applyAlignment="1">
      <alignment vertical="top" wrapText="1"/>
      <protection/>
    </xf>
    <xf numFmtId="3" fontId="9" fillId="0" borderId="5" xfId="15" applyNumberFormat="1" applyFont="1" applyFill="1" applyBorder="1" applyAlignment="1">
      <alignment vertical="top" wrapText="1"/>
      <protection/>
    </xf>
    <xf numFmtId="3" fontId="9" fillId="0" borderId="5" xfId="0" applyNumberFormat="1" applyFont="1" applyFill="1" applyBorder="1" applyAlignment="1">
      <alignment horizontal="left" vertical="top"/>
    </xf>
    <xf numFmtId="3" fontId="9" fillId="0" borderId="5" xfId="0" applyNumberFormat="1" applyFont="1" applyFill="1" applyBorder="1" applyAlignment="1">
      <alignment vertical="top"/>
    </xf>
    <xf numFmtId="3" fontId="9" fillId="0" borderId="5" xfId="0" applyNumberFormat="1" applyFont="1" applyFill="1" applyBorder="1" applyAlignment="1">
      <alignment horizontal="left" vertical="center"/>
    </xf>
    <xf numFmtId="3" fontId="8" fillId="0" borderId="5" xfId="0" applyNumberFormat="1" applyFont="1" applyFill="1" applyBorder="1" applyAlignment="1">
      <alignment horizontal="left" vertical="top"/>
    </xf>
    <xf numFmtId="3" fontId="8" fillId="0" borderId="5" xfId="0" applyNumberFormat="1" applyFont="1" applyFill="1" applyBorder="1" applyAlignment="1">
      <alignment horizontal="left" vertical="top" indent="1"/>
    </xf>
    <xf numFmtId="49" fontId="8" fillId="0" borderId="5" xfId="0" applyNumberFormat="1" applyFont="1" applyFill="1" applyBorder="1" applyAlignment="1">
      <alignment horizontal="left" indent="1"/>
    </xf>
    <xf numFmtId="3" fontId="8" fillId="0" borderId="0" xfId="15" applyNumberFormat="1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left"/>
    </xf>
    <xf numFmtId="3" fontId="10" fillId="0" borderId="0" xfId="27" applyNumberFormat="1" applyFont="1" applyFill="1" applyAlignment="1">
      <alignment horizontal="left"/>
      <protection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27" applyFont="1" applyFill="1" applyBorder="1">
      <alignment/>
      <protection/>
    </xf>
    <xf numFmtId="0" fontId="0" fillId="0" borderId="0" xfId="27" applyFont="1" applyFill="1">
      <alignment/>
      <protection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wrapText="1"/>
    </xf>
    <xf numFmtId="0" fontId="9" fillId="0" borderId="5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/>
    </xf>
    <xf numFmtId="191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 wrapText="1"/>
    </xf>
    <xf numFmtId="49" fontId="8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49" fontId="8" fillId="0" borderId="5" xfId="0" applyNumberFormat="1" applyFont="1" applyFill="1" applyBorder="1" applyAlignment="1">
      <alignment horizontal="left" wrapText="1"/>
    </xf>
    <xf numFmtId="49" fontId="9" fillId="0" borderId="5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wrapText="1"/>
    </xf>
    <xf numFmtId="0" fontId="8" fillId="0" borderId="5" xfId="0" applyFont="1" applyFill="1" applyBorder="1" applyAlignment="1">
      <alignment horizontal="right"/>
    </xf>
    <xf numFmtId="0" fontId="10" fillId="0" borderId="0" xfId="0" applyFont="1" applyFill="1" applyAlignment="1">
      <alignment horizontal="justify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top"/>
    </xf>
    <xf numFmtId="0" fontId="8" fillId="0" borderId="4" xfId="0" applyFont="1" applyBorder="1" applyAlignment="1">
      <alignment horizontal="left"/>
    </xf>
    <xf numFmtId="3" fontId="8" fillId="0" borderId="4" xfId="27" applyNumberFormat="1" applyFont="1" applyFill="1" applyBorder="1">
      <alignment/>
      <protection/>
    </xf>
    <xf numFmtId="3" fontId="8" fillId="0" borderId="4" xfId="27" applyNumberFormat="1" applyFont="1" applyBorder="1">
      <alignment/>
      <protection/>
    </xf>
    <xf numFmtId="210" fontId="8" fillId="0" borderId="4" xfId="27" applyNumberFormat="1" applyFont="1" applyBorder="1">
      <alignment/>
      <protection/>
    </xf>
    <xf numFmtId="3" fontId="8" fillId="0" borderId="4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210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3" fontId="23" fillId="0" borderId="5" xfId="0" applyNumberFormat="1" applyFont="1" applyBorder="1" applyAlignment="1">
      <alignment/>
    </xf>
    <xf numFmtId="207" fontId="23" fillId="0" borderId="5" xfId="0" applyNumberFormat="1" applyFont="1" applyBorder="1" applyAlignment="1">
      <alignment/>
    </xf>
    <xf numFmtId="0" fontId="30" fillId="0" borderId="0" xfId="0" applyFont="1" applyAlignment="1">
      <alignment/>
    </xf>
    <xf numFmtId="0" fontId="8" fillId="0" borderId="5" xfId="0" applyFont="1" applyBorder="1" applyAlignment="1">
      <alignment horizontal="left" indent="1"/>
    </xf>
    <xf numFmtId="3" fontId="10" fillId="0" borderId="5" xfId="0" applyNumberFormat="1" applyFont="1" applyBorder="1" applyAlignment="1">
      <alignment/>
    </xf>
    <xf numFmtId="207" fontId="10" fillId="0" borderId="5" xfId="0" applyNumberFormat="1" applyFont="1" applyBorder="1" applyAlignment="1">
      <alignment/>
    </xf>
    <xf numFmtId="3" fontId="30" fillId="0" borderId="0" xfId="0" applyNumberFormat="1" applyFont="1" applyAlignment="1">
      <alignment/>
    </xf>
    <xf numFmtId="0" fontId="16" fillId="0" borderId="5" xfId="0" applyFont="1" applyBorder="1" applyAlignment="1">
      <alignment horizontal="right" wrapText="1"/>
    </xf>
    <xf numFmtId="3" fontId="18" fillId="0" borderId="5" xfId="0" applyNumberFormat="1" applyFont="1" applyBorder="1" applyAlignment="1">
      <alignment/>
    </xf>
    <xf numFmtId="207" fontId="18" fillId="0" borderId="5" xfId="0" applyNumberFormat="1" applyFont="1" applyBorder="1" applyAlignment="1">
      <alignment/>
    </xf>
    <xf numFmtId="3" fontId="18" fillId="0" borderId="5" xfId="0" applyNumberFormat="1" applyFont="1" applyFill="1" applyBorder="1" applyAlignment="1">
      <alignment/>
    </xf>
    <xf numFmtId="0" fontId="8" fillId="0" borderId="5" xfId="0" applyFont="1" applyBorder="1" applyAlignment="1">
      <alignment horizontal="left" wrapText="1" indent="1"/>
    </xf>
    <xf numFmtId="3" fontId="10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wrapText="1"/>
    </xf>
    <xf numFmtId="0" fontId="30" fillId="0" borderId="7" xfId="0" applyFont="1" applyBorder="1" applyAlignment="1">
      <alignment horizontal="left"/>
    </xf>
    <xf numFmtId="0" fontId="11" fillId="0" borderId="7" xfId="0" applyFont="1" applyBorder="1" applyAlignment="1">
      <alignment/>
    </xf>
    <xf numFmtId="3" fontId="10" fillId="0" borderId="7" xfId="0" applyNumberFormat="1" applyFont="1" applyBorder="1" applyAlignment="1">
      <alignment/>
    </xf>
    <xf numFmtId="210" fontId="10" fillId="0" borderId="7" xfId="0" applyNumberFormat="1" applyFont="1" applyBorder="1" applyAlignment="1">
      <alignment/>
    </xf>
    <xf numFmtId="0" fontId="3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210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center"/>
    </xf>
    <xf numFmtId="210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210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210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210" fontId="30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12" xfId="27" applyFont="1" applyFill="1" applyBorder="1">
      <alignment/>
      <protection/>
    </xf>
    <xf numFmtId="0" fontId="0" fillId="0" borderId="4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vertical="center" wrapText="1"/>
    </xf>
    <xf numFmtId="3" fontId="9" fillId="0" borderId="5" xfId="0" applyNumberFormat="1" applyFont="1" applyFill="1" applyBorder="1" applyAlignment="1">
      <alignment horizontal="right" vertical="center"/>
    </xf>
    <xf numFmtId="207" fontId="9" fillId="0" borderId="5" xfId="0" applyNumberFormat="1" applyFont="1" applyFill="1" applyBorder="1" applyAlignment="1">
      <alignment horizontal="right" vertical="center"/>
    </xf>
    <xf numFmtId="49" fontId="8" fillId="0" borderId="5" xfId="0" applyNumberFormat="1" applyFont="1" applyFill="1" applyBorder="1" applyAlignment="1">
      <alignment horizontal="left" vertical="center" wrapText="1" indent="1"/>
    </xf>
    <xf numFmtId="3" fontId="8" fillId="0" borderId="5" xfId="0" applyNumberFormat="1" applyFont="1" applyFill="1" applyBorder="1" applyAlignment="1">
      <alignment horizontal="right" vertical="center"/>
    </xf>
    <xf numFmtId="207" fontId="8" fillId="0" borderId="5" xfId="0" applyNumberFormat="1" applyFont="1" applyFill="1" applyBorder="1" applyAlignment="1">
      <alignment horizontal="right" vertical="center"/>
    </xf>
    <xf numFmtId="0" fontId="16" fillId="0" borderId="5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left" vertical="center" wrapText="1" indent="2"/>
    </xf>
    <xf numFmtId="3" fontId="16" fillId="0" borderId="5" xfId="0" applyNumberFormat="1" applyFont="1" applyFill="1" applyBorder="1" applyAlignment="1">
      <alignment horizontal="right" vertical="center"/>
    </xf>
    <xf numFmtId="207" fontId="16" fillId="0" borderId="5" xfId="0" applyNumberFormat="1" applyFont="1" applyFill="1" applyBorder="1" applyAlignment="1">
      <alignment horizontal="right" vertical="center"/>
    </xf>
    <xf numFmtId="0" fontId="16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 indent="2"/>
    </xf>
    <xf numFmtId="49" fontId="9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49" fontId="8" fillId="0" borderId="5" xfId="0" applyNumberFormat="1" applyFont="1" applyFill="1" applyBorder="1" applyAlignment="1">
      <alignment horizontal="left" vertical="center" wrapText="1"/>
    </xf>
    <xf numFmtId="14" fontId="9" fillId="0" borderId="5" xfId="0" applyNumberFormat="1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/>
    </xf>
    <xf numFmtId="0" fontId="9" fillId="0" borderId="5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11" fillId="0" borderId="0" xfId="0" applyNumberFormat="1" applyFont="1" applyAlignment="1">
      <alignment horizontal="left" vertical="center" wrapText="1"/>
    </xf>
    <xf numFmtId="3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210" fontId="0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49" fontId="12" fillId="0" borderId="0" xfId="0" applyNumberFormat="1" applyFont="1" applyFill="1" applyAlignment="1">
      <alignment horizontal="center"/>
    </xf>
    <xf numFmtId="49" fontId="8" fillId="0" borderId="5" xfId="0" applyNumberFormat="1" applyFont="1" applyFill="1" applyBorder="1" applyAlignment="1">
      <alignment horizontal="center" vertical="top" wrapText="1"/>
    </xf>
    <xf numFmtId="3" fontId="9" fillId="0" borderId="5" xfId="0" applyNumberFormat="1" applyFont="1" applyFill="1" applyBorder="1" applyAlignment="1">
      <alignment horizontal="right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left" vertical="center" wrapText="1" indent="1"/>
    </xf>
    <xf numFmtId="49" fontId="8" fillId="0" borderId="5" xfId="0" applyNumberFormat="1" applyFont="1" applyFill="1" applyBorder="1" applyAlignment="1">
      <alignment horizontal="justify" vertical="center" wrapText="1"/>
    </xf>
    <xf numFmtId="49" fontId="8" fillId="0" borderId="5" xfId="0" applyNumberFormat="1" applyFont="1" applyFill="1" applyBorder="1" applyAlignment="1">
      <alignment horizontal="left" vertical="center" indent="2"/>
    </xf>
    <xf numFmtId="49" fontId="8" fillId="0" borderId="5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207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4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185" fontId="8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4" fontId="8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207" fontId="9" fillId="0" borderId="5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31" fillId="0" borderId="13" xfId="0" applyFont="1" applyFill="1" applyBorder="1" applyAlignment="1">
      <alignment horizontal="center"/>
    </xf>
    <xf numFmtId="3" fontId="31" fillId="0" borderId="13" xfId="0" applyNumberFormat="1" applyFont="1" applyFill="1" applyBorder="1" applyAlignment="1">
      <alignment horizontal="right"/>
    </xf>
    <xf numFmtId="4" fontId="31" fillId="0" borderId="13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4" fontId="8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207" fontId="11" fillId="0" borderId="5" xfId="0" applyNumberFormat="1" applyFont="1" applyFill="1" applyBorder="1" applyAlignment="1">
      <alignment horizontal="center" vertical="center" wrapText="1"/>
    </xf>
    <xf numFmtId="3" fontId="9" fillId="0" borderId="5" xfId="15" applyNumberFormat="1" applyFont="1" applyFill="1" applyBorder="1" applyAlignment="1">
      <alignment horizontal="right" wrapText="1"/>
      <protection/>
    </xf>
    <xf numFmtId="207" fontId="9" fillId="0" borderId="5" xfId="15" applyNumberFormat="1" applyFont="1" applyFill="1" applyBorder="1" applyAlignment="1">
      <alignment horizontal="right" wrapText="1"/>
      <protection/>
    </xf>
    <xf numFmtId="0" fontId="9" fillId="0" borderId="5" xfId="0" applyFont="1" applyFill="1" applyBorder="1" applyAlignment="1">
      <alignment horizontal="left" wrapText="1" indent="1"/>
    </xf>
    <xf numFmtId="0" fontId="9" fillId="0" borderId="5" xfId="0" applyFont="1" applyFill="1" applyBorder="1" applyAlignment="1">
      <alignment horizontal="left" indent="1"/>
    </xf>
    <xf numFmtId="0" fontId="9" fillId="0" borderId="5" xfId="0" applyFont="1" applyFill="1" applyBorder="1" applyAlignment="1">
      <alignment horizontal="left" indent="1"/>
    </xf>
    <xf numFmtId="0" fontId="9" fillId="0" borderId="5" xfId="0" applyFont="1" applyFill="1" applyBorder="1" applyAlignment="1">
      <alignment horizontal="left" indent="3"/>
    </xf>
    <xf numFmtId="0" fontId="9" fillId="0" borderId="5" xfId="0" applyFont="1" applyFill="1" applyBorder="1" applyAlignment="1">
      <alignment horizontal="left" indent="4"/>
    </xf>
    <xf numFmtId="0" fontId="9" fillId="0" borderId="5" xfId="0" applyFont="1" applyFill="1" applyBorder="1" applyAlignment="1">
      <alignment horizontal="left" wrapText="1" indent="3"/>
    </xf>
    <xf numFmtId="0" fontId="9" fillId="0" borderId="5" xfId="0" applyFont="1" applyFill="1" applyBorder="1" applyAlignment="1">
      <alignment horizontal="left" wrapText="1" indent="3"/>
    </xf>
    <xf numFmtId="0" fontId="0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207" fontId="0" fillId="0" borderId="5" xfId="0" applyNumberFormat="1" applyFont="1" applyFill="1" applyBorder="1" applyAlignment="1">
      <alignment horizontal="right"/>
    </xf>
    <xf numFmtId="207" fontId="8" fillId="0" borderId="5" xfId="0" applyNumberFormat="1" applyFont="1" applyFill="1" applyBorder="1" applyAlignment="1">
      <alignment horizontal="right" wrapText="1"/>
    </xf>
    <xf numFmtId="3" fontId="23" fillId="0" borderId="5" xfId="0" applyNumberFormat="1" applyFont="1" applyFill="1" applyBorder="1" applyAlignment="1">
      <alignment horizontal="right"/>
    </xf>
    <xf numFmtId="207" fontId="23" fillId="0" borderId="5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8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indent="1"/>
    </xf>
    <xf numFmtId="0" fontId="8" fillId="0" borderId="5" xfId="0" applyFont="1" applyFill="1" applyBorder="1" applyAlignment="1">
      <alignment horizontal="left" wrapText="1" indent="2"/>
    </xf>
    <xf numFmtId="0" fontId="8" fillId="0" borderId="5" xfId="0" applyFont="1" applyFill="1" applyBorder="1" applyAlignment="1">
      <alignment horizontal="left" indent="2"/>
    </xf>
    <xf numFmtId="0" fontId="8" fillId="0" borderId="5" xfId="0" applyFont="1" applyFill="1" applyBorder="1" applyAlignment="1">
      <alignment horizontal="left" indent="3"/>
    </xf>
    <xf numFmtId="3" fontId="8" fillId="0" borderId="5" xfId="0" applyNumberFormat="1" applyFont="1" applyFill="1" applyBorder="1" applyAlignment="1">
      <alignment horizontal="right" wrapText="1"/>
    </xf>
    <xf numFmtId="207" fontId="8" fillId="0" borderId="5" xfId="0" applyNumberFormat="1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right"/>
    </xf>
    <xf numFmtId="207" fontId="10" fillId="0" borderId="5" xfId="0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207" fontId="10" fillId="0" borderId="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left"/>
    </xf>
    <xf numFmtId="207" fontId="9" fillId="0" borderId="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 indent="1"/>
    </xf>
    <xf numFmtId="207" fontId="8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left" vertical="top" wrapText="1"/>
    </xf>
    <xf numFmtId="207" fontId="26" fillId="0" borderId="5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wrapText="1" indent="1"/>
    </xf>
    <xf numFmtId="3" fontId="12" fillId="0" borderId="0" xfId="24" applyNumberFormat="1" applyFont="1" applyFill="1" applyBorder="1">
      <alignment/>
      <protection/>
    </xf>
    <xf numFmtId="0" fontId="8" fillId="0" borderId="0" xfId="24" applyFont="1" applyFill="1" applyBorder="1" applyAlignment="1">
      <alignment horizontal="right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3" fontId="9" fillId="0" borderId="14" xfId="24" applyNumberFormat="1" applyFont="1" applyFill="1" applyBorder="1" applyAlignment="1">
      <alignment horizontal="left" wrapText="1"/>
      <protection/>
    </xf>
    <xf numFmtId="3" fontId="9" fillId="0" borderId="14" xfId="24" applyNumberFormat="1" applyFont="1" applyFill="1" applyBorder="1">
      <alignment/>
      <protection/>
    </xf>
    <xf numFmtId="3" fontId="26" fillId="0" borderId="14" xfId="24" applyNumberFormat="1" applyFont="1" applyFill="1" applyBorder="1">
      <alignment/>
      <protection/>
    </xf>
    <xf numFmtId="3" fontId="9" fillId="0" borderId="16" xfId="24" applyNumberFormat="1" applyFont="1" applyFill="1" applyBorder="1" applyAlignment="1">
      <alignment wrapText="1"/>
      <protection/>
    </xf>
    <xf numFmtId="3" fontId="9" fillId="0" borderId="16" xfId="24" applyNumberFormat="1" applyFont="1" applyFill="1" applyBorder="1">
      <alignment/>
      <protection/>
    </xf>
    <xf numFmtId="3" fontId="8" fillId="0" borderId="17" xfId="24" applyNumberFormat="1" applyFont="1" applyFill="1" applyBorder="1" applyAlignment="1">
      <alignment/>
      <protection/>
    </xf>
    <xf numFmtId="3" fontId="8" fillId="0" borderId="17" xfId="24" applyNumberFormat="1" applyFont="1" applyFill="1" applyBorder="1">
      <alignment/>
      <protection/>
    </xf>
    <xf numFmtId="3" fontId="8" fillId="0" borderId="16" xfId="24" applyNumberFormat="1" applyFont="1" applyFill="1" applyBorder="1">
      <alignment/>
      <protection/>
    </xf>
    <xf numFmtId="3" fontId="9" fillId="0" borderId="14" xfId="24" applyNumberFormat="1" applyFont="1" applyFill="1" applyBorder="1" applyAlignment="1">
      <alignment horizontal="justify" wrapText="1"/>
      <protection/>
    </xf>
    <xf numFmtId="3" fontId="9" fillId="0" borderId="14" xfId="24" applyNumberFormat="1" applyFont="1" applyFill="1" applyBorder="1" applyAlignment="1">
      <alignment horizontal="justify" vertical="center" wrapText="1"/>
      <protection/>
    </xf>
    <xf numFmtId="3" fontId="8" fillId="0" borderId="16" xfId="24" applyNumberFormat="1" applyFont="1" applyFill="1" applyBorder="1" applyAlignment="1">
      <alignment/>
      <protection/>
    </xf>
    <xf numFmtId="3" fontId="8" fillId="0" borderId="16" xfId="24" applyNumberFormat="1" applyFont="1" applyFill="1" applyBorder="1" applyAlignment="1">
      <alignment horizontal="right"/>
      <protection/>
    </xf>
    <xf numFmtId="0" fontId="8" fillId="0" borderId="18" xfId="0" applyFont="1" applyFill="1" applyBorder="1" applyAlignment="1">
      <alignment/>
    </xf>
    <xf numFmtId="3" fontId="8" fillId="0" borderId="18" xfId="24" applyNumberFormat="1" applyFont="1" applyFill="1" applyBorder="1" applyAlignment="1">
      <alignment horizontal="right"/>
      <protection/>
    </xf>
    <xf numFmtId="3" fontId="8" fillId="0" borderId="18" xfId="24" applyNumberFormat="1" applyFont="1" applyFill="1" applyBorder="1">
      <alignment/>
      <protection/>
    </xf>
    <xf numFmtId="3" fontId="8" fillId="0" borderId="18" xfId="24" applyNumberFormat="1" applyFont="1" applyFill="1" applyBorder="1" applyAlignment="1">
      <alignment/>
      <protection/>
    </xf>
    <xf numFmtId="3" fontId="8" fillId="0" borderId="18" xfId="23" applyNumberFormat="1" applyFont="1" applyFill="1" applyBorder="1" applyAlignment="1">
      <alignment wrapText="1"/>
      <protection/>
    </xf>
    <xf numFmtId="3" fontId="9" fillId="0" borderId="14" xfId="23" applyNumberFormat="1" applyFont="1" applyFill="1" applyBorder="1" applyAlignment="1">
      <alignment vertical="center"/>
      <protection/>
    </xf>
    <xf numFmtId="0" fontId="8" fillId="0" borderId="16" xfId="0" applyFont="1" applyFill="1" applyBorder="1" applyAlignment="1">
      <alignment/>
    </xf>
    <xf numFmtId="3" fontId="8" fillId="0" borderId="19" xfId="24" applyNumberFormat="1" applyFont="1" applyFill="1" applyBorder="1" applyAlignment="1">
      <alignment horizontal="right"/>
      <protection/>
    </xf>
    <xf numFmtId="3" fontId="8" fillId="0" borderId="19" xfId="24" applyNumberFormat="1" applyFont="1" applyFill="1" applyBorder="1">
      <alignment/>
      <protection/>
    </xf>
    <xf numFmtId="3" fontId="8" fillId="0" borderId="20" xfId="24" applyNumberFormat="1" applyFont="1" applyFill="1" applyBorder="1" applyAlignment="1">
      <alignment horizontal="right"/>
      <protection/>
    </xf>
    <xf numFmtId="3" fontId="8" fillId="0" borderId="20" xfId="24" applyNumberFormat="1" applyFont="1" applyFill="1" applyBorder="1">
      <alignment/>
      <protection/>
    </xf>
    <xf numFmtId="3" fontId="26" fillId="0" borderId="14" xfId="24" applyNumberFormat="1" applyFont="1" applyFill="1" applyBorder="1" applyAlignment="1">
      <alignment horizontal="right"/>
      <protection/>
    </xf>
    <xf numFmtId="3" fontId="9" fillId="0" borderId="14" xfId="24" applyNumberFormat="1" applyFont="1" applyFill="1" applyBorder="1" applyAlignment="1">
      <alignment vertical="center" wrapText="1"/>
      <protection/>
    </xf>
    <xf numFmtId="3" fontId="8" fillId="0" borderId="18" xfId="24" applyNumberFormat="1" applyFont="1" applyFill="1" applyBorder="1" applyAlignment="1">
      <alignment horizontal="right" wrapText="1"/>
      <protection/>
    </xf>
    <xf numFmtId="3" fontId="8" fillId="0" borderId="21" xfId="24" applyNumberFormat="1" applyFont="1" applyFill="1" applyBorder="1" applyAlignment="1">
      <alignment horizontal="right" wrapText="1"/>
      <protection/>
    </xf>
    <xf numFmtId="3" fontId="9" fillId="0" borderId="18" xfId="24" applyNumberFormat="1" applyFont="1" applyFill="1" applyBorder="1" applyAlignment="1">
      <alignment wrapText="1"/>
      <protection/>
    </xf>
    <xf numFmtId="3" fontId="8" fillId="0" borderId="18" xfId="24" applyNumberFormat="1" applyFont="1" applyFill="1" applyBorder="1" applyAlignment="1">
      <alignment wrapText="1"/>
      <protection/>
    </xf>
    <xf numFmtId="3" fontId="8" fillId="0" borderId="21" xfId="24" applyNumberFormat="1" applyFont="1" applyFill="1" applyBorder="1" applyAlignment="1">
      <alignment wrapText="1"/>
      <protection/>
    </xf>
    <xf numFmtId="3" fontId="8" fillId="0" borderId="21" xfId="24" applyNumberFormat="1" applyFont="1" applyFill="1" applyBorder="1">
      <alignment/>
      <protection/>
    </xf>
    <xf numFmtId="3" fontId="9" fillId="0" borderId="22" xfId="24" applyNumberFormat="1" applyFont="1" applyFill="1" applyBorder="1" applyAlignment="1">
      <alignment vertical="center" wrapText="1"/>
      <protection/>
    </xf>
    <xf numFmtId="3" fontId="9" fillId="0" borderId="22" xfId="24" applyNumberFormat="1" applyFont="1" applyFill="1" applyBorder="1">
      <alignment/>
      <protection/>
    </xf>
    <xf numFmtId="3" fontId="8" fillId="0" borderId="19" xfId="24" applyNumberFormat="1" applyFont="1" applyFill="1" applyBorder="1" applyAlignment="1">
      <alignment wrapText="1"/>
      <protection/>
    </xf>
    <xf numFmtId="3" fontId="8" fillId="0" borderId="18" xfId="24" applyNumberFormat="1" applyFont="1" applyFill="1" applyBorder="1" applyAlignment="1">
      <alignment horizontal="left" wrapText="1"/>
      <protection/>
    </xf>
    <xf numFmtId="3" fontId="9" fillId="0" borderId="14" xfId="24" applyNumberFormat="1" applyFont="1" applyFill="1" applyBorder="1" applyAlignment="1">
      <alignment horizontal="left" vertical="center" wrapText="1"/>
      <protection/>
    </xf>
    <xf numFmtId="3" fontId="8" fillId="0" borderId="16" xfId="24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/>
    </xf>
    <xf numFmtId="0" fontId="8" fillId="0" borderId="18" xfId="24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/>
    </xf>
    <xf numFmtId="3" fontId="8" fillId="0" borderId="21" xfId="24" applyNumberFormat="1" applyFont="1" applyFill="1" applyBorder="1" applyAlignment="1">
      <alignment horizontal="right"/>
      <protection/>
    </xf>
    <xf numFmtId="3" fontId="10" fillId="0" borderId="0" xfId="24" applyNumberFormat="1" applyFont="1" applyFill="1" applyBorder="1" applyAlignment="1">
      <alignment vertical="center"/>
      <protection/>
    </xf>
    <xf numFmtId="3" fontId="8" fillId="0" borderId="0" xfId="24" applyNumberFormat="1" applyFont="1" applyFill="1" applyBorder="1" applyAlignment="1">
      <alignment vertical="center"/>
      <protection/>
    </xf>
    <xf numFmtId="0" fontId="8" fillId="0" borderId="0" xfId="24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wrapText="1"/>
    </xf>
    <xf numFmtId="0" fontId="8" fillId="0" borderId="0" xfId="24" applyFont="1" applyFill="1" applyBorder="1">
      <alignment/>
      <protection/>
    </xf>
    <xf numFmtId="0" fontId="10" fillId="0" borderId="2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4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7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6" fillId="0" borderId="7" xfId="0" applyFont="1" applyFill="1" applyBorder="1" applyAlignment="1">
      <alignment horizontal="left" wrapText="1" indent="1"/>
    </xf>
    <xf numFmtId="0" fontId="10" fillId="0" borderId="7" xfId="0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27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8" fillId="0" borderId="0" xfId="27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8" fillId="0" borderId="0" xfId="27" applyNumberFormat="1" applyFont="1" applyFill="1" applyAlignment="1">
      <alignment horizontal="center"/>
      <protection/>
    </xf>
    <xf numFmtId="3" fontId="8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 wrapText="1"/>
    </xf>
  </cellXfs>
  <cellStyles count="27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96_97pr_23aug" xfId="22"/>
    <cellStyle name="Normal_Aizdatm2000(06_09)2" xfId="23"/>
    <cellStyle name="Normal_Budzaizd99" xfId="24"/>
    <cellStyle name="Normal_Diena!" xfId="25"/>
    <cellStyle name="Normal_ien_pamat2000" xfId="26"/>
    <cellStyle name="Normal_Soc-m" xfId="27"/>
    <cellStyle name="Parastais_FMLikp01_p05_221205_pap_afp_makp" xfId="28"/>
    <cellStyle name="Percent" xfId="29"/>
    <cellStyle name="SAPBEXaggData" xfId="30"/>
    <cellStyle name="SAPBEXaggItem" xfId="31"/>
    <cellStyle name="SAPBEXchaText" xfId="32"/>
    <cellStyle name="SAPBEXfilterDrill" xfId="33"/>
    <cellStyle name="SAPBEXfilterItem" xfId="34"/>
    <cellStyle name="SAPBEXheaderItem" xfId="35"/>
    <cellStyle name="SAPBEXheaderText" xfId="36"/>
    <cellStyle name="SAPBEXstdData" xfId="37"/>
    <cellStyle name="SAPBEXstdItem" xfId="38"/>
    <cellStyle name="SAPBEXstdItemX" xfId="39"/>
    <cellStyle name="SAPBEXtitle" xfId="40"/>
    <cellStyle name="V?st." xfId="4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7-menesa%20parskati\3.tab._nodev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  <sheetDataSet>
      <sheetData sheetId="10">
        <row r="17">
          <cell r="D17">
            <v>2598924</v>
          </cell>
        </row>
        <row r="18">
          <cell r="D18">
            <v>62510</v>
          </cell>
        </row>
        <row r="20">
          <cell r="D20">
            <v>40776</v>
          </cell>
        </row>
        <row r="21">
          <cell r="D21">
            <v>0</v>
          </cell>
        </row>
        <row r="22">
          <cell r="D22">
            <v>0</v>
          </cell>
        </row>
        <row r="24">
          <cell r="D24">
            <v>230666</v>
          </cell>
        </row>
        <row r="25">
          <cell r="D25">
            <v>433782</v>
          </cell>
        </row>
        <row r="26">
          <cell r="D26">
            <v>930495</v>
          </cell>
        </row>
        <row r="27">
          <cell r="D27">
            <v>2235958</v>
          </cell>
        </row>
        <row r="29">
          <cell r="D29">
            <v>121265</v>
          </cell>
        </row>
        <row r="30">
          <cell r="D30">
            <v>142362</v>
          </cell>
        </row>
        <row r="31">
          <cell r="D31">
            <v>1876157</v>
          </cell>
        </row>
        <row r="32">
          <cell r="D32">
            <v>1180943</v>
          </cell>
        </row>
        <row r="33">
          <cell r="D33">
            <v>35113</v>
          </cell>
        </row>
        <row r="34">
          <cell r="D34">
            <v>34119</v>
          </cell>
        </row>
        <row r="35">
          <cell r="D35">
            <v>69296</v>
          </cell>
        </row>
        <row r="36">
          <cell r="D36">
            <v>117154</v>
          </cell>
        </row>
        <row r="37">
          <cell r="D37">
            <v>4892679</v>
          </cell>
        </row>
        <row r="39">
          <cell r="D39">
            <v>25196</v>
          </cell>
        </row>
        <row r="41">
          <cell r="D41">
            <v>166513</v>
          </cell>
        </row>
        <row r="42">
          <cell r="D42">
            <v>57396</v>
          </cell>
        </row>
        <row r="43">
          <cell r="D43">
            <v>44832</v>
          </cell>
        </row>
        <row r="44">
          <cell r="D44">
            <v>8</v>
          </cell>
        </row>
        <row r="45">
          <cell r="D45">
            <v>190678</v>
          </cell>
        </row>
        <row r="46">
          <cell r="D46">
            <v>179815</v>
          </cell>
        </row>
        <row r="47">
          <cell r="D47">
            <v>1195593</v>
          </cell>
        </row>
        <row r="48">
          <cell r="D48">
            <v>406424</v>
          </cell>
        </row>
        <row r="49">
          <cell r="D49">
            <v>27506</v>
          </cell>
        </row>
        <row r="50">
          <cell r="D50">
            <v>73125</v>
          </cell>
        </row>
        <row r="51">
          <cell r="D51">
            <v>459739</v>
          </cell>
        </row>
        <row r="53">
          <cell r="D53">
            <v>170767</v>
          </cell>
        </row>
        <row r="54">
          <cell r="D54">
            <v>635606</v>
          </cell>
        </row>
        <row r="55">
          <cell r="D55">
            <v>95953</v>
          </cell>
        </row>
        <row r="57">
          <cell r="D57">
            <v>784415</v>
          </cell>
        </row>
        <row r="59">
          <cell r="D59">
            <v>60478</v>
          </cell>
        </row>
        <row r="60">
          <cell r="D60">
            <v>3910179</v>
          </cell>
        </row>
        <row r="61">
          <cell r="D61">
            <v>47874</v>
          </cell>
        </row>
        <row r="62">
          <cell r="D62">
            <v>44091</v>
          </cell>
        </row>
        <row r="63">
          <cell r="D63">
            <v>3083091</v>
          </cell>
        </row>
        <row r="64">
          <cell r="D64">
            <v>1028302</v>
          </cell>
        </row>
        <row r="65">
          <cell r="D65">
            <v>766905</v>
          </cell>
        </row>
        <row r="66">
          <cell r="D66">
            <v>2133994</v>
          </cell>
        </row>
        <row r="67">
          <cell r="D67">
            <v>9098</v>
          </cell>
        </row>
        <row r="68">
          <cell r="D68">
            <v>58195790</v>
          </cell>
        </row>
        <row r="69">
          <cell r="D69">
            <v>38751</v>
          </cell>
        </row>
        <row r="70">
          <cell r="D70">
            <v>2685232</v>
          </cell>
        </row>
        <row r="71">
          <cell r="D71">
            <v>2855</v>
          </cell>
        </row>
        <row r="73">
          <cell r="D73">
            <v>16580</v>
          </cell>
        </row>
        <row r="75">
          <cell r="D75">
            <v>0</v>
          </cell>
        </row>
        <row r="77">
          <cell r="D77">
            <v>107800</v>
          </cell>
        </row>
        <row r="83">
          <cell r="D83">
            <v>2133994</v>
          </cell>
        </row>
        <row r="84">
          <cell r="D84">
            <v>270463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CO44"/>
  <sheetViews>
    <sheetView zoomScaleSheetLayoutView="100" workbookViewId="0" topLeftCell="A1">
      <selection activeCell="A8" sqref="A8:E8"/>
    </sheetView>
  </sheetViews>
  <sheetFormatPr defaultColWidth="9.140625" defaultRowHeight="12.75"/>
  <cols>
    <col min="1" max="1" width="45.57421875" style="21" customWidth="1"/>
    <col min="2" max="5" width="14.7109375" style="21" customWidth="1"/>
    <col min="6" max="16384" width="9.140625" style="21" customWidth="1"/>
  </cols>
  <sheetData>
    <row r="1" spans="1:43" ht="12.75">
      <c r="A1" s="677" t="s">
        <v>801</v>
      </c>
      <c r="B1" s="677"/>
      <c r="C1" s="677"/>
      <c r="D1" s="677"/>
      <c r="E1" s="67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5" customHeight="1">
      <c r="A2" s="678" t="s">
        <v>802</v>
      </c>
      <c r="B2" s="678"/>
      <c r="C2" s="678"/>
      <c r="D2" s="678"/>
      <c r="E2" s="67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3.75" customHeight="1">
      <c r="A3" s="3"/>
      <c r="B3" s="4"/>
      <c r="C3" s="5"/>
      <c r="D3" s="5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5" s="1" customFormat="1" ht="12.75">
      <c r="A4" s="679" t="s">
        <v>803</v>
      </c>
      <c r="B4" s="679"/>
      <c r="C4" s="679"/>
      <c r="D4" s="679"/>
      <c r="E4" s="679"/>
    </row>
    <row r="5" spans="1:5" s="1" customFormat="1" ht="12.75">
      <c r="A5" s="7"/>
      <c r="B5" s="6"/>
      <c r="C5" s="6"/>
      <c r="D5" s="6"/>
      <c r="E5" s="6"/>
    </row>
    <row r="6" spans="1:5" s="8" customFormat="1" ht="17.25" customHeight="1">
      <c r="A6" s="680" t="s">
        <v>804</v>
      </c>
      <c r="B6" s="680"/>
      <c r="C6" s="680"/>
      <c r="D6" s="680"/>
      <c r="E6" s="680"/>
    </row>
    <row r="7" spans="1:5" s="8" customFormat="1" ht="17.25" customHeight="1">
      <c r="A7" s="674" t="s">
        <v>805</v>
      </c>
      <c r="B7" s="674"/>
      <c r="C7" s="674"/>
      <c r="D7" s="674"/>
      <c r="E7" s="674"/>
    </row>
    <row r="8" spans="1:5" s="8" customFormat="1" ht="17.25" customHeight="1">
      <c r="A8" s="675" t="s">
        <v>806</v>
      </c>
      <c r="B8" s="675"/>
      <c r="C8" s="675"/>
      <c r="D8" s="675"/>
      <c r="E8" s="675"/>
    </row>
    <row r="9" spans="1:5" s="10" customFormat="1" ht="12.75">
      <c r="A9" s="676" t="s">
        <v>807</v>
      </c>
      <c r="B9" s="676"/>
      <c r="C9" s="676"/>
      <c r="D9" s="676"/>
      <c r="E9" s="676"/>
    </row>
    <row r="10" spans="1:5" s="10" customFormat="1" ht="12.75">
      <c r="A10" s="14" t="s">
        <v>808</v>
      </c>
      <c r="B10" s="15"/>
      <c r="C10" s="11"/>
      <c r="D10" s="9"/>
      <c r="E10" s="12" t="s">
        <v>809</v>
      </c>
    </row>
    <row r="11" spans="1:5" s="16" customFormat="1" ht="17.25" customHeight="1">
      <c r="A11" s="18"/>
      <c r="E11" s="17" t="s">
        <v>810</v>
      </c>
    </row>
    <row r="12" spans="1:5" ht="38.25">
      <c r="A12" s="19" t="s">
        <v>811</v>
      </c>
      <c r="B12" s="20" t="s">
        <v>812</v>
      </c>
      <c r="C12" s="20" t="s">
        <v>813</v>
      </c>
      <c r="D12" s="20" t="s">
        <v>814</v>
      </c>
      <c r="E12" s="20" t="s">
        <v>815</v>
      </c>
    </row>
    <row r="13" spans="1:5" ht="19.5" customHeight="1">
      <c r="A13" s="23" t="s">
        <v>816</v>
      </c>
      <c r="B13" s="24">
        <v>4395925</v>
      </c>
      <c r="C13" s="24">
        <v>1428892</v>
      </c>
      <c r="D13" s="24">
        <v>5824817</v>
      </c>
      <c r="E13" s="24">
        <v>659837</v>
      </c>
    </row>
    <row r="14" spans="1:5" ht="19.5" customHeight="1">
      <c r="A14" s="26" t="s">
        <v>817</v>
      </c>
      <c r="B14" s="27" t="s">
        <v>818</v>
      </c>
      <c r="C14" s="27" t="s">
        <v>818</v>
      </c>
      <c r="D14" s="28">
        <v>-446856</v>
      </c>
      <c r="E14" s="28">
        <v>-48222</v>
      </c>
    </row>
    <row r="15" spans="1:5" ht="19.5" customHeight="1">
      <c r="A15" s="29" t="s">
        <v>819</v>
      </c>
      <c r="B15" s="24">
        <v>4395925</v>
      </c>
      <c r="C15" s="24">
        <v>1428892</v>
      </c>
      <c r="D15" s="24">
        <v>5377961</v>
      </c>
      <c r="E15" s="24">
        <v>611615</v>
      </c>
    </row>
    <row r="16" spans="1:5" ht="19.5" customHeight="1">
      <c r="A16" s="23" t="s">
        <v>820</v>
      </c>
      <c r="B16" s="24">
        <v>4278739</v>
      </c>
      <c r="C16" s="24">
        <v>1461852</v>
      </c>
      <c r="D16" s="24">
        <v>5740591</v>
      </c>
      <c r="E16" s="24">
        <v>830767</v>
      </c>
    </row>
    <row r="17" spans="1:5" ht="19.5" customHeight="1">
      <c r="A17" s="26" t="s">
        <v>817</v>
      </c>
      <c r="B17" s="27" t="s">
        <v>818</v>
      </c>
      <c r="C17" s="27" t="s">
        <v>818</v>
      </c>
      <c r="D17" s="28">
        <v>-456651</v>
      </c>
      <c r="E17" s="28">
        <v>-50787</v>
      </c>
    </row>
    <row r="18" spans="1:5" ht="19.5" customHeight="1">
      <c r="A18" s="29" t="s">
        <v>821</v>
      </c>
      <c r="B18" s="24">
        <v>4278739</v>
      </c>
      <c r="C18" s="24">
        <v>1461852</v>
      </c>
      <c r="D18" s="24">
        <v>5283940</v>
      </c>
      <c r="E18" s="24">
        <v>779980</v>
      </c>
    </row>
    <row r="19" spans="1:5" ht="19.5" customHeight="1">
      <c r="A19" s="29" t="s">
        <v>822</v>
      </c>
      <c r="B19" s="24">
        <v>117186</v>
      </c>
      <c r="C19" s="24">
        <v>-32960</v>
      </c>
      <c r="D19" s="24">
        <v>94021</v>
      </c>
      <c r="E19" s="24">
        <v>-168365</v>
      </c>
    </row>
    <row r="20" spans="1:5" ht="19.5" customHeight="1">
      <c r="A20" s="24" t="s">
        <v>823</v>
      </c>
      <c r="B20" s="31">
        <v>-117186</v>
      </c>
      <c r="C20" s="31">
        <v>32960</v>
      </c>
      <c r="D20" s="31">
        <v>-94021</v>
      </c>
      <c r="E20" s="31">
        <v>168365</v>
      </c>
    </row>
    <row r="21" spans="1:5" s="34" customFormat="1" ht="19.5" customHeight="1">
      <c r="A21" s="24" t="s">
        <v>824</v>
      </c>
      <c r="B21" s="31">
        <v>-92171</v>
      </c>
      <c r="C21" s="31">
        <v>-51703</v>
      </c>
      <c r="D21" s="31">
        <v>-143874</v>
      </c>
      <c r="E21" s="31">
        <v>90641</v>
      </c>
    </row>
    <row r="22" spans="1:5" s="16" customFormat="1" ht="19.5" customHeight="1">
      <c r="A22" s="26" t="s">
        <v>817</v>
      </c>
      <c r="B22" s="35" t="s">
        <v>818</v>
      </c>
      <c r="C22" s="35" t="s">
        <v>818</v>
      </c>
      <c r="D22" s="35">
        <v>0</v>
      </c>
      <c r="E22" s="35">
        <v>0</v>
      </c>
    </row>
    <row r="23" spans="1:5" s="16" customFormat="1" ht="30" customHeight="1">
      <c r="A23" s="36" t="s">
        <v>825</v>
      </c>
      <c r="B23" s="31">
        <v>0</v>
      </c>
      <c r="C23" s="31">
        <v>-520</v>
      </c>
      <c r="D23" s="31">
        <v>-520</v>
      </c>
      <c r="E23" s="31">
        <v>-472</v>
      </c>
    </row>
    <row r="24" spans="1:5" s="16" customFormat="1" ht="19.5" customHeight="1">
      <c r="A24" s="37" t="s">
        <v>826</v>
      </c>
      <c r="B24" s="31">
        <v>-35508</v>
      </c>
      <c r="C24" s="31">
        <v>0</v>
      </c>
      <c r="D24" s="31">
        <v>-35508</v>
      </c>
      <c r="E24" s="31">
        <v>0</v>
      </c>
    </row>
    <row r="25" spans="1:5" s="16" customFormat="1" ht="19.5" customHeight="1">
      <c r="A25" s="37" t="s">
        <v>827</v>
      </c>
      <c r="B25" s="31">
        <v>69068</v>
      </c>
      <c r="C25" s="31">
        <v>102629</v>
      </c>
      <c r="D25" s="31">
        <v>88765</v>
      </c>
      <c r="E25" s="31">
        <v>80843</v>
      </c>
    </row>
    <row r="26" spans="1:5" s="16" customFormat="1" ht="19.5" customHeight="1">
      <c r="A26" s="38" t="s">
        <v>817</v>
      </c>
      <c r="B26" s="35" t="s">
        <v>818</v>
      </c>
      <c r="C26" s="35" t="s">
        <v>818</v>
      </c>
      <c r="D26" s="35">
        <v>-82933</v>
      </c>
      <c r="E26" s="35">
        <v>-15642</v>
      </c>
    </row>
    <row r="27" spans="1:5" s="16" customFormat="1" ht="19.5" customHeight="1">
      <c r="A27" s="37" t="s">
        <v>828</v>
      </c>
      <c r="B27" s="31">
        <v>-71240</v>
      </c>
      <c r="C27" s="31">
        <v>-410</v>
      </c>
      <c r="D27" s="31">
        <v>1488</v>
      </c>
      <c r="E27" s="31">
        <v>-51</v>
      </c>
    </row>
    <row r="28" spans="1:5" s="16" customFormat="1" ht="19.5" customHeight="1">
      <c r="A28" s="38" t="s">
        <v>817</v>
      </c>
      <c r="B28" s="35" t="s">
        <v>818</v>
      </c>
      <c r="C28" s="35" t="s">
        <v>818</v>
      </c>
      <c r="D28" s="35">
        <v>73138</v>
      </c>
      <c r="E28" s="35">
        <v>13077</v>
      </c>
    </row>
    <row r="29" spans="1:5" s="8" customFormat="1" ht="19.5" customHeight="1">
      <c r="A29" s="37" t="s">
        <v>829</v>
      </c>
      <c r="B29" s="31">
        <v>12665</v>
      </c>
      <c r="C29" s="31">
        <v>-17037</v>
      </c>
      <c r="D29" s="31">
        <v>-4372</v>
      </c>
      <c r="E29" s="31">
        <v>-2596</v>
      </c>
    </row>
    <row r="30" spans="1:5" s="16" customFormat="1" ht="19.5" customHeight="1">
      <c r="A30" s="37" t="s">
        <v>830</v>
      </c>
      <c r="B30" s="31">
        <v>0</v>
      </c>
      <c r="C30" s="31">
        <v>0</v>
      </c>
      <c r="D30" s="31">
        <v>0</v>
      </c>
      <c r="E30" s="31">
        <v>0</v>
      </c>
    </row>
    <row r="31" spans="1:5" s="41" customFormat="1" ht="12.75">
      <c r="A31" s="7"/>
      <c r="B31" s="42"/>
      <c r="C31" s="43"/>
      <c r="D31" s="43"/>
      <c r="E31" s="44"/>
    </row>
    <row r="32" spans="1:5" s="41" customFormat="1" ht="12.75">
      <c r="A32" s="7"/>
      <c r="B32" s="42"/>
      <c r="C32" s="43"/>
      <c r="D32" s="43"/>
      <c r="E32" s="44"/>
    </row>
    <row r="33" spans="1:2" s="41" customFormat="1" ht="12.75">
      <c r="A33" s="16"/>
      <c r="B33" s="18"/>
    </row>
    <row r="34" spans="1:5" s="45" customFormat="1" ht="15.75">
      <c r="A34" s="8" t="s">
        <v>831</v>
      </c>
      <c r="B34" s="46"/>
      <c r="E34" s="47" t="s">
        <v>832</v>
      </c>
    </row>
    <row r="35" spans="1:5" s="41" customFormat="1" ht="12.75">
      <c r="A35" s="16"/>
      <c r="B35" s="18"/>
      <c r="E35" s="48"/>
    </row>
    <row r="36" spans="1:5" s="41" customFormat="1" ht="12.75">
      <c r="A36" s="16"/>
      <c r="B36" s="18"/>
      <c r="E36" s="48"/>
    </row>
    <row r="37" spans="1:5" s="41" customFormat="1" ht="12.75">
      <c r="A37" s="16"/>
      <c r="B37" s="18"/>
      <c r="E37" s="48"/>
    </row>
    <row r="38" spans="1:2" s="41" customFormat="1" ht="12.75">
      <c r="A38" s="16"/>
      <c r="B38" s="18"/>
    </row>
    <row r="39" spans="1:2" s="41" customFormat="1" ht="12.75">
      <c r="A39" s="16"/>
      <c r="B39" s="18"/>
    </row>
    <row r="40" spans="1:2" s="41" customFormat="1" ht="12.75">
      <c r="A40" s="16"/>
      <c r="B40" s="18"/>
    </row>
    <row r="41" spans="1:93" s="54" customFormat="1" ht="15">
      <c r="A41" s="50" t="s">
        <v>833</v>
      </c>
      <c r="B41" s="49"/>
      <c r="C41" s="51"/>
      <c r="D41" s="51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</row>
    <row r="42" spans="1:5" s="57" customFormat="1" ht="12.75" customHeight="1">
      <c r="A42" s="21"/>
      <c r="B42" s="55"/>
      <c r="C42" s="55"/>
      <c r="D42" s="55"/>
      <c r="E42" s="56"/>
    </row>
    <row r="43" ht="12.75">
      <c r="C43" s="56"/>
    </row>
    <row r="44" ht="12.75">
      <c r="C44" s="56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1.1023622047244095" right="0.2755905511811024" top="0.5118110236220472" bottom="0.6299212598425197" header="0.2362204724409449" footer="0.2755905511811024"/>
  <pageSetup firstPageNumber="3" useFirstPageNumber="1" horizontalDpi="600" verticalDpi="600" orientation="portrait" paperSize="9" scale="82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1"/>
  <sheetViews>
    <sheetView zoomScaleSheetLayoutView="100" workbookViewId="0" topLeftCell="A1">
      <selection activeCell="B14" sqref="B14"/>
    </sheetView>
  </sheetViews>
  <sheetFormatPr defaultColWidth="9.140625" defaultRowHeight="12.75"/>
  <cols>
    <col min="1" max="1" width="11.140625" style="0" customWidth="1"/>
    <col min="2" max="2" width="51.57421875" style="0" customWidth="1"/>
    <col min="3" max="3" width="11.00390625" style="0" customWidth="1"/>
    <col min="4" max="4" width="10.8515625" style="0" customWidth="1"/>
    <col min="5" max="5" width="10.140625" style="0" customWidth="1"/>
    <col min="6" max="6" width="10.57421875" style="0" customWidth="1"/>
  </cols>
  <sheetData>
    <row r="1" spans="1:6" ht="12.75">
      <c r="A1" s="677" t="s">
        <v>801</v>
      </c>
      <c r="B1" s="677"/>
      <c r="C1" s="677"/>
      <c r="D1" s="677"/>
      <c r="E1" s="677"/>
      <c r="F1" s="677"/>
    </row>
    <row r="2" spans="1:6" ht="12.75" customHeight="1">
      <c r="A2" s="672" t="s">
        <v>802</v>
      </c>
      <c r="B2" s="672"/>
      <c r="C2" s="672"/>
      <c r="D2" s="672"/>
      <c r="E2" s="672"/>
      <c r="F2" s="672"/>
    </row>
    <row r="3" spans="1:6" ht="3" customHeight="1">
      <c r="A3" s="475"/>
      <c r="B3" s="476"/>
      <c r="C3" s="476"/>
      <c r="D3" s="475"/>
      <c r="E3" s="475"/>
      <c r="F3" s="477"/>
    </row>
    <row r="4" spans="1:6" ht="13.5" customHeight="1">
      <c r="A4" s="706" t="s">
        <v>834</v>
      </c>
      <c r="B4" s="706"/>
      <c r="C4" s="706"/>
      <c r="D4" s="706"/>
      <c r="E4" s="706"/>
      <c r="F4" s="706"/>
    </row>
    <row r="5" spans="1:6" ht="12.75">
      <c r="A5" s="97"/>
      <c r="B5" s="102"/>
      <c r="C5" s="102"/>
      <c r="D5" s="102"/>
      <c r="E5" s="102"/>
      <c r="F5" s="89"/>
    </row>
    <row r="6" spans="1:6" ht="17.25" customHeight="1">
      <c r="A6" s="704" t="s">
        <v>804</v>
      </c>
      <c r="B6" s="704"/>
      <c r="C6" s="704"/>
      <c r="D6" s="704"/>
      <c r="E6" s="704"/>
      <c r="F6" s="704"/>
    </row>
    <row r="7" spans="1:6" ht="17.25" customHeight="1">
      <c r="A7" s="705" t="s">
        <v>977</v>
      </c>
      <c r="B7" s="705"/>
      <c r="C7" s="705"/>
      <c r="D7" s="705"/>
      <c r="E7" s="705"/>
      <c r="F7" s="705"/>
    </row>
    <row r="8" spans="1:6" ht="17.25" customHeight="1">
      <c r="A8" s="694" t="s">
        <v>161</v>
      </c>
      <c r="B8" s="694"/>
      <c r="C8" s="694"/>
      <c r="D8" s="694"/>
      <c r="E8" s="694"/>
      <c r="F8" s="694"/>
    </row>
    <row r="9" spans="1:6" ht="12.75">
      <c r="A9" s="695" t="s">
        <v>807</v>
      </c>
      <c r="B9" s="695"/>
      <c r="C9" s="695"/>
      <c r="D9" s="695"/>
      <c r="E9" s="695"/>
      <c r="F9" s="695"/>
    </row>
    <row r="10" spans="1:6" ht="17.25" customHeight="1">
      <c r="A10" s="396" t="s">
        <v>808</v>
      </c>
      <c r="B10" s="173"/>
      <c r="C10" s="175"/>
      <c r="D10" s="395"/>
      <c r="E10" s="474"/>
      <c r="F10" s="220" t="s">
        <v>978</v>
      </c>
    </row>
    <row r="11" spans="1:6" ht="12.75">
      <c r="A11" s="474"/>
      <c r="B11" s="478"/>
      <c r="C11" s="479"/>
      <c r="D11" s="480"/>
      <c r="E11" s="474"/>
      <c r="F11" s="481" t="s">
        <v>979</v>
      </c>
    </row>
    <row r="12" spans="1:6" ht="15.75">
      <c r="A12" s="539"/>
      <c r="B12" s="206"/>
      <c r="C12" s="206"/>
      <c r="D12" s="206"/>
      <c r="E12" s="393"/>
      <c r="F12" s="214" t="s">
        <v>838</v>
      </c>
    </row>
    <row r="13" spans="1:6" ht="51" customHeight="1">
      <c r="A13" s="402" t="s">
        <v>1660</v>
      </c>
      <c r="B13" s="402" t="s">
        <v>839</v>
      </c>
      <c r="C13" s="506" t="s">
        <v>539</v>
      </c>
      <c r="D13" s="506" t="s">
        <v>841</v>
      </c>
      <c r="E13" s="487" t="s">
        <v>1661</v>
      </c>
      <c r="F13" s="487" t="s">
        <v>815</v>
      </c>
    </row>
    <row r="14" spans="1:6" ht="12.75">
      <c r="A14" s="506" t="s">
        <v>980</v>
      </c>
      <c r="B14" s="506" t="s">
        <v>981</v>
      </c>
      <c r="C14" s="540" t="s">
        <v>982</v>
      </c>
      <c r="D14" s="540" t="s">
        <v>983</v>
      </c>
      <c r="E14" s="488">
        <v>5</v>
      </c>
      <c r="F14" s="488">
        <v>6</v>
      </c>
    </row>
    <row r="15" spans="1:6" ht="12.75">
      <c r="A15" s="512"/>
      <c r="B15" s="521" t="s">
        <v>1035</v>
      </c>
      <c r="C15" s="490">
        <v>179777617</v>
      </c>
      <c r="D15" s="490">
        <v>157009325</v>
      </c>
      <c r="E15" s="491">
        <v>87.3353021472078</v>
      </c>
      <c r="F15" s="490">
        <v>18208689</v>
      </c>
    </row>
    <row r="16" spans="1:6" ht="12.75">
      <c r="A16" s="512"/>
      <c r="B16" s="521" t="s">
        <v>984</v>
      </c>
      <c r="C16" s="541">
        <v>175739518</v>
      </c>
      <c r="D16" s="541">
        <v>153015638</v>
      </c>
      <c r="E16" s="491">
        <v>87.06956735820796</v>
      </c>
      <c r="F16" s="541">
        <v>17357673</v>
      </c>
    </row>
    <row r="17" spans="1:6" ht="15.75" customHeight="1">
      <c r="A17" s="707" t="s">
        <v>985</v>
      </c>
      <c r="B17" s="707"/>
      <c r="C17" s="490">
        <v>48110268</v>
      </c>
      <c r="D17" s="490">
        <v>29538319</v>
      </c>
      <c r="E17" s="491">
        <v>61.39712004930008</v>
      </c>
      <c r="F17" s="490">
        <v>4178055</v>
      </c>
    </row>
    <row r="18" spans="1:6" ht="25.5">
      <c r="A18" s="506" t="s">
        <v>1706</v>
      </c>
      <c r="B18" s="492" t="s">
        <v>986</v>
      </c>
      <c r="C18" s="493">
        <v>4000</v>
      </c>
      <c r="D18" s="493">
        <v>4655</v>
      </c>
      <c r="E18" s="494">
        <v>0</v>
      </c>
      <c r="F18" s="493">
        <v>502</v>
      </c>
    </row>
    <row r="19" spans="1:6" ht="25.5">
      <c r="A19" s="506" t="s">
        <v>987</v>
      </c>
      <c r="B19" s="492" t="s">
        <v>988</v>
      </c>
      <c r="C19" s="493">
        <v>105748</v>
      </c>
      <c r="D19" s="493">
        <v>106836</v>
      </c>
      <c r="E19" s="494">
        <v>101.02886106593031</v>
      </c>
      <c r="F19" s="493">
        <v>12586</v>
      </c>
    </row>
    <row r="20" spans="1:6" ht="12.75">
      <c r="A20" s="542" t="s">
        <v>989</v>
      </c>
      <c r="B20" s="543" t="s">
        <v>990</v>
      </c>
      <c r="C20" s="493">
        <v>44809760</v>
      </c>
      <c r="D20" s="493">
        <v>26220336</v>
      </c>
      <c r="E20" s="494">
        <v>58.51478784978986</v>
      </c>
      <c r="F20" s="493">
        <v>4153308</v>
      </c>
    </row>
    <row r="21" spans="1:6" ht="25.5">
      <c r="A21" s="512" t="s">
        <v>991</v>
      </c>
      <c r="B21" s="492" t="s">
        <v>992</v>
      </c>
      <c r="C21" s="493">
        <v>4290</v>
      </c>
      <c r="D21" s="493">
        <v>4290</v>
      </c>
      <c r="E21" s="494">
        <v>0</v>
      </c>
      <c r="F21" s="493">
        <v>4233</v>
      </c>
    </row>
    <row r="22" spans="1:6" ht="12.75">
      <c r="A22" s="488" t="s">
        <v>312</v>
      </c>
      <c r="B22" s="500" t="s">
        <v>993</v>
      </c>
      <c r="C22" s="493">
        <v>3186470</v>
      </c>
      <c r="D22" s="493">
        <v>3202202</v>
      </c>
      <c r="E22" s="494">
        <v>100.49371247807134</v>
      </c>
      <c r="F22" s="493">
        <v>7426</v>
      </c>
    </row>
    <row r="23" spans="1:6" ht="25.5" hidden="1">
      <c r="A23" s="512" t="s">
        <v>35</v>
      </c>
      <c r="B23" s="492" t="s">
        <v>994</v>
      </c>
      <c r="C23" s="493"/>
      <c r="D23" s="493"/>
      <c r="E23" s="494" t="e">
        <v>#DIV/0!</v>
      </c>
      <c r="F23" s="493">
        <v>0</v>
      </c>
    </row>
    <row r="24" spans="1:6" ht="38.25" hidden="1">
      <c r="A24" s="512" t="s">
        <v>329</v>
      </c>
      <c r="B24" s="504" t="s">
        <v>330</v>
      </c>
      <c r="C24" s="493"/>
      <c r="D24" s="493"/>
      <c r="E24" s="494" t="e">
        <v>#DIV/0!</v>
      </c>
      <c r="F24" s="493">
        <v>0</v>
      </c>
    </row>
    <row r="25" spans="1:6" ht="12.75" hidden="1">
      <c r="A25" s="512" t="s">
        <v>331</v>
      </c>
      <c r="B25" s="504" t="s">
        <v>332</v>
      </c>
      <c r="C25" s="493"/>
      <c r="D25" s="493"/>
      <c r="E25" s="494" t="e">
        <v>#DIV/0!</v>
      </c>
      <c r="F25" s="493">
        <v>0</v>
      </c>
    </row>
    <row r="26" spans="1:6" ht="25.5" hidden="1">
      <c r="A26" s="512" t="s">
        <v>333</v>
      </c>
      <c r="B26" s="504" t="s">
        <v>334</v>
      </c>
      <c r="C26" s="493"/>
      <c r="D26" s="493"/>
      <c r="E26" s="494" t="e">
        <v>#DIV/0!</v>
      </c>
      <c r="F26" s="493">
        <v>0</v>
      </c>
    </row>
    <row r="27" spans="1:6" ht="12.75">
      <c r="A27" s="707" t="s">
        <v>995</v>
      </c>
      <c r="B27" s="707"/>
      <c r="C27" s="490">
        <v>2866111</v>
      </c>
      <c r="D27" s="490">
        <v>2963009</v>
      </c>
      <c r="E27" s="491">
        <v>103.38081811904702</v>
      </c>
      <c r="F27" s="490">
        <v>42952</v>
      </c>
    </row>
    <row r="28" spans="1:6" ht="12.75">
      <c r="A28" s="512" t="s">
        <v>996</v>
      </c>
      <c r="B28" s="492" t="s">
        <v>997</v>
      </c>
      <c r="C28" s="493">
        <v>2560146</v>
      </c>
      <c r="D28" s="493">
        <v>2619919</v>
      </c>
      <c r="E28" s="494">
        <v>102.3347496588085</v>
      </c>
      <c r="F28" s="493">
        <v>34419</v>
      </c>
    </row>
    <row r="29" spans="1:6" ht="25.5">
      <c r="A29" s="512" t="s">
        <v>991</v>
      </c>
      <c r="B29" s="492" t="s">
        <v>992</v>
      </c>
      <c r="C29" s="493">
        <v>40717</v>
      </c>
      <c r="D29" s="493">
        <v>76169</v>
      </c>
      <c r="E29" s="494">
        <v>187.06928310042488</v>
      </c>
      <c r="F29" s="493">
        <v>6840</v>
      </c>
    </row>
    <row r="30" spans="1:6" ht="12.75">
      <c r="A30" s="488" t="s">
        <v>312</v>
      </c>
      <c r="B30" s="500" t="s">
        <v>993</v>
      </c>
      <c r="C30" s="493">
        <v>265248</v>
      </c>
      <c r="D30" s="493">
        <v>266921</v>
      </c>
      <c r="E30" s="494">
        <v>100.63073048618651</v>
      </c>
      <c r="F30" s="493">
        <v>1693</v>
      </c>
    </row>
    <row r="31" spans="1:6" ht="25.5" hidden="1">
      <c r="A31" s="512" t="s">
        <v>35</v>
      </c>
      <c r="B31" s="492" t="s">
        <v>994</v>
      </c>
      <c r="C31" s="493"/>
      <c r="D31" s="493"/>
      <c r="E31" s="494" t="e">
        <v>#DIV/0!</v>
      </c>
      <c r="F31" s="493">
        <v>0</v>
      </c>
    </row>
    <row r="32" spans="1:6" ht="38.25" hidden="1">
      <c r="A32" s="512" t="s">
        <v>329</v>
      </c>
      <c r="B32" s="504" t="s">
        <v>330</v>
      </c>
      <c r="C32" s="493"/>
      <c r="D32" s="493"/>
      <c r="E32" s="494" t="e">
        <v>#DIV/0!</v>
      </c>
      <c r="F32" s="493">
        <v>0</v>
      </c>
    </row>
    <row r="33" spans="1:6" ht="12.75" hidden="1">
      <c r="A33" s="512" t="s">
        <v>331</v>
      </c>
      <c r="B33" s="504" t="s">
        <v>332</v>
      </c>
      <c r="C33" s="493"/>
      <c r="D33" s="493"/>
      <c r="E33" s="494" t="e">
        <v>#DIV/0!</v>
      </c>
      <c r="F33" s="493">
        <v>0</v>
      </c>
    </row>
    <row r="34" spans="1:6" ht="25.5" hidden="1">
      <c r="A34" s="512" t="s">
        <v>333</v>
      </c>
      <c r="B34" s="504" t="s">
        <v>334</v>
      </c>
      <c r="C34" s="493"/>
      <c r="D34" s="493"/>
      <c r="E34" s="494" t="e">
        <v>#DIV/0!</v>
      </c>
      <c r="F34" s="493">
        <v>0</v>
      </c>
    </row>
    <row r="35" spans="1:6" ht="12.75">
      <c r="A35" s="707" t="s">
        <v>998</v>
      </c>
      <c r="B35" s="707"/>
      <c r="C35" s="490">
        <v>97018321</v>
      </c>
      <c r="D35" s="490">
        <v>99310161</v>
      </c>
      <c r="E35" s="491">
        <v>102.36227547166065</v>
      </c>
      <c r="F35" s="490">
        <v>10992404</v>
      </c>
    </row>
    <row r="36" spans="1:6" ht="12.75">
      <c r="A36" s="506" t="s">
        <v>1736</v>
      </c>
      <c r="B36" s="516" t="s">
        <v>1206</v>
      </c>
      <c r="C36" s="493">
        <v>67004476</v>
      </c>
      <c r="D36" s="493">
        <v>67382232</v>
      </c>
      <c r="E36" s="494">
        <v>100.56377726168621</v>
      </c>
      <c r="F36" s="493">
        <v>6155809</v>
      </c>
    </row>
    <row r="37" spans="1:6" ht="38.25" hidden="1">
      <c r="A37" s="512" t="s">
        <v>206</v>
      </c>
      <c r="B37" s="504" t="s">
        <v>999</v>
      </c>
      <c r="C37" s="493">
        <v>0</v>
      </c>
      <c r="D37" s="493">
        <v>0</v>
      </c>
      <c r="E37" s="494" t="e">
        <v>#DIV/0!</v>
      </c>
      <c r="F37" s="493">
        <v>0</v>
      </c>
    </row>
    <row r="38" spans="1:6" ht="63.75">
      <c r="A38" s="512" t="s">
        <v>238</v>
      </c>
      <c r="B38" s="504" t="s">
        <v>239</v>
      </c>
      <c r="C38" s="493">
        <v>136083</v>
      </c>
      <c r="D38" s="493">
        <v>136083</v>
      </c>
      <c r="E38" s="494">
        <v>100</v>
      </c>
      <c r="F38" s="493">
        <v>1702</v>
      </c>
    </row>
    <row r="39" spans="1:6" ht="25.5">
      <c r="A39" s="506" t="s">
        <v>252</v>
      </c>
      <c r="B39" s="418" t="s">
        <v>1000</v>
      </c>
      <c r="C39" s="493">
        <v>115820</v>
      </c>
      <c r="D39" s="493">
        <v>112203</v>
      </c>
      <c r="E39" s="494">
        <v>96.87705059575204</v>
      </c>
      <c r="F39" s="493">
        <v>-2895</v>
      </c>
    </row>
    <row r="40" spans="1:6" ht="12.75">
      <c r="A40" s="506" t="s">
        <v>1001</v>
      </c>
      <c r="B40" s="504" t="s">
        <v>1002</v>
      </c>
      <c r="C40" s="493">
        <v>57806150</v>
      </c>
      <c r="D40" s="493">
        <v>58207785</v>
      </c>
      <c r="E40" s="494">
        <v>100.69479631492497</v>
      </c>
      <c r="F40" s="493">
        <v>5413147</v>
      </c>
    </row>
    <row r="41" spans="1:6" ht="25.5">
      <c r="A41" s="506" t="s">
        <v>1003</v>
      </c>
      <c r="B41" s="504" t="s">
        <v>1004</v>
      </c>
      <c r="C41" s="493">
        <v>8946423</v>
      </c>
      <c r="D41" s="493">
        <v>8926161</v>
      </c>
      <c r="E41" s="494">
        <v>99.77351842183182</v>
      </c>
      <c r="F41" s="493">
        <v>743855</v>
      </c>
    </row>
    <row r="42" spans="1:6" ht="12.75">
      <c r="A42" s="506" t="s">
        <v>266</v>
      </c>
      <c r="B42" s="544" t="s">
        <v>267</v>
      </c>
      <c r="C42" s="493">
        <v>28651484</v>
      </c>
      <c r="D42" s="493">
        <v>28842214</v>
      </c>
      <c r="E42" s="494">
        <v>100.6656897771857</v>
      </c>
      <c r="F42" s="493">
        <v>3073939</v>
      </c>
    </row>
    <row r="43" spans="1:6" ht="12.75" hidden="1">
      <c r="A43" s="506" t="s">
        <v>268</v>
      </c>
      <c r="B43" s="504" t="s">
        <v>1005</v>
      </c>
      <c r="C43" s="493"/>
      <c r="D43" s="493"/>
      <c r="E43" s="494" t="e">
        <v>#DIV/0!</v>
      </c>
      <c r="F43" s="493">
        <v>0</v>
      </c>
    </row>
    <row r="44" spans="1:6" ht="12.75" hidden="1">
      <c r="A44" s="512" t="s">
        <v>277</v>
      </c>
      <c r="B44" s="504" t="s">
        <v>278</v>
      </c>
      <c r="C44" s="493"/>
      <c r="D44" s="493"/>
      <c r="E44" s="494" t="e">
        <v>#DIV/0!</v>
      </c>
      <c r="F44" s="493">
        <v>0</v>
      </c>
    </row>
    <row r="45" spans="1:6" ht="12.75" hidden="1">
      <c r="A45" s="512" t="s">
        <v>289</v>
      </c>
      <c r="B45" s="504" t="s">
        <v>290</v>
      </c>
      <c r="C45" s="493"/>
      <c r="D45" s="493"/>
      <c r="E45" s="494" t="e">
        <v>#DIV/0!</v>
      </c>
      <c r="F45" s="493">
        <v>0</v>
      </c>
    </row>
    <row r="46" spans="1:6" ht="12.75" hidden="1">
      <c r="A46" s="512" t="s">
        <v>307</v>
      </c>
      <c r="B46" s="504" t="s">
        <v>1006</v>
      </c>
      <c r="C46" s="493"/>
      <c r="D46" s="493"/>
      <c r="E46" s="494" t="e">
        <v>#DIV/0!</v>
      </c>
      <c r="F46" s="493">
        <v>0</v>
      </c>
    </row>
    <row r="47" spans="1:6" ht="12.75">
      <c r="A47" s="512" t="s">
        <v>312</v>
      </c>
      <c r="B47" s="516" t="s">
        <v>1007</v>
      </c>
      <c r="C47" s="493">
        <v>1362361</v>
      </c>
      <c r="D47" s="493">
        <v>3085715</v>
      </c>
      <c r="E47" s="494">
        <v>226.49760232420041</v>
      </c>
      <c r="F47" s="493">
        <v>1762656</v>
      </c>
    </row>
    <row r="48" spans="1:6" ht="12.75" hidden="1">
      <c r="A48" s="512" t="s">
        <v>1614</v>
      </c>
      <c r="B48" s="504" t="s">
        <v>1008</v>
      </c>
      <c r="C48" s="493"/>
      <c r="D48" s="493"/>
      <c r="E48" s="494" t="e">
        <v>#DIV/0!</v>
      </c>
      <c r="F48" s="493">
        <v>0</v>
      </c>
    </row>
    <row r="49" spans="1:6" ht="25.5" hidden="1">
      <c r="A49" s="506" t="s">
        <v>35</v>
      </c>
      <c r="B49" s="504" t="s">
        <v>994</v>
      </c>
      <c r="C49" s="493"/>
      <c r="D49" s="493"/>
      <c r="E49" s="494" t="e">
        <v>#DIV/0!</v>
      </c>
      <c r="F49" s="493">
        <v>0</v>
      </c>
    </row>
    <row r="50" spans="1:6" ht="38.25" hidden="1">
      <c r="A50" s="512" t="s">
        <v>329</v>
      </c>
      <c r="B50" s="504" t="s">
        <v>330</v>
      </c>
      <c r="C50" s="493"/>
      <c r="D50" s="493"/>
      <c r="E50" s="494" t="e">
        <v>#DIV/0!</v>
      </c>
      <c r="F50" s="493">
        <v>0</v>
      </c>
    </row>
    <row r="51" spans="1:6" ht="12.75" hidden="1">
      <c r="A51" s="512" t="s">
        <v>331</v>
      </c>
      <c r="B51" s="504" t="s">
        <v>332</v>
      </c>
      <c r="C51" s="493"/>
      <c r="D51" s="493"/>
      <c r="E51" s="494" t="e">
        <v>#DIV/0!</v>
      </c>
      <c r="F51" s="493">
        <v>0</v>
      </c>
    </row>
    <row r="52" spans="1:6" ht="25.5" hidden="1">
      <c r="A52" s="512" t="s">
        <v>333</v>
      </c>
      <c r="B52" s="504" t="s">
        <v>334</v>
      </c>
      <c r="C52" s="493"/>
      <c r="D52" s="493"/>
      <c r="E52" s="494" t="e">
        <v>#DIV/0!</v>
      </c>
      <c r="F52" s="493">
        <v>0</v>
      </c>
    </row>
    <row r="53" spans="1:6" ht="12.75" hidden="1">
      <c r="A53" s="506" t="s">
        <v>1009</v>
      </c>
      <c r="B53" s="545" t="s">
        <v>1186</v>
      </c>
      <c r="C53" s="493"/>
      <c r="D53" s="493"/>
      <c r="E53" s="494" t="e">
        <v>#DIV/0!</v>
      </c>
      <c r="F53" s="493">
        <v>0</v>
      </c>
    </row>
    <row r="54" spans="1:6" ht="12.75">
      <c r="A54" s="707" t="s">
        <v>1010</v>
      </c>
      <c r="B54" s="707"/>
      <c r="C54" s="490">
        <v>27744818</v>
      </c>
      <c r="D54" s="490">
        <v>21204149</v>
      </c>
      <c r="E54" s="491">
        <v>76.4256193715165</v>
      </c>
      <c r="F54" s="490">
        <v>2144262</v>
      </c>
    </row>
    <row r="55" spans="1:6" ht="12.75">
      <c r="A55" s="506" t="s">
        <v>1736</v>
      </c>
      <c r="B55" s="516" t="s">
        <v>1011</v>
      </c>
      <c r="C55" s="493">
        <v>270011</v>
      </c>
      <c r="D55" s="493">
        <v>417047</v>
      </c>
      <c r="E55" s="494">
        <v>154.45555921795778</v>
      </c>
      <c r="F55" s="493">
        <v>-7126</v>
      </c>
    </row>
    <row r="56" spans="1:6" ht="38.25">
      <c r="A56" s="512" t="s">
        <v>206</v>
      </c>
      <c r="B56" s="504" t="s">
        <v>999</v>
      </c>
      <c r="C56" s="493">
        <v>62645</v>
      </c>
      <c r="D56" s="493">
        <v>43415</v>
      </c>
      <c r="E56" s="494">
        <v>69.3032165376327</v>
      </c>
      <c r="F56" s="493">
        <v>1605</v>
      </c>
    </row>
    <row r="57" spans="1:6" ht="63.75">
      <c r="A57" s="512" t="s">
        <v>238</v>
      </c>
      <c r="B57" s="504" t="s">
        <v>239</v>
      </c>
      <c r="C57" s="493">
        <v>93066</v>
      </c>
      <c r="D57" s="493">
        <v>91102</v>
      </c>
      <c r="E57" s="494">
        <v>97.88966969677433</v>
      </c>
      <c r="F57" s="493">
        <v>18977</v>
      </c>
    </row>
    <row r="58" spans="1:6" ht="25.5">
      <c r="A58" s="512" t="s">
        <v>252</v>
      </c>
      <c r="B58" s="492" t="s">
        <v>1012</v>
      </c>
      <c r="C58" s="493">
        <v>33922</v>
      </c>
      <c r="D58" s="493">
        <v>209254</v>
      </c>
      <c r="E58" s="494">
        <v>616.868109191675</v>
      </c>
      <c r="F58" s="493">
        <v>-29695</v>
      </c>
    </row>
    <row r="59" spans="1:6" ht="25.5">
      <c r="A59" s="506" t="s">
        <v>991</v>
      </c>
      <c r="B59" s="504" t="s">
        <v>1013</v>
      </c>
      <c r="C59" s="493">
        <v>80378</v>
      </c>
      <c r="D59" s="493">
        <v>73276</v>
      </c>
      <c r="E59" s="494">
        <v>91.16424892383488</v>
      </c>
      <c r="F59" s="493">
        <v>1987</v>
      </c>
    </row>
    <row r="60" spans="1:6" ht="12.75">
      <c r="A60" s="506" t="s">
        <v>266</v>
      </c>
      <c r="B60" s="544" t="s">
        <v>1014</v>
      </c>
      <c r="C60" s="493">
        <v>86629</v>
      </c>
      <c r="D60" s="493">
        <v>70589</v>
      </c>
      <c r="E60" s="494">
        <v>81.48426046704914</v>
      </c>
      <c r="F60" s="493">
        <v>4683</v>
      </c>
    </row>
    <row r="61" spans="1:6" ht="12.75" hidden="1">
      <c r="A61" s="506" t="s">
        <v>268</v>
      </c>
      <c r="B61" s="504" t="s">
        <v>1005</v>
      </c>
      <c r="C61" s="493"/>
      <c r="D61" s="493"/>
      <c r="E61" s="494" t="e">
        <v>#DIV/0!</v>
      </c>
      <c r="F61" s="493">
        <v>0</v>
      </c>
    </row>
    <row r="62" spans="1:6" ht="12.75" hidden="1">
      <c r="A62" s="512" t="s">
        <v>277</v>
      </c>
      <c r="B62" s="504" t="s">
        <v>278</v>
      </c>
      <c r="C62" s="493"/>
      <c r="D62" s="493"/>
      <c r="E62" s="494" t="e">
        <v>#DIV/0!</v>
      </c>
      <c r="F62" s="493">
        <v>0</v>
      </c>
    </row>
    <row r="63" spans="1:6" ht="12.75" hidden="1">
      <c r="A63" s="512" t="s">
        <v>289</v>
      </c>
      <c r="B63" s="504" t="s">
        <v>290</v>
      </c>
      <c r="C63" s="493"/>
      <c r="D63" s="493"/>
      <c r="E63" s="494" t="e">
        <v>#DIV/0!</v>
      </c>
      <c r="F63" s="493">
        <v>0</v>
      </c>
    </row>
    <row r="64" spans="1:6" ht="12.75" hidden="1">
      <c r="A64" s="512" t="s">
        <v>307</v>
      </c>
      <c r="B64" s="504" t="s">
        <v>1006</v>
      </c>
      <c r="C64" s="493"/>
      <c r="D64" s="493"/>
      <c r="E64" s="494" t="e">
        <v>#DIV/0!</v>
      </c>
      <c r="F64" s="493">
        <v>0</v>
      </c>
    </row>
    <row r="65" spans="1:6" ht="12.75">
      <c r="A65" s="512" t="s">
        <v>312</v>
      </c>
      <c r="B65" s="516" t="s">
        <v>1015</v>
      </c>
      <c r="C65" s="493">
        <v>27388178</v>
      </c>
      <c r="D65" s="493">
        <v>20716513</v>
      </c>
      <c r="E65" s="494">
        <v>75.64034745210141</v>
      </c>
      <c r="F65" s="493">
        <v>2146705</v>
      </c>
    </row>
    <row r="66" spans="1:6" ht="12.75" hidden="1">
      <c r="A66" s="512" t="s">
        <v>1614</v>
      </c>
      <c r="B66" s="504" t="s">
        <v>314</v>
      </c>
      <c r="C66" s="493"/>
      <c r="D66" s="493"/>
      <c r="E66" s="494" t="e">
        <v>#DIV/0!</v>
      </c>
      <c r="F66" s="493">
        <v>0</v>
      </c>
    </row>
    <row r="67" spans="1:6" ht="25.5" hidden="1">
      <c r="A67" s="512" t="s">
        <v>35</v>
      </c>
      <c r="B67" s="504" t="s">
        <v>994</v>
      </c>
      <c r="C67" s="493"/>
      <c r="D67" s="493"/>
      <c r="E67" s="494" t="e">
        <v>#DIV/0!</v>
      </c>
      <c r="F67" s="493">
        <v>0</v>
      </c>
    </row>
    <row r="68" spans="1:6" ht="38.25" hidden="1">
      <c r="A68" s="512" t="s">
        <v>329</v>
      </c>
      <c r="B68" s="504" t="s">
        <v>330</v>
      </c>
      <c r="C68" s="493"/>
      <c r="D68" s="493"/>
      <c r="E68" s="494" t="e">
        <v>#DIV/0!</v>
      </c>
      <c r="F68" s="493">
        <v>0</v>
      </c>
    </row>
    <row r="69" spans="1:6" ht="12.75" hidden="1">
      <c r="A69" s="512" t="s">
        <v>331</v>
      </c>
      <c r="B69" s="504" t="s">
        <v>332</v>
      </c>
      <c r="C69" s="493"/>
      <c r="D69" s="493"/>
      <c r="E69" s="494" t="e">
        <v>#DIV/0!</v>
      </c>
      <c r="F69" s="493">
        <v>0</v>
      </c>
    </row>
    <row r="70" spans="1:6" ht="25.5" hidden="1">
      <c r="A70" s="512" t="s">
        <v>333</v>
      </c>
      <c r="B70" s="504" t="s">
        <v>334</v>
      </c>
      <c r="C70" s="493"/>
      <c r="D70" s="493"/>
      <c r="E70" s="494" t="e">
        <v>#DIV/0!</v>
      </c>
      <c r="F70" s="493">
        <v>0</v>
      </c>
    </row>
    <row r="71" spans="1:6" ht="12.75" hidden="1">
      <c r="A71" s="506" t="s">
        <v>1009</v>
      </c>
      <c r="B71" s="545" t="s">
        <v>1186</v>
      </c>
      <c r="C71" s="493"/>
      <c r="D71" s="493"/>
      <c r="E71" s="494" t="e">
        <v>#DIV/0!</v>
      </c>
      <c r="F71" s="493">
        <v>0</v>
      </c>
    </row>
    <row r="72" spans="1:6" ht="12.75">
      <c r="A72" s="520" t="s">
        <v>1016</v>
      </c>
      <c r="B72" s="520" t="s">
        <v>1017</v>
      </c>
      <c r="C72" s="490">
        <v>4038099</v>
      </c>
      <c r="D72" s="490">
        <v>3993687</v>
      </c>
      <c r="E72" s="491">
        <v>98.9001755529025</v>
      </c>
      <c r="F72" s="490">
        <v>851016</v>
      </c>
    </row>
    <row r="73" spans="1:6" ht="17.25" customHeight="1">
      <c r="A73" s="512" t="s">
        <v>484</v>
      </c>
      <c r="B73" s="492" t="s">
        <v>485</v>
      </c>
      <c r="C73" s="493">
        <v>499</v>
      </c>
      <c r="D73" s="493">
        <v>596</v>
      </c>
      <c r="E73" s="494">
        <v>119.43887775551103</v>
      </c>
      <c r="F73" s="493">
        <v>113</v>
      </c>
    </row>
    <row r="74" spans="1:6" ht="19.5" customHeight="1">
      <c r="A74" s="512" t="s">
        <v>488</v>
      </c>
      <c r="B74" s="492" t="s">
        <v>1018</v>
      </c>
      <c r="C74" s="493">
        <v>3651427</v>
      </c>
      <c r="D74" s="493">
        <v>3645345</v>
      </c>
      <c r="E74" s="494">
        <v>99.83343498309017</v>
      </c>
      <c r="F74" s="493">
        <v>825808</v>
      </c>
    </row>
    <row r="75" spans="1:6" ht="12.75">
      <c r="A75" s="512" t="s">
        <v>490</v>
      </c>
      <c r="B75" s="492" t="s">
        <v>1019</v>
      </c>
      <c r="C75" s="493">
        <v>386173</v>
      </c>
      <c r="D75" s="493">
        <v>347746</v>
      </c>
      <c r="E75" s="494">
        <v>90.04927843220526</v>
      </c>
      <c r="F75" s="493">
        <v>25095</v>
      </c>
    </row>
    <row r="76" spans="1:6" ht="12.75">
      <c r="A76" s="512"/>
      <c r="B76" s="521" t="s">
        <v>1020</v>
      </c>
      <c r="C76" s="490">
        <v>179565281</v>
      </c>
      <c r="D76" s="490">
        <v>142001108</v>
      </c>
      <c r="E76" s="491">
        <v>79.0804921804455</v>
      </c>
      <c r="F76" s="490">
        <v>19965934</v>
      </c>
    </row>
    <row r="77" spans="1:6" ht="12.75">
      <c r="A77" s="506" t="s">
        <v>1163</v>
      </c>
      <c r="B77" s="500" t="s">
        <v>1164</v>
      </c>
      <c r="C77" s="493">
        <v>35784928</v>
      </c>
      <c r="D77" s="493">
        <v>27663435</v>
      </c>
      <c r="E77" s="494">
        <v>77.30471051946786</v>
      </c>
      <c r="F77" s="493">
        <v>2669689</v>
      </c>
    </row>
    <row r="78" spans="1:6" ht="12.75">
      <c r="A78" s="506" t="s">
        <v>1165</v>
      </c>
      <c r="B78" s="500" t="s">
        <v>1166</v>
      </c>
      <c r="C78" s="493">
        <v>52961</v>
      </c>
      <c r="D78" s="493">
        <v>46835</v>
      </c>
      <c r="E78" s="494">
        <v>88.43299786635448</v>
      </c>
      <c r="F78" s="493">
        <v>3667</v>
      </c>
    </row>
    <row r="79" spans="1:6" ht="12.75">
      <c r="A79" s="506" t="s">
        <v>1167</v>
      </c>
      <c r="B79" s="500" t="s">
        <v>1168</v>
      </c>
      <c r="C79" s="493">
        <v>667596</v>
      </c>
      <c r="D79" s="493">
        <v>526343</v>
      </c>
      <c r="E79" s="494">
        <v>78.84154488642832</v>
      </c>
      <c r="F79" s="493">
        <v>132375</v>
      </c>
    </row>
    <row r="80" spans="1:6" ht="12.75">
      <c r="A80" s="506" t="s">
        <v>1169</v>
      </c>
      <c r="B80" s="500" t="s">
        <v>1170</v>
      </c>
      <c r="C80" s="493">
        <v>80919829</v>
      </c>
      <c r="D80" s="493">
        <v>68941024</v>
      </c>
      <c r="E80" s="494">
        <v>85.19670005728757</v>
      </c>
      <c r="F80" s="493">
        <v>9379493</v>
      </c>
    </row>
    <row r="81" spans="1:6" ht="12.75">
      <c r="A81" s="506" t="s">
        <v>1171</v>
      </c>
      <c r="B81" s="500" t="s">
        <v>1172</v>
      </c>
      <c r="C81" s="493">
        <v>4798540</v>
      </c>
      <c r="D81" s="493">
        <v>3761182</v>
      </c>
      <c r="E81" s="494">
        <v>78.38179946400363</v>
      </c>
      <c r="F81" s="493">
        <v>407116</v>
      </c>
    </row>
    <row r="82" spans="1:6" ht="12.75">
      <c r="A82" s="506" t="s">
        <v>1173</v>
      </c>
      <c r="B82" s="500" t="s">
        <v>497</v>
      </c>
      <c r="C82" s="493">
        <v>26848340</v>
      </c>
      <c r="D82" s="493">
        <v>20977975</v>
      </c>
      <c r="E82" s="494">
        <v>78.13509140602362</v>
      </c>
      <c r="F82" s="493">
        <v>2359858</v>
      </c>
    </row>
    <row r="83" spans="1:6" ht="12.75">
      <c r="A83" s="506" t="s">
        <v>1175</v>
      </c>
      <c r="B83" s="500" t="s">
        <v>1176</v>
      </c>
      <c r="C83" s="493">
        <v>936069</v>
      </c>
      <c r="D83" s="493">
        <v>799235</v>
      </c>
      <c r="E83" s="494">
        <v>85.38206051049656</v>
      </c>
      <c r="F83" s="493">
        <v>137890</v>
      </c>
    </row>
    <row r="84" spans="1:6" ht="12.75">
      <c r="A84" s="506" t="s">
        <v>1177</v>
      </c>
      <c r="B84" s="500" t="s">
        <v>336</v>
      </c>
      <c r="C84" s="493">
        <v>10894834</v>
      </c>
      <c r="D84" s="493">
        <v>9400642</v>
      </c>
      <c r="E84" s="494">
        <v>86.28531650872331</v>
      </c>
      <c r="F84" s="493">
        <v>1163812</v>
      </c>
    </row>
    <row r="85" spans="1:6" ht="12.75">
      <c r="A85" s="506" t="s">
        <v>1179</v>
      </c>
      <c r="B85" s="500" t="s">
        <v>1180</v>
      </c>
      <c r="C85" s="493">
        <v>15410445</v>
      </c>
      <c r="D85" s="493">
        <v>7762883</v>
      </c>
      <c r="E85" s="494">
        <v>50.37416505493514</v>
      </c>
      <c r="F85" s="493">
        <v>3094405</v>
      </c>
    </row>
    <row r="86" spans="1:6" ht="12.75">
      <c r="A86" s="506" t="s">
        <v>1181</v>
      </c>
      <c r="B86" s="500" t="s">
        <v>1182</v>
      </c>
      <c r="C86" s="493">
        <v>3251739</v>
      </c>
      <c r="D86" s="493">
        <v>2121554</v>
      </c>
      <c r="E86" s="494">
        <v>65.2436742309269</v>
      </c>
      <c r="F86" s="493">
        <v>617629</v>
      </c>
    </row>
    <row r="87" spans="1:6" ht="12.75">
      <c r="A87" s="512"/>
      <c r="B87" s="521" t="s">
        <v>1021</v>
      </c>
      <c r="C87" s="490">
        <v>179565281</v>
      </c>
      <c r="D87" s="490">
        <v>142001108</v>
      </c>
      <c r="E87" s="491">
        <v>79.0804921804455</v>
      </c>
      <c r="F87" s="490">
        <v>19965934</v>
      </c>
    </row>
    <row r="88" spans="1:6" ht="12.75" customHeight="1">
      <c r="A88" s="236" t="s">
        <v>177</v>
      </c>
      <c r="B88" s="236" t="s">
        <v>178</v>
      </c>
      <c r="C88" s="514">
        <v>104405959</v>
      </c>
      <c r="D88" s="514">
        <v>88779089</v>
      </c>
      <c r="E88" s="491">
        <v>85.03258803455846</v>
      </c>
      <c r="F88" s="490">
        <v>9949351</v>
      </c>
    </row>
    <row r="89" spans="1:6" ht="12.75" customHeight="1">
      <c r="A89" s="187" t="s">
        <v>179</v>
      </c>
      <c r="B89" s="187" t="s">
        <v>180</v>
      </c>
      <c r="C89" s="514">
        <v>61361138</v>
      </c>
      <c r="D89" s="514">
        <v>47368832</v>
      </c>
      <c r="E89" s="491">
        <v>77.19679514418392</v>
      </c>
      <c r="F89" s="490">
        <v>6119633</v>
      </c>
    </row>
    <row r="90" spans="1:6" ht="12.75">
      <c r="A90" s="546">
        <v>1000</v>
      </c>
      <c r="B90" s="508" t="s">
        <v>1191</v>
      </c>
      <c r="C90" s="493">
        <v>8992275</v>
      </c>
      <c r="D90" s="493">
        <v>7229262</v>
      </c>
      <c r="E90" s="494">
        <v>80.39413830204258</v>
      </c>
      <c r="F90" s="493">
        <v>1236536</v>
      </c>
    </row>
    <row r="91" spans="1:6" ht="12.75">
      <c r="A91" s="512" t="s">
        <v>338</v>
      </c>
      <c r="B91" s="510" t="s">
        <v>1192</v>
      </c>
      <c r="C91" s="493">
        <v>6919557</v>
      </c>
      <c r="D91" s="493">
        <v>5566488</v>
      </c>
      <c r="E91" s="494">
        <v>80.4457279562839</v>
      </c>
      <c r="F91" s="493">
        <v>908587</v>
      </c>
    </row>
    <row r="92" spans="1:6" ht="25.5">
      <c r="A92" s="512" t="s">
        <v>339</v>
      </c>
      <c r="B92" s="492" t="s">
        <v>340</v>
      </c>
      <c r="C92" s="493">
        <v>2072718</v>
      </c>
      <c r="D92" s="493">
        <v>1662774</v>
      </c>
      <c r="E92" s="494">
        <v>80.22191151907785</v>
      </c>
      <c r="F92" s="493">
        <v>327949</v>
      </c>
    </row>
    <row r="93" spans="1:6" ht="12.75">
      <c r="A93" s="546">
        <v>2000</v>
      </c>
      <c r="B93" s="516" t="s">
        <v>1193</v>
      </c>
      <c r="C93" s="493">
        <v>52368863</v>
      </c>
      <c r="D93" s="493">
        <v>40139570</v>
      </c>
      <c r="E93" s="494">
        <v>76.64777828000581</v>
      </c>
      <c r="F93" s="493">
        <v>4883097</v>
      </c>
    </row>
    <row r="94" spans="1:6" ht="12.75">
      <c r="A94" s="512">
        <v>2100</v>
      </c>
      <c r="B94" s="510" t="s">
        <v>341</v>
      </c>
      <c r="C94" s="493">
        <v>304657</v>
      </c>
      <c r="D94" s="493">
        <v>190816</v>
      </c>
      <c r="E94" s="494">
        <v>62.633059473440625</v>
      </c>
      <c r="F94" s="493">
        <v>22664</v>
      </c>
    </row>
    <row r="95" spans="1:6" ht="12.75">
      <c r="A95" s="512">
        <v>2200</v>
      </c>
      <c r="B95" s="510" t="s">
        <v>342</v>
      </c>
      <c r="C95" s="493">
        <v>47557644</v>
      </c>
      <c r="D95" s="493">
        <v>36335266</v>
      </c>
      <c r="E95" s="494">
        <v>76.40257789052797</v>
      </c>
      <c r="F95" s="493">
        <v>4495167</v>
      </c>
    </row>
    <row r="96" spans="1:6" ht="25.5">
      <c r="A96" s="512">
        <v>2300</v>
      </c>
      <c r="B96" s="492" t="s">
        <v>1022</v>
      </c>
      <c r="C96" s="493">
        <v>3447208</v>
      </c>
      <c r="D96" s="493">
        <v>2679010</v>
      </c>
      <c r="E96" s="494">
        <v>77.71535689172224</v>
      </c>
      <c r="F96" s="493">
        <v>283426</v>
      </c>
    </row>
    <row r="97" spans="1:6" ht="12.75">
      <c r="A97" s="512">
        <v>2400</v>
      </c>
      <c r="B97" s="492" t="s">
        <v>344</v>
      </c>
      <c r="C97" s="493">
        <v>53848</v>
      </c>
      <c r="D97" s="493">
        <v>40975</v>
      </c>
      <c r="E97" s="494">
        <v>76.09381964046948</v>
      </c>
      <c r="F97" s="493">
        <v>9501</v>
      </c>
    </row>
    <row r="98" spans="1:6" ht="12.75">
      <c r="A98" s="512">
        <v>2500</v>
      </c>
      <c r="B98" s="492" t="s">
        <v>1023</v>
      </c>
      <c r="C98" s="493">
        <v>1001543</v>
      </c>
      <c r="D98" s="493">
        <v>889540</v>
      </c>
      <c r="E98" s="494">
        <v>88.81695543775953</v>
      </c>
      <c r="F98" s="493">
        <v>68449</v>
      </c>
    </row>
    <row r="99" spans="1:6" ht="51" hidden="1">
      <c r="A99" s="512">
        <v>2600</v>
      </c>
      <c r="B99" s="492" t="s">
        <v>346</v>
      </c>
      <c r="C99" s="493">
        <v>0</v>
      </c>
      <c r="D99" s="493">
        <v>0</v>
      </c>
      <c r="E99" s="494" t="e">
        <v>#DIV/0!</v>
      </c>
      <c r="F99" s="493">
        <v>0</v>
      </c>
    </row>
    <row r="100" spans="1:6" ht="25.5">
      <c r="A100" s="512">
        <v>2700</v>
      </c>
      <c r="B100" s="492" t="s">
        <v>347</v>
      </c>
      <c r="C100" s="493">
        <v>3963</v>
      </c>
      <c r="D100" s="493">
        <v>3963</v>
      </c>
      <c r="E100" s="494">
        <v>100</v>
      </c>
      <c r="F100" s="493">
        <v>3890</v>
      </c>
    </row>
    <row r="101" spans="1:6" ht="12.75">
      <c r="A101" s="511" t="s">
        <v>192</v>
      </c>
      <c r="B101" s="225" t="s">
        <v>193</v>
      </c>
      <c r="C101" s="514">
        <v>108398</v>
      </c>
      <c r="D101" s="514">
        <v>97072</v>
      </c>
      <c r="E101" s="491">
        <v>89.55146773925719</v>
      </c>
      <c r="F101" s="490">
        <v>3291</v>
      </c>
    </row>
    <row r="102" spans="1:6" ht="12.75">
      <c r="A102" s="546">
        <v>4000</v>
      </c>
      <c r="B102" s="516" t="s">
        <v>1230</v>
      </c>
      <c r="C102" s="493">
        <v>108398</v>
      </c>
      <c r="D102" s="493">
        <v>97072</v>
      </c>
      <c r="E102" s="494">
        <v>89.55146773925719</v>
      </c>
      <c r="F102" s="493">
        <v>3291</v>
      </c>
    </row>
    <row r="103" spans="1:6" ht="25.5" hidden="1">
      <c r="A103" s="512">
        <v>4100</v>
      </c>
      <c r="B103" s="516" t="s">
        <v>348</v>
      </c>
      <c r="C103" s="493">
        <v>0</v>
      </c>
      <c r="D103" s="493">
        <v>0</v>
      </c>
      <c r="E103" s="494">
        <v>0</v>
      </c>
      <c r="F103" s="493">
        <v>0</v>
      </c>
    </row>
    <row r="104" spans="1:6" ht="12.75">
      <c r="A104" s="512">
        <v>4200</v>
      </c>
      <c r="B104" s="516" t="s">
        <v>349</v>
      </c>
      <c r="C104" s="493">
        <v>8546</v>
      </c>
      <c r="D104" s="493">
        <v>6683</v>
      </c>
      <c r="E104" s="494">
        <v>78.20032763866136</v>
      </c>
      <c r="F104" s="493">
        <v>1544</v>
      </c>
    </row>
    <row r="105" spans="1:6" ht="12.75">
      <c r="A105" s="512">
        <v>4300</v>
      </c>
      <c r="B105" s="516" t="s">
        <v>350</v>
      </c>
      <c r="C105" s="493">
        <v>99852</v>
      </c>
      <c r="D105" s="493">
        <v>90389</v>
      </c>
      <c r="E105" s="494">
        <v>90.52297400152224</v>
      </c>
      <c r="F105" s="493">
        <v>1747</v>
      </c>
    </row>
    <row r="106" spans="1:6" ht="12.75">
      <c r="A106" s="512">
        <v>4320</v>
      </c>
      <c r="B106" s="492" t="s">
        <v>352</v>
      </c>
      <c r="C106" s="493">
        <v>78652</v>
      </c>
      <c r="D106" s="493">
        <v>72266</v>
      </c>
      <c r="E106" s="494">
        <v>91.88068962009866</v>
      </c>
      <c r="F106" s="493">
        <v>2</v>
      </c>
    </row>
    <row r="107" spans="1:6" ht="25.5">
      <c r="A107" s="512">
        <v>4340</v>
      </c>
      <c r="B107" s="492" t="s">
        <v>354</v>
      </c>
      <c r="C107" s="493">
        <v>21200</v>
      </c>
      <c r="D107" s="493">
        <v>18123</v>
      </c>
      <c r="E107" s="494">
        <v>85.48584905660377</v>
      </c>
      <c r="F107" s="493">
        <v>1745</v>
      </c>
    </row>
    <row r="108" spans="1:6" ht="12.75">
      <c r="A108" s="410" t="s">
        <v>198</v>
      </c>
      <c r="B108" s="225" t="s">
        <v>199</v>
      </c>
      <c r="C108" s="514">
        <v>10650385</v>
      </c>
      <c r="D108" s="514">
        <v>9444925</v>
      </c>
      <c r="E108" s="491">
        <v>88.68153592569658</v>
      </c>
      <c r="F108" s="490">
        <v>583541</v>
      </c>
    </row>
    <row r="109" spans="1:6" ht="12.75">
      <c r="A109" s="546">
        <v>3000</v>
      </c>
      <c r="B109" s="516" t="s">
        <v>1215</v>
      </c>
      <c r="C109" s="493">
        <v>10290666</v>
      </c>
      <c r="D109" s="493">
        <v>9291691</v>
      </c>
      <c r="E109" s="494">
        <v>90.29241644807051</v>
      </c>
      <c r="F109" s="493">
        <v>558370</v>
      </c>
    </row>
    <row r="110" spans="1:6" ht="12.75" hidden="1">
      <c r="A110" s="512">
        <v>3100</v>
      </c>
      <c r="B110" s="510" t="s">
        <v>355</v>
      </c>
      <c r="C110" s="493">
        <v>0</v>
      </c>
      <c r="D110" s="493">
        <v>0</v>
      </c>
      <c r="E110" s="494" t="e">
        <v>#DIV/0!</v>
      </c>
      <c r="F110" s="493">
        <v>0</v>
      </c>
    </row>
    <row r="111" spans="1:6" ht="38.25">
      <c r="A111" s="512">
        <v>3200</v>
      </c>
      <c r="B111" s="492" t="s">
        <v>356</v>
      </c>
      <c r="C111" s="493">
        <v>5003823</v>
      </c>
      <c r="D111" s="493">
        <v>4195187</v>
      </c>
      <c r="E111" s="494">
        <v>83.83963621415066</v>
      </c>
      <c r="F111" s="493">
        <v>174759</v>
      </c>
    </row>
    <row r="112" spans="1:6" ht="25.5">
      <c r="A112" s="512">
        <v>3300</v>
      </c>
      <c r="B112" s="492" t="s">
        <v>357</v>
      </c>
      <c r="C112" s="493">
        <v>5286836</v>
      </c>
      <c r="D112" s="493">
        <v>5096497</v>
      </c>
      <c r="E112" s="494">
        <v>96.39975592206757</v>
      </c>
      <c r="F112" s="493">
        <v>383611</v>
      </c>
    </row>
    <row r="113" spans="1:6" ht="12.75">
      <c r="A113" s="512">
        <v>3400</v>
      </c>
      <c r="B113" s="492" t="s">
        <v>1208</v>
      </c>
      <c r="C113" s="493">
        <v>7</v>
      </c>
      <c r="D113" s="493">
        <v>7</v>
      </c>
      <c r="E113" s="494">
        <v>100</v>
      </c>
      <c r="F113" s="493">
        <v>0</v>
      </c>
    </row>
    <row r="114" spans="1:6" ht="12.75" hidden="1">
      <c r="A114" s="512">
        <v>3900</v>
      </c>
      <c r="B114" s="492" t="s">
        <v>358</v>
      </c>
      <c r="C114" s="493">
        <v>0</v>
      </c>
      <c r="D114" s="493">
        <v>0</v>
      </c>
      <c r="E114" s="494" t="e">
        <v>#DIV/0!</v>
      </c>
      <c r="F114" s="493">
        <v>0</v>
      </c>
    </row>
    <row r="115" spans="1:6" ht="12.75">
      <c r="A115" s="546">
        <v>6000</v>
      </c>
      <c r="B115" s="516" t="s">
        <v>359</v>
      </c>
      <c r="C115" s="493">
        <v>359719</v>
      </c>
      <c r="D115" s="493">
        <v>153234</v>
      </c>
      <c r="E115" s="494">
        <v>42.59825030092934</v>
      </c>
      <c r="F115" s="493">
        <v>25171</v>
      </c>
    </row>
    <row r="116" spans="1:6" ht="12.75">
      <c r="A116" s="512">
        <v>6200</v>
      </c>
      <c r="B116" s="492" t="s">
        <v>1024</v>
      </c>
      <c r="C116" s="493">
        <v>342037</v>
      </c>
      <c r="D116" s="493">
        <v>139023</v>
      </c>
      <c r="E116" s="494">
        <v>40.64560266871713</v>
      </c>
      <c r="F116" s="493">
        <v>22449</v>
      </c>
    </row>
    <row r="117" spans="1:6" ht="12.75">
      <c r="A117" s="512">
        <v>6400</v>
      </c>
      <c r="B117" s="492" t="s">
        <v>361</v>
      </c>
      <c r="C117" s="493">
        <v>17682</v>
      </c>
      <c r="D117" s="493">
        <v>14211</v>
      </c>
      <c r="E117" s="494">
        <v>80.36986766202918</v>
      </c>
      <c r="F117" s="493">
        <v>2722</v>
      </c>
    </row>
    <row r="118" spans="1:6" ht="25.5">
      <c r="A118" s="511" t="s">
        <v>1134</v>
      </c>
      <c r="B118" s="154" t="s">
        <v>1135</v>
      </c>
      <c r="C118" s="514">
        <v>1310</v>
      </c>
      <c r="D118" s="514">
        <v>931</v>
      </c>
      <c r="E118" s="491">
        <v>71.06870229007633</v>
      </c>
      <c r="F118" s="490">
        <v>0</v>
      </c>
    </row>
    <row r="119" spans="1:6" ht="12.75">
      <c r="A119" s="509">
        <v>7700</v>
      </c>
      <c r="B119" s="492" t="s">
        <v>362</v>
      </c>
      <c r="C119" s="493">
        <v>1310</v>
      </c>
      <c r="D119" s="493">
        <v>931</v>
      </c>
      <c r="E119" s="494">
        <v>71.06870229007633</v>
      </c>
      <c r="F119" s="493">
        <v>0</v>
      </c>
    </row>
    <row r="120" spans="1:6" ht="12.75">
      <c r="A120" s="511" t="s">
        <v>1138</v>
      </c>
      <c r="B120" s="225" t="s">
        <v>1139</v>
      </c>
      <c r="C120" s="514">
        <v>32284728</v>
      </c>
      <c r="D120" s="514">
        <v>31867329</v>
      </c>
      <c r="E120" s="491">
        <v>98.70713174352902</v>
      </c>
      <c r="F120" s="490">
        <v>3242886</v>
      </c>
    </row>
    <row r="121" spans="1:6" ht="12.75">
      <c r="A121" s="512">
        <v>7200</v>
      </c>
      <c r="B121" s="492" t="s">
        <v>1025</v>
      </c>
      <c r="C121" s="493">
        <v>32284728</v>
      </c>
      <c r="D121" s="493">
        <v>31867329</v>
      </c>
      <c r="E121" s="494">
        <v>98.70713174352902</v>
      </c>
      <c r="F121" s="493">
        <v>3242886</v>
      </c>
    </row>
    <row r="122" spans="1:6" ht="25.5">
      <c r="A122" s="513">
        <v>7210</v>
      </c>
      <c r="B122" s="492" t="s">
        <v>364</v>
      </c>
      <c r="C122" s="493">
        <v>233063</v>
      </c>
      <c r="D122" s="493">
        <v>231175</v>
      </c>
      <c r="E122" s="494">
        <v>99.18991860569889</v>
      </c>
      <c r="F122" s="493">
        <v>79060</v>
      </c>
    </row>
    <row r="123" spans="1:6" ht="25.5">
      <c r="A123" s="513">
        <v>7220</v>
      </c>
      <c r="B123" s="492" t="s">
        <v>1026</v>
      </c>
      <c r="C123" s="493">
        <v>318160</v>
      </c>
      <c r="D123" s="493">
        <v>249554</v>
      </c>
      <c r="E123" s="494">
        <v>78.43663565501635</v>
      </c>
      <c r="F123" s="493">
        <v>-2895</v>
      </c>
    </row>
    <row r="124" spans="1:6" ht="12.75">
      <c r="A124" s="513">
        <v>7230</v>
      </c>
      <c r="B124" s="492" t="s">
        <v>1027</v>
      </c>
      <c r="C124" s="493">
        <v>31676581</v>
      </c>
      <c r="D124" s="493">
        <v>31332081</v>
      </c>
      <c r="E124" s="494">
        <v>98.91244575921877</v>
      </c>
      <c r="F124" s="493">
        <v>3165843</v>
      </c>
    </row>
    <row r="125" spans="1:6" ht="25.5">
      <c r="A125" s="513">
        <v>7250</v>
      </c>
      <c r="B125" s="492" t="s">
        <v>1028</v>
      </c>
      <c r="C125" s="493">
        <v>56924</v>
      </c>
      <c r="D125" s="493">
        <v>54519</v>
      </c>
      <c r="E125" s="494">
        <v>95.77506851240251</v>
      </c>
      <c r="F125" s="493">
        <v>878</v>
      </c>
    </row>
    <row r="126" spans="1:6" ht="12.75" customHeight="1">
      <c r="A126" s="236" t="s">
        <v>1143</v>
      </c>
      <c r="B126" s="225" t="s">
        <v>1144</v>
      </c>
      <c r="C126" s="490">
        <v>75157266</v>
      </c>
      <c r="D126" s="490">
        <v>53219938</v>
      </c>
      <c r="E126" s="491">
        <v>70.81143425307674</v>
      </c>
      <c r="F126" s="490">
        <v>10016579</v>
      </c>
    </row>
    <row r="127" spans="1:6" ht="12.75" customHeight="1">
      <c r="A127" s="187" t="s">
        <v>1145</v>
      </c>
      <c r="B127" s="225" t="s">
        <v>1146</v>
      </c>
      <c r="C127" s="490">
        <v>75035180</v>
      </c>
      <c r="D127" s="490">
        <v>53104601</v>
      </c>
      <c r="E127" s="491">
        <v>70.7729374408111</v>
      </c>
      <c r="F127" s="490">
        <v>10004716</v>
      </c>
    </row>
    <row r="128" spans="1:6" ht="12.75">
      <c r="A128" s="512">
        <v>5100</v>
      </c>
      <c r="B128" s="504" t="s">
        <v>369</v>
      </c>
      <c r="C128" s="493">
        <v>2020939</v>
      </c>
      <c r="D128" s="493">
        <v>1391101</v>
      </c>
      <c r="E128" s="494">
        <v>68.83438837095034</v>
      </c>
      <c r="F128" s="493">
        <v>186486</v>
      </c>
    </row>
    <row r="129" spans="1:6" ht="12.75">
      <c r="A129" s="512">
        <v>5200</v>
      </c>
      <c r="B129" s="504" t="s">
        <v>370</v>
      </c>
      <c r="C129" s="493">
        <v>72081414</v>
      </c>
      <c r="D129" s="493">
        <v>50891726</v>
      </c>
      <c r="E129" s="494">
        <v>70.60311830175806</v>
      </c>
      <c r="F129" s="493">
        <v>9780112</v>
      </c>
    </row>
    <row r="130" spans="1:6" ht="38.25">
      <c r="A130" s="512">
        <v>5800</v>
      </c>
      <c r="B130" s="504" t="s">
        <v>371</v>
      </c>
      <c r="C130" s="493">
        <v>932827</v>
      </c>
      <c r="D130" s="493">
        <v>821774</v>
      </c>
      <c r="E130" s="494">
        <v>88.0950058263751</v>
      </c>
      <c r="F130" s="493">
        <v>38118</v>
      </c>
    </row>
    <row r="131" spans="1:6" ht="12.75">
      <c r="A131" s="547" t="s">
        <v>1150</v>
      </c>
      <c r="B131" s="521" t="s">
        <v>1270</v>
      </c>
      <c r="C131" s="490">
        <v>122086</v>
      </c>
      <c r="D131" s="490">
        <v>115337</v>
      </c>
      <c r="E131" s="491">
        <v>94.47192962338023</v>
      </c>
      <c r="F131" s="490">
        <v>11863</v>
      </c>
    </row>
    <row r="132" spans="1:6" ht="25.5">
      <c r="A132" s="512">
        <v>9200</v>
      </c>
      <c r="B132" s="492" t="s">
        <v>373</v>
      </c>
      <c r="C132" s="493">
        <v>80831</v>
      </c>
      <c r="D132" s="493">
        <v>78407</v>
      </c>
      <c r="E132" s="494">
        <v>97.00115054867562</v>
      </c>
      <c r="F132" s="493">
        <v>11862</v>
      </c>
    </row>
    <row r="133" spans="1:6" ht="25.5">
      <c r="A133" s="512">
        <v>9400</v>
      </c>
      <c r="B133" s="492" t="s">
        <v>1029</v>
      </c>
      <c r="C133" s="493">
        <v>41255</v>
      </c>
      <c r="D133" s="493">
        <v>36930</v>
      </c>
      <c r="E133" s="494">
        <v>89.51642225184825</v>
      </c>
      <c r="F133" s="493">
        <v>1</v>
      </c>
    </row>
    <row r="134" spans="1:6" ht="25.5" hidden="1">
      <c r="A134" s="513">
        <v>9410</v>
      </c>
      <c r="B134" s="492" t="s">
        <v>1030</v>
      </c>
      <c r="C134" s="493">
        <v>0</v>
      </c>
      <c r="D134" s="493">
        <v>0</v>
      </c>
      <c r="E134" s="494" t="e">
        <v>#DIV/0!</v>
      </c>
      <c r="F134" s="493">
        <v>0</v>
      </c>
    </row>
    <row r="135" spans="1:6" ht="38.25" hidden="1">
      <c r="A135" s="513">
        <v>9420</v>
      </c>
      <c r="B135" s="492" t="s">
        <v>1031</v>
      </c>
      <c r="C135" s="493">
        <v>0</v>
      </c>
      <c r="D135" s="493">
        <v>0</v>
      </c>
      <c r="E135" s="494" t="e">
        <v>#DIV/0!</v>
      </c>
      <c r="F135" s="493">
        <v>0</v>
      </c>
    </row>
    <row r="136" spans="1:6" ht="38.25">
      <c r="A136" s="513">
        <v>9430</v>
      </c>
      <c r="B136" s="492" t="s">
        <v>1032</v>
      </c>
      <c r="C136" s="493">
        <v>41255</v>
      </c>
      <c r="D136" s="493">
        <v>36930</v>
      </c>
      <c r="E136" s="494">
        <v>89.51642225184825</v>
      </c>
      <c r="F136" s="493">
        <v>1</v>
      </c>
    </row>
    <row r="137" spans="1:6" ht="12.75">
      <c r="A137" s="518" t="s">
        <v>960</v>
      </c>
      <c r="B137" s="521" t="s">
        <v>1641</v>
      </c>
      <c r="C137" s="490">
        <v>2056</v>
      </c>
      <c r="D137" s="490">
        <v>2081</v>
      </c>
      <c r="E137" s="491">
        <v>101.215953307393</v>
      </c>
      <c r="F137" s="490">
        <v>4</v>
      </c>
    </row>
    <row r="138" spans="1:6" ht="12.75">
      <c r="A138" s="512"/>
      <c r="B138" s="520" t="s">
        <v>1036</v>
      </c>
      <c r="C138" s="490">
        <v>212336</v>
      </c>
      <c r="D138" s="490">
        <v>15008217</v>
      </c>
      <c r="E138" s="491">
        <v>7068.145298018236</v>
      </c>
      <c r="F138" s="490">
        <v>-1757245</v>
      </c>
    </row>
    <row r="139" spans="1:6" ht="12.75">
      <c r="A139" s="505"/>
      <c r="B139" s="521" t="s">
        <v>1033</v>
      </c>
      <c r="C139" s="490">
        <v>-212336</v>
      </c>
      <c r="D139" s="490">
        <v>-15008217</v>
      </c>
      <c r="E139" s="491">
        <v>7068.145298018236</v>
      </c>
      <c r="F139" s="490">
        <v>1757245</v>
      </c>
    </row>
    <row r="140" spans="1:6" ht="12.75">
      <c r="A140" s="547" t="s">
        <v>1154</v>
      </c>
      <c r="B140" s="521" t="s">
        <v>1034</v>
      </c>
      <c r="C140" s="490">
        <v>1704785</v>
      </c>
      <c r="D140" s="490">
        <v>-22074254</v>
      </c>
      <c r="E140" s="491">
        <v>-1294.8409330208794</v>
      </c>
      <c r="F140" s="490">
        <v>1431568</v>
      </c>
    </row>
    <row r="141" spans="1:6" ht="12.75">
      <c r="A141" s="512" t="s">
        <v>495</v>
      </c>
      <c r="B141" s="492" t="s">
        <v>1201</v>
      </c>
      <c r="C141" s="493">
        <v>10004996</v>
      </c>
      <c r="D141" s="493">
        <v>3930297</v>
      </c>
      <c r="E141" s="494">
        <v>39.28334404131696</v>
      </c>
      <c r="F141" s="493">
        <v>1423372</v>
      </c>
    </row>
    <row r="142" spans="1:6" ht="12.75">
      <c r="A142" s="512" t="s">
        <v>963</v>
      </c>
      <c r="B142" s="492" t="s">
        <v>964</v>
      </c>
      <c r="C142" s="493">
        <v>-7464535</v>
      </c>
      <c r="D142" s="493">
        <v>-23452706</v>
      </c>
      <c r="E142" s="494">
        <v>314.18843906552786</v>
      </c>
      <c r="F142" s="493">
        <v>2346933</v>
      </c>
    </row>
    <row r="143" spans="1:6" ht="12.75">
      <c r="A143" s="512" t="s">
        <v>965</v>
      </c>
      <c r="B143" s="492" t="s">
        <v>966</v>
      </c>
      <c r="C143" s="493">
        <v>-835676</v>
      </c>
      <c r="D143" s="493">
        <v>-2551845</v>
      </c>
      <c r="E143" s="494">
        <v>305.3629636366247</v>
      </c>
      <c r="F143" s="493">
        <v>-2338737</v>
      </c>
    </row>
    <row r="144" spans="1:6" ht="25.5">
      <c r="A144" s="547" t="s">
        <v>967</v>
      </c>
      <c r="B144" s="521" t="s">
        <v>825</v>
      </c>
      <c r="C144" s="490">
        <v>500000</v>
      </c>
      <c r="D144" s="490">
        <v>-120000</v>
      </c>
      <c r="E144" s="494">
        <v>0</v>
      </c>
      <c r="F144" s="490">
        <v>-102000</v>
      </c>
    </row>
    <row r="145" spans="1:6" ht="12.75" hidden="1">
      <c r="A145" s="547" t="s">
        <v>968</v>
      </c>
      <c r="B145" s="521" t="s">
        <v>826</v>
      </c>
      <c r="C145" s="490">
        <v>0</v>
      </c>
      <c r="D145" s="493">
        <v>0</v>
      </c>
      <c r="E145" s="494">
        <v>0</v>
      </c>
      <c r="F145" s="493">
        <v>0</v>
      </c>
    </row>
    <row r="146" spans="1:6" ht="12.75">
      <c r="A146" s="547" t="s">
        <v>1160</v>
      </c>
      <c r="B146" s="520" t="s">
        <v>827</v>
      </c>
      <c r="C146" s="490">
        <v>527950</v>
      </c>
      <c r="D146" s="490">
        <v>9814935</v>
      </c>
      <c r="E146" s="491">
        <v>1859.065252391325</v>
      </c>
      <c r="F146" s="490">
        <v>351020</v>
      </c>
    </row>
    <row r="147" spans="1:6" ht="12.75">
      <c r="A147" s="547" t="s">
        <v>1158</v>
      </c>
      <c r="B147" s="520" t="s">
        <v>828</v>
      </c>
      <c r="C147" s="490">
        <v>-702889</v>
      </c>
      <c r="D147" s="490">
        <v>-523003</v>
      </c>
      <c r="E147" s="491">
        <v>74.4076233943055</v>
      </c>
      <c r="F147" s="490">
        <v>138157</v>
      </c>
    </row>
    <row r="148" spans="1:6" ht="12.75">
      <c r="A148" s="547" t="s">
        <v>386</v>
      </c>
      <c r="B148" s="520" t="s">
        <v>829</v>
      </c>
      <c r="C148" s="490">
        <v>-2242182</v>
      </c>
      <c r="D148" s="490">
        <v>-2105895</v>
      </c>
      <c r="E148" s="491">
        <v>93.92167986363283</v>
      </c>
      <c r="F148" s="490">
        <v>-61500</v>
      </c>
    </row>
    <row r="149" spans="1:6" ht="17.25" customHeight="1">
      <c r="A149" s="93"/>
      <c r="B149" s="548"/>
      <c r="C149" s="549"/>
      <c r="D149" s="549"/>
      <c r="E149" s="550"/>
      <c r="F149" s="549"/>
    </row>
    <row r="150" spans="1:6" ht="12.75" hidden="1">
      <c r="A150" s="93"/>
      <c r="B150" s="548"/>
      <c r="C150" s="549"/>
      <c r="D150" s="549"/>
      <c r="E150" s="550"/>
      <c r="F150" s="549"/>
    </row>
    <row r="151" spans="1:6" ht="12.75" hidden="1">
      <c r="A151" s="93"/>
      <c r="B151" s="548"/>
      <c r="C151" s="549"/>
      <c r="D151" s="549"/>
      <c r="E151" s="550"/>
      <c r="F151" s="549"/>
    </row>
    <row r="152" spans="1:6" ht="12.75" hidden="1">
      <c r="A152" s="93"/>
      <c r="B152" s="548"/>
      <c r="C152" s="549"/>
      <c r="D152" s="549"/>
      <c r="E152" s="550"/>
      <c r="F152" s="549"/>
    </row>
    <row r="153" spans="1:6" ht="12.75" hidden="1">
      <c r="A153" s="551"/>
      <c r="B153" s="548"/>
      <c r="C153" s="549"/>
      <c r="D153" s="549"/>
      <c r="E153" s="550"/>
      <c r="F153" s="549"/>
    </row>
    <row r="154" spans="1:6" ht="12.75" hidden="1">
      <c r="A154" s="551"/>
      <c r="B154" s="548"/>
      <c r="C154" s="549"/>
      <c r="D154" s="549"/>
      <c r="E154" s="550"/>
      <c r="F154" s="549"/>
    </row>
    <row r="155" spans="1:6" ht="12.75">
      <c r="A155" s="551"/>
      <c r="B155" s="548"/>
      <c r="C155" s="549"/>
      <c r="D155" s="549"/>
      <c r="E155" s="550"/>
      <c r="F155" s="549"/>
    </row>
    <row r="156" spans="1:6" ht="12.75">
      <c r="A156" s="551"/>
      <c r="B156" s="548"/>
      <c r="C156" s="549"/>
      <c r="D156" s="549"/>
      <c r="E156" s="550"/>
      <c r="F156" s="549"/>
    </row>
    <row r="157" spans="1:6" ht="15">
      <c r="A157" s="318" t="s">
        <v>159</v>
      </c>
      <c r="B157" s="168"/>
      <c r="C157" s="316"/>
      <c r="D157" s="316"/>
      <c r="E157" s="168"/>
      <c r="F157" s="319" t="s">
        <v>832</v>
      </c>
    </row>
    <row r="158" spans="1:6" ht="15">
      <c r="A158" s="318"/>
      <c r="B158" s="168"/>
      <c r="C158" s="316"/>
      <c r="D158" s="316"/>
      <c r="E158" s="168"/>
      <c r="F158" s="319"/>
    </row>
    <row r="159" spans="1:6" ht="15.75" customHeight="1">
      <c r="A159" s="318"/>
      <c r="B159" s="168"/>
      <c r="C159" s="316"/>
      <c r="D159" s="316"/>
      <c r="E159" s="168"/>
      <c r="F159" s="319"/>
    </row>
    <row r="160" spans="1:6" ht="15">
      <c r="A160" s="318"/>
      <c r="B160" s="316"/>
      <c r="C160" s="316"/>
      <c r="D160" s="316"/>
      <c r="E160" s="552"/>
      <c r="F160" s="553"/>
    </row>
    <row r="161" spans="1:6" ht="12.75">
      <c r="A161" s="173" t="s">
        <v>1285</v>
      </c>
      <c r="B161" s="479"/>
      <c r="C161" s="479"/>
      <c r="D161" s="479"/>
      <c r="E161" s="480"/>
      <c r="F161" s="479"/>
    </row>
  </sheetData>
  <mergeCells count="11">
    <mergeCell ref="A17:B17"/>
    <mergeCell ref="A35:B35"/>
    <mergeCell ref="A54:B54"/>
    <mergeCell ref="A27:B27"/>
    <mergeCell ref="A1:F1"/>
    <mergeCell ref="A8:F8"/>
    <mergeCell ref="A9:F9"/>
    <mergeCell ref="A2:F2"/>
    <mergeCell ref="A4:F4"/>
    <mergeCell ref="A6:F6"/>
    <mergeCell ref="A7:F7"/>
  </mergeCells>
  <printOptions horizontalCentered="1"/>
  <pageMargins left="0.39" right="0.26" top="0.5905511811023623" bottom="0.71" header="0.3937007874015748" footer="0.2755905511811024"/>
  <pageSetup firstPageNumber="48" useFirstPageNumber="1" horizontalDpi="600" verticalDpi="600" orientation="portrait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44"/>
  <dimension ref="A1:BD35"/>
  <sheetViews>
    <sheetView zoomScaleSheetLayoutView="100" workbookViewId="0" topLeftCell="A4">
      <selection activeCell="B31" sqref="B31"/>
    </sheetView>
  </sheetViews>
  <sheetFormatPr defaultColWidth="9.140625" defaultRowHeight="12.75"/>
  <cols>
    <col min="1" max="1" width="33.28125" style="93" customWidth="1"/>
    <col min="2" max="2" width="14.28125" style="93" customWidth="1"/>
    <col min="3" max="3" width="14.421875" style="93" customWidth="1"/>
    <col min="4" max="4" width="13.140625" style="93" customWidth="1"/>
    <col min="5" max="5" width="32.7109375" style="93" hidden="1" customWidth="1"/>
    <col min="6" max="6" width="15.8515625" style="93" hidden="1" customWidth="1"/>
    <col min="7" max="7" width="16.28125" style="93" hidden="1" customWidth="1"/>
    <col min="8" max="8" width="13.28125" style="93" hidden="1" customWidth="1"/>
    <col min="9" max="9" width="9.140625" style="93" customWidth="1"/>
    <col min="10" max="10" width="10.00390625" style="93" customWidth="1"/>
    <col min="11" max="11" width="10.00390625" style="93" bestFit="1" customWidth="1"/>
    <col min="12" max="12" width="10.421875" style="93" customWidth="1"/>
    <col min="13" max="14" width="9.140625" style="93" customWidth="1"/>
    <col min="15" max="15" width="10.140625" style="93" customWidth="1"/>
    <col min="16" max="16" width="9.7109375" style="93" customWidth="1"/>
    <col min="17" max="17" width="10.140625" style="93" customWidth="1"/>
    <col min="18" max="16384" width="9.140625" style="93" customWidth="1"/>
  </cols>
  <sheetData>
    <row r="1" spans="1:55" s="171" customFormat="1" ht="12.75">
      <c r="A1" s="696" t="s">
        <v>801</v>
      </c>
      <c r="B1" s="696"/>
      <c r="C1" s="696"/>
      <c r="D1" s="696"/>
      <c r="E1" s="696"/>
      <c r="F1" s="696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</row>
    <row r="2" spans="1:55" s="171" customFormat="1" ht="15" customHeight="1">
      <c r="A2" s="672" t="s">
        <v>802</v>
      </c>
      <c r="B2" s="672"/>
      <c r="C2" s="672"/>
      <c r="D2" s="672"/>
      <c r="E2" s="672"/>
      <c r="F2" s="672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</row>
    <row r="3" spans="1:55" s="171" customFormat="1" ht="3.75" customHeight="1">
      <c r="A3" s="217"/>
      <c r="B3" s="4"/>
      <c r="C3" s="4"/>
      <c r="D3" s="4"/>
      <c r="E3" s="217"/>
      <c r="F3" s="217"/>
      <c r="G3" s="2"/>
      <c r="H3" s="2"/>
      <c r="I3" s="2"/>
      <c r="J3" s="2"/>
      <c r="K3" s="2"/>
      <c r="L3" s="2"/>
      <c r="M3" s="2"/>
      <c r="N3" s="2"/>
      <c r="O3" s="2"/>
      <c r="P3" s="2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</row>
    <row r="4" spans="1:17" s="166" customFormat="1" ht="12.75">
      <c r="A4" s="669" t="s">
        <v>834</v>
      </c>
      <c r="B4" s="669"/>
      <c r="C4" s="669"/>
      <c r="D4" s="669"/>
      <c r="E4" s="669"/>
      <c r="F4" s="669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</row>
    <row r="5" spans="1:16" s="166" customFormat="1" ht="12.75">
      <c r="A5" s="97"/>
      <c r="B5" s="102"/>
      <c r="C5" s="102"/>
      <c r="D5" s="102"/>
      <c r="E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7" s="206" customFormat="1" ht="17.25" customHeight="1">
      <c r="A6" s="704" t="s">
        <v>804</v>
      </c>
      <c r="B6" s="704"/>
      <c r="C6" s="704"/>
      <c r="D6" s="704"/>
      <c r="E6" s="704"/>
      <c r="F6" s="704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</row>
    <row r="7" spans="1:17" s="206" customFormat="1" ht="17.25" customHeight="1">
      <c r="A7" s="670" t="s">
        <v>1037</v>
      </c>
      <c r="B7" s="670"/>
      <c r="C7" s="670"/>
      <c r="D7" s="670"/>
      <c r="E7" s="670"/>
      <c r="F7" s="670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</row>
    <row r="8" spans="1:17" s="206" customFormat="1" ht="15" customHeight="1">
      <c r="A8" s="694" t="s">
        <v>1038</v>
      </c>
      <c r="B8" s="694"/>
      <c r="C8" s="694"/>
      <c r="D8" s="694"/>
      <c r="E8" s="694"/>
      <c r="F8" s="694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</row>
    <row r="9" spans="1:15" s="395" customFormat="1" ht="12.75">
      <c r="A9" s="695" t="s">
        <v>807</v>
      </c>
      <c r="B9" s="695"/>
      <c r="C9" s="695"/>
      <c r="D9" s="695"/>
      <c r="E9" s="695"/>
      <c r="F9" s="695"/>
      <c r="G9" s="175"/>
      <c r="H9" s="175"/>
      <c r="I9" s="175"/>
      <c r="J9" s="175"/>
      <c r="K9" s="175"/>
      <c r="L9" s="175"/>
      <c r="M9" s="175"/>
      <c r="N9" s="2"/>
      <c r="O9" s="394"/>
    </row>
    <row r="10" spans="1:15" s="395" customFormat="1" ht="12.75">
      <c r="A10" s="396" t="s">
        <v>808</v>
      </c>
      <c r="B10" s="173"/>
      <c r="C10" s="172"/>
      <c r="D10" s="220" t="s">
        <v>1287</v>
      </c>
      <c r="F10" s="173"/>
      <c r="G10" s="172"/>
      <c r="H10" s="220"/>
      <c r="I10" s="220"/>
      <c r="J10" s="219"/>
      <c r="K10" s="172"/>
      <c r="N10" s="2"/>
      <c r="O10" s="394"/>
    </row>
    <row r="11" spans="2:4" ht="12.75">
      <c r="B11" s="554"/>
      <c r="D11" s="214" t="s">
        <v>1039</v>
      </c>
    </row>
    <row r="12" spans="4:8" ht="12.75">
      <c r="D12" s="214" t="s">
        <v>838</v>
      </c>
      <c r="H12" s="555" t="s">
        <v>1040</v>
      </c>
    </row>
    <row r="13" spans="1:8" s="557" customFormat="1" ht="57" customHeight="1">
      <c r="A13" s="556" t="s">
        <v>811</v>
      </c>
      <c r="B13" s="177" t="s">
        <v>1041</v>
      </c>
      <c r="C13" s="177" t="s">
        <v>1042</v>
      </c>
      <c r="D13" s="177" t="s">
        <v>1043</v>
      </c>
      <c r="E13" s="556" t="s">
        <v>811</v>
      </c>
      <c r="F13" s="177" t="s">
        <v>1044</v>
      </c>
      <c r="G13" s="177" t="s">
        <v>1042</v>
      </c>
      <c r="H13" s="177" t="s">
        <v>1043</v>
      </c>
    </row>
    <row r="14" spans="1:8" s="559" customFormat="1" ht="11.25" customHeight="1">
      <c r="A14" s="558">
        <v>1</v>
      </c>
      <c r="B14" s="558">
        <v>2</v>
      </c>
      <c r="C14" s="509">
        <v>3</v>
      </c>
      <c r="D14" s="509">
        <v>4</v>
      </c>
      <c r="E14" s="558">
        <v>1</v>
      </c>
      <c r="F14" s="558">
        <v>2</v>
      </c>
      <c r="G14" s="509">
        <v>3</v>
      </c>
      <c r="H14" s="509">
        <v>4</v>
      </c>
    </row>
    <row r="15" spans="1:11" s="237" customFormat="1" ht="12.75">
      <c r="A15" s="560" t="s">
        <v>1045</v>
      </c>
      <c r="B15" s="118">
        <v>91613192</v>
      </c>
      <c r="C15" s="118">
        <v>211386681</v>
      </c>
      <c r="D15" s="118">
        <v>119773489</v>
      </c>
      <c r="E15" s="560" t="s">
        <v>1045</v>
      </c>
      <c r="F15" s="118" t="e">
        <f>F16+F25</f>
        <v>#REF!</v>
      </c>
      <c r="G15" s="118" t="e">
        <f>G16+G25</f>
        <v>#REF!</v>
      </c>
      <c r="H15" s="118" t="e">
        <f>G15-F15</f>
        <v>#REF!</v>
      </c>
      <c r="K15" s="240"/>
    </row>
    <row r="16" spans="1:8" s="237" customFormat="1" ht="12.75">
      <c r="A16" s="234" t="s">
        <v>1046</v>
      </c>
      <c r="B16" s="121">
        <v>91613192</v>
      </c>
      <c r="C16" s="121">
        <v>194668601</v>
      </c>
      <c r="D16" s="121">
        <v>103055409</v>
      </c>
      <c r="E16" s="234" t="s">
        <v>1046</v>
      </c>
      <c r="F16" s="121">
        <f>F17+F21</f>
        <v>49761</v>
      </c>
      <c r="G16" s="121">
        <f>G17+G21</f>
        <v>171062</v>
      </c>
      <c r="H16" s="121">
        <f>G16-F16</f>
        <v>121301</v>
      </c>
    </row>
    <row r="17" spans="1:8" s="237" customFormat="1" ht="12.75" customHeight="1">
      <c r="A17" s="236" t="s">
        <v>1047</v>
      </c>
      <c r="B17" s="121">
        <v>21665498</v>
      </c>
      <c r="C17" s="121">
        <v>46843246</v>
      </c>
      <c r="D17" s="121">
        <v>25177748</v>
      </c>
      <c r="E17" s="236" t="s">
        <v>1047</v>
      </c>
      <c r="F17" s="121">
        <f>SUM(F18:F19)</f>
        <v>18063</v>
      </c>
      <c r="G17" s="121">
        <f>SUM(G18:G19)</f>
        <v>43565</v>
      </c>
      <c r="H17" s="121">
        <f>G17-F17</f>
        <v>25502</v>
      </c>
    </row>
    <row r="18" spans="1:14" ht="12.75" customHeight="1">
      <c r="A18" s="229" t="s">
        <v>1048</v>
      </c>
      <c r="B18" s="126">
        <v>18063082</v>
      </c>
      <c r="C18" s="126">
        <v>43565125</v>
      </c>
      <c r="D18" s="126">
        <v>25502043</v>
      </c>
      <c r="E18" s="229" t="s">
        <v>1049</v>
      </c>
      <c r="F18" s="126">
        <f>ROUND(B18/1000,0)</f>
        <v>18063</v>
      </c>
      <c r="G18" s="126">
        <f>ROUND(C18/1000,0)</f>
        <v>43565</v>
      </c>
      <c r="H18" s="126">
        <f>G18-F18</f>
        <v>25502</v>
      </c>
      <c r="J18" s="237"/>
      <c r="K18" s="237"/>
      <c r="L18" s="237"/>
      <c r="M18" s="237"/>
      <c r="N18" s="237"/>
    </row>
    <row r="19" spans="1:14" ht="12.75">
      <c r="A19" s="229" t="s">
        <v>1050</v>
      </c>
      <c r="B19" s="126">
        <v>3602416</v>
      </c>
      <c r="C19" s="126">
        <v>3278121</v>
      </c>
      <c r="D19" s="126">
        <v>-324295</v>
      </c>
      <c r="E19" s="229"/>
      <c r="F19" s="126"/>
      <c r="G19" s="126"/>
      <c r="H19" s="126"/>
      <c r="J19" s="237"/>
      <c r="K19" s="237"/>
      <c r="L19" s="237"/>
      <c r="M19" s="237"/>
      <c r="N19" s="237"/>
    </row>
    <row r="20" spans="1:14" ht="12.75" customHeight="1">
      <c r="A20" s="229"/>
      <c r="B20" s="126"/>
      <c r="C20" s="126"/>
      <c r="D20" s="126"/>
      <c r="E20" s="229"/>
      <c r="F20" s="126"/>
      <c r="G20" s="126"/>
      <c r="H20" s="126"/>
      <c r="K20" s="237"/>
      <c r="L20" s="237"/>
      <c r="M20" s="237"/>
      <c r="N20" s="237"/>
    </row>
    <row r="21" spans="1:8" s="237" customFormat="1" ht="12.75" customHeight="1">
      <c r="A21" s="236" t="s">
        <v>1051</v>
      </c>
      <c r="B21" s="121">
        <v>69947694</v>
      </c>
      <c r="C21" s="121">
        <v>147825355</v>
      </c>
      <c r="D21" s="121">
        <v>77877661</v>
      </c>
      <c r="E21" s="236" t="s">
        <v>1051</v>
      </c>
      <c r="F21" s="121">
        <f>SUM(F22:F23)</f>
        <v>31698</v>
      </c>
      <c r="G21" s="121">
        <f>SUM(G22:G23)</f>
        <v>127497</v>
      </c>
      <c r="H21" s="121">
        <f>G21-F21</f>
        <v>95799</v>
      </c>
    </row>
    <row r="22" spans="1:14" ht="12.75" customHeight="1">
      <c r="A22" s="229" t="s">
        <v>1048</v>
      </c>
      <c r="B22" s="126">
        <v>31698152</v>
      </c>
      <c r="C22" s="126">
        <v>127497315</v>
      </c>
      <c r="D22" s="126">
        <v>95799163</v>
      </c>
      <c r="E22" s="229" t="s">
        <v>1049</v>
      </c>
      <c r="F22" s="126">
        <f>ROUND(B22/1000,0)</f>
        <v>31698</v>
      </c>
      <c r="G22" s="126">
        <f>ROUND(C22/1000,0)</f>
        <v>127497</v>
      </c>
      <c r="H22" s="126">
        <f>G22-F22</f>
        <v>95799</v>
      </c>
      <c r="K22" s="237"/>
      <c r="L22" s="237"/>
      <c r="M22" s="237"/>
      <c r="N22" s="237"/>
    </row>
    <row r="23" spans="1:14" ht="12.75">
      <c r="A23" s="229" t="s">
        <v>1050</v>
      </c>
      <c r="B23" s="126">
        <v>38249542</v>
      </c>
      <c r="C23" s="126">
        <v>20328040</v>
      </c>
      <c r="D23" s="126">
        <v>-17921502</v>
      </c>
      <c r="E23" s="229"/>
      <c r="F23" s="126"/>
      <c r="G23" s="126"/>
      <c r="H23" s="126"/>
      <c r="K23" s="237"/>
      <c r="L23" s="237"/>
      <c r="M23" s="237"/>
      <c r="N23" s="237"/>
    </row>
    <row r="24" spans="1:14" ht="12.75" customHeight="1">
      <c r="A24" s="229"/>
      <c r="B24" s="126"/>
      <c r="C24" s="126"/>
      <c r="D24" s="126"/>
      <c r="E24" s="229"/>
      <c r="F24" s="126"/>
      <c r="G24" s="126"/>
      <c r="H24" s="126"/>
      <c r="K24" s="237"/>
      <c r="L24" s="237"/>
      <c r="M24" s="237"/>
      <c r="N24" s="237"/>
    </row>
    <row r="25" spans="1:8" s="237" customFormat="1" ht="12.75">
      <c r="A25" s="234" t="s">
        <v>1052</v>
      </c>
      <c r="B25" s="121">
        <v>0</v>
      </c>
      <c r="C25" s="121">
        <v>16718080</v>
      </c>
      <c r="D25" s="121">
        <v>16718080</v>
      </c>
      <c r="E25" s="234" t="s">
        <v>1053</v>
      </c>
      <c r="F25" s="121" t="e">
        <f>F26</f>
        <v>#REF!</v>
      </c>
      <c r="G25" s="121" t="e">
        <f>G26</f>
        <v>#REF!</v>
      </c>
      <c r="H25" s="121" t="e">
        <f>G25-F25</f>
        <v>#REF!</v>
      </c>
    </row>
    <row r="26" spans="1:8" s="237" customFormat="1" ht="12.75" customHeight="1">
      <c r="A26" s="236" t="s">
        <v>1054</v>
      </c>
      <c r="B26" s="121">
        <v>0</v>
      </c>
      <c r="C26" s="121">
        <v>0</v>
      </c>
      <c r="D26" s="121">
        <v>0</v>
      </c>
      <c r="E26" s="236" t="s">
        <v>1054</v>
      </c>
      <c r="F26" s="121" t="e">
        <f>SUM(#REF!)</f>
        <v>#REF!</v>
      </c>
      <c r="G26" s="121" t="e">
        <f>SUM(#REF!)</f>
        <v>#REF!</v>
      </c>
      <c r="H26" s="121" t="e">
        <f>G26-F26</f>
        <v>#REF!</v>
      </c>
    </row>
    <row r="27" spans="1:8" s="237" customFormat="1" ht="12" customHeight="1">
      <c r="A27" s="236" t="s">
        <v>1055</v>
      </c>
      <c r="B27" s="121">
        <v>0</v>
      </c>
      <c r="C27" s="121">
        <v>16718080</v>
      </c>
      <c r="D27" s="121">
        <v>16718080</v>
      </c>
      <c r="E27" s="236" t="s">
        <v>1051</v>
      </c>
      <c r="F27" s="121" t="e">
        <f>SUM(#REF!)</f>
        <v>#REF!</v>
      </c>
      <c r="G27" s="121" t="e">
        <f>SUM(#REF!)</f>
        <v>#REF!</v>
      </c>
      <c r="H27" s="121" t="e">
        <f>G27-F27</f>
        <v>#REF!</v>
      </c>
    </row>
    <row r="28" spans="1:8" ht="12.75">
      <c r="A28" s="97"/>
      <c r="B28" s="326"/>
      <c r="C28" s="326"/>
      <c r="D28" s="326"/>
      <c r="E28" s="97"/>
      <c r="F28" s="326"/>
      <c r="G28" s="326"/>
      <c r="H28" s="326"/>
    </row>
    <row r="29" spans="1:8" ht="12.75">
      <c r="A29" s="97"/>
      <c r="B29" s="326"/>
      <c r="C29" s="326"/>
      <c r="D29" s="326"/>
      <c r="E29" s="97"/>
      <c r="F29" s="326"/>
      <c r="G29" s="326"/>
      <c r="H29" s="326"/>
    </row>
    <row r="31" spans="1:56" s="564" customFormat="1" ht="12.75" customHeight="1">
      <c r="A31" s="561" t="s">
        <v>159</v>
      </c>
      <c r="B31" s="562"/>
      <c r="C31" s="326"/>
      <c r="D31" s="563" t="s">
        <v>474</v>
      </c>
      <c r="K31" s="559"/>
      <c r="L31" s="559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59"/>
      <c r="X31" s="559"/>
      <c r="Y31" s="559"/>
      <c r="Z31" s="559"/>
      <c r="AA31" s="559"/>
      <c r="AB31" s="559"/>
      <c r="AC31" s="559"/>
      <c r="AD31" s="559"/>
      <c r="AE31" s="559"/>
      <c r="AF31" s="559"/>
      <c r="AG31" s="559"/>
      <c r="AH31" s="559"/>
      <c r="AI31" s="559"/>
      <c r="AJ31" s="559"/>
      <c r="AK31" s="559"/>
      <c r="AL31" s="559"/>
      <c r="AM31" s="559"/>
      <c r="AN31" s="559"/>
      <c r="AO31" s="559"/>
      <c r="AP31" s="559"/>
      <c r="AQ31" s="559"/>
      <c r="AR31" s="559"/>
      <c r="AS31" s="559"/>
      <c r="AT31" s="559"/>
      <c r="AU31" s="559"/>
      <c r="AV31" s="559"/>
      <c r="AW31" s="559"/>
      <c r="AX31" s="559"/>
      <c r="AY31" s="559"/>
      <c r="AZ31" s="559"/>
      <c r="BA31" s="559"/>
      <c r="BB31" s="559"/>
      <c r="BC31" s="559"/>
      <c r="BD31" s="559"/>
    </row>
    <row r="35" ht="12.75">
      <c r="A35" s="315" t="s">
        <v>40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1.1811023622047245" right="0.7874015748031497" top="0.7874015748031497" bottom="0.7874015748031497" header="0.5118110236220472" footer="0.5118110236220472"/>
  <pageSetup firstPageNumber="51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120" workbookViewId="0" topLeftCell="A1">
      <selection activeCell="C16" sqref="C16"/>
    </sheetView>
  </sheetViews>
  <sheetFormatPr defaultColWidth="9.140625" defaultRowHeight="12.75"/>
  <cols>
    <col min="1" max="1" width="41.7109375" style="0" customWidth="1"/>
    <col min="2" max="2" width="13.28125" style="0" customWidth="1"/>
    <col min="3" max="3" width="10.8515625" style="0" bestFit="1" customWidth="1"/>
    <col min="5" max="5" width="11.57421875" style="0" customWidth="1"/>
  </cols>
  <sheetData>
    <row r="1" spans="1:5" ht="12.75">
      <c r="A1" s="696" t="s">
        <v>801</v>
      </c>
      <c r="B1" s="696"/>
      <c r="C1" s="696"/>
      <c r="D1" s="696"/>
      <c r="E1" s="696"/>
    </row>
    <row r="2" spans="1:5" ht="15" customHeight="1">
      <c r="A2" s="672" t="s">
        <v>802</v>
      </c>
      <c r="B2" s="672"/>
      <c r="C2" s="672"/>
      <c r="D2" s="672"/>
      <c r="E2" s="672"/>
    </row>
    <row r="3" spans="1:5" ht="3.75" customHeight="1">
      <c r="A3" s="217"/>
      <c r="B3" s="4"/>
      <c r="C3" s="4"/>
      <c r="D3" s="4"/>
      <c r="E3" s="217"/>
    </row>
    <row r="4" spans="1:5" ht="12.75">
      <c r="A4" s="669" t="s">
        <v>834</v>
      </c>
      <c r="B4" s="669"/>
      <c r="C4" s="669"/>
      <c r="D4" s="669"/>
      <c r="E4" s="669"/>
    </row>
    <row r="5" spans="1:5" ht="12.75">
      <c r="A5" s="97"/>
      <c r="B5" s="102"/>
      <c r="C5" s="102"/>
      <c r="D5" s="102"/>
      <c r="E5" s="102"/>
    </row>
    <row r="6" spans="1:5" ht="17.25" customHeight="1">
      <c r="A6" s="704" t="s">
        <v>804</v>
      </c>
      <c r="B6" s="704"/>
      <c r="C6" s="704"/>
      <c r="D6" s="704"/>
      <c r="E6" s="704"/>
    </row>
    <row r="7" spans="1:5" ht="17.25" customHeight="1">
      <c r="A7" s="670" t="s">
        <v>1056</v>
      </c>
      <c r="B7" s="670"/>
      <c r="C7" s="670"/>
      <c r="D7" s="670"/>
      <c r="E7" s="670"/>
    </row>
    <row r="8" spans="1:5" ht="17.25" customHeight="1">
      <c r="A8" s="708" t="s">
        <v>161</v>
      </c>
      <c r="B8" s="708"/>
      <c r="C8" s="708"/>
      <c r="D8" s="708"/>
      <c r="E8" s="708"/>
    </row>
    <row r="9" spans="1:5" ht="12.75">
      <c r="A9" s="695" t="s">
        <v>807</v>
      </c>
      <c r="B9" s="695"/>
      <c r="C9" s="695"/>
      <c r="D9" s="695"/>
      <c r="E9" s="695"/>
    </row>
    <row r="10" spans="1:5" ht="12.75">
      <c r="A10" s="396" t="s">
        <v>808</v>
      </c>
      <c r="B10" s="172"/>
      <c r="C10" s="172"/>
      <c r="D10" s="173"/>
      <c r="E10" s="220" t="s">
        <v>809</v>
      </c>
    </row>
    <row r="11" spans="1:5" ht="12.75">
      <c r="A11" s="93"/>
      <c r="B11" s="93"/>
      <c r="C11" s="93"/>
      <c r="D11" s="93"/>
      <c r="E11" s="213" t="s">
        <v>1057</v>
      </c>
    </row>
    <row r="12" spans="1:5" ht="10.5" customHeight="1">
      <c r="A12" s="392"/>
      <c r="B12" s="392"/>
      <c r="C12" s="392"/>
      <c r="D12" s="392"/>
      <c r="E12" s="323" t="s">
        <v>838</v>
      </c>
    </row>
    <row r="13" spans="1:5" ht="51">
      <c r="A13" s="177" t="s">
        <v>811</v>
      </c>
      <c r="B13" s="177" t="s">
        <v>840</v>
      </c>
      <c r="C13" s="177" t="s">
        <v>841</v>
      </c>
      <c r="D13" s="177" t="s">
        <v>1058</v>
      </c>
      <c r="E13" s="177" t="s">
        <v>843</v>
      </c>
    </row>
    <row r="14" spans="1:5" ht="12.75">
      <c r="A14" s="565">
        <v>1</v>
      </c>
      <c r="B14" s="177">
        <v>2</v>
      </c>
      <c r="C14" s="177">
        <v>3</v>
      </c>
      <c r="D14" s="177">
        <v>4</v>
      </c>
      <c r="E14" s="151">
        <v>5</v>
      </c>
    </row>
    <row r="15" spans="1:5" ht="17.25" customHeight="1">
      <c r="A15" s="154" t="s">
        <v>1059</v>
      </c>
      <c r="B15" s="134">
        <v>231823694</v>
      </c>
      <c r="C15" s="121">
        <v>228008976</v>
      </c>
      <c r="D15" s="347">
        <v>98.3544744999189</v>
      </c>
      <c r="E15" s="134">
        <v>52168154</v>
      </c>
    </row>
    <row r="16" spans="1:5" ht="17.25" customHeight="1">
      <c r="A16" s="154" t="s">
        <v>1060</v>
      </c>
      <c r="B16" s="134">
        <v>419161</v>
      </c>
      <c r="C16" s="134">
        <v>419161</v>
      </c>
      <c r="D16" s="347">
        <v>100</v>
      </c>
      <c r="E16" s="134">
        <v>0</v>
      </c>
    </row>
    <row r="17" spans="1:5" ht="17.25" customHeight="1">
      <c r="A17" s="242" t="s">
        <v>1061</v>
      </c>
      <c r="B17" s="142">
        <v>419161</v>
      </c>
      <c r="C17" s="126">
        <v>419161</v>
      </c>
      <c r="D17" s="352">
        <v>100</v>
      </c>
      <c r="E17" s="142">
        <v>0</v>
      </c>
    </row>
    <row r="18" spans="1:5" ht="17.25" customHeight="1">
      <c r="A18" s="154" t="s">
        <v>1062</v>
      </c>
      <c r="B18" s="134">
        <v>19504467</v>
      </c>
      <c r="C18" s="134">
        <v>19504467</v>
      </c>
      <c r="D18" s="347">
        <v>100</v>
      </c>
      <c r="E18" s="134">
        <v>1413476</v>
      </c>
    </row>
    <row r="19" spans="1:5" ht="17.25" customHeight="1">
      <c r="A19" s="242" t="s">
        <v>1063</v>
      </c>
      <c r="B19" s="142">
        <v>19504467</v>
      </c>
      <c r="C19" s="126">
        <v>19504467</v>
      </c>
      <c r="D19" s="352">
        <v>100</v>
      </c>
      <c r="E19" s="142">
        <v>1413476</v>
      </c>
    </row>
    <row r="20" spans="1:5" ht="17.25" customHeight="1">
      <c r="A20" s="154" t="s">
        <v>1064</v>
      </c>
      <c r="B20" s="257">
        <v>3000000</v>
      </c>
      <c r="C20" s="121">
        <v>3194744</v>
      </c>
      <c r="D20" s="566">
        <v>106.49146666666667</v>
      </c>
      <c r="E20" s="134">
        <v>505828</v>
      </c>
    </row>
    <row r="21" spans="1:5" ht="17.25" customHeight="1">
      <c r="A21" s="154" t="s">
        <v>1065</v>
      </c>
      <c r="B21" s="134">
        <v>254747322</v>
      </c>
      <c r="C21" s="134">
        <v>251127348</v>
      </c>
      <c r="D21" s="347">
        <v>98.57899428673876</v>
      </c>
      <c r="E21" s="134">
        <v>54087458</v>
      </c>
    </row>
    <row r="22" spans="1:5" ht="12" customHeight="1">
      <c r="A22" s="567"/>
      <c r="B22" s="406"/>
      <c r="C22" s="97"/>
      <c r="D22" s="97"/>
      <c r="E22" s="97"/>
    </row>
    <row r="23" spans="1:5" ht="12" customHeight="1">
      <c r="A23" s="567"/>
      <c r="B23" s="406"/>
      <c r="C23" s="97"/>
      <c r="D23" s="97"/>
      <c r="E23" s="97"/>
    </row>
    <row r="24" spans="1:5" ht="12" customHeight="1">
      <c r="A24" s="567"/>
      <c r="B24" s="406"/>
      <c r="C24" s="97"/>
      <c r="D24" s="97"/>
      <c r="E24" s="97"/>
    </row>
    <row r="25" spans="1:5" ht="12" customHeight="1">
      <c r="A25" s="95" t="s">
        <v>1066</v>
      </c>
      <c r="B25" s="406"/>
      <c r="C25" s="97"/>
      <c r="D25" s="97"/>
      <c r="E25" s="213" t="s">
        <v>832</v>
      </c>
    </row>
    <row r="26" spans="1:5" ht="12" customHeight="1">
      <c r="A26" s="95"/>
      <c r="B26" s="93"/>
      <c r="C26" s="210"/>
      <c r="D26" s="89"/>
      <c r="E26" s="214"/>
    </row>
    <row r="27" spans="1:5" ht="12.75">
      <c r="A27" s="95"/>
      <c r="B27" s="212"/>
      <c r="C27" s="210"/>
      <c r="D27" s="89"/>
      <c r="E27" s="214"/>
    </row>
    <row r="28" spans="1:5" ht="12.75">
      <c r="A28" s="95"/>
      <c r="B28" s="212"/>
      <c r="C28" s="210"/>
      <c r="D28" s="89"/>
      <c r="E28" s="214"/>
    </row>
    <row r="29" spans="1:5" ht="12.75">
      <c r="A29" s="315" t="s">
        <v>40</v>
      </c>
      <c r="B29" s="93"/>
      <c r="C29" s="93"/>
      <c r="D29" s="93"/>
      <c r="E29" s="93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0.7480314960629921" right="0.7480314960629921" top="0.7874015748031497" bottom="0.7874015748031497" header="0.5118110236220472" footer="0.5118110236220472"/>
  <pageSetup firstPageNumber="52" useFirstPageNumber="1" horizontalDpi="300" verticalDpi="300" orientation="portrait" paperSize="9" r:id="rId1"/>
  <headerFooter alignWithMargins="0">
    <oddFooter>&amp;L
&amp;C&amp;8&amp;P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11111169"/>
  <dimension ref="A1:F2267"/>
  <sheetViews>
    <sheetView zoomScaleSheetLayoutView="100" workbookViewId="0" topLeftCell="A79">
      <selection activeCell="I96" sqref="I96"/>
    </sheetView>
  </sheetViews>
  <sheetFormatPr defaultColWidth="9.140625" defaultRowHeight="17.25" customHeight="1"/>
  <cols>
    <col min="1" max="1" width="47.7109375" style="0" customWidth="1"/>
    <col min="2" max="2" width="13.7109375" style="0" customWidth="1"/>
    <col min="3" max="3" width="11.28125" style="0" customWidth="1"/>
    <col min="4" max="4" width="11.57421875" style="0" customWidth="1"/>
    <col min="5" max="5" width="8.140625" style="0" customWidth="1"/>
    <col min="6" max="6" width="10.8515625" style="0" customWidth="1"/>
  </cols>
  <sheetData>
    <row r="1" spans="1:6" ht="17.25" customHeight="1">
      <c r="A1" s="696" t="s">
        <v>801</v>
      </c>
      <c r="B1" s="696"/>
      <c r="C1" s="696"/>
      <c r="D1" s="696"/>
      <c r="E1" s="696"/>
      <c r="F1" s="696"/>
    </row>
    <row r="2" spans="1:6" ht="12.75" customHeight="1">
      <c r="A2" s="672" t="s">
        <v>802</v>
      </c>
      <c r="B2" s="672"/>
      <c r="C2" s="672"/>
      <c r="D2" s="672"/>
      <c r="E2" s="672"/>
      <c r="F2" s="672"/>
    </row>
    <row r="3" spans="1:6" ht="3" customHeight="1">
      <c r="A3" s="217"/>
      <c r="B3" s="4"/>
      <c r="C3" s="4"/>
      <c r="D3" s="4"/>
      <c r="E3" s="217"/>
      <c r="F3" s="217"/>
    </row>
    <row r="4" spans="1:6" ht="17.25" customHeight="1">
      <c r="A4" s="669" t="s">
        <v>834</v>
      </c>
      <c r="B4" s="669"/>
      <c r="C4" s="669"/>
      <c r="D4" s="669"/>
      <c r="E4" s="669"/>
      <c r="F4" s="669"/>
    </row>
    <row r="5" spans="1:6" ht="8.25" customHeight="1">
      <c r="A5" s="97"/>
      <c r="B5" s="102"/>
      <c r="C5" s="102"/>
      <c r="D5" s="102"/>
      <c r="E5" s="102"/>
      <c r="F5" s="102"/>
    </row>
    <row r="6" spans="1:6" ht="17.25" customHeight="1">
      <c r="A6" s="704" t="s">
        <v>804</v>
      </c>
      <c r="B6" s="704"/>
      <c r="C6" s="704"/>
      <c r="D6" s="704"/>
      <c r="E6" s="704"/>
      <c r="F6" s="704"/>
    </row>
    <row r="7" spans="1:6" ht="29.25" customHeight="1">
      <c r="A7" s="709" t="s">
        <v>1067</v>
      </c>
      <c r="B7" s="705"/>
      <c r="C7" s="705"/>
      <c r="D7" s="705"/>
      <c r="E7" s="705"/>
      <c r="F7" s="705"/>
    </row>
    <row r="8" spans="1:6" ht="17.25" customHeight="1">
      <c r="A8" s="694" t="s">
        <v>161</v>
      </c>
      <c r="B8" s="694"/>
      <c r="C8" s="694"/>
      <c r="D8" s="694"/>
      <c r="E8" s="694"/>
      <c r="F8" s="694"/>
    </row>
    <row r="9" spans="1:6" ht="12.75">
      <c r="A9" s="695" t="s">
        <v>807</v>
      </c>
      <c r="B9" s="695"/>
      <c r="C9" s="695"/>
      <c r="D9" s="695"/>
      <c r="E9" s="695"/>
      <c r="F9" s="695"/>
    </row>
    <row r="10" spans="1:6" ht="17.25" customHeight="1">
      <c r="A10" s="396" t="s">
        <v>808</v>
      </c>
      <c r="B10" s="173"/>
      <c r="C10" s="172"/>
      <c r="D10" s="175"/>
      <c r="E10" s="395"/>
      <c r="F10" s="220" t="s">
        <v>1287</v>
      </c>
    </row>
    <row r="11" spans="1:6" ht="12.75">
      <c r="A11" s="474"/>
      <c r="B11" s="478"/>
      <c r="C11" s="479"/>
      <c r="D11" s="479"/>
      <c r="E11" s="480"/>
      <c r="F11" s="481" t="s">
        <v>1068</v>
      </c>
    </row>
    <row r="12" spans="1:6" ht="12.75" customHeight="1">
      <c r="A12" s="568"/>
      <c r="B12" s="569"/>
      <c r="C12" s="569"/>
      <c r="D12" s="569"/>
      <c r="E12" s="570"/>
      <c r="F12" s="571" t="s">
        <v>838</v>
      </c>
    </row>
    <row r="13" spans="1:6" ht="58.5" customHeight="1">
      <c r="A13" s="222" t="s">
        <v>811</v>
      </c>
      <c r="B13" s="222" t="s">
        <v>840</v>
      </c>
      <c r="C13" s="222" t="s">
        <v>1069</v>
      </c>
      <c r="D13" s="222" t="s">
        <v>841</v>
      </c>
      <c r="E13" s="572" t="s">
        <v>1070</v>
      </c>
      <c r="F13" s="222" t="s">
        <v>843</v>
      </c>
    </row>
    <row r="14" spans="1:6" ht="12.75">
      <c r="A14" s="573">
        <v>1</v>
      </c>
      <c r="B14" s="343">
        <v>2</v>
      </c>
      <c r="C14" s="343">
        <v>3</v>
      </c>
      <c r="D14" s="343">
        <v>4</v>
      </c>
      <c r="E14" s="343">
        <v>5</v>
      </c>
      <c r="F14" s="343">
        <v>6</v>
      </c>
    </row>
    <row r="15" spans="1:6" ht="14.25">
      <c r="A15" s="574" t="s">
        <v>1071</v>
      </c>
      <c r="B15" s="343"/>
      <c r="C15" s="343"/>
      <c r="D15" s="343"/>
      <c r="E15" s="575"/>
      <c r="F15" s="343"/>
    </row>
    <row r="16" spans="1:6" ht="12.75">
      <c r="A16" s="184" t="s">
        <v>1072</v>
      </c>
      <c r="B16" s="576">
        <v>952916611</v>
      </c>
      <c r="C16" s="576">
        <v>918148865</v>
      </c>
      <c r="D16" s="576">
        <v>865526190</v>
      </c>
      <c r="E16" s="577">
        <v>90.8291638542966</v>
      </c>
      <c r="F16" s="576">
        <v>78233505</v>
      </c>
    </row>
    <row r="17" spans="1:6" ht="25.5">
      <c r="A17" s="578" t="s">
        <v>1198</v>
      </c>
      <c r="B17" s="257">
        <v>6799768</v>
      </c>
      <c r="C17" s="257">
        <v>157833</v>
      </c>
      <c r="D17" s="257">
        <v>93790</v>
      </c>
      <c r="E17" s="566">
        <v>1.379311764754327</v>
      </c>
      <c r="F17" s="257">
        <v>-3076</v>
      </c>
    </row>
    <row r="18" spans="1:6" ht="12.75">
      <c r="A18" s="579" t="s">
        <v>1204</v>
      </c>
      <c r="B18" s="257">
        <v>162875031</v>
      </c>
      <c r="C18" s="257">
        <v>162875031</v>
      </c>
      <c r="D18" s="257">
        <v>110316399</v>
      </c>
      <c r="E18" s="566">
        <v>67.73070023237632</v>
      </c>
      <c r="F18" s="257">
        <v>6728611</v>
      </c>
    </row>
    <row r="19" spans="1:6" ht="12.75">
      <c r="A19" s="579" t="s">
        <v>1186</v>
      </c>
      <c r="B19" s="257">
        <v>783241812</v>
      </c>
      <c r="C19" s="257">
        <v>755116001</v>
      </c>
      <c r="D19" s="257">
        <v>755116001</v>
      </c>
      <c r="E19" s="566">
        <v>96.40905138501466</v>
      </c>
      <c r="F19" s="257">
        <v>71507970</v>
      </c>
    </row>
    <row r="20" spans="1:6" ht="25.5">
      <c r="A20" s="293" t="s">
        <v>1187</v>
      </c>
      <c r="B20" s="257">
        <v>783241812</v>
      </c>
      <c r="C20" s="257">
        <v>755116001</v>
      </c>
      <c r="D20" s="257">
        <v>755116001</v>
      </c>
      <c r="E20" s="566">
        <v>96.40905138501466</v>
      </c>
      <c r="F20" s="257">
        <v>71507970</v>
      </c>
    </row>
    <row r="21" spans="1:6" ht="12.75">
      <c r="A21" s="187" t="s">
        <v>1188</v>
      </c>
      <c r="B21" s="257">
        <v>959236374</v>
      </c>
      <c r="C21" s="257">
        <v>925194728</v>
      </c>
      <c r="D21" s="257">
        <v>844608560</v>
      </c>
      <c r="E21" s="566">
        <v>88.0500972328641</v>
      </c>
      <c r="F21" s="257">
        <v>151735199</v>
      </c>
    </row>
    <row r="22" spans="1:6" ht="12.75">
      <c r="A22" s="580" t="s">
        <v>1189</v>
      </c>
      <c r="B22" s="257">
        <v>704167960</v>
      </c>
      <c r="C22" s="257">
        <v>683826564</v>
      </c>
      <c r="D22" s="257">
        <v>623132134</v>
      </c>
      <c r="E22" s="566">
        <v>88.4919748407752</v>
      </c>
      <c r="F22" s="257">
        <v>107909929</v>
      </c>
    </row>
    <row r="23" spans="1:6" ht="12.75">
      <c r="A23" s="275" t="s">
        <v>1190</v>
      </c>
      <c r="B23" s="257">
        <v>115416548</v>
      </c>
      <c r="C23" s="257">
        <v>97236115</v>
      </c>
      <c r="D23" s="257">
        <v>82946098</v>
      </c>
      <c r="E23" s="566">
        <v>71.86672919727248</v>
      </c>
      <c r="F23" s="257">
        <v>22428347</v>
      </c>
    </row>
    <row r="24" spans="1:6" ht="12.75">
      <c r="A24" s="581" t="s">
        <v>1191</v>
      </c>
      <c r="B24" s="257">
        <v>21807661</v>
      </c>
      <c r="C24" s="257">
        <v>21247016</v>
      </c>
      <c r="D24" s="257">
        <v>19788655</v>
      </c>
      <c r="E24" s="566">
        <v>90.74175813719775</v>
      </c>
      <c r="F24" s="257">
        <v>3273158</v>
      </c>
    </row>
    <row r="25" spans="1:6" ht="12.75">
      <c r="A25" s="582" t="s">
        <v>1192</v>
      </c>
      <c r="B25" s="257">
        <v>17401608</v>
      </c>
      <c r="C25" s="257">
        <v>16957940</v>
      </c>
      <c r="D25" s="257">
        <v>15840443</v>
      </c>
      <c r="E25" s="566">
        <v>91.02861643590639</v>
      </c>
      <c r="F25" s="257">
        <v>2624747</v>
      </c>
    </row>
    <row r="26" spans="1:6" ht="12.75">
      <c r="A26" s="581" t="s">
        <v>1193</v>
      </c>
      <c r="B26" s="257">
        <v>93608887</v>
      </c>
      <c r="C26" s="257">
        <v>75989099</v>
      </c>
      <c r="D26" s="257">
        <v>63157443</v>
      </c>
      <c r="E26" s="566">
        <v>67.46949464317422</v>
      </c>
      <c r="F26" s="257">
        <v>19155189</v>
      </c>
    </row>
    <row r="27" spans="1:6" ht="12.75">
      <c r="A27" s="275" t="s">
        <v>1230</v>
      </c>
      <c r="B27" s="257">
        <v>59039263</v>
      </c>
      <c r="C27" s="257">
        <v>57031100</v>
      </c>
      <c r="D27" s="257">
        <v>54741007</v>
      </c>
      <c r="E27" s="566">
        <v>92.71966521668809</v>
      </c>
      <c r="F27" s="257">
        <v>3848583</v>
      </c>
    </row>
    <row r="28" spans="1:6" ht="12.75">
      <c r="A28" s="275" t="s">
        <v>1194</v>
      </c>
      <c r="B28" s="257">
        <v>336646132</v>
      </c>
      <c r="C28" s="257">
        <v>336506132</v>
      </c>
      <c r="D28" s="257">
        <v>315475602</v>
      </c>
      <c r="E28" s="566">
        <v>93.71134019148629</v>
      </c>
      <c r="F28" s="257">
        <v>60170346</v>
      </c>
    </row>
    <row r="29" spans="1:6" ht="12.75">
      <c r="A29" s="581" t="s">
        <v>1215</v>
      </c>
      <c r="B29" s="257">
        <v>333678355</v>
      </c>
      <c r="C29" s="257">
        <v>333538355</v>
      </c>
      <c r="D29" s="257">
        <v>312602435</v>
      </c>
      <c r="E29" s="566">
        <v>93.6837617171782</v>
      </c>
      <c r="F29" s="257">
        <v>59833057</v>
      </c>
    </row>
    <row r="30" spans="1:6" ht="12.75">
      <c r="A30" s="581" t="s">
        <v>1195</v>
      </c>
      <c r="B30" s="257">
        <v>2967777</v>
      </c>
      <c r="C30" s="257">
        <v>2967777</v>
      </c>
      <c r="D30" s="257">
        <v>2873167</v>
      </c>
      <c r="E30" s="566">
        <v>96.81209201365198</v>
      </c>
      <c r="F30" s="257">
        <v>337289</v>
      </c>
    </row>
    <row r="31" spans="1:6" ht="25.5">
      <c r="A31" s="293" t="s">
        <v>1199</v>
      </c>
      <c r="B31" s="257">
        <v>157436011</v>
      </c>
      <c r="C31" s="257">
        <v>157423211</v>
      </c>
      <c r="D31" s="257">
        <v>150338134</v>
      </c>
      <c r="E31" s="566">
        <v>95.49157975045493</v>
      </c>
      <c r="F31" s="257">
        <v>20623172</v>
      </c>
    </row>
    <row r="32" spans="1:6" ht="12.75">
      <c r="A32" s="583" t="s">
        <v>1224</v>
      </c>
      <c r="B32" s="257">
        <v>145873346</v>
      </c>
      <c r="C32" s="257">
        <v>145873346</v>
      </c>
      <c r="D32" s="257">
        <v>139108284</v>
      </c>
      <c r="E32" s="566">
        <v>95.36237278056267</v>
      </c>
      <c r="F32" s="257">
        <v>19999158</v>
      </c>
    </row>
    <row r="33" spans="1:6" ht="12.75">
      <c r="A33" s="583" t="s">
        <v>1200</v>
      </c>
      <c r="B33" s="257">
        <v>11562665</v>
      </c>
      <c r="C33" s="257">
        <v>11549865</v>
      </c>
      <c r="D33" s="257">
        <v>11229850</v>
      </c>
      <c r="E33" s="566">
        <v>97.1216410749598</v>
      </c>
      <c r="F33" s="257">
        <v>624014</v>
      </c>
    </row>
    <row r="34" spans="1:6" ht="12.75">
      <c r="A34" s="275" t="s">
        <v>1139</v>
      </c>
      <c r="B34" s="257">
        <v>35630006</v>
      </c>
      <c r="C34" s="257">
        <v>35630006</v>
      </c>
      <c r="D34" s="257">
        <v>19631293</v>
      </c>
      <c r="E34" s="566">
        <v>55.097641577719635</v>
      </c>
      <c r="F34" s="257">
        <v>839481</v>
      </c>
    </row>
    <row r="35" spans="1:6" ht="12.75">
      <c r="A35" s="581" t="s">
        <v>1225</v>
      </c>
      <c r="B35" s="257">
        <v>528526</v>
      </c>
      <c r="C35" s="257">
        <v>528526</v>
      </c>
      <c r="D35" s="257">
        <v>343330</v>
      </c>
      <c r="E35" s="566">
        <v>64.95990736501138</v>
      </c>
      <c r="F35" s="257">
        <v>96654</v>
      </c>
    </row>
    <row r="36" spans="1:6" ht="12.75">
      <c r="A36" s="581" t="s">
        <v>1235</v>
      </c>
      <c r="B36" s="257">
        <v>35101480</v>
      </c>
      <c r="C36" s="257">
        <v>35101480</v>
      </c>
      <c r="D36" s="257">
        <v>19287963</v>
      </c>
      <c r="E36" s="566">
        <v>54.94914459447294</v>
      </c>
      <c r="F36" s="257">
        <v>742827</v>
      </c>
    </row>
    <row r="37" spans="1:6" ht="12.75">
      <c r="A37" s="579" t="s">
        <v>1144</v>
      </c>
      <c r="B37" s="257">
        <v>255068414</v>
      </c>
      <c r="C37" s="257">
        <v>241368164</v>
      </c>
      <c r="D37" s="257">
        <v>221476426</v>
      </c>
      <c r="E37" s="566">
        <v>86.8302046995125</v>
      </c>
      <c r="F37" s="257">
        <v>43825270</v>
      </c>
    </row>
    <row r="38" spans="1:6" ht="12.75">
      <c r="A38" s="275" t="s">
        <v>1196</v>
      </c>
      <c r="B38" s="257">
        <v>233946224</v>
      </c>
      <c r="C38" s="257">
        <v>220245974</v>
      </c>
      <c r="D38" s="257">
        <v>200355010</v>
      </c>
      <c r="E38" s="566">
        <v>85.64148058230681</v>
      </c>
      <c r="F38" s="257">
        <v>42460989</v>
      </c>
    </row>
    <row r="39" spans="1:6" ht="12.75">
      <c r="A39" s="579" t="s">
        <v>1073</v>
      </c>
      <c r="B39" s="257">
        <v>21122190</v>
      </c>
      <c r="C39" s="257">
        <v>21122190</v>
      </c>
      <c r="D39" s="257">
        <v>21121416</v>
      </c>
      <c r="E39" s="566">
        <v>99.99633560724527</v>
      </c>
      <c r="F39" s="257">
        <v>1364281</v>
      </c>
    </row>
    <row r="40" spans="1:6" ht="12.75">
      <c r="A40" s="581" t="s">
        <v>1251</v>
      </c>
      <c r="B40" s="257">
        <v>21122190</v>
      </c>
      <c r="C40" s="257">
        <v>21122190</v>
      </c>
      <c r="D40" s="257">
        <v>21121416</v>
      </c>
      <c r="E40" s="566">
        <v>99.99633560724527</v>
      </c>
      <c r="F40" s="257">
        <v>1364281</v>
      </c>
    </row>
    <row r="41" spans="1:6" ht="12.75">
      <c r="A41" s="579" t="s">
        <v>822</v>
      </c>
      <c r="B41" s="257">
        <v>-6319763</v>
      </c>
      <c r="C41" s="257">
        <v>-7045863</v>
      </c>
      <c r="D41" s="257">
        <v>20917630</v>
      </c>
      <c r="E41" s="566" t="s">
        <v>818</v>
      </c>
      <c r="F41" s="257">
        <v>-73501694</v>
      </c>
    </row>
    <row r="42" spans="1:6" ht="12.75">
      <c r="A42" s="579" t="s">
        <v>823</v>
      </c>
      <c r="B42" s="257">
        <v>6319763</v>
      </c>
      <c r="C42" s="566" t="s">
        <v>818</v>
      </c>
      <c r="D42" s="566" t="s">
        <v>818</v>
      </c>
      <c r="E42" s="566" t="s">
        <v>818</v>
      </c>
      <c r="F42" s="566" t="s">
        <v>818</v>
      </c>
    </row>
    <row r="43" spans="1:6" ht="12.75">
      <c r="A43" s="275" t="s">
        <v>827</v>
      </c>
      <c r="B43" s="257">
        <v>-4008134</v>
      </c>
      <c r="C43" s="257">
        <v>-4008134</v>
      </c>
      <c r="D43" s="257">
        <v>-3372288</v>
      </c>
      <c r="E43" s="566" t="s">
        <v>818</v>
      </c>
      <c r="F43" s="257">
        <v>-426776</v>
      </c>
    </row>
    <row r="44" spans="1:6" ht="12.75">
      <c r="A44" s="275" t="s">
        <v>828</v>
      </c>
      <c r="B44" s="257">
        <v>3254194</v>
      </c>
      <c r="C44" s="257">
        <v>3254194</v>
      </c>
      <c r="D44" s="257">
        <v>2775206</v>
      </c>
      <c r="E44" s="566" t="s">
        <v>818</v>
      </c>
      <c r="F44" s="257">
        <v>332689</v>
      </c>
    </row>
    <row r="45" spans="1:6" ht="12.75">
      <c r="A45" s="275" t="s">
        <v>1201</v>
      </c>
      <c r="B45" s="257">
        <v>7073703</v>
      </c>
      <c r="C45" s="566" t="s">
        <v>818</v>
      </c>
      <c r="D45" s="566" t="s">
        <v>818</v>
      </c>
      <c r="E45" s="566" t="s">
        <v>818</v>
      </c>
      <c r="F45" s="566" t="s">
        <v>818</v>
      </c>
    </row>
    <row r="46" spans="1:6" ht="38.25">
      <c r="A46" s="584" t="s">
        <v>1155</v>
      </c>
      <c r="B46" s="257">
        <v>54417</v>
      </c>
      <c r="C46" s="566" t="s">
        <v>818</v>
      </c>
      <c r="D46" s="566" t="s">
        <v>818</v>
      </c>
      <c r="E46" s="566" t="s">
        <v>818</v>
      </c>
      <c r="F46" s="566" t="s">
        <v>818</v>
      </c>
    </row>
    <row r="47" spans="1:6" ht="38.25">
      <c r="A47" s="584" t="s">
        <v>1074</v>
      </c>
      <c r="B47" s="257">
        <v>7019286</v>
      </c>
      <c r="C47" s="566" t="s">
        <v>818</v>
      </c>
      <c r="D47" s="566" t="s">
        <v>818</v>
      </c>
      <c r="E47" s="566" t="s">
        <v>818</v>
      </c>
      <c r="F47" s="566" t="s">
        <v>818</v>
      </c>
    </row>
    <row r="48" spans="1:6" ht="16.5" customHeight="1">
      <c r="A48" s="585"/>
      <c r="B48" s="586"/>
      <c r="C48" s="586"/>
      <c r="D48" s="586"/>
      <c r="E48" s="587"/>
      <c r="F48" s="586"/>
    </row>
    <row r="49" spans="1:6" ht="12.75">
      <c r="A49" s="187" t="s">
        <v>1075</v>
      </c>
      <c r="B49" s="358"/>
      <c r="C49" s="358"/>
      <c r="D49" s="358"/>
      <c r="E49" s="362"/>
      <c r="F49" s="358"/>
    </row>
    <row r="50" spans="1:6" ht="12.75">
      <c r="A50" s="191" t="s">
        <v>1072</v>
      </c>
      <c r="B50" s="258">
        <v>1218243</v>
      </c>
      <c r="C50" s="258">
        <v>1218243</v>
      </c>
      <c r="D50" s="258">
        <v>743968</v>
      </c>
      <c r="E50" s="588">
        <v>61.068932881206784</v>
      </c>
      <c r="F50" s="258">
        <v>72944</v>
      </c>
    </row>
    <row r="51" spans="1:6" ht="12.75">
      <c r="A51" s="245" t="s">
        <v>1204</v>
      </c>
      <c r="B51" s="258">
        <v>753030</v>
      </c>
      <c r="C51" s="258">
        <v>753030</v>
      </c>
      <c r="D51" s="258">
        <v>278755</v>
      </c>
      <c r="E51" s="588">
        <v>37.01778149608913</v>
      </c>
      <c r="F51" s="258">
        <v>0</v>
      </c>
    </row>
    <row r="52" spans="1:6" ht="12.75">
      <c r="A52" s="245" t="s">
        <v>1186</v>
      </c>
      <c r="B52" s="258">
        <v>465213</v>
      </c>
      <c r="C52" s="258">
        <v>465213</v>
      </c>
      <c r="D52" s="258">
        <v>465213</v>
      </c>
      <c r="E52" s="588">
        <v>100</v>
      </c>
      <c r="F52" s="258">
        <v>72944</v>
      </c>
    </row>
    <row r="53" spans="1:6" ht="25.5">
      <c r="A53" s="247" t="s">
        <v>1187</v>
      </c>
      <c r="B53" s="258">
        <v>465213</v>
      </c>
      <c r="C53" s="258">
        <v>465213</v>
      </c>
      <c r="D53" s="258">
        <v>465213</v>
      </c>
      <c r="E53" s="588">
        <v>100</v>
      </c>
      <c r="F53" s="258">
        <v>72944</v>
      </c>
    </row>
    <row r="54" spans="1:6" ht="12.75">
      <c r="A54" s="188" t="s">
        <v>1188</v>
      </c>
      <c r="B54" s="258">
        <v>1332933</v>
      </c>
      <c r="C54" s="258">
        <v>1332933</v>
      </c>
      <c r="D54" s="258">
        <v>746592</v>
      </c>
      <c r="E54" s="588">
        <v>56.01121736801474</v>
      </c>
      <c r="F54" s="258">
        <v>289993</v>
      </c>
    </row>
    <row r="55" spans="1:6" ht="12.75">
      <c r="A55" s="245" t="s">
        <v>1189</v>
      </c>
      <c r="B55" s="258">
        <v>1017594</v>
      </c>
      <c r="C55" s="258">
        <v>1017594</v>
      </c>
      <c r="D55" s="258">
        <v>518709</v>
      </c>
      <c r="E55" s="588">
        <v>50.97406234706573</v>
      </c>
      <c r="F55" s="258">
        <v>130010</v>
      </c>
    </row>
    <row r="56" spans="1:6" ht="12.75">
      <c r="A56" s="259" t="s">
        <v>1190</v>
      </c>
      <c r="B56" s="258">
        <v>299129</v>
      </c>
      <c r="C56" s="258">
        <v>299129</v>
      </c>
      <c r="D56" s="258">
        <v>55529</v>
      </c>
      <c r="E56" s="588">
        <v>18.5635628775545</v>
      </c>
      <c r="F56" s="258">
        <v>38937</v>
      </c>
    </row>
    <row r="57" spans="1:6" ht="12.75">
      <c r="A57" s="261" t="s">
        <v>1191</v>
      </c>
      <c r="B57" s="258">
        <v>19879</v>
      </c>
      <c r="C57" s="258">
        <v>19879</v>
      </c>
      <c r="D57" s="258">
        <v>0</v>
      </c>
      <c r="E57" s="588">
        <v>0</v>
      </c>
      <c r="F57" s="258">
        <v>0</v>
      </c>
    </row>
    <row r="58" spans="1:6" ht="12.75">
      <c r="A58" s="264" t="s">
        <v>1192</v>
      </c>
      <c r="B58" s="258">
        <v>16049</v>
      </c>
      <c r="C58" s="258">
        <v>16049</v>
      </c>
      <c r="D58" s="258">
        <v>0</v>
      </c>
      <c r="E58" s="588">
        <v>0</v>
      </c>
      <c r="F58" s="258">
        <v>0</v>
      </c>
    </row>
    <row r="59" spans="1:6" ht="12.75">
      <c r="A59" s="261" t="s">
        <v>1193</v>
      </c>
      <c r="B59" s="258">
        <v>279250</v>
      </c>
      <c r="C59" s="258">
        <v>279250</v>
      </c>
      <c r="D59" s="258">
        <v>55529</v>
      </c>
      <c r="E59" s="588">
        <v>19.885049239033126</v>
      </c>
      <c r="F59" s="258">
        <v>38937</v>
      </c>
    </row>
    <row r="60" spans="1:6" ht="12.75">
      <c r="A60" s="259" t="s">
        <v>1194</v>
      </c>
      <c r="B60" s="258">
        <v>310230</v>
      </c>
      <c r="C60" s="258">
        <v>310230</v>
      </c>
      <c r="D60" s="258">
        <v>224095</v>
      </c>
      <c r="E60" s="588">
        <v>72.23511588176514</v>
      </c>
      <c r="F60" s="258">
        <v>1946</v>
      </c>
    </row>
    <row r="61" spans="1:6" ht="12.75">
      <c r="A61" s="261" t="s">
        <v>1215</v>
      </c>
      <c r="B61" s="258">
        <v>310230</v>
      </c>
      <c r="C61" s="258">
        <v>310230</v>
      </c>
      <c r="D61" s="258">
        <v>224095</v>
      </c>
      <c r="E61" s="588">
        <v>72.23511588176514</v>
      </c>
      <c r="F61" s="258">
        <v>1946</v>
      </c>
    </row>
    <row r="62" spans="1:6" ht="25.5">
      <c r="A62" s="247" t="s">
        <v>1199</v>
      </c>
      <c r="B62" s="258">
        <v>97002</v>
      </c>
      <c r="C62" s="258">
        <v>97002</v>
      </c>
      <c r="D62" s="258">
        <v>91073</v>
      </c>
      <c r="E62" s="258">
        <v>93.88775489165172</v>
      </c>
      <c r="F62" s="258">
        <v>91073</v>
      </c>
    </row>
    <row r="63" spans="1:6" ht="12.75">
      <c r="A63" s="247" t="s">
        <v>1076</v>
      </c>
      <c r="B63" s="258">
        <v>97002</v>
      </c>
      <c r="C63" s="258">
        <v>97002</v>
      </c>
      <c r="D63" s="258">
        <v>91073</v>
      </c>
      <c r="E63" s="258">
        <v>93.88775489165172</v>
      </c>
      <c r="F63" s="258">
        <v>91073</v>
      </c>
    </row>
    <row r="64" spans="1:6" ht="12.75">
      <c r="A64" s="259" t="s">
        <v>1139</v>
      </c>
      <c r="B64" s="258">
        <v>311233</v>
      </c>
      <c r="C64" s="258">
        <v>311233</v>
      </c>
      <c r="D64" s="258">
        <v>148012</v>
      </c>
      <c r="E64" s="588">
        <v>47.5566536967481</v>
      </c>
      <c r="F64" s="258">
        <v>-1946</v>
      </c>
    </row>
    <row r="65" spans="1:6" ht="12.75">
      <c r="A65" s="261" t="s">
        <v>1225</v>
      </c>
      <c r="B65" s="258">
        <v>311233</v>
      </c>
      <c r="C65" s="258">
        <v>311233</v>
      </c>
      <c r="D65" s="258">
        <v>148012</v>
      </c>
      <c r="E65" s="588">
        <v>47.5566536967481</v>
      </c>
      <c r="F65" s="258">
        <v>-1946</v>
      </c>
    </row>
    <row r="66" spans="1:6" ht="12.75">
      <c r="A66" s="245" t="s">
        <v>1144</v>
      </c>
      <c r="B66" s="258">
        <v>315339</v>
      </c>
      <c r="C66" s="258">
        <v>315339</v>
      </c>
      <c r="D66" s="258">
        <v>227883</v>
      </c>
      <c r="E66" s="588">
        <v>72.26603750249731</v>
      </c>
      <c r="F66" s="258">
        <v>159983</v>
      </c>
    </row>
    <row r="67" spans="1:6" ht="12.75">
      <c r="A67" s="259" t="s">
        <v>1196</v>
      </c>
      <c r="B67" s="258">
        <v>315339</v>
      </c>
      <c r="C67" s="258">
        <v>315339</v>
      </c>
      <c r="D67" s="258">
        <v>227883</v>
      </c>
      <c r="E67" s="588">
        <v>72.26603750249731</v>
      </c>
      <c r="F67" s="258">
        <v>159983</v>
      </c>
    </row>
    <row r="68" spans="1:6" ht="12.75">
      <c r="A68" s="245" t="s">
        <v>822</v>
      </c>
      <c r="B68" s="258">
        <v>-114690</v>
      </c>
      <c r="C68" s="258">
        <v>-114690</v>
      </c>
      <c r="D68" s="258">
        <v>-2624</v>
      </c>
      <c r="E68" s="588" t="s">
        <v>818</v>
      </c>
      <c r="F68" s="588" t="s">
        <v>818</v>
      </c>
    </row>
    <row r="69" spans="1:6" ht="12.75">
      <c r="A69" s="245" t="s">
        <v>823</v>
      </c>
      <c r="B69" s="258">
        <v>114690</v>
      </c>
      <c r="C69" s="258">
        <v>114690</v>
      </c>
      <c r="D69" s="588" t="s">
        <v>818</v>
      </c>
      <c r="E69" s="588" t="s">
        <v>818</v>
      </c>
      <c r="F69" s="588" t="s">
        <v>818</v>
      </c>
    </row>
    <row r="70" spans="1:6" ht="12.75">
      <c r="A70" s="259" t="s">
        <v>1201</v>
      </c>
      <c r="B70" s="258">
        <v>114690</v>
      </c>
      <c r="C70" s="258">
        <v>114690</v>
      </c>
      <c r="D70" s="588" t="s">
        <v>818</v>
      </c>
      <c r="E70" s="588" t="s">
        <v>818</v>
      </c>
      <c r="F70" s="588" t="s">
        <v>818</v>
      </c>
    </row>
    <row r="71" spans="1:6" ht="27" customHeight="1">
      <c r="A71" s="241" t="s">
        <v>1267</v>
      </c>
      <c r="B71" s="258">
        <v>114690</v>
      </c>
      <c r="C71" s="258">
        <v>114690</v>
      </c>
      <c r="D71" s="588" t="s">
        <v>818</v>
      </c>
      <c r="E71" s="588" t="s">
        <v>818</v>
      </c>
      <c r="F71" s="588" t="s">
        <v>818</v>
      </c>
    </row>
    <row r="72" spans="1:6" ht="12.75">
      <c r="A72" s="241"/>
      <c r="B72" s="258"/>
      <c r="C72" s="258"/>
      <c r="D72" s="258"/>
      <c r="E72" s="588"/>
      <c r="F72" s="258"/>
    </row>
    <row r="73" spans="1:6" ht="12.75">
      <c r="A73" s="254" t="s">
        <v>1077</v>
      </c>
      <c r="B73" s="258"/>
      <c r="C73" s="258"/>
      <c r="D73" s="258"/>
      <c r="E73" s="588"/>
      <c r="F73" s="258"/>
    </row>
    <row r="74" spans="1:6" ht="12.75">
      <c r="A74" s="187" t="s">
        <v>1075</v>
      </c>
      <c r="B74" s="258"/>
      <c r="C74" s="258"/>
      <c r="D74" s="258"/>
      <c r="E74" s="588"/>
      <c r="F74" s="258"/>
    </row>
    <row r="75" spans="1:6" ht="12.75">
      <c r="A75" s="191" t="s">
        <v>1072</v>
      </c>
      <c r="B75" s="258">
        <v>328811</v>
      </c>
      <c r="C75" s="258">
        <v>328811</v>
      </c>
      <c r="D75" s="258">
        <v>323311</v>
      </c>
      <c r="E75" s="588">
        <v>98.32730656821091</v>
      </c>
      <c r="F75" s="258">
        <v>72944</v>
      </c>
    </row>
    <row r="76" spans="1:6" ht="12.75">
      <c r="A76" s="245" t="s">
        <v>1204</v>
      </c>
      <c r="B76" s="258">
        <v>5500</v>
      </c>
      <c r="C76" s="258">
        <v>5500</v>
      </c>
      <c r="D76" s="258">
        <v>0</v>
      </c>
      <c r="E76" s="258">
        <v>0</v>
      </c>
      <c r="F76" s="258">
        <v>0</v>
      </c>
    </row>
    <row r="77" spans="1:6" ht="12.75">
      <c r="A77" s="245" t="s">
        <v>1276</v>
      </c>
      <c r="B77" s="258">
        <v>5500</v>
      </c>
      <c r="C77" s="258">
        <v>5500</v>
      </c>
      <c r="D77" s="258">
        <v>0</v>
      </c>
      <c r="E77" s="588">
        <v>0</v>
      </c>
      <c r="F77" s="258">
        <v>0</v>
      </c>
    </row>
    <row r="78" spans="1:6" ht="12.75">
      <c r="A78" s="245" t="s">
        <v>1186</v>
      </c>
      <c r="B78" s="258">
        <v>323311</v>
      </c>
      <c r="C78" s="258">
        <v>323311</v>
      </c>
      <c r="D78" s="258">
        <v>323311</v>
      </c>
      <c r="E78" s="588">
        <v>100</v>
      </c>
      <c r="F78" s="258">
        <v>72944</v>
      </c>
    </row>
    <row r="79" spans="1:6" ht="25.5">
      <c r="A79" s="247" t="s">
        <v>1187</v>
      </c>
      <c r="B79" s="258">
        <v>323311</v>
      </c>
      <c r="C79" s="258">
        <v>323311</v>
      </c>
      <c r="D79" s="258">
        <v>323311</v>
      </c>
      <c r="E79" s="588">
        <v>100</v>
      </c>
      <c r="F79" s="258">
        <v>72944</v>
      </c>
    </row>
    <row r="80" spans="1:6" ht="12.75">
      <c r="A80" s="188" t="s">
        <v>1188</v>
      </c>
      <c r="B80" s="258">
        <v>431313</v>
      </c>
      <c r="C80" s="258">
        <v>431313</v>
      </c>
      <c r="D80" s="258">
        <v>357094</v>
      </c>
      <c r="E80" s="588">
        <v>82.79231092037568</v>
      </c>
      <c r="F80" s="258">
        <v>295493</v>
      </c>
    </row>
    <row r="81" spans="1:6" ht="12.75">
      <c r="A81" s="245" t="s">
        <v>1189</v>
      </c>
      <c r="B81" s="258">
        <v>190283</v>
      </c>
      <c r="C81" s="258">
        <v>190283</v>
      </c>
      <c r="D81" s="258">
        <v>135510</v>
      </c>
      <c r="E81" s="588">
        <v>71.21497979325531</v>
      </c>
      <c r="F81" s="258">
        <v>135510</v>
      </c>
    </row>
    <row r="82" spans="1:6" ht="12.75">
      <c r="A82" s="259" t="s">
        <v>1190</v>
      </c>
      <c r="B82" s="258">
        <v>82281</v>
      </c>
      <c r="C82" s="258">
        <v>82281</v>
      </c>
      <c r="D82" s="258">
        <v>38937</v>
      </c>
      <c r="E82" s="588">
        <v>47.32198198855143</v>
      </c>
      <c r="F82" s="258">
        <v>38937</v>
      </c>
    </row>
    <row r="83" spans="1:6" ht="12.75">
      <c r="A83" s="261" t="s">
        <v>1193</v>
      </c>
      <c r="B83" s="258">
        <v>82281</v>
      </c>
      <c r="C83" s="258">
        <v>82281</v>
      </c>
      <c r="D83" s="258">
        <v>38937</v>
      </c>
      <c r="E83" s="588">
        <v>47.32198198855143</v>
      </c>
      <c r="F83" s="258">
        <v>38937</v>
      </c>
    </row>
    <row r="84" spans="1:6" ht="12.75">
      <c r="A84" s="259" t="s">
        <v>1194</v>
      </c>
      <c r="B84" s="258">
        <v>5500</v>
      </c>
      <c r="C84" s="258">
        <v>5500</v>
      </c>
      <c r="D84" s="258">
        <v>0</v>
      </c>
      <c r="E84" s="588">
        <v>0</v>
      </c>
      <c r="F84" s="258">
        <v>0</v>
      </c>
    </row>
    <row r="85" spans="1:6" ht="12.75">
      <c r="A85" s="261" t="s">
        <v>1215</v>
      </c>
      <c r="B85" s="258">
        <v>5500</v>
      </c>
      <c r="C85" s="258">
        <v>5500</v>
      </c>
      <c r="D85" s="258">
        <v>0</v>
      </c>
      <c r="E85" s="588">
        <v>0</v>
      </c>
      <c r="F85" s="258">
        <v>0</v>
      </c>
    </row>
    <row r="86" spans="1:6" ht="25.5">
      <c r="A86" s="247" t="s">
        <v>1199</v>
      </c>
      <c r="B86" s="258">
        <v>97002</v>
      </c>
      <c r="C86" s="258">
        <v>97002</v>
      </c>
      <c r="D86" s="258">
        <v>91073</v>
      </c>
      <c r="E86" s="258">
        <v>93.88775489165172</v>
      </c>
      <c r="F86" s="258">
        <v>91073</v>
      </c>
    </row>
    <row r="87" spans="1:6" ht="12.75">
      <c r="A87" s="247" t="s">
        <v>1076</v>
      </c>
      <c r="B87" s="258">
        <v>97002</v>
      </c>
      <c r="C87" s="258">
        <v>97002</v>
      </c>
      <c r="D87" s="258">
        <v>91073</v>
      </c>
      <c r="E87" s="588">
        <v>93.88775489165172</v>
      </c>
      <c r="F87" s="258">
        <v>91073</v>
      </c>
    </row>
    <row r="88" spans="1:6" ht="12.75">
      <c r="A88" s="259" t="s">
        <v>1139</v>
      </c>
      <c r="B88" s="258">
        <v>5500</v>
      </c>
      <c r="C88" s="258">
        <v>5500</v>
      </c>
      <c r="D88" s="258">
        <v>5500</v>
      </c>
      <c r="E88" s="258">
        <v>100</v>
      </c>
      <c r="F88" s="258">
        <v>5500</v>
      </c>
    </row>
    <row r="89" spans="1:6" ht="12.75">
      <c r="A89" s="276" t="s">
        <v>1078</v>
      </c>
      <c r="B89" s="258">
        <v>5500</v>
      </c>
      <c r="C89" s="258">
        <v>5500</v>
      </c>
      <c r="D89" s="258">
        <v>5500</v>
      </c>
      <c r="E89" s="258">
        <v>100</v>
      </c>
      <c r="F89" s="258">
        <v>5500</v>
      </c>
    </row>
    <row r="90" spans="1:6" ht="38.25">
      <c r="A90" s="276" t="s">
        <v>1079</v>
      </c>
      <c r="B90" s="258">
        <v>5500</v>
      </c>
      <c r="C90" s="258">
        <v>5500</v>
      </c>
      <c r="D90" s="258">
        <v>5500</v>
      </c>
      <c r="E90" s="588">
        <v>100</v>
      </c>
      <c r="F90" s="258">
        <v>5500</v>
      </c>
    </row>
    <row r="91" spans="1:6" ht="12.75">
      <c r="A91" s="245" t="s">
        <v>1144</v>
      </c>
      <c r="B91" s="258">
        <v>241030</v>
      </c>
      <c r="C91" s="258">
        <v>241030</v>
      </c>
      <c r="D91" s="258">
        <v>221584</v>
      </c>
      <c r="E91" s="588">
        <v>91.93212463178857</v>
      </c>
      <c r="F91" s="258">
        <v>159983</v>
      </c>
    </row>
    <row r="92" spans="1:6" ht="12.75">
      <c r="A92" s="259" t="s">
        <v>1196</v>
      </c>
      <c r="B92" s="258">
        <v>241030</v>
      </c>
      <c r="C92" s="258">
        <v>241030</v>
      </c>
      <c r="D92" s="258">
        <v>221584</v>
      </c>
      <c r="E92" s="588">
        <v>91.93212463178857</v>
      </c>
      <c r="F92" s="258">
        <v>159983</v>
      </c>
    </row>
    <row r="93" spans="1:6" ht="12.75">
      <c r="A93" s="245" t="s">
        <v>822</v>
      </c>
      <c r="B93" s="258">
        <v>-102502</v>
      </c>
      <c r="C93" s="258">
        <v>-102502</v>
      </c>
      <c r="D93" s="258">
        <v>-33783</v>
      </c>
      <c r="E93" s="588" t="s">
        <v>818</v>
      </c>
      <c r="F93" s="258">
        <v>-222549</v>
      </c>
    </row>
    <row r="94" spans="1:6" ht="12.75">
      <c r="A94" s="245" t="s">
        <v>823</v>
      </c>
      <c r="B94" s="258">
        <v>102502</v>
      </c>
      <c r="C94" s="258">
        <v>102502</v>
      </c>
      <c r="D94" s="258">
        <v>33783</v>
      </c>
      <c r="E94" s="588" t="s">
        <v>818</v>
      </c>
      <c r="F94" s="588" t="s">
        <v>818</v>
      </c>
    </row>
    <row r="95" spans="1:6" ht="12.75">
      <c r="A95" s="259" t="s">
        <v>1201</v>
      </c>
      <c r="B95" s="258">
        <v>102502</v>
      </c>
      <c r="C95" s="258">
        <v>102502</v>
      </c>
      <c r="D95" s="258">
        <v>33783</v>
      </c>
      <c r="E95" s="588" t="s">
        <v>818</v>
      </c>
      <c r="F95" s="588" t="s">
        <v>818</v>
      </c>
    </row>
    <row r="96" spans="1:6" ht="25.5" customHeight="1">
      <c r="A96" s="241" t="s">
        <v>1267</v>
      </c>
      <c r="B96" s="258">
        <v>102502</v>
      </c>
      <c r="C96" s="258">
        <v>102502</v>
      </c>
      <c r="D96" s="258">
        <v>33783</v>
      </c>
      <c r="E96" s="588" t="s">
        <v>818</v>
      </c>
      <c r="F96" s="588" t="s">
        <v>818</v>
      </c>
    </row>
    <row r="97" spans="1:6" ht="12.75">
      <c r="A97" s="235"/>
      <c r="B97" s="258"/>
      <c r="C97" s="258"/>
      <c r="D97" s="258"/>
      <c r="E97" s="588"/>
      <c r="F97" s="258"/>
    </row>
    <row r="98" spans="1:6" ht="12.75">
      <c r="A98" s="254" t="s">
        <v>1080</v>
      </c>
      <c r="B98" s="258"/>
      <c r="C98" s="258"/>
      <c r="D98" s="258"/>
      <c r="E98" s="588"/>
      <c r="F98" s="258"/>
    </row>
    <row r="99" spans="1:6" ht="12.75">
      <c r="A99" s="187" t="s">
        <v>1075</v>
      </c>
      <c r="B99" s="258"/>
      <c r="C99" s="258"/>
      <c r="D99" s="258"/>
      <c r="E99" s="588"/>
      <c r="F99" s="258"/>
    </row>
    <row r="100" spans="1:6" ht="12.75">
      <c r="A100" s="191" t="s">
        <v>1072</v>
      </c>
      <c r="B100" s="258">
        <v>836950</v>
      </c>
      <c r="C100" s="258">
        <v>836950</v>
      </c>
      <c r="D100" s="258">
        <v>372671</v>
      </c>
      <c r="E100" s="588">
        <v>44.52727164107772</v>
      </c>
      <c r="F100" s="258">
        <v>0</v>
      </c>
    </row>
    <row r="101" spans="1:6" ht="13.5" customHeight="1">
      <c r="A101" s="245" t="s">
        <v>1204</v>
      </c>
      <c r="B101" s="258">
        <v>753030</v>
      </c>
      <c r="C101" s="258">
        <v>753030</v>
      </c>
      <c r="D101" s="258">
        <v>288751</v>
      </c>
      <c r="E101" s="588">
        <v>38.34521864998738</v>
      </c>
      <c r="F101" s="258">
        <v>0</v>
      </c>
    </row>
    <row r="102" spans="1:6" ht="12.75">
      <c r="A102" s="245" t="s">
        <v>1186</v>
      </c>
      <c r="B102" s="258">
        <v>83920</v>
      </c>
      <c r="C102" s="258">
        <v>83920</v>
      </c>
      <c r="D102" s="258">
        <v>83920</v>
      </c>
      <c r="E102" s="588">
        <v>100</v>
      </c>
      <c r="F102" s="258">
        <v>0</v>
      </c>
    </row>
    <row r="103" spans="1:6" ht="25.5">
      <c r="A103" s="247" t="s">
        <v>1187</v>
      </c>
      <c r="B103" s="258">
        <v>83920</v>
      </c>
      <c r="C103" s="258">
        <v>83920</v>
      </c>
      <c r="D103" s="258">
        <v>83920</v>
      </c>
      <c r="E103" s="588">
        <v>100</v>
      </c>
      <c r="F103" s="258">
        <v>0</v>
      </c>
    </row>
    <row r="104" spans="1:6" ht="12.75">
      <c r="A104" s="188" t="s">
        <v>1188</v>
      </c>
      <c r="B104" s="258">
        <v>836950</v>
      </c>
      <c r="C104" s="258">
        <v>836950</v>
      </c>
      <c r="D104" s="258">
        <v>314126</v>
      </c>
      <c r="E104" s="588">
        <v>37.53223012127368</v>
      </c>
      <c r="F104" s="258">
        <v>0</v>
      </c>
    </row>
    <row r="105" spans="1:6" ht="12.75">
      <c r="A105" s="245" t="s">
        <v>1189</v>
      </c>
      <c r="B105" s="258">
        <v>836950</v>
      </c>
      <c r="C105" s="258">
        <v>836950</v>
      </c>
      <c r="D105" s="258">
        <v>314126</v>
      </c>
      <c r="E105" s="588">
        <v>37.53223012127368</v>
      </c>
      <c r="F105" s="258">
        <v>0</v>
      </c>
    </row>
    <row r="106" spans="1:6" ht="12.75">
      <c r="A106" s="259" t="s">
        <v>1194</v>
      </c>
      <c r="B106" s="258">
        <v>246748</v>
      </c>
      <c r="C106" s="258">
        <v>246748</v>
      </c>
      <c r="D106" s="258">
        <v>166114</v>
      </c>
      <c r="E106" s="588">
        <v>67.32131567429118</v>
      </c>
      <c r="F106" s="258">
        <v>1946</v>
      </c>
    </row>
    <row r="107" spans="1:6" ht="12.75">
      <c r="A107" s="261" t="s">
        <v>1215</v>
      </c>
      <c r="B107" s="258">
        <v>246748</v>
      </c>
      <c r="C107" s="258">
        <v>246748</v>
      </c>
      <c r="D107" s="258">
        <v>166114</v>
      </c>
      <c r="E107" s="588">
        <v>67.32131567429118</v>
      </c>
      <c r="F107" s="258">
        <v>1946</v>
      </c>
    </row>
    <row r="108" spans="1:6" ht="12.75">
      <c r="A108" s="259" t="s">
        <v>1139</v>
      </c>
      <c r="B108" s="258">
        <v>590202</v>
      </c>
      <c r="C108" s="258">
        <v>590202</v>
      </c>
      <c r="D108" s="258">
        <v>148012</v>
      </c>
      <c r="E108" s="588">
        <v>25.078193567626002</v>
      </c>
      <c r="F108" s="258">
        <v>-1946</v>
      </c>
    </row>
    <row r="109" spans="1:6" ht="12.75">
      <c r="A109" s="267" t="s">
        <v>1081</v>
      </c>
      <c r="B109" s="258">
        <v>278969</v>
      </c>
      <c r="C109" s="258">
        <v>278969</v>
      </c>
      <c r="D109" s="258">
        <v>0</v>
      </c>
      <c r="E109" s="588">
        <v>0</v>
      </c>
      <c r="F109" s="258">
        <v>0</v>
      </c>
    </row>
    <row r="110" spans="1:6" ht="27" customHeight="1">
      <c r="A110" s="267" t="s">
        <v>1082</v>
      </c>
      <c r="B110" s="258">
        <v>278969</v>
      </c>
      <c r="C110" s="258">
        <v>278969</v>
      </c>
      <c r="D110" s="258">
        <v>0</v>
      </c>
      <c r="E110" s="588">
        <v>0</v>
      </c>
      <c r="F110" s="258">
        <v>0</v>
      </c>
    </row>
    <row r="111" spans="1:6" ht="38.25">
      <c r="A111" s="267" t="s">
        <v>1083</v>
      </c>
      <c r="B111" s="258">
        <v>52481</v>
      </c>
      <c r="C111" s="258">
        <v>52481</v>
      </c>
      <c r="D111" s="258">
        <v>0</v>
      </c>
      <c r="E111" s="588">
        <v>0</v>
      </c>
      <c r="F111" s="258">
        <v>0</v>
      </c>
    </row>
    <row r="112" spans="1:6" ht="38.25">
      <c r="A112" s="267" t="s">
        <v>1084</v>
      </c>
      <c r="B112" s="258">
        <v>226488</v>
      </c>
      <c r="C112" s="258">
        <v>226488</v>
      </c>
      <c r="D112" s="258">
        <v>0</v>
      </c>
      <c r="E112" s="588">
        <v>0</v>
      </c>
      <c r="F112" s="258">
        <v>0</v>
      </c>
    </row>
    <row r="113" spans="1:6" ht="12.75">
      <c r="A113" s="238" t="s">
        <v>1085</v>
      </c>
      <c r="B113" s="258">
        <v>311233</v>
      </c>
      <c r="C113" s="258">
        <v>311233</v>
      </c>
      <c r="D113" s="258">
        <v>148012</v>
      </c>
      <c r="E113" s="588">
        <v>47.5566536967481</v>
      </c>
      <c r="F113" s="258">
        <v>-1946</v>
      </c>
    </row>
    <row r="114" spans="1:6" ht="12.75">
      <c r="A114" s="245"/>
      <c r="B114" s="258"/>
      <c r="C114" s="258"/>
      <c r="D114" s="258"/>
      <c r="E114" s="588"/>
      <c r="F114" s="258"/>
    </row>
    <row r="115" spans="1:6" ht="12.75">
      <c r="A115" s="235" t="s">
        <v>523</v>
      </c>
      <c r="B115" s="258"/>
      <c r="C115" s="258"/>
      <c r="D115" s="258"/>
      <c r="E115" s="588"/>
      <c r="F115" s="258"/>
    </row>
    <row r="116" spans="1:6" ht="12.75">
      <c r="A116" s="187" t="s">
        <v>1075</v>
      </c>
      <c r="B116" s="258"/>
      <c r="C116" s="258"/>
      <c r="D116" s="258"/>
      <c r="E116" s="588"/>
      <c r="F116" s="258"/>
    </row>
    <row r="117" spans="1:6" ht="12.75">
      <c r="A117" s="191" t="s">
        <v>1072</v>
      </c>
      <c r="B117" s="258">
        <v>256384</v>
      </c>
      <c r="C117" s="258">
        <v>256384</v>
      </c>
      <c r="D117" s="258">
        <v>-9996</v>
      </c>
      <c r="E117" s="588">
        <v>-3.8988392411382926</v>
      </c>
      <c r="F117" s="258">
        <v>0</v>
      </c>
    </row>
    <row r="118" spans="1:6" ht="12.75">
      <c r="A118" s="245" t="s">
        <v>1204</v>
      </c>
      <c r="B118" s="258">
        <v>0</v>
      </c>
      <c r="C118" s="258">
        <v>0</v>
      </c>
      <c r="D118" s="258">
        <v>-9996</v>
      </c>
      <c r="E118" s="588" t="s">
        <v>818</v>
      </c>
      <c r="F118" s="258">
        <v>0</v>
      </c>
    </row>
    <row r="119" spans="1:6" ht="12.75">
      <c r="A119" s="245" t="s">
        <v>1205</v>
      </c>
      <c r="B119" s="258">
        <v>256384</v>
      </c>
      <c r="C119" s="258">
        <v>256384</v>
      </c>
      <c r="D119" s="258">
        <v>0</v>
      </c>
      <c r="E119" s="588">
        <v>0</v>
      </c>
      <c r="F119" s="258">
        <v>0</v>
      </c>
    </row>
    <row r="120" spans="1:6" ht="12.75">
      <c r="A120" s="245" t="s">
        <v>1086</v>
      </c>
      <c r="B120" s="258">
        <v>256384</v>
      </c>
      <c r="C120" s="258">
        <v>256384</v>
      </c>
      <c r="D120" s="258">
        <v>0</v>
      </c>
      <c r="E120" s="588">
        <v>0</v>
      </c>
      <c r="F120" s="258">
        <v>0</v>
      </c>
    </row>
    <row r="121" spans="1:6" ht="12.75">
      <c r="A121" s="245" t="s">
        <v>1087</v>
      </c>
      <c r="B121" s="258">
        <v>256384</v>
      </c>
      <c r="C121" s="258">
        <v>256384</v>
      </c>
      <c r="D121" s="258">
        <v>0</v>
      </c>
      <c r="E121" s="588">
        <v>0</v>
      </c>
      <c r="F121" s="258">
        <v>0</v>
      </c>
    </row>
    <row r="122" spans="1:6" ht="38.25">
      <c r="A122" s="267" t="s">
        <v>1088</v>
      </c>
      <c r="B122" s="258">
        <v>256384</v>
      </c>
      <c r="C122" s="258">
        <v>256384</v>
      </c>
      <c r="D122" s="258">
        <v>0</v>
      </c>
      <c r="E122" s="588">
        <v>0</v>
      </c>
      <c r="F122" s="258">
        <v>0</v>
      </c>
    </row>
    <row r="123" spans="1:6" ht="38.25">
      <c r="A123" s="267" t="s">
        <v>1089</v>
      </c>
      <c r="B123" s="258">
        <v>52481</v>
      </c>
      <c r="C123" s="258">
        <v>52481</v>
      </c>
      <c r="D123" s="258">
        <v>0</v>
      </c>
      <c r="E123" s="588">
        <v>0</v>
      </c>
      <c r="F123" s="258">
        <v>0</v>
      </c>
    </row>
    <row r="124" spans="1:6" ht="38.25">
      <c r="A124" s="267" t="s">
        <v>1090</v>
      </c>
      <c r="B124" s="258">
        <v>203903</v>
      </c>
      <c r="C124" s="258">
        <v>203903</v>
      </c>
      <c r="D124" s="258">
        <v>0</v>
      </c>
      <c r="E124" s="588">
        <v>0</v>
      </c>
      <c r="F124" s="258">
        <v>0</v>
      </c>
    </row>
    <row r="125" spans="1:6" ht="12.75">
      <c r="A125" s="188" t="s">
        <v>1188</v>
      </c>
      <c r="B125" s="258">
        <v>256384</v>
      </c>
      <c r="C125" s="258">
        <v>256384</v>
      </c>
      <c r="D125" s="258">
        <v>10703</v>
      </c>
      <c r="E125" s="588">
        <v>4.174597478781827</v>
      </c>
      <c r="F125" s="258">
        <v>0</v>
      </c>
    </row>
    <row r="126" spans="1:6" ht="12.75">
      <c r="A126" s="245" t="s">
        <v>1189</v>
      </c>
      <c r="B126" s="258">
        <v>196864</v>
      </c>
      <c r="C126" s="258">
        <v>196864</v>
      </c>
      <c r="D126" s="258">
        <v>10703</v>
      </c>
      <c r="E126" s="588">
        <v>5.4367482119635895</v>
      </c>
      <c r="F126" s="258">
        <v>0</v>
      </c>
    </row>
    <row r="127" spans="1:6" ht="12.75">
      <c r="A127" s="259" t="s">
        <v>1190</v>
      </c>
      <c r="B127" s="258">
        <v>196864</v>
      </c>
      <c r="C127" s="258">
        <v>196864</v>
      </c>
      <c r="D127" s="258">
        <v>10703</v>
      </c>
      <c r="E127" s="588">
        <v>5.4367482119635895</v>
      </c>
      <c r="F127" s="258">
        <v>0</v>
      </c>
    </row>
    <row r="128" spans="1:6" ht="12.75">
      <c r="A128" s="261" t="s">
        <v>1191</v>
      </c>
      <c r="B128" s="258">
        <v>19879</v>
      </c>
      <c r="C128" s="258">
        <v>19879</v>
      </c>
      <c r="D128" s="258">
        <v>0</v>
      </c>
      <c r="E128" s="588">
        <v>0</v>
      </c>
      <c r="F128" s="258">
        <v>0</v>
      </c>
    </row>
    <row r="129" spans="1:6" ht="12.75">
      <c r="A129" s="264" t="s">
        <v>1192</v>
      </c>
      <c r="B129" s="258">
        <v>16049</v>
      </c>
      <c r="C129" s="258">
        <v>16049</v>
      </c>
      <c r="D129" s="258">
        <v>0</v>
      </c>
      <c r="E129" s="588">
        <v>0</v>
      </c>
      <c r="F129" s="258">
        <v>0</v>
      </c>
    </row>
    <row r="130" spans="1:6" ht="12.75">
      <c r="A130" s="261" t="s">
        <v>1193</v>
      </c>
      <c r="B130" s="258">
        <v>176985</v>
      </c>
      <c r="C130" s="258">
        <v>176985</v>
      </c>
      <c r="D130" s="258">
        <v>10703</v>
      </c>
      <c r="E130" s="588">
        <v>6.0474051473288695</v>
      </c>
      <c r="F130" s="258">
        <v>0</v>
      </c>
    </row>
    <row r="131" spans="1:6" ht="12.75">
      <c r="A131" s="245" t="s">
        <v>1144</v>
      </c>
      <c r="B131" s="258">
        <v>59520</v>
      </c>
      <c r="C131" s="258">
        <v>59520</v>
      </c>
      <c r="D131" s="258">
        <v>0</v>
      </c>
      <c r="E131" s="588">
        <v>0</v>
      </c>
      <c r="F131" s="258">
        <v>0</v>
      </c>
    </row>
    <row r="132" spans="1:6" ht="12.75">
      <c r="A132" s="259" t="s">
        <v>1196</v>
      </c>
      <c r="B132" s="258">
        <v>59520</v>
      </c>
      <c r="C132" s="258">
        <v>59520</v>
      </c>
      <c r="D132" s="258">
        <v>0</v>
      </c>
      <c r="E132" s="588">
        <v>0</v>
      </c>
      <c r="F132" s="258">
        <v>0</v>
      </c>
    </row>
    <row r="133" spans="1:6" ht="12.75">
      <c r="A133" s="245"/>
      <c r="B133" s="258"/>
      <c r="C133" s="258"/>
      <c r="D133" s="258"/>
      <c r="E133" s="588"/>
      <c r="F133" s="258"/>
    </row>
    <row r="134" spans="1:6" ht="12.75">
      <c r="A134" s="235" t="s">
        <v>1091</v>
      </c>
      <c r="B134" s="258"/>
      <c r="C134" s="258"/>
      <c r="D134" s="258"/>
      <c r="E134" s="588"/>
      <c r="F134" s="258"/>
    </row>
    <row r="135" spans="1:6" ht="12.75">
      <c r="A135" s="187" t="s">
        <v>1075</v>
      </c>
      <c r="B135" s="258"/>
      <c r="C135" s="258"/>
      <c r="D135" s="258"/>
      <c r="E135" s="588"/>
      <c r="F135" s="258"/>
    </row>
    <row r="136" spans="1:6" ht="12.75">
      <c r="A136" s="191" t="s">
        <v>1072</v>
      </c>
      <c r="B136" s="258">
        <v>57982</v>
      </c>
      <c r="C136" s="258">
        <v>57982</v>
      </c>
      <c r="D136" s="258">
        <v>57982</v>
      </c>
      <c r="E136" s="588">
        <v>100</v>
      </c>
      <c r="F136" s="258">
        <v>0</v>
      </c>
    </row>
    <row r="137" spans="1:6" ht="12.75">
      <c r="A137" s="245" t="s">
        <v>1198</v>
      </c>
      <c r="B137" s="258">
        <v>0</v>
      </c>
      <c r="C137" s="258">
        <v>0</v>
      </c>
      <c r="D137" s="258">
        <v>0</v>
      </c>
      <c r="E137" s="588" t="s">
        <v>818</v>
      </c>
      <c r="F137" s="258">
        <v>0</v>
      </c>
    </row>
    <row r="138" spans="1:6" ht="12.75">
      <c r="A138" s="245" t="s">
        <v>1186</v>
      </c>
      <c r="B138" s="258">
        <v>57982</v>
      </c>
      <c r="C138" s="258">
        <v>57982</v>
      </c>
      <c r="D138" s="258">
        <v>57982</v>
      </c>
      <c r="E138" s="588">
        <v>100</v>
      </c>
      <c r="F138" s="258">
        <v>0</v>
      </c>
    </row>
    <row r="139" spans="1:6" ht="30" customHeight="1">
      <c r="A139" s="247" t="s">
        <v>1187</v>
      </c>
      <c r="B139" s="258">
        <v>57982</v>
      </c>
      <c r="C139" s="258">
        <v>57982</v>
      </c>
      <c r="D139" s="258">
        <v>57982</v>
      </c>
      <c r="E139" s="588">
        <v>100</v>
      </c>
      <c r="F139" s="258">
        <v>0</v>
      </c>
    </row>
    <row r="140" spans="1:6" ht="12.75">
      <c r="A140" s="188" t="s">
        <v>1188</v>
      </c>
      <c r="B140" s="258">
        <v>57982</v>
      </c>
      <c r="C140" s="258">
        <v>57982</v>
      </c>
      <c r="D140" s="258">
        <v>57981</v>
      </c>
      <c r="E140" s="588">
        <v>99.99827532682556</v>
      </c>
      <c r="F140" s="258">
        <v>0</v>
      </c>
    </row>
    <row r="141" spans="1:6" ht="12.75">
      <c r="A141" s="245" t="s">
        <v>1189</v>
      </c>
      <c r="B141" s="258">
        <v>57982</v>
      </c>
      <c r="C141" s="258">
        <v>57982</v>
      </c>
      <c r="D141" s="258">
        <v>57981</v>
      </c>
      <c r="E141" s="588">
        <v>99.99827532682556</v>
      </c>
      <c r="F141" s="258">
        <v>0</v>
      </c>
    </row>
    <row r="142" spans="1:6" ht="12.75">
      <c r="A142" s="259" t="s">
        <v>1194</v>
      </c>
      <c r="B142" s="258">
        <v>57982</v>
      </c>
      <c r="C142" s="258">
        <v>57982</v>
      </c>
      <c r="D142" s="258">
        <v>57981</v>
      </c>
      <c r="E142" s="588">
        <v>99.99827532682556</v>
      </c>
      <c r="F142" s="258">
        <v>0</v>
      </c>
    </row>
    <row r="143" spans="1:6" ht="12.75">
      <c r="A143" s="261" t="s">
        <v>1215</v>
      </c>
      <c r="B143" s="258">
        <v>57982</v>
      </c>
      <c r="C143" s="258">
        <v>57982</v>
      </c>
      <c r="D143" s="258">
        <v>57981</v>
      </c>
      <c r="E143" s="588">
        <v>99.99827532682556</v>
      </c>
      <c r="F143" s="258">
        <v>0</v>
      </c>
    </row>
    <row r="144" spans="1:6" ht="12.75">
      <c r="A144" s="245"/>
      <c r="B144" s="258"/>
      <c r="C144" s="258"/>
      <c r="D144" s="258"/>
      <c r="E144" s="588"/>
      <c r="F144" s="258"/>
    </row>
    <row r="145" spans="1:6" ht="12.75">
      <c r="A145" s="235" t="s">
        <v>531</v>
      </c>
      <c r="B145" s="258"/>
      <c r="C145" s="258"/>
      <c r="D145" s="258"/>
      <c r="E145" s="588"/>
      <c r="F145" s="258"/>
    </row>
    <row r="146" spans="1:6" ht="12.75">
      <c r="A146" s="187" t="s">
        <v>1075</v>
      </c>
      <c r="B146" s="258"/>
      <c r="C146" s="258"/>
      <c r="D146" s="258"/>
      <c r="E146" s="588"/>
      <c r="F146" s="258"/>
    </row>
    <row r="147" spans="1:6" ht="12.75">
      <c r="A147" s="191" t="s">
        <v>1072</v>
      </c>
      <c r="B147" s="258">
        <v>22585</v>
      </c>
      <c r="C147" s="258">
        <v>22585</v>
      </c>
      <c r="D147" s="258">
        <v>0</v>
      </c>
      <c r="E147" s="588">
        <v>0</v>
      </c>
      <c r="F147" s="258">
        <v>0</v>
      </c>
    </row>
    <row r="148" spans="1:6" ht="12.75" hidden="1">
      <c r="A148" s="245" t="s">
        <v>1204</v>
      </c>
      <c r="B148" s="258">
        <v>0</v>
      </c>
      <c r="C148" s="258">
        <v>0</v>
      </c>
      <c r="D148" s="258">
        <v>0</v>
      </c>
      <c r="E148" s="588"/>
      <c r="F148" s="258"/>
    </row>
    <row r="149" spans="1:6" ht="12.75">
      <c r="A149" s="245" t="s">
        <v>1205</v>
      </c>
      <c r="B149" s="258">
        <v>22585</v>
      </c>
      <c r="C149" s="258">
        <v>22585</v>
      </c>
      <c r="D149" s="258">
        <v>0</v>
      </c>
      <c r="E149" s="588">
        <v>0</v>
      </c>
      <c r="F149" s="258">
        <v>0</v>
      </c>
    </row>
    <row r="150" spans="1:6" ht="12.75">
      <c r="A150" s="245" t="s">
        <v>1086</v>
      </c>
      <c r="B150" s="258">
        <v>22585</v>
      </c>
      <c r="C150" s="258">
        <v>22585</v>
      </c>
      <c r="D150" s="258">
        <v>0</v>
      </c>
      <c r="E150" s="588">
        <v>0</v>
      </c>
      <c r="F150" s="258">
        <v>0</v>
      </c>
    </row>
    <row r="151" spans="1:6" ht="12.75">
      <c r="A151" s="245" t="s">
        <v>1087</v>
      </c>
      <c r="B151" s="258">
        <v>22585</v>
      </c>
      <c r="C151" s="258">
        <v>22585</v>
      </c>
      <c r="D151" s="258">
        <v>0</v>
      </c>
      <c r="E151" s="588">
        <v>0</v>
      </c>
      <c r="F151" s="258">
        <v>0</v>
      </c>
    </row>
    <row r="152" spans="1:6" ht="38.25">
      <c r="A152" s="267" t="s">
        <v>1090</v>
      </c>
      <c r="B152" s="258">
        <v>22585</v>
      </c>
      <c r="C152" s="258">
        <v>22585</v>
      </c>
      <c r="D152" s="258">
        <v>0</v>
      </c>
      <c r="E152" s="588">
        <v>0</v>
      </c>
      <c r="F152" s="258">
        <v>0</v>
      </c>
    </row>
    <row r="153" spans="1:6" ht="12.75">
      <c r="A153" s="188" t="s">
        <v>1188</v>
      </c>
      <c r="B153" s="258">
        <v>34773</v>
      </c>
      <c r="C153" s="258">
        <v>34773</v>
      </c>
      <c r="D153" s="258">
        <v>12188</v>
      </c>
      <c r="E153" s="588">
        <v>35.05018261294683</v>
      </c>
      <c r="F153" s="258">
        <v>0</v>
      </c>
    </row>
    <row r="154" spans="1:6" ht="12.75">
      <c r="A154" s="245" t="s">
        <v>1189</v>
      </c>
      <c r="B154" s="258">
        <v>19984</v>
      </c>
      <c r="C154" s="258">
        <v>19984</v>
      </c>
      <c r="D154" s="258">
        <v>5889</v>
      </c>
      <c r="E154" s="588">
        <v>29.46857485988791</v>
      </c>
      <c r="F154" s="258">
        <v>0</v>
      </c>
    </row>
    <row r="155" spans="1:6" ht="12.75">
      <c r="A155" s="259" t="s">
        <v>1190</v>
      </c>
      <c r="B155" s="258">
        <v>19984</v>
      </c>
      <c r="C155" s="258">
        <v>19984</v>
      </c>
      <c r="D155" s="258">
        <v>5889</v>
      </c>
      <c r="E155" s="588">
        <v>29.46857485988791</v>
      </c>
      <c r="F155" s="258">
        <v>0</v>
      </c>
    </row>
    <row r="156" spans="1:6" ht="12.75">
      <c r="A156" s="261" t="s">
        <v>1193</v>
      </c>
      <c r="B156" s="258">
        <v>19984</v>
      </c>
      <c r="C156" s="258">
        <v>19984</v>
      </c>
      <c r="D156" s="258">
        <v>5889</v>
      </c>
      <c r="E156" s="588">
        <v>29.46857485988791</v>
      </c>
      <c r="F156" s="258">
        <v>0</v>
      </c>
    </row>
    <row r="157" spans="1:6" ht="12.75">
      <c r="A157" s="245" t="s">
        <v>1144</v>
      </c>
      <c r="B157" s="258">
        <v>14789</v>
      </c>
      <c r="C157" s="258">
        <v>14789</v>
      </c>
      <c r="D157" s="258">
        <v>6299</v>
      </c>
      <c r="E157" s="588">
        <v>42.59246737439989</v>
      </c>
      <c r="F157" s="258">
        <v>0</v>
      </c>
    </row>
    <row r="158" spans="1:6" ht="12.75">
      <c r="A158" s="259" t="s">
        <v>1196</v>
      </c>
      <c r="B158" s="258">
        <v>14789</v>
      </c>
      <c r="C158" s="258">
        <v>14789</v>
      </c>
      <c r="D158" s="258">
        <v>6299</v>
      </c>
      <c r="E158" s="588">
        <v>42.59246737439989</v>
      </c>
      <c r="F158" s="258">
        <v>0</v>
      </c>
    </row>
    <row r="159" spans="1:6" ht="12.75">
      <c r="A159" s="245" t="s">
        <v>822</v>
      </c>
      <c r="B159" s="258">
        <v>-12188</v>
      </c>
      <c r="C159" s="258">
        <v>-12188</v>
      </c>
      <c r="D159" s="258">
        <v>0</v>
      </c>
      <c r="E159" s="588" t="s">
        <v>818</v>
      </c>
      <c r="F159" s="258">
        <v>0</v>
      </c>
    </row>
    <row r="160" spans="1:6" ht="12.75">
      <c r="A160" s="245" t="s">
        <v>823</v>
      </c>
      <c r="B160" s="258">
        <v>12188</v>
      </c>
      <c r="C160" s="258">
        <v>12188</v>
      </c>
      <c r="D160" s="258">
        <v>0</v>
      </c>
      <c r="E160" s="588" t="s">
        <v>818</v>
      </c>
      <c r="F160" s="588" t="s">
        <v>818</v>
      </c>
    </row>
    <row r="161" spans="1:6" ht="12.75">
      <c r="A161" s="259" t="s">
        <v>1201</v>
      </c>
      <c r="B161" s="258">
        <v>12188</v>
      </c>
      <c r="C161" s="258">
        <v>12188</v>
      </c>
      <c r="D161" s="258">
        <v>0</v>
      </c>
      <c r="E161" s="588" t="s">
        <v>818</v>
      </c>
      <c r="F161" s="588" t="s">
        <v>818</v>
      </c>
    </row>
    <row r="162" spans="1:6" ht="27" customHeight="1">
      <c r="A162" s="241" t="s">
        <v>1267</v>
      </c>
      <c r="B162" s="258">
        <v>12188</v>
      </c>
      <c r="C162" s="258">
        <v>12188</v>
      </c>
      <c r="D162" s="258">
        <v>0</v>
      </c>
      <c r="E162" s="588" t="s">
        <v>818</v>
      </c>
      <c r="F162" s="588" t="s">
        <v>818</v>
      </c>
    </row>
    <row r="163" spans="1:6" ht="12.75">
      <c r="A163" s="235"/>
      <c r="B163" s="258"/>
      <c r="C163" s="142"/>
      <c r="D163" s="142"/>
      <c r="E163" s="352"/>
      <c r="F163" s="142"/>
    </row>
    <row r="164" spans="1:6" ht="12.75" customHeight="1">
      <c r="A164" s="184" t="s">
        <v>1092</v>
      </c>
      <c r="B164" s="589"/>
      <c r="C164" s="589"/>
      <c r="D164" s="589"/>
      <c r="E164" s="590"/>
      <c r="F164" s="589"/>
    </row>
    <row r="165" spans="1:6" ht="12.75" customHeight="1">
      <c r="A165" s="191" t="s">
        <v>1072</v>
      </c>
      <c r="B165" s="258">
        <v>55045096</v>
      </c>
      <c r="C165" s="258">
        <v>55045096</v>
      </c>
      <c r="D165" s="258">
        <v>12186665</v>
      </c>
      <c r="E165" s="588">
        <v>22.139420013001704</v>
      </c>
      <c r="F165" s="258">
        <v>580920</v>
      </c>
    </row>
    <row r="166" spans="1:6" ht="12.75" customHeight="1">
      <c r="A166" s="245" t="s">
        <v>1204</v>
      </c>
      <c r="B166" s="258">
        <v>47324820</v>
      </c>
      <c r="C166" s="258">
        <v>47324820</v>
      </c>
      <c r="D166" s="258">
        <v>4466389</v>
      </c>
      <c r="E166" s="588">
        <v>9.437730560834675</v>
      </c>
      <c r="F166" s="258">
        <v>545213</v>
      </c>
    </row>
    <row r="167" spans="1:6" ht="12.75" customHeight="1">
      <c r="A167" s="245" t="s">
        <v>1186</v>
      </c>
      <c r="B167" s="258">
        <v>7720276</v>
      </c>
      <c r="C167" s="258">
        <v>7720276</v>
      </c>
      <c r="D167" s="258">
        <v>7720276</v>
      </c>
      <c r="E167" s="588">
        <v>100</v>
      </c>
      <c r="F167" s="258">
        <v>35707</v>
      </c>
    </row>
    <row r="168" spans="1:6" ht="25.5">
      <c r="A168" s="247" t="s">
        <v>1187</v>
      </c>
      <c r="B168" s="258">
        <v>7720276</v>
      </c>
      <c r="C168" s="258">
        <v>7720276</v>
      </c>
      <c r="D168" s="258">
        <v>7720276</v>
      </c>
      <c r="E168" s="588">
        <v>100</v>
      </c>
      <c r="F168" s="258">
        <v>35707</v>
      </c>
    </row>
    <row r="169" spans="1:6" ht="12.75" customHeight="1">
      <c r="A169" s="188" t="s">
        <v>1188</v>
      </c>
      <c r="B169" s="258">
        <v>55395172</v>
      </c>
      <c r="C169" s="258">
        <v>55395172</v>
      </c>
      <c r="D169" s="258">
        <v>51975336</v>
      </c>
      <c r="E169" s="588">
        <v>93.82647281968906</v>
      </c>
      <c r="F169" s="258">
        <v>735386</v>
      </c>
    </row>
    <row r="170" spans="1:6" ht="12.75" customHeight="1">
      <c r="A170" s="245" t="s">
        <v>1189</v>
      </c>
      <c r="B170" s="258">
        <v>9533731</v>
      </c>
      <c r="C170" s="258">
        <v>9533731</v>
      </c>
      <c r="D170" s="258">
        <v>6334227</v>
      </c>
      <c r="E170" s="588">
        <v>66.4401691216167</v>
      </c>
      <c r="F170" s="258">
        <v>707132</v>
      </c>
    </row>
    <row r="171" spans="1:6" ht="12.75" customHeight="1">
      <c r="A171" s="259" t="s">
        <v>1190</v>
      </c>
      <c r="B171" s="258">
        <v>8249183</v>
      </c>
      <c r="C171" s="258">
        <v>8249183</v>
      </c>
      <c r="D171" s="258">
        <v>5160818</v>
      </c>
      <c r="E171" s="588">
        <v>62.561565187728284</v>
      </c>
      <c r="F171" s="258">
        <v>601284</v>
      </c>
    </row>
    <row r="172" spans="1:6" ht="12.75" customHeight="1">
      <c r="A172" s="191" t="s">
        <v>1093</v>
      </c>
      <c r="B172" s="258">
        <v>294534</v>
      </c>
      <c r="C172" s="258">
        <v>294534</v>
      </c>
      <c r="D172" s="258">
        <v>284040</v>
      </c>
      <c r="E172" s="588">
        <v>96.43708366436472</v>
      </c>
      <c r="F172" s="258">
        <v>22664</v>
      </c>
    </row>
    <row r="173" spans="1:6" ht="12.75" customHeight="1">
      <c r="A173" s="264" t="s">
        <v>1192</v>
      </c>
      <c r="B173" s="258">
        <v>241874</v>
      </c>
      <c r="C173" s="258">
        <v>241874</v>
      </c>
      <c r="D173" s="258">
        <v>234899</v>
      </c>
      <c r="E173" s="588">
        <v>97.11626714735772</v>
      </c>
      <c r="F173" s="258">
        <v>18010</v>
      </c>
    </row>
    <row r="174" spans="1:6" ht="12.75" customHeight="1">
      <c r="A174" s="261" t="s">
        <v>1193</v>
      </c>
      <c r="B174" s="258">
        <v>7954649</v>
      </c>
      <c r="C174" s="258">
        <v>7954649</v>
      </c>
      <c r="D174" s="258">
        <v>4876778</v>
      </c>
      <c r="E174" s="588">
        <v>61.30726824024541</v>
      </c>
      <c r="F174" s="258">
        <v>578620</v>
      </c>
    </row>
    <row r="175" spans="1:6" ht="12.75" customHeight="1">
      <c r="A175" s="259" t="s">
        <v>1194</v>
      </c>
      <c r="B175" s="258">
        <v>1284548</v>
      </c>
      <c r="C175" s="258">
        <v>1284548</v>
      </c>
      <c r="D175" s="258">
        <v>1173409</v>
      </c>
      <c r="E175" s="588">
        <v>91.34800723678678</v>
      </c>
      <c r="F175" s="258">
        <v>105848</v>
      </c>
    </row>
    <row r="176" spans="1:6" ht="12.75" customHeight="1">
      <c r="A176" s="261" t="s">
        <v>1215</v>
      </c>
      <c r="B176" s="258">
        <v>1284548</v>
      </c>
      <c r="C176" s="258">
        <v>1284548</v>
      </c>
      <c r="D176" s="258">
        <v>1173409</v>
      </c>
      <c r="E176" s="588">
        <v>91.34800723678678</v>
      </c>
      <c r="F176" s="258">
        <v>105848</v>
      </c>
    </row>
    <row r="177" spans="1:6" ht="12.75" customHeight="1">
      <c r="A177" s="245" t="s">
        <v>1144</v>
      </c>
      <c r="B177" s="258">
        <v>45861441</v>
      </c>
      <c r="C177" s="258">
        <v>45861441</v>
      </c>
      <c r="D177" s="258">
        <v>45641109</v>
      </c>
      <c r="E177" s="588">
        <v>99.51957026383013</v>
      </c>
      <c r="F177" s="258">
        <v>28254</v>
      </c>
    </row>
    <row r="178" spans="1:6" ht="12.75" customHeight="1">
      <c r="A178" s="259" t="s">
        <v>1196</v>
      </c>
      <c r="B178" s="258">
        <v>45861441</v>
      </c>
      <c r="C178" s="258">
        <v>45861441</v>
      </c>
      <c r="D178" s="258">
        <v>45641109</v>
      </c>
      <c r="E178" s="588">
        <v>99.51957026383013</v>
      </c>
      <c r="F178" s="258">
        <v>28254</v>
      </c>
    </row>
    <row r="179" spans="1:6" ht="12.75" customHeight="1">
      <c r="A179" s="245" t="s">
        <v>822</v>
      </c>
      <c r="B179" s="258">
        <v>-350076</v>
      </c>
      <c r="C179" s="258">
        <v>-350076</v>
      </c>
      <c r="D179" s="258">
        <v>-39788671</v>
      </c>
      <c r="E179" s="588" t="s">
        <v>818</v>
      </c>
      <c r="F179" s="258">
        <v>-154466</v>
      </c>
    </row>
    <row r="180" spans="1:6" ht="12.75" customHeight="1">
      <c r="A180" s="245" t="s">
        <v>823</v>
      </c>
      <c r="B180" s="258">
        <v>350076</v>
      </c>
      <c r="C180" s="258">
        <v>350076</v>
      </c>
      <c r="D180" s="258" t="s">
        <v>818</v>
      </c>
      <c r="E180" s="588" t="s">
        <v>818</v>
      </c>
      <c r="F180" s="588" t="s">
        <v>818</v>
      </c>
    </row>
    <row r="181" spans="1:6" ht="12.75" customHeight="1">
      <c r="A181" s="259" t="s">
        <v>1201</v>
      </c>
      <c r="B181" s="258">
        <v>350076</v>
      </c>
      <c r="C181" s="258">
        <v>350076</v>
      </c>
      <c r="D181" s="352" t="s">
        <v>818</v>
      </c>
      <c r="E181" s="588" t="s">
        <v>818</v>
      </c>
      <c r="F181" s="588" t="s">
        <v>818</v>
      </c>
    </row>
    <row r="182" spans="1:6" ht="25.5">
      <c r="A182" s="241" t="s">
        <v>1074</v>
      </c>
      <c r="B182" s="258">
        <v>350076</v>
      </c>
      <c r="C182" s="258">
        <v>350076</v>
      </c>
      <c r="D182" s="258" t="s">
        <v>818</v>
      </c>
      <c r="E182" s="588" t="s">
        <v>818</v>
      </c>
      <c r="F182" s="588" t="s">
        <v>818</v>
      </c>
    </row>
    <row r="183" spans="1:6" ht="12.75">
      <c r="A183" s="259"/>
      <c r="B183" s="258"/>
      <c r="C183" s="142"/>
      <c r="D183" s="142"/>
      <c r="E183" s="352"/>
      <c r="F183" s="142"/>
    </row>
    <row r="184" spans="1:6" ht="12.75">
      <c r="A184" s="235" t="s">
        <v>1094</v>
      </c>
      <c r="B184" s="258"/>
      <c r="C184" s="142"/>
      <c r="D184" s="142"/>
      <c r="E184" s="352"/>
      <c r="F184" s="142"/>
    </row>
    <row r="185" spans="1:6" ht="12.75" customHeight="1">
      <c r="A185" s="184" t="s">
        <v>1092</v>
      </c>
      <c r="B185" s="134"/>
      <c r="C185" s="134"/>
      <c r="D185" s="134"/>
      <c r="E185" s="347"/>
      <c r="F185" s="134"/>
    </row>
    <row r="186" spans="1:6" ht="12.75" customHeight="1">
      <c r="A186" s="592" t="s">
        <v>1072</v>
      </c>
      <c r="B186" s="358">
        <v>113480</v>
      </c>
      <c r="C186" s="358">
        <v>113480</v>
      </c>
      <c r="D186" s="358">
        <v>93064</v>
      </c>
      <c r="E186" s="362">
        <v>82.00916461050404</v>
      </c>
      <c r="F186" s="358">
        <v>0</v>
      </c>
    </row>
    <row r="187" spans="1:6" ht="12.75" customHeight="1">
      <c r="A187" s="593" t="s">
        <v>1204</v>
      </c>
      <c r="B187" s="358">
        <v>102082</v>
      </c>
      <c r="C187" s="358">
        <v>102082</v>
      </c>
      <c r="D187" s="358">
        <v>81666</v>
      </c>
      <c r="E187" s="362">
        <v>80.00039184185262</v>
      </c>
      <c r="F187" s="358">
        <v>0</v>
      </c>
    </row>
    <row r="188" spans="1:6" ht="12.75" customHeight="1">
      <c r="A188" s="593" t="s">
        <v>1186</v>
      </c>
      <c r="B188" s="358">
        <v>11398</v>
      </c>
      <c r="C188" s="358">
        <v>11398</v>
      </c>
      <c r="D188" s="358">
        <v>11398</v>
      </c>
      <c r="E188" s="362">
        <v>100</v>
      </c>
      <c r="F188" s="358">
        <v>0</v>
      </c>
    </row>
    <row r="189" spans="1:6" ht="28.5" customHeight="1">
      <c r="A189" s="594" t="s">
        <v>1187</v>
      </c>
      <c r="B189" s="358">
        <v>11398</v>
      </c>
      <c r="C189" s="358">
        <v>11398</v>
      </c>
      <c r="D189" s="358">
        <v>11398</v>
      </c>
      <c r="E189" s="362">
        <v>100</v>
      </c>
      <c r="F189" s="358">
        <v>0</v>
      </c>
    </row>
    <row r="190" spans="1:6" ht="12.75" customHeight="1">
      <c r="A190" s="407" t="s">
        <v>1188</v>
      </c>
      <c r="B190" s="358">
        <v>113480</v>
      </c>
      <c r="C190" s="358">
        <v>113480</v>
      </c>
      <c r="D190" s="358">
        <v>89445</v>
      </c>
      <c r="E190" s="362">
        <v>78.8200563976031</v>
      </c>
      <c r="F190" s="358">
        <v>1946</v>
      </c>
    </row>
    <row r="191" spans="1:6" ht="12.75" customHeight="1">
      <c r="A191" s="593" t="s">
        <v>1189</v>
      </c>
      <c r="B191" s="358">
        <v>113480</v>
      </c>
      <c r="C191" s="358">
        <v>113480</v>
      </c>
      <c r="D191" s="358">
        <v>89445</v>
      </c>
      <c r="E191" s="362">
        <v>78.8200563976031</v>
      </c>
      <c r="F191" s="358">
        <v>1946</v>
      </c>
    </row>
    <row r="192" spans="1:6" ht="12.75" customHeight="1">
      <c r="A192" s="595" t="s">
        <v>1190</v>
      </c>
      <c r="B192" s="358">
        <v>113480</v>
      </c>
      <c r="C192" s="358">
        <v>113480</v>
      </c>
      <c r="D192" s="358">
        <v>89445</v>
      </c>
      <c r="E192" s="362">
        <v>78.8200563976031</v>
      </c>
      <c r="F192" s="358">
        <v>1946</v>
      </c>
    </row>
    <row r="193" spans="1:6" ht="12.75" customHeight="1">
      <c r="A193" s="596" t="s">
        <v>1193</v>
      </c>
      <c r="B193" s="358">
        <v>113480</v>
      </c>
      <c r="C193" s="358">
        <v>113480</v>
      </c>
      <c r="D193" s="358">
        <v>89445</v>
      </c>
      <c r="E193" s="362">
        <v>78.8200563976031</v>
      </c>
      <c r="F193" s="358">
        <v>1946</v>
      </c>
    </row>
    <row r="194" spans="1:6" ht="12.75" customHeight="1">
      <c r="A194" s="184"/>
      <c r="B194" s="134"/>
      <c r="C194" s="134"/>
      <c r="D194" s="134"/>
      <c r="E194" s="347"/>
      <c r="F194" s="134"/>
    </row>
    <row r="195" spans="1:6" ht="12.75" customHeight="1">
      <c r="A195" s="254" t="s">
        <v>1077</v>
      </c>
      <c r="B195" s="134"/>
      <c r="C195" s="134"/>
      <c r="D195" s="134"/>
      <c r="E195" s="347"/>
      <c r="F195" s="134"/>
    </row>
    <row r="196" spans="1:6" ht="12.75" customHeight="1">
      <c r="A196" s="184" t="s">
        <v>1092</v>
      </c>
      <c r="B196" s="134"/>
      <c r="C196" s="134"/>
      <c r="D196" s="134"/>
      <c r="E196" s="347"/>
      <c r="F196" s="134"/>
    </row>
    <row r="197" spans="1:6" ht="12.75" customHeight="1">
      <c r="A197" s="191" t="s">
        <v>1072</v>
      </c>
      <c r="B197" s="358">
        <v>1775702</v>
      </c>
      <c r="C197" s="358">
        <v>1775702</v>
      </c>
      <c r="D197" s="358">
        <v>915001</v>
      </c>
      <c r="E197" s="362">
        <v>51.52897276682686</v>
      </c>
      <c r="F197" s="358">
        <v>49426</v>
      </c>
    </row>
    <row r="198" spans="1:6" ht="12.75" customHeight="1">
      <c r="A198" s="245" t="s">
        <v>1204</v>
      </c>
      <c r="B198" s="358">
        <v>1309057</v>
      </c>
      <c r="C198" s="358">
        <v>1309057</v>
      </c>
      <c r="D198" s="358">
        <v>448356</v>
      </c>
      <c r="E198" s="362">
        <v>34.250303844675976</v>
      </c>
      <c r="F198" s="358">
        <v>23127</v>
      </c>
    </row>
    <row r="199" spans="1:6" ht="12.75" customHeight="1">
      <c r="A199" s="245" t="s">
        <v>1276</v>
      </c>
      <c r="B199" s="358">
        <v>271500</v>
      </c>
      <c r="C199" s="358">
        <v>271500</v>
      </c>
      <c r="D199" s="358">
        <v>0</v>
      </c>
      <c r="E199" s="362">
        <v>0</v>
      </c>
      <c r="F199" s="358">
        <v>0</v>
      </c>
    </row>
    <row r="200" spans="1:6" ht="12" customHeight="1">
      <c r="A200" s="245" t="s">
        <v>1186</v>
      </c>
      <c r="B200" s="358">
        <v>466645</v>
      </c>
      <c r="C200" s="358">
        <v>466645</v>
      </c>
      <c r="D200" s="358">
        <v>466645</v>
      </c>
      <c r="E200" s="362">
        <v>100</v>
      </c>
      <c r="F200" s="358">
        <v>26299</v>
      </c>
    </row>
    <row r="201" spans="1:6" ht="25.5" customHeight="1">
      <c r="A201" s="247" t="s">
        <v>1187</v>
      </c>
      <c r="B201" s="358">
        <v>466645</v>
      </c>
      <c r="C201" s="358">
        <v>466645</v>
      </c>
      <c r="D201" s="358">
        <v>466645</v>
      </c>
      <c r="E201" s="362">
        <v>100</v>
      </c>
      <c r="F201" s="358">
        <v>26299</v>
      </c>
    </row>
    <row r="202" spans="1:6" ht="12.75" customHeight="1">
      <c r="A202" s="188" t="s">
        <v>1188</v>
      </c>
      <c r="B202" s="358">
        <v>1930202</v>
      </c>
      <c r="C202" s="358">
        <v>1930202</v>
      </c>
      <c r="D202" s="358">
        <v>918971</v>
      </c>
      <c r="E202" s="362">
        <v>47.610094694752156</v>
      </c>
      <c r="F202" s="358">
        <v>320773</v>
      </c>
    </row>
    <row r="203" spans="1:6" ht="12.75" customHeight="1">
      <c r="A203" s="245" t="s">
        <v>1189</v>
      </c>
      <c r="B203" s="358">
        <v>1859389</v>
      </c>
      <c r="C203" s="358">
        <v>1859389</v>
      </c>
      <c r="D203" s="358">
        <v>869501</v>
      </c>
      <c r="E203" s="362">
        <v>46.7627268957706</v>
      </c>
      <c r="F203" s="358">
        <v>304063</v>
      </c>
    </row>
    <row r="204" spans="1:6" ht="12.75" customHeight="1">
      <c r="A204" s="259" t="s">
        <v>1190</v>
      </c>
      <c r="B204" s="358">
        <v>1568389</v>
      </c>
      <c r="C204" s="358">
        <v>1568389</v>
      </c>
      <c r="D204" s="358">
        <v>630001</v>
      </c>
      <c r="E204" s="362">
        <v>40.16866988993164</v>
      </c>
      <c r="F204" s="358">
        <v>64563</v>
      </c>
    </row>
    <row r="205" spans="1:6" ht="12.75" customHeight="1">
      <c r="A205" s="191" t="s">
        <v>1093</v>
      </c>
      <c r="B205" s="358">
        <v>210537</v>
      </c>
      <c r="C205" s="358">
        <v>210537</v>
      </c>
      <c r="D205" s="358">
        <v>200534</v>
      </c>
      <c r="E205" s="362">
        <v>95.24881612258179</v>
      </c>
      <c r="F205" s="358">
        <v>12022</v>
      </c>
    </row>
    <row r="206" spans="1:6" ht="12.75" customHeight="1">
      <c r="A206" s="264" t="s">
        <v>1192</v>
      </c>
      <c r="B206" s="358">
        <v>169682</v>
      </c>
      <c r="C206" s="358">
        <v>169682</v>
      </c>
      <c r="D206" s="358">
        <v>162918</v>
      </c>
      <c r="E206" s="362">
        <v>96.01371978170931</v>
      </c>
      <c r="F206" s="358">
        <v>9270</v>
      </c>
    </row>
    <row r="207" spans="1:6" ht="12.75" customHeight="1">
      <c r="A207" s="261" t="s">
        <v>1193</v>
      </c>
      <c r="B207" s="358">
        <v>1357852</v>
      </c>
      <c r="C207" s="358">
        <v>1357852</v>
      </c>
      <c r="D207" s="358">
        <v>429467</v>
      </c>
      <c r="E207" s="362">
        <v>31.628410165467223</v>
      </c>
      <c r="F207" s="358">
        <v>52541</v>
      </c>
    </row>
    <row r="208" spans="1:6" ht="12.75" customHeight="1">
      <c r="A208" s="259" t="s">
        <v>1194</v>
      </c>
      <c r="B208" s="358">
        <v>19500</v>
      </c>
      <c r="C208" s="358">
        <v>19500</v>
      </c>
      <c r="D208" s="358">
        <v>0</v>
      </c>
      <c r="E208" s="362">
        <v>0</v>
      </c>
      <c r="F208" s="358">
        <v>0</v>
      </c>
    </row>
    <row r="209" spans="1:6" ht="12.75" customHeight="1">
      <c r="A209" s="261" t="s">
        <v>1215</v>
      </c>
      <c r="B209" s="358">
        <v>19500</v>
      </c>
      <c r="C209" s="358">
        <v>19500</v>
      </c>
      <c r="D209" s="358">
        <v>0</v>
      </c>
      <c r="E209" s="362">
        <v>0</v>
      </c>
      <c r="F209" s="358">
        <v>0</v>
      </c>
    </row>
    <row r="210" spans="1:6" ht="12.75" customHeight="1">
      <c r="A210" s="259" t="s">
        <v>1139</v>
      </c>
      <c r="B210" s="358">
        <v>271500</v>
      </c>
      <c r="C210" s="358">
        <v>271500</v>
      </c>
      <c r="D210" s="358">
        <v>239500</v>
      </c>
      <c r="E210" s="358">
        <v>0</v>
      </c>
      <c r="F210" s="358">
        <v>239500</v>
      </c>
    </row>
    <row r="211" spans="1:6" ht="12.75" customHeight="1">
      <c r="A211" s="276" t="s">
        <v>1078</v>
      </c>
      <c r="B211" s="358">
        <v>271500</v>
      </c>
      <c r="C211" s="358">
        <v>271500</v>
      </c>
      <c r="D211" s="358">
        <v>239500</v>
      </c>
      <c r="E211" s="358">
        <v>0</v>
      </c>
      <c r="F211" s="358">
        <v>239500</v>
      </c>
    </row>
    <row r="212" spans="1:6" ht="25.5" customHeight="1">
      <c r="A212" s="276" t="s">
        <v>1079</v>
      </c>
      <c r="B212" s="358">
        <v>271500</v>
      </c>
      <c r="C212" s="358">
        <v>271500</v>
      </c>
      <c r="D212" s="358">
        <v>239500</v>
      </c>
      <c r="E212" s="358">
        <v>0</v>
      </c>
      <c r="F212" s="358">
        <v>239500</v>
      </c>
    </row>
    <row r="213" spans="1:6" ht="12.75" customHeight="1">
      <c r="A213" s="245" t="s">
        <v>1144</v>
      </c>
      <c r="B213" s="358">
        <v>70813</v>
      </c>
      <c r="C213" s="358">
        <v>70813</v>
      </c>
      <c r="D213" s="358">
        <v>49470</v>
      </c>
      <c r="E213" s="362">
        <v>69.86005394489713</v>
      </c>
      <c r="F213" s="358">
        <v>16710</v>
      </c>
    </row>
    <row r="214" spans="1:6" ht="12.75" customHeight="1">
      <c r="A214" s="259" t="s">
        <v>1196</v>
      </c>
      <c r="B214" s="358">
        <v>70813</v>
      </c>
      <c r="C214" s="358">
        <v>70813</v>
      </c>
      <c r="D214" s="358">
        <v>49470</v>
      </c>
      <c r="E214" s="362">
        <v>69.86005394489713</v>
      </c>
      <c r="F214" s="358">
        <v>16710</v>
      </c>
    </row>
    <row r="215" spans="1:6" ht="12.75" customHeight="1">
      <c r="A215" s="245" t="s">
        <v>822</v>
      </c>
      <c r="B215" s="358">
        <v>-154500</v>
      </c>
      <c r="C215" s="358">
        <v>-154500</v>
      </c>
      <c r="D215" s="358">
        <v>-3970</v>
      </c>
      <c r="E215" s="362" t="s">
        <v>818</v>
      </c>
      <c r="F215" s="358">
        <v>-271347</v>
      </c>
    </row>
    <row r="216" spans="1:6" ht="12.75" customHeight="1">
      <c r="A216" s="245" t="s">
        <v>823</v>
      </c>
      <c r="B216" s="358">
        <v>154500</v>
      </c>
      <c r="C216" s="358">
        <v>154500</v>
      </c>
      <c r="D216" s="258" t="s">
        <v>818</v>
      </c>
      <c r="E216" s="588" t="s">
        <v>818</v>
      </c>
      <c r="F216" s="588" t="s">
        <v>818</v>
      </c>
    </row>
    <row r="217" spans="1:6" ht="12.75" customHeight="1">
      <c r="A217" s="259" t="s">
        <v>1201</v>
      </c>
      <c r="B217" s="358">
        <v>154500</v>
      </c>
      <c r="C217" s="358">
        <v>154500</v>
      </c>
      <c r="D217" s="352" t="s">
        <v>818</v>
      </c>
      <c r="E217" s="588" t="s">
        <v>818</v>
      </c>
      <c r="F217" s="588" t="s">
        <v>818</v>
      </c>
    </row>
    <row r="218" spans="1:6" ht="25.5">
      <c r="A218" s="241" t="s">
        <v>1074</v>
      </c>
      <c r="B218" s="358">
        <v>154500</v>
      </c>
      <c r="C218" s="358">
        <v>154500</v>
      </c>
      <c r="D218" s="352" t="s">
        <v>818</v>
      </c>
      <c r="E218" s="588" t="s">
        <v>818</v>
      </c>
      <c r="F218" s="588" t="s">
        <v>818</v>
      </c>
    </row>
    <row r="219" spans="1:6" ht="14.25" customHeight="1">
      <c r="A219" s="241"/>
      <c r="B219" s="134"/>
      <c r="C219" s="134"/>
      <c r="D219" s="134"/>
      <c r="E219" s="347"/>
      <c r="F219" s="134"/>
    </row>
    <row r="220" spans="1:6" ht="14.25" customHeight="1">
      <c r="A220" s="254" t="s">
        <v>1080</v>
      </c>
      <c r="B220" s="134"/>
      <c r="C220" s="134"/>
      <c r="D220" s="134"/>
      <c r="E220" s="347"/>
      <c r="F220" s="134"/>
    </row>
    <row r="221" spans="1:6" ht="14.25" customHeight="1">
      <c r="A221" s="184" t="s">
        <v>1092</v>
      </c>
      <c r="B221" s="134"/>
      <c r="C221" s="134"/>
      <c r="D221" s="134"/>
      <c r="E221" s="347"/>
      <c r="F221" s="134"/>
    </row>
    <row r="222" spans="1:6" ht="14.25" customHeight="1">
      <c r="A222" s="191" t="s">
        <v>1072</v>
      </c>
      <c r="B222" s="358">
        <v>193000</v>
      </c>
      <c r="C222" s="358">
        <v>193000</v>
      </c>
      <c r="D222" s="358">
        <v>150013</v>
      </c>
      <c r="E222" s="362">
        <v>77.72694300518135</v>
      </c>
      <c r="F222" s="358">
        <v>9336</v>
      </c>
    </row>
    <row r="223" spans="1:6" ht="14.25" customHeight="1">
      <c r="A223" s="245" t="s">
        <v>1204</v>
      </c>
      <c r="B223" s="358">
        <v>193000</v>
      </c>
      <c r="C223" s="358">
        <v>193000</v>
      </c>
      <c r="D223" s="358">
        <v>150013</v>
      </c>
      <c r="E223" s="362">
        <v>77.72694300518135</v>
      </c>
      <c r="F223" s="358">
        <v>9336</v>
      </c>
    </row>
    <row r="224" spans="1:6" ht="14.25" customHeight="1">
      <c r="A224" s="188" t="s">
        <v>1188</v>
      </c>
      <c r="B224" s="358">
        <v>193000</v>
      </c>
      <c r="C224" s="358">
        <v>193000</v>
      </c>
      <c r="D224" s="358">
        <v>150013</v>
      </c>
      <c r="E224" s="362">
        <v>77.72694300518135</v>
      </c>
      <c r="F224" s="358">
        <v>9336</v>
      </c>
    </row>
    <row r="225" spans="1:6" ht="14.25" customHeight="1">
      <c r="A225" s="245" t="s">
        <v>1189</v>
      </c>
      <c r="B225" s="358">
        <v>193000</v>
      </c>
      <c r="C225" s="358">
        <v>193000</v>
      </c>
      <c r="D225" s="358">
        <v>150013</v>
      </c>
      <c r="E225" s="362">
        <v>77.72694300518135</v>
      </c>
      <c r="F225" s="358">
        <v>9336</v>
      </c>
    </row>
    <row r="226" spans="1:6" ht="14.25" customHeight="1">
      <c r="A226" s="259" t="s">
        <v>1190</v>
      </c>
      <c r="B226" s="358">
        <v>193000</v>
      </c>
      <c r="C226" s="358">
        <v>193000</v>
      </c>
      <c r="D226" s="358">
        <v>150013</v>
      </c>
      <c r="E226" s="362">
        <v>77.72694300518135</v>
      </c>
      <c r="F226" s="358">
        <v>9336</v>
      </c>
    </row>
    <row r="227" spans="1:6" ht="14.25" customHeight="1">
      <c r="A227" s="261" t="s">
        <v>1193</v>
      </c>
      <c r="B227" s="358">
        <v>193000</v>
      </c>
      <c r="C227" s="358">
        <v>193000</v>
      </c>
      <c r="D227" s="358">
        <v>150013</v>
      </c>
      <c r="E227" s="362">
        <v>77.72694300518135</v>
      </c>
      <c r="F227" s="358">
        <v>9336</v>
      </c>
    </row>
    <row r="228" spans="1:6" ht="14.25" customHeight="1">
      <c r="A228" s="184"/>
      <c r="B228" s="134"/>
      <c r="C228" s="134"/>
      <c r="D228" s="134"/>
      <c r="E228" s="347"/>
      <c r="F228" s="134"/>
    </row>
    <row r="229" spans="1:6" ht="14.25" customHeight="1">
      <c r="A229" s="254" t="s">
        <v>1095</v>
      </c>
      <c r="B229" s="134"/>
      <c r="C229" s="134"/>
      <c r="D229" s="134"/>
      <c r="E229" s="347"/>
      <c r="F229" s="134"/>
    </row>
    <row r="230" spans="1:6" ht="14.25" customHeight="1">
      <c r="A230" s="184" t="s">
        <v>1092</v>
      </c>
      <c r="B230" s="134"/>
      <c r="C230" s="134"/>
      <c r="D230" s="134"/>
      <c r="E230" s="347"/>
      <c r="F230" s="134"/>
    </row>
    <row r="231" spans="1:6" ht="14.25" customHeight="1">
      <c r="A231" s="191" t="s">
        <v>1072</v>
      </c>
      <c r="B231" s="358">
        <v>48239453</v>
      </c>
      <c r="C231" s="358">
        <v>48239453</v>
      </c>
      <c r="D231" s="358">
        <v>7216847</v>
      </c>
      <c r="E231" s="362">
        <v>14.960466073278237</v>
      </c>
      <c r="F231" s="358">
        <v>141548</v>
      </c>
    </row>
    <row r="232" spans="1:6" ht="14.25" customHeight="1">
      <c r="A232" s="245" t="s">
        <v>1204</v>
      </c>
      <c r="B232" s="358">
        <v>41433956</v>
      </c>
      <c r="C232" s="358">
        <v>41433956</v>
      </c>
      <c r="D232" s="358">
        <v>411350</v>
      </c>
      <c r="E232" s="362">
        <v>0.9927847584720126</v>
      </c>
      <c r="F232" s="358">
        <v>136327</v>
      </c>
    </row>
    <row r="233" spans="1:6" ht="14.25" customHeight="1">
      <c r="A233" s="245" t="s">
        <v>1186</v>
      </c>
      <c r="B233" s="358">
        <v>6805497</v>
      </c>
      <c r="C233" s="358">
        <v>6805497</v>
      </c>
      <c r="D233" s="358">
        <v>6805497</v>
      </c>
      <c r="E233" s="362">
        <v>100</v>
      </c>
      <c r="F233" s="358">
        <v>5221</v>
      </c>
    </row>
    <row r="234" spans="1:6" ht="25.5" customHeight="1">
      <c r="A234" s="247" t="s">
        <v>1187</v>
      </c>
      <c r="B234" s="358">
        <v>6805497</v>
      </c>
      <c r="C234" s="358">
        <v>6805497</v>
      </c>
      <c r="D234" s="358">
        <v>6805497</v>
      </c>
      <c r="E234" s="362">
        <v>100</v>
      </c>
      <c r="F234" s="358">
        <v>5221</v>
      </c>
    </row>
    <row r="235" spans="1:6" ht="14.25" customHeight="1">
      <c r="A235" s="188" t="s">
        <v>1188</v>
      </c>
      <c r="B235" s="358">
        <v>48239453</v>
      </c>
      <c r="C235" s="358">
        <v>48239453</v>
      </c>
      <c r="D235" s="358">
        <v>47156670</v>
      </c>
      <c r="E235" s="362">
        <v>97.75539950670668</v>
      </c>
      <c r="F235" s="358">
        <v>155715</v>
      </c>
    </row>
    <row r="236" spans="1:6" ht="14.25" customHeight="1">
      <c r="A236" s="245" t="s">
        <v>1189</v>
      </c>
      <c r="B236" s="358">
        <v>2992938</v>
      </c>
      <c r="C236" s="358">
        <v>2992938</v>
      </c>
      <c r="D236" s="358">
        <v>1987638</v>
      </c>
      <c r="E236" s="362">
        <v>66.41093133235637</v>
      </c>
      <c r="F236" s="358">
        <v>172156</v>
      </c>
    </row>
    <row r="237" spans="1:6" ht="14.25" customHeight="1">
      <c r="A237" s="259" t="s">
        <v>1190</v>
      </c>
      <c r="B237" s="358">
        <v>2992938</v>
      </c>
      <c r="C237" s="358">
        <v>2992938</v>
      </c>
      <c r="D237" s="358">
        <v>1987638</v>
      </c>
      <c r="E237" s="362">
        <v>66.41093133235637</v>
      </c>
      <c r="F237" s="358">
        <v>172156</v>
      </c>
    </row>
    <row r="238" spans="1:6" ht="14.25" customHeight="1">
      <c r="A238" s="191" t="s">
        <v>1093</v>
      </c>
      <c r="B238" s="358">
        <v>8687</v>
      </c>
      <c r="C238" s="358">
        <v>8687</v>
      </c>
      <c r="D238" s="358">
        <v>8461</v>
      </c>
      <c r="E238" s="362">
        <v>97.39841141936226</v>
      </c>
      <c r="F238" s="358">
        <v>7343</v>
      </c>
    </row>
    <row r="239" spans="1:6" ht="14.25" customHeight="1">
      <c r="A239" s="264" t="s">
        <v>1192</v>
      </c>
      <c r="B239" s="358">
        <v>7000</v>
      </c>
      <c r="C239" s="358">
        <v>7000</v>
      </c>
      <c r="D239" s="358">
        <v>7000</v>
      </c>
      <c r="E239" s="362">
        <v>100</v>
      </c>
      <c r="F239" s="358">
        <v>6097</v>
      </c>
    </row>
    <row r="240" spans="1:6" ht="14.25" customHeight="1">
      <c r="A240" s="261" t="s">
        <v>1193</v>
      </c>
      <c r="B240" s="358">
        <v>2984251</v>
      </c>
      <c r="C240" s="358">
        <v>2984251</v>
      </c>
      <c r="D240" s="358">
        <v>1979177</v>
      </c>
      <c r="E240" s="362">
        <v>66.320728383772</v>
      </c>
      <c r="F240" s="358">
        <v>164813</v>
      </c>
    </row>
    <row r="241" spans="1:6" ht="14.25" customHeight="1">
      <c r="A241" s="245" t="s">
        <v>1144</v>
      </c>
      <c r="B241" s="358">
        <v>45246515</v>
      </c>
      <c r="C241" s="358">
        <v>45246515</v>
      </c>
      <c r="D241" s="358">
        <v>45169032</v>
      </c>
      <c r="E241" s="362">
        <v>99.82875366202236</v>
      </c>
      <c r="F241" s="358">
        <v>-16441</v>
      </c>
    </row>
    <row r="242" spans="1:6" ht="14.25" customHeight="1">
      <c r="A242" s="259" t="s">
        <v>1196</v>
      </c>
      <c r="B242" s="358">
        <v>45246515</v>
      </c>
      <c r="C242" s="358">
        <v>45246515</v>
      </c>
      <c r="D242" s="358">
        <v>45169032</v>
      </c>
      <c r="E242" s="362">
        <v>99.82875366202236</v>
      </c>
      <c r="F242" s="358">
        <v>-16441</v>
      </c>
    </row>
    <row r="243" spans="1:6" ht="14.25" customHeight="1">
      <c r="A243" s="259"/>
      <c r="B243" s="134"/>
      <c r="C243" s="134"/>
      <c r="D243" s="134"/>
      <c r="E243" s="347"/>
      <c r="F243" s="134"/>
    </row>
    <row r="244" spans="1:6" ht="14.25" customHeight="1">
      <c r="A244" s="235" t="s">
        <v>523</v>
      </c>
      <c r="B244" s="134"/>
      <c r="C244" s="134"/>
      <c r="D244" s="134"/>
      <c r="E244" s="347"/>
      <c r="F244" s="134"/>
    </row>
    <row r="245" spans="1:6" ht="14.25" customHeight="1">
      <c r="A245" s="184" t="s">
        <v>1092</v>
      </c>
      <c r="B245" s="134"/>
      <c r="C245" s="134"/>
      <c r="D245" s="134"/>
      <c r="E245" s="347"/>
      <c r="F245" s="134"/>
    </row>
    <row r="246" spans="1:6" ht="14.25" customHeight="1">
      <c r="A246" s="191" t="s">
        <v>1072</v>
      </c>
      <c r="B246" s="358">
        <v>65361</v>
      </c>
      <c r="C246" s="358">
        <v>65361</v>
      </c>
      <c r="D246" s="358">
        <v>52121</v>
      </c>
      <c r="E246" s="362">
        <v>79.74327198176282</v>
      </c>
      <c r="F246" s="358">
        <v>28928</v>
      </c>
    </row>
    <row r="247" spans="1:6" ht="14.25" customHeight="1">
      <c r="A247" s="245" t="s">
        <v>1204</v>
      </c>
      <c r="B247" s="358">
        <v>42168</v>
      </c>
      <c r="C247" s="358">
        <v>42168</v>
      </c>
      <c r="D247" s="358">
        <v>28928</v>
      </c>
      <c r="E247" s="362">
        <v>68.6017833428192</v>
      </c>
      <c r="F247" s="358">
        <v>28928</v>
      </c>
    </row>
    <row r="248" spans="1:6" ht="12" customHeight="1">
      <c r="A248" s="245" t="s">
        <v>1186</v>
      </c>
      <c r="B248" s="358">
        <v>23193</v>
      </c>
      <c r="C248" s="358">
        <v>23193</v>
      </c>
      <c r="D248" s="358">
        <v>23193</v>
      </c>
      <c r="E248" s="362">
        <v>100</v>
      </c>
      <c r="F248" s="358">
        <v>0</v>
      </c>
    </row>
    <row r="249" spans="1:6" ht="24" customHeight="1">
      <c r="A249" s="247" t="s">
        <v>1187</v>
      </c>
      <c r="B249" s="358">
        <v>23193</v>
      </c>
      <c r="C249" s="358">
        <v>23193</v>
      </c>
      <c r="D249" s="358">
        <v>23193</v>
      </c>
      <c r="E249" s="362">
        <v>100</v>
      </c>
      <c r="F249" s="358">
        <v>0</v>
      </c>
    </row>
    <row r="250" spans="1:6" ht="14.25" customHeight="1">
      <c r="A250" s="188" t="s">
        <v>1188</v>
      </c>
      <c r="B250" s="358">
        <v>260937</v>
      </c>
      <c r="C250" s="358">
        <v>260937</v>
      </c>
      <c r="D250" s="142">
        <v>168925</v>
      </c>
      <c r="E250" s="352">
        <v>64.73784859947037</v>
      </c>
      <c r="F250" s="142">
        <v>27282</v>
      </c>
    </row>
    <row r="251" spans="1:6" ht="14.25" customHeight="1">
      <c r="A251" s="245" t="s">
        <v>1189</v>
      </c>
      <c r="B251" s="358">
        <v>260937</v>
      </c>
      <c r="C251" s="358">
        <v>260937</v>
      </c>
      <c r="D251" s="358">
        <v>168925</v>
      </c>
      <c r="E251" s="362">
        <v>64.73784859947037</v>
      </c>
      <c r="F251" s="358">
        <v>27282</v>
      </c>
    </row>
    <row r="252" spans="1:6" ht="14.25" customHeight="1">
      <c r="A252" s="259" t="s">
        <v>1190</v>
      </c>
      <c r="B252" s="358">
        <v>260937</v>
      </c>
      <c r="C252" s="358">
        <v>260937</v>
      </c>
      <c r="D252" s="358">
        <v>168925</v>
      </c>
      <c r="E252" s="362">
        <v>64.73784859947037</v>
      </c>
      <c r="F252" s="358">
        <v>27282</v>
      </c>
    </row>
    <row r="253" spans="1:6" ht="14.25" customHeight="1">
      <c r="A253" s="191" t="s">
        <v>1093</v>
      </c>
      <c r="B253" s="358">
        <v>23193</v>
      </c>
      <c r="C253" s="358">
        <v>23193</v>
      </c>
      <c r="D253" s="358">
        <v>23193</v>
      </c>
      <c r="E253" s="362">
        <v>100</v>
      </c>
      <c r="F253" s="358">
        <v>0</v>
      </c>
    </row>
    <row r="254" spans="1:6" ht="14.25" customHeight="1">
      <c r="A254" s="264" t="s">
        <v>1192</v>
      </c>
      <c r="B254" s="358">
        <v>23193</v>
      </c>
      <c r="C254" s="358">
        <v>23193</v>
      </c>
      <c r="D254" s="358">
        <v>23193</v>
      </c>
      <c r="E254" s="362">
        <v>100</v>
      </c>
      <c r="F254" s="358">
        <v>0</v>
      </c>
    </row>
    <row r="255" spans="1:6" ht="14.25" customHeight="1">
      <c r="A255" s="261" t="s">
        <v>1193</v>
      </c>
      <c r="B255" s="358">
        <v>237744</v>
      </c>
      <c r="C255" s="358">
        <v>237744</v>
      </c>
      <c r="D255" s="142">
        <v>145732</v>
      </c>
      <c r="E255" s="362">
        <v>61.29786661282724</v>
      </c>
      <c r="F255" s="142">
        <v>27282</v>
      </c>
    </row>
    <row r="256" spans="1:6" ht="12.75" customHeight="1">
      <c r="A256" s="245" t="s">
        <v>822</v>
      </c>
      <c r="B256" s="358">
        <v>-195576</v>
      </c>
      <c r="C256" s="358">
        <v>-195576</v>
      </c>
      <c r="D256" s="358">
        <v>-116804</v>
      </c>
      <c r="E256" s="362" t="s">
        <v>818</v>
      </c>
      <c r="F256" s="358">
        <v>1646</v>
      </c>
    </row>
    <row r="257" spans="1:6" ht="12.75" customHeight="1">
      <c r="A257" s="245" t="s">
        <v>823</v>
      </c>
      <c r="B257" s="358">
        <v>195576</v>
      </c>
      <c r="C257" s="358">
        <v>195576</v>
      </c>
      <c r="D257" s="358" t="s">
        <v>818</v>
      </c>
      <c r="E257" s="362" t="s">
        <v>818</v>
      </c>
      <c r="F257" s="362" t="s">
        <v>818</v>
      </c>
    </row>
    <row r="258" spans="1:6" ht="12.75" customHeight="1">
      <c r="A258" s="259" t="s">
        <v>1201</v>
      </c>
      <c r="B258" s="358">
        <v>195576</v>
      </c>
      <c r="C258" s="358">
        <v>195576</v>
      </c>
      <c r="D258" s="358" t="s">
        <v>818</v>
      </c>
      <c r="E258" s="362" t="s">
        <v>818</v>
      </c>
      <c r="F258" s="362" t="s">
        <v>818</v>
      </c>
    </row>
    <row r="259" spans="1:6" ht="26.25" customHeight="1">
      <c r="A259" s="241" t="s">
        <v>1074</v>
      </c>
      <c r="B259" s="358">
        <v>195576</v>
      </c>
      <c r="C259" s="358">
        <v>195576</v>
      </c>
      <c r="D259" s="358" t="s">
        <v>818</v>
      </c>
      <c r="E259" s="362" t="s">
        <v>818</v>
      </c>
      <c r="F259" s="362" t="s">
        <v>818</v>
      </c>
    </row>
    <row r="260" spans="1:6" ht="14.25" customHeight="1">
      <c r="A260" s="259"/>
      <c r="B260" s="134"/>
      <c r="C260" s="134"/>
      <c r="D260" s="134"/>
      <c r="E260" s="347"/>
      <c r="F260" s="134"/>
    </row>
    <row r="261" spans="1:6" ht="14.25" customHeight="1">
      <c r="A261" s="254" t="s">
        <v>1096</v>
      </c>
      <c r="B261" s="134"/>
      <c r="C261" s="134"/>
      <c r="D261" s="134"/>
      <c r="E261" s="347"/>
      <c r="F261" s="134"/>
    </row>
    <row r="262" spans="1:6" ht="14.25" customHeight="1">
      <c r="A262" s="184" t="s">
        <v>1092</v>
      </c>
      <c r="B262" s="134"/>
      <c r="C262" s="134"/>
      <c r="D262" s="134"/>
      <c r="E262" s="347"/>
      <c r="F262" s="134"/>
    </row>
    <row r="263" spans="1:6" ht="14.25" customHeight="1">
      <c r="A263" s="191" t="s">
        <v>1072</v>
      </c>
      <c r="B263" s="358">
        <v>1046665</v>
      </c>
      <c r="C263" s="358">
        <v>1046665</v>
      </c>
      <c r="D263" s="358">
        <v>724673</v>
      </c>
      <c r="E263" s="362">
        <v>69.23638413436964</v>
      </c>
      <c r="F263" s="358">
        <v>65610</v>
      </c>
    </row>
    <row r="264" spans="1:6" ht="14.25" customHeight="1">
      <c r="A264" s="245" t="s">
        <v>1204</v>
      </c>
      <c r="B264" s="358">
        <v>932320</v>
      </c>
      <c r="C264" s="358">
        <v>932320</v>
      </c>
      <c r="D264" s="358">
        <v>610328</v>
      </c>
      <c r="E264" s="362">
        <v>65.46336021966707</v>
      </c>
      <c r="F264" s="358">
        <v>65610</v>
      </c>
    </row>
    <row r="265" spans="1:6" ht="14.25" customHeight="1">
      <c r="A265" s="245" t="s">
        <v>1186</v>
      </c>
      <c r="B265" s="358">
        <v>114345</v>
      </c>
      <c r="C265" s="358">
        <v>114345</v>
      </c>
      <c r="D265" s="358">
        <v>114345</v>
      </c>
      <c r="E265" s="362">
        <v>100</v>
      </c>
      <c r="F265" s="358">
        <v>0</v>
      </c>
    </row>
    <row r="266" spans="1:6" ht="26.25" customHeight="1">
      <c r="A266" s="247" t="s">
        <v>1187</v>
      </c>
      <c r="B266" s="358">
        <v>114345</v>
      </c>
      <c r="C266" s="358">
        <v>114345</v>
      </c>
      <c r="D266" s="358">
        <v>114345</v>
      </c>
      <c r="E266" s="362">
        <v>100</v>
      </c>
      <c r="F266" s="358">
        <v>0</v>
      </c>
    </row>
    <row r="267" spans="1:6" ht="14.25" customHeight="1">
      <c r="A267" s="188" t="s">
        <v>1188</v>
      </c>
      <c r="B267" s="358">
        <v>1046665</v>
      </c>
      <c r="C267" s="358">
        <v>1046665</v>
      </c>
      <c r="D267" s="358">
        <v>704040</v>
      </c>
      <c r="E267" s="362">
        <v>67.2650752628587</v>
      </c>
      <c r="F267" s="358">
        <v>85519</v>
      </c>
    </row>
    <row r="268" spans="1:6" ht="14.25" customHeight="1">
      <c r="A268" s="245" t="s">
        <v>1189</v>
      </c>
      <c r="B268" s="358">
        <v>951213</v>
      </c>
      <c r="C268" s="358">
        <v>951213</v>
      </c>
      <c r="D268" s="358">
        <v>682222</v>
      </c>
      <c r="E268" s="362">
        <v>71.72126537379116</v>
      </c>
      <c r="F268" s="358">
        <v>74814</v>
      </c>
    </row>
    <row r="269" spans="1:6" ht="14.25" customHeight="1">
      <c r="A269" s="259" t="s">
        <v>1190</v>
      </c>
      <c r="B269" s="358">
        <v>951213</v>
      </c>
      <c r="C269" s="358">
        <v>951213</v>
      </c>
      <c r="D269" s="358">
        <v>682222</v>
      </c>
      <c r="E269" s="362">
        <v>71.72126537379116</v>
      </c>
      <c r="F269" s="358">
        <v>74814</v>
      </c>
    </row>
    <row r="270" spans="1:6" ht="14.25" customHeight="1">
      <c r="A270" s="261" t="s">
        <v>1193</v>
      </c>
      <c r="B270" s="358">
        <v>951213</v>
      </c>
      <c r="C270" s="358">
        <v>951213</v>
      </c>
      <c r="D270" s="358">
        <v>682222</v>
      </c>
      <c r="E270" s="362">
        <v>71.72126537379116</v>
      </c>
      <c r="F270" s="358">
        <v>74814</v>
      </c>
    </row>
    <row r="271" spans="1:6" ht="14.25" customHeight="1">
      <c r="A271" s="245" t="s">
        <v>1144</v>
      </c>
      <c r="B271" s="358">
        <v>95452</v>
      </c>
      <c r="C271" s="358">
        <v>95452</v>
      </c>
      <c r="D271" s="358">
        <v>21818</v>
      </c>
      <c r="E271" s="362">
        <v>22.857561915936806</v>
      </c>
      <c r="F271" s="358">
        <v>10705</v>
      </c>
    </row>
    <row r="272" spans="1:6" ht="14.25" customHeight="1">
      <c r="A272" s="259" t="s">
        <v>1196</v>
      </c>
      <c r="B272" s="358">
        <v>95452</v>
      </c>
      <c r="C272" s="358">
        <v>95452</v>
      </c>
      <c r="D272" s="358">
        <v>21818</v>
      </c>
      <c r="E272" s="362">
        <v>22.857561915936806</v>
      </c>
      <c r="F272" s="358">
        <v>10705</v>
      </c>
    </row>
    <row r="273" spans="1:6" ht="14.25" customHeight="1">
      <c r="A273" s="259"/>
      <c r="B273" s="134"/>
      <c r="C273" s="134"/>
      <c r="D273" s="134"/>
      <c r="E273" s="347"/>
      <c r="F273" s="134"/>
    </row>
    <row r="274" spans="1:6" ht="14.25" customHeight="1">
      <c r="A274" s="254" t="s">
        <v>1097</v>
      </c>
      <c r="B274" s="134"/>
      <c r="C274" s="134"/>
      <c r="D274" s="134"/>
      <c r="E274" s="347"/>
      <c r="F274" s="134"/>
    </row>
    <row r="275" spans="1:6" ht="14.25" customHeight="1">
      <c r="A275" s="184" t="s">
        <v>1092</v>
      </c>
      <c r="B275" s="134"/>
      <c r="C275" s="134"/>
      <c r="D275" s="134"/>
      <c r="E275" s="347"/>
      <c r="F275" s="134"/>
    </row>
    <row r="276" spans="1:6" ht="14.25" customHeight="1">
      <c r="A276" s="191" t="s">
        <v>1072</v>
      </c>
      <c r="B276" s="358">
        <v>172818</v>
      </c>
      <c r="C276" s="358">
        <v>172818</v>
      </c>
      <c r="D276" s="358">
        <v>129392</v>
      </c>
      <c r="E276" s="362">
        <v>74.87183048062123</v>
      </c>
      <c r="F276" s="358">
        <v>0</v>
      </c>
    </row>
    <row r="277" spans="1:6" ht="14.25" customHeight="1">
      <c r="A277" s="245" t="s">
        <v>1204</v>
      </c>
      <c r="B277" s="358">
        <v>172818</v>
      </c>
      <c r="C277" s="358">
        <v>172818</v>
      </c>
      <c r="D277" s="358">
        <v>129392</v>
      </c>
      <c r="E277" s="362">
        <v>74.87183048062123</v>
      </c>
      <c r="F277" s="358">
        <v>0</v>
      </c>
    </row>
    <row r="278" spans="1:6" ht="14.25" customHeight="1">
      <c r="A278" s="188" t="s">
        <v>1188</v>
      </c>
      <c r="B278" s="358">
        <v>172818</v>
      </c>
      <c r="C278" s="358">
        <v>172818</v>
      </c>
      <c r="D278" s="358">
        <v>129392</v>
      </c>
      <c r="E278" s="362">
        <v>74.87183048062123</v>
      </c>
      <c r="F278" s="358">
        <v>0</v>
      </c>
    </row>
    <row r="279" spans="1:6" ht="14.25" customHeight="1">
      <c r="A279" s="245" t="s">
        <v>1189</v>
      </c>
      <c r="B279" s="358">
        <v>172818</v>
      </c>
      <c r="C279" s="358">
        <v>172818</v>
      </c>
      <c r="D279" s="358">
        <v>129392</v>
      </c>
      <c r="E279" s="362">
        <v>74.87183048062123</v>
      </c>
      <c r="F279" s="358">
        <v>0</v>
      </c>
    </row>
    <row r="280" spans="1:6" ht="14.25" customHeight="1">
      <c r="A280" s="259" t="s">
        <v>1190</v>
      </c>
      <c r="B280" s="358">
        <v>172818</v>
      </c>
      <c r="C280" s="358">
        <v>172818</v>
      </c>
      <c r="D280" s="358">
        <v>129392</v>
      </c>
      <c r="E280" s="362">
        <v>74.87183048062123</v>
      </c>
      <c r="F280" s="358">
        <v>0</v>
      </c>
    </row>
    <row r="281" spans="1:6" ht="14.25" customHeight="1">
      <c r="A281" s="261" t="s">
        <v>1193</v>
      </c>
      <c r="B281" s="358">
        <v>172818</v>
      </c>
      <c r="C281" s="358">
        <v>172818</v>
      </c>
      <c r="D281" s="358">
        <v>129392</v>
      </c>
      <c r="E281" s="362">
        <v>74.87183048062123</v>
      </c>
      <c r="F281" s="358">
        <v>0</v>
      </c>
    </row>
    <row r="282" spans="1:6" ht="14.25" customHeight="1">
      <c r="A282" s="259"/>
      <c r="B282" s="134"/>
      <c r="C282" s="134"/>
      <c r="D282" s="134"/>
      <c r="E282" s="347"/>
      <c r="F282" s="134"/>
    </row>
    <row r="283" spans="1:6" ht="14.25" customHeight="1">
      <c r="A283" s="254" t="s">
        <v>1098</v>
      </c>
      <c r="B283" s="134"/>
      <c r="C283" s="134"/>
      <c r="D283" s="134"/>
      <c r="E283" s="347"/>
      <c r="F283" s="134"/>
    </row>
    <row r="284" spans="1:6" ht="14.25" customHeight="1">
      <c r="A284" s="184" t="s">
        <v>1092</v>
      </c>
      <c r="B284" s="134"/>
      <c r="C284" s="134"/>
      <c r="D284" s="134"/>
      <c r="E284" s="347"/>
      <c r="F284" s="134"/>
    </row>
    <row r="285" spans="1:6" ht="14.25" customHeight="1">
      <c r="A285" s="191" t="s">
        <v>1072</v>
      </c>
      <c r="B285" s="358">
        <v>674520</v>
      </c>
      <c r="C285" s="358">
        <v>674520</v>
      </c>
      <c r="D285" s="358">
        <v>474573</v>
      </c>
      <c r="E285" s="362">
        <v>70.35714285714286</v>
      </c>
      <c r="F285" s="358">
        <v>0</v>
      </c>
    </row>
    <row r="286" spans="1:6" ht="14.25" customHeight="1">
      <c r="A286" s="245" t="s">
        <v>1204</v>
      </c>
      <c r="B286" s="358">
        <v>628188</v>
      </c>
      <c r="C286" s="358">
        <v>628188</v>
      </c>
      <c r="D286" s="358">
        <v>428241</v>
      </c>
      <c r="E286" s="362">
        <v>68.17083420886742</v>
      </c>
      <c r="F286" s="358">
        <v>0</v>
      </c>
    </row>
    <row r="287" spans="1:6" ht="14.25" customHeight="1">
      <c r="A287" s="245" t="s">
        <v>1186</v>
      </c>
      <c r="B287" s="358">
        <v>46332</v>
      </c>
      <c r="C287" s="358">
        <v>46332</v>
      </c>
      <c r="D287" s="358">
        <v>46332</v>
      </c>
      <c r="E287" s="362">
        <v>100</v>
      </c>
      <c r="F287" s="358">
        <v>0</v>
      </c>
    </row>
    <row r="288" spans="1:6" ht="26.25" customHeight="1">
      <c r="A288" s="247" t="s">
        <v>1187</v>
      </c>
      <c r="B288" s="358">
        <v>46332</v>
      </c>
      <c r="C288" s="358">
        <v>46332</v>
      </c>
      <c r="D288" s="358">
        <v>46332</v>
      </c>
      <c r="E288" s="362">
        <v>100</v>
      </c>
      <c r="F288" s="358">
        <v>0</v>
      </c>
    </row>
    <row r="289" spans="1:6" ht="14.25" customHeight="1">
      <c r="A289" s="188" t="s">
        <v>1188</v>
      </c>
      <c r="B289" s="358">
        <v>674520</v>
      </c>
      <c r="C289" s="358">
        <v>674520</v>
      </c>
      <c r="D289" s="358">
        <v>473964</v>
      </c>
      <c r="E289" s="362">
        <v>70.26685643123999</v>
      </c>
      <c r="F289" s="358">
        <v>0</v>
      </c>
    </row>
    <row r="290" spans="1:6" ht="14.25" customHeight="1">
      <c r="A290" s="245" t="s">
        <v>1189</v>
      </c>
      <c r="B290" s="358">
        <v>674520</v>
      </c>
      <c r="C290" s="358">
        <v>674520</v>
      </c>
      <c r="D290" s="358">
        <v>473964</v>
      </c>
      <c r="E290" s="362">
        <v>70.26685643123999</v>
      </c>
      <c r="F290" s="358">
        <v>0</v>
      </c>
    </row>
    <row r="291" spans="1:6" ht="14.25" customHeight="1">
      <c r="A291" s="259" t="s">
        <v>1190</v>
      </c>
      <c r="B291" s="358">
        <v>674520</v>
      </c>
      <c r="C291" s="358">
        <v>674520</v>
      </c>
      <c r="D291" s="358">
        <v>473964</v>
      </c>
      <c r="E291" s="362">
        <v>70.26685643123999</v>
      </c>
      <c r="F291" s="358">
        <v>0</v>
      </c>
    </row>
    <row r="292" spans="1:6" ht="14.25" customHeight="1">
      <c r="A292" s="191" t="s">
        <v>1093</v>
      </c>
      <c r="B292" s="358">
        <v>13303</v>
      </c>
      <c r="C292" s="358">
        <v>13303</v>
      </c>
      <c r="D292" s="358">
        <v>13281</v>
      </c>
      <c r="E292" s="362">
        <v>99.83462376907465</v>
      </c>
      <c r="F292" s="358">
        <v>0</v>
      </c>
    </row>
    <row r="293" spans="1:6" ht="14.25" customHeight="1">
      <c r="A293" s="264" t="s">
        <v>1192</v>
      </c>
      <c r="B293" s="358">
        <v>10720</v>
      </c>
      <c r="C293" s="358">
        <v>10720</v>
      </c>
      <c r="D293" s="358">
        <v>10720</v>
      </c>
      <c r="E293" s="362">
        <v>100</v>
      </c>
      <c r="F293" s="358">
        <v>0</v>
      </c>
    </row>
    <row r="294" spans="1:6" ht="14.25" customHeight="1">
      <c r="A294" s="261" t="s">
        <v>1193</v>
      </c>
      <c r="B294" s="358">
        <v>661217</v>
      </c>
      <c r="C294" s="358">
        <v>661217</v>
      </c>
      <c r="D294" s="358">
        <v>460683</v>
      </c>
      <c r="E294" s="362">
        <v>69.67198363018494</v>
      </c>
      <c r="F294" s="358">
        <v>0</v>
      </c>
    </row>
    <row r="295" spans="1:6" ht="14.25" customHeight="1">
      <c r="A295" s="184"/>
      <c r="B295" s="134"/>
      <c r="C295" s="134"/>
      <c r="D295" s="134"/>
      <c r="E295" s="347"/>
      <c r="F295" s="134"/>
    </row>
    <row r="296" spans="1:6" ht="14.25" customHeight="1">
      <c r="A296" s="254" t="s">
        <v>1091</v>
      </c>
      <c r="B296" s="134"/>
      <c r="C296" s="134"/>
      <c r="D296" s="134"/>
      <c r="E296" s="347"/>
      <c r="F296" s="134"/>
    </row>
    <row r="297" spans="1:6" ht="14.25" customHeight="1">
      <c r="A297" s="184" t="s">
        <v>1092</v>
      </c>
      <c r="B297" s="134"/>
      <c r="C297" s="134"/>
      <c r="D297" s="134"/>
      <c r="E297" s="347"/>
      <c r="F297" s="134"/>
    </row>
    <row r="298" spans="1:6" ht="14.25" customHeight="1">
      <c r="A298" s="191" t="s">
        <v>1072</v>
      </c>
      <c r="B298" s="358">
        <v>645148</v>
      </c>
      <c r="C298" s="358">
        <v>645148</v>
      </c>
      <c r="D298" s="358">
        <v>492130</v>
      </c>
      <c r="E298" s="362">
        <v>76.2817214034609</v>
      </c>
      <c r="F298" s="358">
        <v>109859</v>
      </c>
    </row>
    <row r="299" spans="1:6" ht="14.25" customHeight="1">
      <c r="A299" s="245" t="s">
        <v>1204</v>
      </c>
      <c r="B299" s="358">
        <v>518617</v>
      </c>
      <c r="C299" s="358">
        <v>518617</v>
      </c>
      <c r="D299" s="358">
        <v>365599</v>
      </c>
      <c r="E299" s="362">
        <v>70.49498955876881</v>
      </c>
      <c r="F299" s="358">
        <v>109859</v>
      </c>
    </row>
    <row r="300" spans="1:6" ht="14.25" customHeight="1">
      <c r="A300" s="245" t="s">
        <v>1186</v>
      </c>
      <c r="B300" s="358">
        <v>126531</v>
      </c>
      <c r="C300" s="358">
        <v>126531</v>
      </c>
      <c r="D300" s="358">
        <v>126531</v>
      </c>
      <c r="E300" s="362">
        <v>100</v>
      </c>
      <c r="F300" s="358">
        <v>0</v>
      </c>
    </row>
    <row r="301" spans="1:6" ht="27" customHeight="1">
      <c r="A301" s="247" t="s">
        <v>1187</v>
      </c>
      <c r="B301" s="358">
        <v>126531</v>
      </c>
      <c r="C301" s="358">
        <v>126531</v>
      </c>
      <c r="D301" s="358">
        <v>126531</v>
      </c>
      <c r="E301" s="362">
        <v>100</v>
      </c>
      <c r="F301" s="358">
        <v>0</v>
      </c>
    </row>
    <row r="302" spans="1:6" ht="14.25" customHeight="1">
      <c r="A302" s="188" t="s">
        <v>1188</v>
      </c>
      <c r="B302" s="358">
        <v>645148</v>
      </c>
      <c r="C302" s="358">
        <v>645148</v>
      </c>
      <c r="D302" s="358">
        <v>485273</v>
      </c>
      <c r="E302" s="362">
        <v>75.21886450860887</v>
      </c>
      <c r="F302" s="358">
        <v>164222</v>
      </c>
    </row>
    <row r="303" spans="1:6" ht="14.25" customHeight="1">
      <c r="A303" s="245" t="s">
        <v>1189</v>
      </c>
      <c r="B303" s="358">
        <v>523986</v>
      </c>
      <c r="C303" s="358">
        <v>523986</v>
      </c>
      <c r="D303" s="358">
        <v>364114</v>
      </c>
      <c r="E303" s="362">
        <v>69.4892611634662</v>
      </c>
      <c r="F303" s="358">
        <v>164222</v>
      </c>
    </row>
    <row r="304" spans="1:6" ht="14.25" customHeight="1">
      <c r="A304" s="259" t="s">
        <v>1190</v>
      </c>
      <c r="B304" s="358">
        <v>523986</v>
      </c>
      <c r="C304" s="358">
        <v>523986</v>
      </c>
      <c r="D304" s="358">
        <v>364114</v>
      </c>
      <c r="E304" s="362">
        <v>69.4892611634662</v>
      </c>
      <c r="F304" s="358">
        <v>164222</v>
      </c>
    </row>
    <row r="305" spans="1:6" ht="14.25" customHeight="1">
      <c r="A305" s="261" t="s">
        <v>1193</v>
      </c>
      <c r="B305" s="358">
        <v>523986</v>
      </c>
      <c r="C305" s="358">
        <v>523986</v>
      </c>
      <c r="D305" s="358">
        <v>364114</v>
      </c>
      <c r="E305" s="362">
        <v>69.4892611634662</v>
      </c>
      <c r="F305" s="358">
        <v>164222</v>
      </c>
    </row>
    <row r="306" spans="1:6" ht="14.25" customHeight="1">
      <c r="A306" s="245" t="s">
        <v>1144</v>
      </c>
      <c r="B306" s="358">
        <v>121162</v>
      </c>
      <c r="C306" s="358">
        <v>121162</v>
      </c>
      <c r="D306" s="358">
        <v>121159</v>
      </c>
      <c r="E306" s="362">
        <v>99.99752397616415</v>
      </c>
      <c r="F306" s="358">
        <v>0</v>
      </c>
    </row>
    <row r="307" spans="1:6" ht="14.25" customHeight="1">
      <c r="A307" s="259" t="s">
        <v>1196</v>
      </c>
      <c r="B307" s="358">
        <v>121162</v>
      </c>
      <c r="C307" s="358">
        <v>121162</v>
      </c>
      <c r="D307" s="358">
        <v>121159</v>
      </c>
      <c r="E307" s="362">
        <v>99.99752397616415</v>
      </c>
      <c r="F307" s="358">
        <v>0</v>
      </c>
    </row>
    <row r="308" spans="1:6" ht="14.25" customHeight="1">
      <c r="A308" s="184"/>
      <c r="B308" s="358"/>
      <c r="C308" s="358"/>
      <c r="D308" s="358"/>
      <c r="E308" s="362"/>
      <c r="F308" s="358"/>
    </row>
    <row r="309" spans="1:6" ht="14.25" customHeight="1">
      <c r="A309" s="254" t="s">
        <v>1099</v>
      </c>
      <c r="B309" s="358"/>
      <c r="C309" s="358"/>
      <c r="D309" s="358"/>
      <c r="E309" s="362"/>
      <c r="F309" s="358"/>
    </row>
    <row r="310" spans="1:6" ht="14.25" customHeight="1">
      <c r="A310" s="184" t="s">
        <v>1092</v>
      </c>
      <c r="B310" s="358"/>
      <c r="C310" s="358"/>
      <c r="D310" s="358"/>
      <c r="E310" s="362"/>
      <c r="F310" s="358"/>
    </row>
    <row r="311" spans="1:6" ht="14.25" customHeight="1">
      <c r="A311" s="191" t="s">
        <v>1072</v>
      </c>
      <c r="B311" s="358">
        <v>431525</v>
      </c>
      <c r="C311" s="358">
        <v>431525</v>
      </c>
      <c r="D311" s="358">
        <v>269455</v>
      </c>
      <c r="E311" s="362">
        <v>62.44250043450553</v>
      </c>
      <c r="F311" s="358">
        <v>878</v>
      </c>
    </row>
    <row r="312" spans="1:6" ht="14.25" customHeight="1">
      <c r="A312" s="245" t="s">
        <v>1204</v>
      </c>
      <c r="B312" s="358">
        <v>431525</v>
      </c>
      <c r="C312" s="358">
        <v>431525</v>
      </c>
      <c r="D312" s="358">
        <v>269455</v>
      </c>
      <c r="E312" s="362">
        <v>62.44250043450553</v>
      </c>
      <c r="F312" s="358">
        <v>878</v>
      </c>
    </row>
    <row r="313" spans="1:6" ht="14.25" customHeight="1">
      <c r="A313" s="188" t="s">
        <v>1188</v>
      </c>
      <c r="B313" s="358">
        <v>431525</v>
      </c>
      <c r="C313" s="358">
        <v>431525</v>
      </c>
      <c r="D313" s="358">
        <v>269455</v>
      </c>
      <c r="E313" s="362">
        <v>62.44250043450553</v>
      </c>
      <c r="F313" s="358">
        <v>878</v>
      </c>
    </row>
    <row r="314" spans="1:6" ht="14.25" customHeight="1">
      <c r="A314" s="245" t="s">
        <v>1189</v>
      </c>
      <c r="B314" s="358">
        <v>431525</v>
      </c>
      <c r="C314" s="358">
        <v>431525</v>
      </c>
      <c r="D314" s="358">
        <v>269455</v>
      </c>
      <c r="E314" s="362">
        <v>62.44250043450553</v>
      </c>
      <c r="F314" s="358">
        <v>878</v>
      </c>
    </row>
    <row r="315" spans="1:6" ht="14.25" customHeight="1">
      <c r="A315" s="259" t="s">
        <v>1190</v>
      </c>
      <c r="B315" s="358">
        <v>431525</v>
      </c>
      <c r="C315" s="358">
        <v>431525</v>
      </c>
      <c r="D315" s="358">
        <v>269455</v>
      </c>
      <c r="E315" s="362">
        <v>62.44250043450553</v>
      </c>
      <c r="F315" s="358">
        <v>878</v>
      </c>
    </row>
    <row r="316" spans="1:6" ht="14.25" customHeight="1">
      <c r="A316" s="261" t="s">
        <v>1193</v>
      </c>
      <c r="B316" s="358">
        <v>431525</v>
      </c>
      <c r="C316" s="358">
        <v>431525</v>
      </c>
      <c r="D316" s="358">
        <v>269455</v>
      </c>
      <c r="E316" s="362">
        <v>62.44250043450553</v>
      </c>
      <c r="F316" s="358">
        <v>878</v>
      </c>
    </row>
    <row r="317" spans="1:6" ht="14.25" customHeight="1">
      <c r="A317" s="184"/>
      <c r="B317" s="358"/>
      <c r="C317" s="358"/>
      <c r="D317" s="358"/>
      <c r="E317" s="362"/>
      <c r="F317" s="358"/>
    </row>
    <row r="318" spans="1:6" ht="14.25" customHeight="1">
      <c r="A318" s="254" t="s">
        <v>1100</v>
      </c>
      <c r="B318" s="358"/>
      <c r="C318" s="358"/>
      <c r="D318" s="358"/>
      <c r="E318" s="362"/>
      <c r="F318" s="358"/>
    </row>
    <row r="319" spans="1:6" ht="14.25" customHeight="1">
      <c r="A319" s="184" t="s">
        <v>1092</v>
      </c>
      <c r="B319" s="358"/>
      <c r="C319" s="358"/>
      <c r="D319" s="358"/>
      <c r="E319" s="362"/>
      <c r="F319" s="358"/>
    </row>
    <row r="320" spans="1:6" ht="14.25" customHeight="1">
      <c r="A320" s="191" t="s">
        <v>1072</v>
      </c>
      <c r="B320" s="358">
        <v>28626</v>
      </c>
      <c r="C320" s="358">
        <v>28626</v>
      </c>
      <c r="D320" s="358">
        <v>7542</v>
      </c>
      <c r="E320" s="362">
        <v>26.346677845315448</v>
      </c>
      <c r="F320" s="358">
        <v>0</v>
      </c>
    </row>
    <row r="321" spans="1:6" ht="14.25" customHeight="1">
      <c r="A321" s="245" t="s">
        <v>1204</v>
      </c>
      <c r="B321" s="358">
        <v>21084</v>
      </c>
      <c r="C321" s="358">
        <v>21084</v>
      </c>
      <c r="D321" s="358">
        <v>0</v>
      </c>
      <c r="E321" s="362">
        <v>0</v>
      </c>
      <c r="F321" s="358">
        <v>0</v>
      </c>
    </row>
    <row r="322" spans="1:6" ht="14.25" customHeight="1">
      <c r="A322" s="245" t="s">
        <v>1186</v>
      </c>
      <c r="B322" s="358">
        <v>7542</v>
      </c>
      <c r="C322" s="358">
        <v>7542</v>
      </c>
      <c r="D322" s="358">
        <v>7542</v>
      </c>
      <c r="E322" s="362">
        <v>100</v>
      </c>
      <c r="F322" s="358">
        <v>0</v>
      </c>
    </row>
    <row r="323" spans="1:6" ht="24.75" customHeight="1">
      <c r="A323" s="247" t="s">
        <v>1187</v>
      </c>
      <c r="B323" s="358">
        <v>7542</v>
      </c>
      <c r="C323" s="358">
        <v>7542</v>
      </c>
      <c r="D323" s="358">
        <v>7542</v>
      </c>
      <c r="E323" s="362">
        <v>100</v>
      </c>
      <c r="F323" s="358">
        <v>0</v>
      </c>
    </row>
    <row r="324" spans="1:6" ht="14.25" customHeight="1">
      <c r="A324" s="188" t="s">
        <v>1188</v>
      </c>
      <c r="B324" s="358">
        <v>28626</v>
      </c>
      <c r="C324" s="358">
        <v>28626</v>
      </c>
      <c r="D324" s="358">
        <v>7530</v>
      </c>
      <c r="E324" s="362">
        <v>26.304757912387338</v>
      </c>
      <c r="F324" s="358">
        <v>0</v>
      </c>
    </row>
    <row r="325" spans="1:6" ht="14.25" customHeight="1">
      <c r="A325" s="245" t="s">
        <v>1189</v>
      </c>
      <c r="B325" s="358">
        <v>28626</v>
      </c>
      <c r="C325" s="358">
        <v>28626</v>
      </c>
      <c r="D325" s="358">
        <v>7530</v>
      </c>
      <c r="E325" s="362">
        <v>26.304757912387338</v>
      </c>
      <c r="F325" s="358">
        <v>0</v>
      </c>
    </row>
    <row r="326" spans="1:6" ht="14.25" customHeight="1">
      <c r="A326" s="259" t="s">
        <v>1190</v>
      </c>
      <c r="B326" s="358">
        <v>28626</v>
      </c>
      <c r="C326" s="358">
        <v>28626</v>
      </c>
      <c r="D326" s="358">
        <v>7530</v>
      </c>
      <c r="E326" s="362">
        <v>26.304757912387338</v>
      </c>
      <c r="F326" s="358">
        <v>0</v>
      </c>
    </row>
    <row r="327" spans="1:6" ht="14.25" customHeight="1">
      <c r="A327" s="261" t="s">
        <v>1193</v>
      </c>
      <c r="B327" s="358">
        <v>28626</v>
      </c>
      <c r="C327" s="358">
        <v>28626</v>
      </c>
      <c r="D327" s="358">
        <v>7530</v>
      </c>
      <c r="E327" s="362">
        <v>26.304757912387338</v>
      </c>
      <c r="F327" s="358">
        <v>0</v>
      </c>
    </row>
    <row r="328" spans="1:6" ht="14.25" customHeight="1">
      <c r="A328" s="184"/>
      <c r="B328" s="358"/>
      <c r="C328" s="358"/>
      <c r="D328" s="358"/>
      <c r="E328" s="362"/>
      <c r="F328" s="358"/>
    </row>
    <row r="329" spans="1:6" ht="14.25" customHeight="1">
      <c r="A329" s="254" t="s">
        <v>1101</v>
      </c>
      <c r="B329" s="358"/>
      <c r="C329" s="358"/>
      <c r="D329" s="358"/>
      <c r="E329" s="362"/>
      <c r="F329" s="358"/>
    </row>
    <row r="330" spans="1:6" ht="14.25" customHeight="1">
      <c r="A330" s="184" t="s">
        <v>1092</v>
      </c>
      <c r="B330" s="358"/>
      <c r="C330" s="358"/>
      <c r="D330" s="358"/>
      <c r="E330" s="362"/>
      <c r="F330" s="358"/>
    </row>
    <row r="331" spans="1:6" ht="14.25" customHeight="1">
      <c r="A331" s="191" t="s">
        <v>1072</v>
      </c>
      <c r="B331" s="358">
        <v>535231</v>
      </c>
      <c r="C331" s="358">
        <v>535231</v>
      </c>
      <c r="D331" s="358">
        <v>363534</v>
      </c>
      <c r="E331" s="362">
        <v>67.92095375641546</v>
      </c>
      <c r="F331" s="358">
        <v>128</v>
      </c>
    </row>
    <row r="332" spans="1:6" ht="14.25" customHeight="1">
      <c r="A332" s="245" t="s">
        <v>1204</v>
      </c>
      <c r="B332" s="358">
        <v>476177</v>
      </c>
      <c r="C332" s="358">
        <v>476177</v>
      </c>
      <c r="D332" s="358">
        <v>304480</v>
      </c>
      <c r="E332" s="362">
        <v>63.942609575850994</v>
      </c>
      <c r="F332" s="358">
        <v>128</v>
      </c>
    </row>
    <row r="333" spans="1:6" ht="14.25" customHeight="1">
      <c r="A333" s="245" t="s">
        <v>1186</v>
      </c>
      <c r="B333" s="358">
        <v>59054</v>
      </c>
      <c r="C333" s="358">
        <v>59054</v>
      </c>
      <c r="D333" s="358">
        <v>59054</v>
      </c>
      <c r="E333" s="362">
        <v>100</v>
      </c>
      <c r="F333" s="358">
        <v>0</v>
      </c>
    </row>
    <row r="334" spans="1:6" ht="25.5" customHeight="1">
      <c r="A334" s="247" t="s">
        <v>1187</v>
      </c>
      <c r="B334" s="358">
        <v>59054</v>
      </c>
      <c r="C334" s="358">
        <v>59054</v>
      </c>
      <c r="D334" s="358">
        <v>59054</v>
      </c>
      <c r="E334" s="362">
        <v>100</v>
      </c>
      <c r="F334" s="358">
        <v>0</v>
      </c>
    </row>
    <row r="335" spans="1:6" ht="14.25" customHeight="1">
      <c r="A335" s="188" t="s">
        <v>1188</v>
      </c>
      <c r="B335" s="358">
        <v>535231</v>
      </c>
      <c r="C335" s="358">
        <v>535231</v>
      </c>
      <c r="D335" s="358">
        <v>363534</v>
      </c>
      <c r="E335" s="362">
        <v>67.92095375641546</v>
      </c>
      <c r="F335" s="358">
        <v>19634</v>
      </c>
    </row>
    <row r="336" spans="1:6" ht="14.25" customHeight="1">
      <c r="A336" s="245" t="s">
        <v>1189</v>
      </c>
      <c r="B336" s="358">
        <v>211246</v>
      </c>
      <c r="C336" s="358">
        <v>211246</v>
      </c>
      <c r="D336" s="358">
        <v>87418</v>
      </c>
      <c r="E336" s="362">
        <v>41.3820853412609</v>
      </c>
      <c r="F336" s="358">
        <v>2446</v>
      </c>
    </row>
    <row r="337" spans="1:6" ht="14.25" customHeight="1">
      <c r="A337" s="259" t="s">
        <v>1190</v>
      </c>
      <c r="B337" s="358">
        <v>211246</v>
      </c>
      <c r="C337" s="358">
        <v>211246</v>
      </c>
      <c r="D337" s="358">
        <v>87418</v>
      </c>
      <c r="E337" s="362">
        <v>41.3820853412609</v>
      </c>
      <c r="F337" s="358">
        <v>2446</v>
      </c>
    </row>
    <row r="338" spans="1:6" ht="14.25" customHeight="1">
      <c r="A338" s="261" t="s">
        <v>1193</v>
      </c>
      <c r="B338" s="358">
        <v>211246</v>
      </c>
      <c r="C338" s="358">
        <v>211246</v>
      </c>
      <c r="D338" s="358">
        <v>87418</v>
      </c>
      <c r="E338" s="362">
        <v>41.3820853412609</v>
      </c>
      <c r="F338" s="358">
        <v>2446</v>
      </c>
    </row>
    <row r="339" spans="1:6" ht="14.25" customHeight="1">
      <c r="A339" s="245" t="s">
        <v>1144</v>
      </c>
      <c r="B339" s="358">
        <v>323985</v>
      </c>
      <c r="C339" s="358">
        <v>323985</v>
      </c>
      <c r="D339" s="358">
        <v>276116</v>
      </c>
      <c r="E339" s="362">
        <v>85.2249332530827</v>
      </c>
      <c r="F339" s="358">
        <v>17188</v>
      </c>
    </row>
    <row r="340" spans="1:6" ht="14.25" customHeight="1">
      <c r="A340" s="259" t="s">
        <v>1196</v>
      </c>
      <c r="B340" s="358">
        <v>323985</v>
      </c>
      <c r="C340" s="358">
        <v>323985</v>
      </c>
      <c r="D340" s="358">
        <v>276116</v>
      </c>
      <c r="E340" s="362">
        <v>85.2249332530827</v>
      </c>
      <c r="F340" s="358">
        <v>17188</v>
      </c>
    </row>
    <row r="341" spans="1:6" ht="14.25" customHeight="1">
      <c r="A341" s="261"/>
      <c r="B341" s="358"/>
      <c r="C341" s="358"/>
      <c r="D341" s="358"/>
      <c r="E341" s="362"/>
      <c r="F341" s="358"/>
    </row>
    <row r="342" spans="1:6" ht="14.25" customHeight="1">
      <c r="A342" s="235" t="s">
        <v>1102</v>
      </c>
      <c r="B342" s="358"/>
      <c r="C342" s="358"/>
      <c r="D342" s="358"/>
      <c r="E342" s="362"/>
      <c r="F342" s="358"/>
    </row>
    <row r="343" spans="1:6" ht="14.25" customHeight="1">
      <c r="A343" s="184" t="s">
        <v>1092</v>
      </c>
      <c r="B343" s="358"/>
      <c r="C343" s="358"/>
      <c r="D343" s="358"/>
      <c r="E343" s="362"/>
      <c r="F343" s="358"/>
    </row>
    <row r="344" spans="1:6" ht="14.25" customHeight="1">
      <c r="A344" s="191" t="s">
        <v>1072</v>
      </c>
      <c r="B344" s="358">
        <v>77308</v>
      </c>
      <c r="C344" s="358">
        <v>77308</v>
      </c>
      <c r="D344" s="358">
        <v>72200</v>
      </c>
      <c r="E344" s="362">
        <v>93.39266311377865</v>
      </c>
      <c r="F344" s="358">
        <v>65172</v>
      </c>
    </row>
    <row r="345" spans="1:6" ht="14.25" customHeight="1">
      <c r="A345" s="245" t="s">
        <v>1204</v>
      </c>
      <c r="B345" s="358">
        <v>70280</v>
      </c>
      <c r="C345" s="358">
        <v>70280</v>
      </c>
      <c r="D345" s="358">
        <v>65172</v>
      </c>
      <c r="E345" s="362">
        <v>92.73192942515651</v>
      </c>
      <c r="F345" s="358">
        <v>65172</v>
      </c>
    </row>
    <row r="346" spans="1:6" ht="14.25" customHeight="1">
      <c r="A346" s="245" t="s">
        <v>1186</v>
      </c>
      <c r="B346" s="358">
        <v>7028</v>
      </c>
      <c r="C346" s="358">
        <v>7028</v>
      </c>
      <c r="D346" s="358">
        <v>7028</v>
      </c>
      <c r="E346" s="362">
        <v>100</v>
      </c>
      <c r="F346" s="358">
        <v>0</v>
      </c>
    </row>
    <row r="347" spans="1:6" ht="27.75" customHeight="1">
      <c r="A347" s="247" t="s">
        <v>1187</v>
      </c>
      <c r="B347" s="358">
        <v>7028</v>
      </c>
      <c r="C347" s="358">
        <v>7028</v>
      </c>
      <c r="D347" s="358">
        <v>7028</v>
      </c>
      <c r="E347" s="362">
        <v>100</v>
      </c>
      <c r="F347" s="358">
        <v>0</v>
      </c>
    </row>
    <row r="348" spans="1:6" ht="14.25" customHeight="1">
      <c r="A348" s="188" t="s">
        <v>1188</v>
      </c>
      <c r="B348" s="358">
        <v>77308</v>
      </c>
      <c r="C348" s="358">
        <v>77308</v>
      </c>
      <c r="D348" s="358">
        <v>71747</v>
      </c>
      <c r="E348" s="362">
        <v>92.80669529673514</v>
      </c>
      <c r="F348" s="358">
        <v>71747</v>
      </c>
    </row>
    <row r="349" spans="1:6" ht="14.25" customHeight="1">
      <c r="A349" s="245" t="s">
        <v>1189</v>
      </c>
      <c r="B349" s="358">
        <v>77308</v>
      </c>
      <c r="C349" s="358">
        <v>77308</v>
      </c>
      <c r="D349" s="358">
        <v>71747</v>
      </c>
      <c r="E349" s="362">
        <v>92.80669529673514</v>
      </c>
      <c r="F349" s="358">
        <v>71747</v>
      </c>
    </row>
    <row r="350" spans="1:6" ht="14.25" customHeight="1">
      <c r="A350" s="259" t="s">
        <v>1190</v>
      </c>
      <c r="B350" s="358">
        <v>77308</v>
      </c>
      <c r="C350" s="358">
        <v>77308</v>
      </c>
      <c r="D350" s="358">
        <v>71747</v>
      </c>
      <c r="E350" s="362">
        <v>92.80669529673514</v>
      </c>
      <c r="F350" s="358">
        <v>71747</v>
      </c>
    </row>
    <row r="351" spans="1:6" ht="14.25" customHeight="1">
      <c r="A351" s="261" t="s">
        <v>1193</v>
      </c>
      <c r="B351" s="358">
        <v>77308</v>
      </c>
      <c r="C351" s="358">
        <v>77308</v>
      </c>
      <c r="D351" s="358">
        <v>71747</v>
      </c>
      <c r="E351" s="362">
        <v>92.80669529673514</v>
      </c>
      <c r="F351" s="358">
        <v>71747</v>
      </c>
    </row>
    <row r="352" spans="1:6" ht="14.25" customHeight="1">
      <c r="A352" s="261"/>
      <c r="B352" s="358"/>
      <c r="C352" s="358"/>
      <c r="D352" s="358"/>
      <c r="E352" s="362"/>
      <c r="F352" s="358"/>
    </row>
    <row r="353" spans="1:6" ht="27" customHeight="1">
      <c r="A353" s="254" t="s">
        <v>1264</v>
      </c>
      <c r="B353" s="358"/>
      <c r="C353" s="358"/>
      <c r="D353" s="358"/>
      <c r="E353" s="362"/>
      <c r="F353" s="358"/>
    </row>
    <row r="354" spans="1:6" ht="14.25" customHeight="1">
      <c r="A354" s="184" t="s">
        <v>1092</v>
      </c>
      <c r="B354" s="358"/>
      <c r="C354" s="358"/>
      <c r="D354" s="358"/>
      <c r="E354" s="362"/>
      <c r="F354" s="358"/>
    </row>
    <row r="355" spans="1:6" ht="14.25" customHeight="1">
      <c r="A355" s="191" t="s">
        <v>1072</v>
      </c>
      <c r="B355" s="358">
        <v>1317759</v>
      </c>
      <c r="C355" s="358">
        <v>1317759</v>
      </c>
      <c r="D355" s="358">
        <v>1226120</v>
      </c>
      <c r="E355" s="362">
        <v>93.04584525698554</v>
      </c>
      <c r="F355" s="358">
        <v>110035</v>
      </c>
    </row>
    <row r="356" spans="1:6" ht="14.25" customHeight="1">
      <c r="A356" s="245" t="s">
        <v>1204</v>
      </c>
      <c r="B356" s="358">
        <v>1265048</v>
      </c>
      <c r="C356" s="358">
        <v>1265048</v>
      </c>
      <c r="D356" s="358">
        <v>1173409</v>
      </c>
      <c r="E356" s="362">
        <v>92.7560851445953</v>
      </c>
      <c r="F356" s="358">
        <v>105848</v>
      </c>
    </row>
    <row r="357" spans="1:6" ht="14.25" customHeight="1">
      <c r="A357" s="245" t="s">
        <v>1186</v>
      </c>
      <c r="B357" s="358">
        <v>52711</v>
      </c>
      <c r="C357" s="358">
        <v>52711</v>
      </c>
      <c r="D357" s="358">
        <v>52711</v>
      </c>
      <c r="E357" s="362">
        <v>100</v>
      </c>
      <c r="F357" s="358">
        <v>4187</v>
      </c>
    </row>
    <row r="358" spans="1:6" ht="25.5" customHeight="1">
      <c r="A358" s="247" t="s">
        <v>1187</v>
      </c>
      <c r="B358" s="358">
        <v>52711</v>
      </c>
      <c r="C358" s="358">
        <v>52711</v>
      </c>
      <c r="D358" s="358">
        <v>52711</v>
      </c>
      <c r="E358" s="362">
        <v>100</v>
      </c>
      <c r="F358" s="358">
        <v>4187</v>
      </c>
    </row>
    <row r="359" spans="1:6" ht="14.25" customHeight="1">
      <c r="A359" s="188" t="s">
        <v>1188</v>
      </c>
      <c r="B359" s="358">
        <v>1317759</v>
      </c>
      <c r="C359" s="358">
        <v>1317759</v>
      </c>
      <c r="D359" s="358">
        <v>1225877</v>
      </c>
      <c r="E359" s="362">
        <v>93.0274048593104</v>
      </c>
      <c r="F359" s="358">
        <v>117834</v>
      </c>
    </row>
    <row r="360" spans="1:6" ht="14.25" customHeight="1">
      <c r="A360" s="245" t="s">
        <v>1189</v>
      </c>
      <c r="B360" s="358">
        <v>1314245</v>
      </c>
      <c r="C360" s="358">
        <v>1314245</v>
      </c>
      <c r="D360" s="358">
        <v>1222363</v>
      </c>
      <c r="E360" s="362">
        <v>93.00876168446523</v>
      </c>
      <c r="F360" s="358">
        <v>117742</v>
      </c>
    </row>
    <row r="361" spans="1:6" ht="14.25" customHeight="1">
      <c r="A361" s="259" t="s">
        <v>1190</v>
      </c>
      <c r="B361" s="358">
        <v>49197</v>
      </c>
      <c r="C361" s="358">
        <v>49197</v>
      </c>
      <c r="D361" s="358">
        <v>48954</v>
      </c>
      <c r="E361" s="362">
        <v>99.50606744313679</v>
      </c>
      <c r="F361" s="358">
        <v>11894</v>
      </c>
    </row>
    <row r="362" spans="1:6" ht="14.25" customHeight="1">
      <c r="A362" s="191" t="s">
        <v>1093</v>
      </c>
      <c r="B362" s="358">
        <v>38814</v>
      </c>
      <c r="C362" s="358">
        <v>38814</v>
      </c>
      <c r="D362" s="358">
        <v>38571</v>
      </c>
      <c r="E362" s="362">
        <v>99.37393723914052</v>
      </c>
      <c r="F362" s="358">
        <v>3299</v>
      </c>
    </row>
    <row r="363" spans="1:6" ht="14.25" customHeight="1">
      <c r="A363" s="264" t="s">
        <v>1192</v>
      </c>
      <c r="B363" s="358">
        <v>31279</v>
      </c>
      <c r="C363" s="358">
        <v>31279</v>
      </c>
      <c r="D363" s="358">
        <v>31068</v>
      </c>
      <c r="E363" s="362">
        <v>99.32542600466768</v>
      </c>
      <c r="F363" s="358">
        <v>2643</v>
      </c>
    </row>
    <row r="364" spans="1:6" ht="14.25" customHeight="1">
      <c r="A364" s="261" t="s">
        <v>1193</v>
      </c>
      <c r="B364" s="358">
        <v>10383</v>
      </c>
      <c r="C364" s="358">
        <v>10383</v>
      </c>
      <c r="D364" s="358">
        <v>10383</v>
      </c>
      <c r="E364" s="362">
        <v>100</v>
      </c>
      <c r="F364" s="358">
        <v>8595</v>
      </c>
    </row>
    <row r="365" spans="1:6" ht="14.25" customHeight="1">
      <c r="A365" s="259" t="s">
        <v>1194</v>
      </c>
      <c r="B365" s="358">
        <v>1265048</v>
      </c>
      <c r="C365" s="358">
        <v>1265048</v>
      </c>
      <c r="D365" s="358">
        <v>1173409</v>
      </c>
      <c r="E365" s="362">
        <v>92.7560851445953</v>
      </c>
      <c r="F365" s="358">
        <v>105848</v>
      </c>
    </row>
    <row r="366" spans="1:6" ht="14.25" customHeight="1">
      <c r="A366" s="261" t="s">
        <v>1215</v>
      </c>
      <c r="B366" s="358">
        <v>1265048</v>
      </c>
      <c r="C366" s="358">
        <v>1265048</v>
      </c>
      <c r="D366" s="358">
        <v>1173409</v>
      </c>
      <c r="E366" s="362">
        <v>92.7560851445953</v>
      </c>
      <c r="F366" s="358">
        <v>105848</v>
      </c>
    </row>
    <row r="367" spans="1:6" ht="14.25" customHeight="1">
      <c r="A367" s="245" t="s">
        <v>1144</v>
      </c>
      <c r="B367" s="358">
        <v>3514</v>
      </c>
      <c r="C367" s="358">
        <v>3514</v>
      </c>
      <c r="D367" s="358">
        <v>3514</v>
      </c>
      <c r="E367" s="362">
        <v>100</v>
      </c>
      <c r="F367" s="358">
        <v>92</v>
      </c>
    </row>
    <row r="368" spans="1:6" ht="12" customHeight="1">
      <c r="A368" s="259" t="s">
        <v>1196</v>
      </c>
      <c r="B368" s="358">
        <v>3514</v>
      </c>
      <c r="C368" s="358">
        <v>3514</v>
      </c>
      <c r="D368" s="358">
        <v>3514</v>
      </c>
      <c r="E368" s="362">
        <v>100</v>
      </c>
      <c r="F368" s="358">
        <v>92</v>
      </c>
    </row>
    <row r="369" spans="1:6" ht="12" customHeight="1">
      <c r="A369" s="259"/>
      <c r="B369" s="358"/>
      <c r="C369" s="358"/>
      <c r="D369" s="358"/>
      <c r="E369" s="362"/>
      <c r="F369" s="358"/>
    </row>
    <row r="370" spans="1:6" ht="12.75">
      <c r="A370" s="511" t="s">
        <v>1103</v>
      </c>
      <c r="B370" s="358"/>
      <c r="C370" s="358"/>
      <c r="D370" s="358"/>
      <c r="E370" s="362"/>
      <c r="F370" s="358"/>
    </row>
    <row r="371" spans="1:6" ht="12.75">
      <c r="A371" s="191" t="s">
        <v>1072</v>
      </c>
      <c r="B371" s="597">
        <v>178792298</v>
      </c>
      <c r="C371" s="597">
        <v>178792298</v>
      </c>
      <c r="D371" s="597">
        <v>175096504</v>
      </c>
      <c r="E371" s="598">
        <v>97.93291207655936</v>
      </c>
      <c r="F371" s="597">
        <v>7806656</v>
      </c>
    </row>
    <row r="372" spans="1:6" ht="12.75">
      <c r="A372" s="245" t="s">
        <v>1204</v>
      </c>
      <c r="B372" s="597">
        <v>99804663</v>
      </c>
      <c r="C372" s="597">
        <v>99804663</v>
      </c>
      <c r="D372" s="597">
        <v>96108869</v>
      </c>
      <c r="E372" s="598">
        <v>96.29697261740165</v>
      </c>
      <c r="F372" s="597">
        <v>4826379</v>
      </c>
    </row>
    <row r="373" spans="1:6" ht="12.75">
      <c r="A373" s="245" t="s">
        <v>1186</v>
      </c>
      <c r="B373" s="597">
        <v>78987635</v>
      </c>
      <c r="C373" s="597">
        <v>78987635</v>
      </c>
      <c r="D373" s="597">
        <v>78987635</v>
      </c>
      <c r="E373" s="598">
        <v>100</v>
      </c>
      <c r="F373" s="597">
        <v>2980277</v>
      </c>
    </row>
    <row r="374" spans="1:6" ht="25.5">
      <c r="A374" s="247" t="s">
        <v>1187</v>
      </c>
      <c r="B374" s="597">
        <v>78987635</v>
      </c>
      <c r="C374" s="597">
        <v>78987635</v>
      </c>
      <c r="D374" s="597">
        <v>78987635</v>
      </c>
      <c r="E374" s="598">
        <v>100</v>
      </c>
      <c r="F374" s="597">
        <v>2980277</v>
      </c>
    </row>
    <row r="375" spans="1:6" ht="12.75">
      <c r="A375" s="188" t="s">
        <v>1188</v>
      </c>
      <c r="B375" s="597">
        <v>182694235</v>
      </c>
      <c r="C375" s="597">
        <v>182694235</v>
      </c>
      <c r="D375" s="597">
        <v>164872624</v>
      </c>
      <c r="E375" s="598">
        <v>90.24511583520957</v>
      </c>
      <c r="F375" s="597">
        <v>47151210</v>
      </c>
    </row>
    <row r="376" spans="1:6" ht="12.75">
      <c r="A376" s="245" t="s">
        <v>1189</v>
      </c>
      <c r="B376" s="597">
        <v>95706876</v>
      </c>
      <c r="C376" s="597">
        <v>95706876</v>
      </c>
      <c r="D376" s="597">
        <v>84997192</v>
      </c>
      <c r="E376" s="598">
        <v>88.80991163059171</v>
      </c>
      <c r="F376" s="597">
        <v>24054148</v>
      </c>
    </row>
    <row r="377" spans="1:6" ht="12.75">
      <c r="A377" s="259" t="s">
        <v>1190</v>
      </c>
      <c r="B377" s="597">
        <v>6705873</v>
      </c>
      <c r="C377" s="597">
        <v>6705873</v>
      </c>
      <c r="D377" s="597">
        <v>4789936</v>
      </c>
      <c r="E377" s="598">
        <v>71.42896980005436</v>
      </c>
      <c r="F377" s="597">
        <v>1755116</v>
      </c>
    </row>
    <row r="378" spans="1:6" ht="12.75">
      <c r="A378" s="261" t="s">
        <v>1191</v>
      </c>
      <c r="B378" s="597">
        <v>12410</v>
      </c>
      <c r="C378" s="597">
        <v>12410</v>
      </c>
      <c r="D378" s="597">
        <v>5490</v>
      </c>
      <c r="E378" s="598">
        <v>44.23851732473811</v>
      </c>
      <c r="F378" s="597">
        <v>0</v>
      </c>
    </row>
    <row r="379" spans="1:6" ht="12.75">
      <c r="A379" s="264" t="s">
        <v>1192</v>
      </c>
      <c r="B379" s="597">
        <v>10000</v>
      </c>
      <c r="C379" s="597">
        <v>10000</v>
      </c>
      <c r="D379" s="597">
        <v>4571</v>
      </c>
      <c r="E379" s="598">
        <v>45.71</v>
      </c>
      <c r="F379" s="597">
        <v>0</v>
      </c>
    </row>
    <row r="380" spans="1:6" ht="12.75">
      <c r="A380" s="261" t="s">
        <v>1193</v>
      </c>
      <c r="B380" s="597">
        <v>6693463</v>
      </c>
      <c r="C380" s="258">
        <v>6693463</v>
      </c>
      <c r="D380" s="597">
        <v>4784446</v>
      </c>
      <c r="E380" s="588">
        <v>71.47938219722735</v>
      </c>
      <c r="F380" s="597">
        <v>1755116</v>
      </c>
    </row>
    <row r="381" spans="1:6" ht="12.75">
      <c r="A381" s="259" t="s">
        <v>1194</v>
      </c>
      <c r="B381" s="597">
        <v>89001003</v>
      </c>
      <c r="C381" s="597">
        <v>89001003</v>
      </c>
      <c r="D381" s="597">
        <v>80207256</v>
      </c>
      <c r="E381" s="598">
        <v>90.11949674319962</v>
      </c>
      <c r="F381" s="597">
        <v>22299032</v>
      </c>
    </row>
    <row r="382" spans="1:6" ht="12.75">
      <c r="A382" s="261" t="s">
        <v>1215</v>
      </c>
      <c r="B382" s="597">
        <v>89001003</v>
      </c>
      <c r="C382" s="597">
        <v>89001003</v>
      </c>
      <c r="D382" s="597">
        <v>80207256</v>
      </c>
      <c r="E382" s="598">
        <v>90.11949674319962</v>
      </c>
      <c r="F382" s="597">
        <v>22299032</v>
      </c>
    </row>
    <row r="383" spans="1:6" ht="12.75">
      <c r="A383" s="245" t="s">
        <v>1144</v>
      </c>
      <c r="B383" s="597">
        <v>86987359</v>
      </c>
      <c r="C383" s="597">
        <v>86987359</v>
      </c>
      <c r="D383" s="597">
        <v>79875432</v>
      </c>
      <c r="E383" s="598">
        <v>91.82418332760281</v>
      </c>
      <c r="F383" s="597">
        <v>23097062</v>
      </c>
    </row>
    <row r="384" spans="1:6" ht="12.75">
      <c r="A384" s="259" t="s">
        <v>1196</v>
      </c>
      <c r="B384" s="597">
        <v>86987359</v>
      </c>
      <c r="C384" s="597">
        <v>86987359</v>
      </c>
      <c r="D384" s="597">
        <v>79875432</v>
      </c>
      <c r="E384" s="598">
        <v>91.82418332760281</v>
      </c>
      <c r="F384" s="597">
        <v>23097062</v>
      </c>
    </row>
    <row r="385" spans="1:6" ht="12.75">
      <c r="A385" s="245" t="s">
        <v>822</v>
      </c>
      <c r="B385" s="597">
        <v>-3901937</v>
      </c>
      <c r="C385" s="597">
        <v>-3901937</v>
      </c>
      <c r="D385" s="597">
        <v>10223880</v>
      </c>
      <c r="E385" s="598" t="s">
        <v>818</v>
      </c>
      <c r="F385" s="597">
        <v>-39344554</v>
      </c>
    </row>
    <row r="386" spans="1:6" ht="12.75">
      <c r="A386" s="245" t="s">
        <v>823</v>
      </c>
      <c r="B386" s="597">
        <v>3901937</v>
      </c>
      <c r="C386" s="597">
        <v>3901937</v>
      </c>
      <c r="D386" s="362" t="s">
        <v>818</v>
      </c>
      <c r="E386" s="598" t="s">
        <v>818</v>
      </c>
      <c r="F386" s="598" t="s">
        <v>818</v>
      </c>
    </row>
    <row r="387" spans="1:6" ht="12.75">
      <c r="A387" s="259" t="s">
        <v>1201</v>
      </c>
      <c r="B387" s="597">
        <v>3901937</v>
      </c>
      <c r="C387" s="597">
        <v>3901937</v>
      </c>
      <c r="D387" s="362" t="s">
        <v>818</v>
      </c>
      <c r="E387" s="598" t="s">
        <v>818</v>
      </c>
      <c r="F387" s="598" t="s">
        <v>818</v>
      </c>
    </row>
    <row r="388" spans="1:6" ht="38.25">
      <c r="A388" s="241" t="s">
        <v>1155</v>
      </c>
      <c r="B388" s="597">
        <v>3136</v>
      </c>
      <c r="C388" s="597">
        <v>3136</v>
      </c>
      <c r="D388" s="362" t="s">
        <v>818</v>
      </c>
      <c r="E388" s="598" t="s">
        <v>818</v>
      </c>
      <c r="F388" s="598" t="s">
        <v>818</v>
      </c>
    </row>
    <row r="389" spans="1:6" ht="25.5">
      <c r="A389" s="241" t="s">
        <v>1074</v>
      </c>
      <c r="B389" s="597">
        <v>3898801</v>
      </c>
      <c r="C389" s="597">
        <v>3898801</v>
      </c>
      <c r="D389" s="597" t="s">
        <v>818</v>
      </c>
      <c r="E389" s="598" t="s">
        <v>818</v>
      </c>
      <c r="F389" s="598" t="s">
        <v>818</v>
      </c>
    </row>
    <row r="390" spans="1:6" ht="12.75">
      <c r="A390" s="151" t="s">
        <v>156</v>
      </c>
      <c r="B390" s="358"/>
      <c r="C390" s="358"/>
      <c r="D390" s="358"/>
      <c r="E390" s="362"/>
      <c r="F390" s="358"/>
    </row>
    <row r="391" spans="1:6" ht="12.75">
      <c r="A391" s="599" t="s">
        <v>1104</v>
      </c>
      <c r="B391" s="358"/>
      <c r="C391" s="358"/>
      <c r="D391" s="358"/>
      <c r="E391" s="362"/>
      <c r="F391" s="358"/>
    </row>
    <row r="392" spans="1:6" ht="12.75">
      <c r="A392" s="191" t="s">
        <v>1072</v>
      </c>
      <c r="B392" s="597">
        <v>169581598</v>
      </c>
      <c r="C392" s="597">
        <v>169581598</v>
      </c>
      <c r="D392" s="597">
        <v>165892655</v>
      </c>
      <c r="E392" s="598">
        <v>97.82467965657453</v>
      </c>
      <c r="F392" s="597">
        <v>6930361</v>
      </c>
    </row>
    <row r="393" spans="1:6" ht="12.75">
      <c r="A393" s="245" t="s">
        <v>1204</v>
      </c>
      <c r="B393" s="597">
        <v>99754663</v>
      </c>
      <c r="C393" s="597">
        <v>99754663</v>
      </c>
      <c r="D393" s="597">
        <v>96065720</v>
      </c>
      <c r="E393" s="598">
        <v>96.30198439946612</v>
      </c>
      <c r="F393" s="597">
        <v>4783230</v>
      </c>
    </row>
    <row r="394" spans="1:6" ht="12.75">
      <c r="A394" s="245" t="s">
        <v>1186</v>
      </c>
      <c r="B394" s="597">
        <v>69826935</v>
      </c>
      <c r="C394" s="597">
        <v>69826935</v>
      </c>
      <c r="D394" s="597">
        <v>69826935</v>
      </c>
      <c r="E394" s="598">
        <v>100</v>
      </c>
      <c r="F394" s="597">
        <v>2147131</v>
      </c>
    </row>
    <row r="395" spans="1:6" ht="25.5">
      <c r="A395" s="247" t="s">
        <v>1187</v>
      </c>
      <c r="B395" s="597">
        <v>69826935</v>
      </c>
      <c r="C395" s="258">
        <v>69826935</v>
      </c>
      <c r="D395" s="597">
        <v>69826935</v>
      </c>
      <c r="E395" s="598">
        <v>100</v>
      </c>
      <c r="F395" s="597">
        <v>2147131</v>
      </c>
    </row>
    <row r="396" spans="1:6" ht="12.75">
      <c r="A396" s="188" t="s">
        <v>1188</v>
      </c>
      <c r="B396" s="597">
        <v>173483535</v>
      </c>
      <c r="C396" s="597">
        <v>173483535</v>
      </c>
      <c r="D396" s="597">
        <v>156140553</v>
      </c>
      <c r="E396" s="598">
        <v>90.0030962592502</v>
      </c>
      <c r="F396" s="597">
        <v>45478628</v>
      </c>
    </row>
    <row r="397" spans="1:6" ht="12.75">
      <c r="A397" s="245" t="s">
        <v>1189</v>
      </c>
      <c r="B397" s="597">
        <v>95250984</v>
      </c>
      <c r="C397" s="597">
        <v>95250984</v>
      </c>
      <c r="D397" s="597">
        <v>84659354</v>
      </c>
      <c r="E397" s="598">
        <v>88.88029335214007</v>
      </c>
      <c r="F397" s="597">
        <v>23801368</v>
      </c>
    </row>
    <row r="398" spans="1:6" ht="12.75">
      <c r="A398" s="259" t="s">
        <v>1190</v>
      </c>
      <c r="B398" s="597">
        <v>6601367</v>
      </c>
      <c r="C398" s="597">
        <v>6601367</v>
      </c>
      <c r="D398" s="597">
        <v>4738087</v>
      </c>
      <c r="E398" s="598">
        <v>71.77433098326452</v>
      </c>
      <c r="F398" s="597">
        <v>1710858</v>
      </c>
    </row>
    <row r="399" spans="1:6" ht="12.75">
      <c r="A399" s="261" t="s">
        <v>1191</v>
      </c>
      <c r="B399" s="597">
        <v>12410</v>
      </c>
      <c r="C399" s="597">
        <v>12410</v>
      </c>
      <c r="D399" s="597">
        <v>5490</v>
      </c>
      <c r="E399" s="598">
        <v>44.23851732473811</v>
      </c>
      <c r="F399" s="597">
        <v>0</v>
      </c>
    </row>
    <row r="400" spans="1:6" ht="12.75">
      <c r="A400" s="264" t="s">
        <v>1192</v>
      </c>
      <c r="B400" s="597">
        <v>10000</v>
      </c>
      <c r="C400" s="597">
        <v>10000</v>
      </c>
      <c r="D400" s="597">
        <v>4571</v>
      </c>
      <c r="E400" s="598">
        <v>45.71</v>
      </c>
      <c r="F400" s="597">
        <v>0</v>
      </c>
    </row>
    <row r="401" spans="1:6" ht="12.75">
      <c r="A401" s="261" t="s">
        <v>1193</v>
      </c>
      <c r="B401" s="597">
        <v>6588957</v>
      </c>
      <c r="C401" s="597">
        <v>6588957</v>
      </c>
      <c r="D401" s="597">
        <v>4732597</v>
      </c>
      <c r="E401" s="598">
        <v>71.82619343243552</v>
      </c>
      <c r="F401" s="597">
        <v>1710858</v>
      </c>
    </row>
    <row r="402" spans="1:6" ht="12.75">
      <c r="A402" s="259" t="s">
        <v>1194</v>
      </c>
      <c r="B402" s="597">
        <v>88649617</v>
      </c>
      <c r="C402" s="597">
        <v>88649617</v>
      </c>
      <c r="D402" s="597">
        <v>79921267</v>
      </c>
      <c r="E402" s="598">
        <v>90.15410297824525</v>
      </c>
      <c r="F402" s="597">
        <v>22090510</v>
      </c>
    </row>
    <row r="403" spans="1:6" ht="12.75">
      <c r="A403" s="261" t="s">
        <v>1215</v>
      </c>
      <c r="B403" s="597">
        <v>88649617</v>
      </c>
      <c r="C403" s="597">
        <v>88649617</v>
      </c>
      <c r="D403" s="597">
        <v>79921267</v>
      </c>
      <c r="E403" s="598">
        <v>90.15410297824525</v>
      </c>
      <c r="F403" s="597">
        <v>22090510</v>
      </c>
    </row>
    <row r="404" spans="1:6" ht="12.75">
      <c r="A404" s="245" t="s">
        <v>1144</v>
      </c>
      <c r="B404" s="597">
        <v>78232551</v>
      </c>
      <c r="C404" s="597">
        <v>78232551</v>
      </c>
      <c r="D404" s="597">
        <v>71481199</v>
      </c>
      <c r="E404" s="598">
        <v>91.37014974751366</v>
      </c>
      <c r="F404" s="597">
        <v>21677260</v>
      </c>
    </row>
    <row r="405" spans="1:6" ht="12.75">
      <c r="A405" s="259" t="s">
        <v>1196</v>
      </c>
      <c r="B405" s="597">
        <v>78232551</v>
      </c>
      <c r="C405" s="597">
        <v>78232551</v>
      </c>
      <c r="D405" s="597">
        <v>71481199</v>
      </c>
      <c r="E405" s="598">
        <v>91.37014974751366</v>
      </c>
      <c r="F405" s="597">
        <v>21677260</v>
      </c>
    </row>
    <row r="406" spans="1:6" ht="12.75">
      <c r="A406" s="245" t="s">
        <v>822</v>
      </c>
      <c r="B406" s="597">
        <v>-3901937</v>
      </c>
      <c r="C406" s="597">
        <v>-3901937</v>
      </c>
      <c r="D406" s="597">
        <v>9752102</v>
      </c>
      <c r="E406" s="598" t="s">
        <v>818</v>
      </c>
      <c r="F406" s="597">
        <v>-38548267</v>
      </c>
    </row>
    <row r="407" spans="1:6" ht="12.75">
      <c r="A407" s="245" t="s">
        <v>823</v>
      </c>
      <c r="B407" s="597">
        <v>3901937</v>
      </c>
      <c r="C407" s="597">
        <v>3901937</v>
      </c>
      <c r="D407" s="362" t="s">
        <v>818</v>
      </c>
      <c r="E407" s="598" t="s">
        <v>818</v>
      </c>
      <c r="F407" s="598" t="s">
        <v>818</v>
      </c>
    </row>
    <row r="408" spans="1:6" ht="12.75">
      <c r="A408" s="259" t="s">
        <v>1201</v>
      </c>
      <c r="B408" s="597">
        <v>3901937</v>
      </c>
      <c r="C408" s="597">
        <v>3901937</v>
      </c>
      <c r="D408" s="362" t="s">
        <v>818</v>
      </c>
      <c r="E408" s="598" t="s">
        <v>818</v>
      </c>
      <c r="F408" s="598" t="s">
        <v>818</v>
      </c>
    </row>
    <row r="409" spans="1:6" ht="38.25">
      <c r="A409" s="241" t="s">
        <v>1155</v>
      </c>
      <c r="B409" s="597">
        <v>3136</v>
      </c>
      <c r="C409" s="597">
        <v>3136</v>
      </c>
      <c r="D409" s="362" t="s">
        <v>818</v>
      </c>
      <c r="E409" s="598" t="s">
        <v>818</v>
      </c>
      <c r="F409" s="598" t="s">
        <v>818</v>
      </c>
    </row>
    <row r="410" spans="1:6" ht="25.5" customHeight="1">
      <c r="A410" s="241" t="s">
        <v>1074</v>
      </c>
      <c r="B410" s="597">
        <v>3898801</v>
      </c>
      <c r="C410" s="597">
        <v>3898801</v>
      </c>
      <c r="D410" s="597" t="s">
        <v>818</v>
      </c>
      <c r="E410" s="598" t="s">
        <v>818</v>
      </c>
      <c r="F410" s="598" t="s">
        <v>818</v>
      </c>
    </row>
    <row r="411" spans="1:6" ht="12.75">
      <c r="A411" s="599" t="s">
        <v>1105</v>
      </c>
      <c r="B411" s="358"/>
      <c r="C411" s="358"/>
      <c r="D411" s="358"/>
      <c r="E411" s="362"/>
      <c r="F411" s="358"/>
    </row>
    <row r="412" spans="1:6" ht="12.75">
      <c r="A412" s="191" t="s">
        <v>1072</v>
      </c>
      <c r="B412" s="597">
        <v>9210700</v>
      </c>
      <c r="C412" s="597">
        <v>9210700</v>
      </c>
      <c r="D412" s="597">
        <v>9203849</v>
      </c>
      <c r="E412" s="598">
        <v>99.92561911689666</v>
      </c>
      <c r="F412" s="597">
        <v>876295</v>
      </c>
    </row>
    <row r="413" spans="1:6" ht="12.75">
      <c r="A413" s="245" t="s">
        <v>1204</v>
      </c>
      <c r="B413" s="597">
        <v>50000</v>
      </c>
      <c r="C413" s="597">
        <v>50000</v>
      </c>
      <c r="D413" s="597">
        <v>43149</v>
      </c>
      <c r="E413" s="598">
        <v>86.298</v>
      </c>
      <c r="F413" s="597">
        <v>43149</v>
      </c>
    </row>
    <row r="414" spans="1:6" ht="12.75">
      <c r="A414" s="245" t="s">
        <v>1186</v>
      </c>
      <c r="B414" s="597">
        <v>9160700</v>
      </c>
      <c r="C414" s="597">
        <v>9160700</v>
      </c>
      <c r="D414" s="597">
        <v>9160700</v>
      </c>
      <c r="E414" s="598">
        <v>100</v>
      </c>
      <c r="F414" s="597">
        <v>833146</v>
      </c>
    </row>
    <row r="415" spans="1:6" ht="25.5">
      <c r="A415" s="247" t="s">
        <v>1187</v>
      </c>
      <c r="B415" s="597">
        <v>9160700</v>
      </c>
      <c r="C415" s="258">
        <v>9160700</v>
      </c>
      <c r="D415" s="597">
        <v>9160700</v>
      </c>
      <c r="E415" s="598">
        <v>100</v>
      </c>
      <c r="F415" s="597">
        <v>833146</v>
      </c>
    </row>
    <row r="416" spans="1:6" ht="12.75">
      <c r="A416" s="188" t="s">
        <v>1188</v>
      </c>
      <c r="B416" s="597">
        <v>9210700</v>
      </c>
      <c r="C416" s="597">
        <v>9210700</v>
      </c>
      <c r="D416" s="597">
        <v>8732071</v>
      </c>
      <c r="E416" s="598">
        <v>94.80355456154255</v>
      </c>
      <c r="F416" s="597">
        <v>1672582</v>
      </c>
    </row>
    <row r="417" spans="1:6" ht="12.75">
      <c r="A417" s="245" t="s">
        <v>1189</v>
      </c>
      <c r="B417" s="597">
        <v>455892</v>
      </c>
      <c r="C417" s="597">
        <v>455892</v>
      </c>
      <c r="D417" s="597">
        <v>337838</v>
      </c>
      <c r="E417" s="598">
        <v>74.10483184613899</v>
      </c>
      <c r="F417" s="597">
        <v>252780</v>
      </c>
    </row>
    <row r="418" spans="1:6" ht="12.75">
      <c r="A418" s="259" t="s">
        <v>1190</v>
      </c>
      <c r="B418" s="597">
        <v>104506</v>
      </c>
      <c r="C418" s="597">
        <v>104506</v>
      </c>
      <c r="D418" s="597">
        <v>51849</v>
      </c>
      <c r="E418" s="598">
        <v>49.61341932520621</v>
      </c>
      <c r="F418" s="597">
        <v>44258</v>
      </c>
    </row>
    <row r="419" spans="1:6" ht="12.75">
      <c r="A419" s="261" t="s">
        <v>1193</v>
      </c>
      <c r="B419" s="597">
        <v>104506</v>
      </c>
      <c r="C419" s="597">
        <v>104506</v>
      </c>
      <c r="D419" s="597">
        <v>51849</v>
      </c>
      <c r="E419" s="598">
        <v>49.61341932520621</v>
      </c>
      <c r="F419" s="597">
        <v>44258</v>
      </c>
    </row>
    <row r="420" spans="1:6" ht="12.75">
      <c r="A420" s="259" t="s">
        <v>1194</v>
      </c>
      <c r="B420" s="597">
        <v>351386</v>
      </c>
      <c r="C420" s="597">
        <v>351386</v>
      </c>
      <c r="D420" s="597">
        <v>285989</v>
      </c>
      <c r="E420" s="598">
        <v>81.38884303870957</v>
      </c>
      <c r="F420" s="597">
        <v>208522</v>
      </c>
    </row>
    <row r="421" spans="1:6" ht="12.75">
      <c r="A421" s="261" t="s">
        <v>1215</v>
      </c>
      <c r="B421" s="597">
        <v>351386</v>
      </c>
      <c r="C421" s="597">
        <v>351386</v>
      </c>
      <c r="D421" s="597">
        <v>285989</v>
      </c>
      <c r="E421" s="598">
        <v>81.38884303870957</v>
      </c>
      <c r="F421" s="597">
        <v>208522</v>
      </c>
    </row>
    <row r="422" spans="1:6" ht="12.75">
      <c r="A422" s="245" t="s">
        <v>1144</v>
      </c>
      <c r="B422" s="597">
        <v>8754808</v>
      </c>
      <c r="C422" s="597">
        <v>8754808</v>
      </c>
      <c r="D422" s="597">
        <v>8394233</v>
      </c>
      <c r="E422" s="598">
        <v>95.88140596572762</v>
      </c>
      <c r="F422" s="597">
        <v>1419802</v>
      </c>
    </row>
    <row r="423" spans="1:6" ht="12.75">
      <c r="A423" s="259" t="s">
        <v>1196</v>
      </c>
      <c r="B423" s="597">
        <v>8754808</v>
      </c>
      <c r="C423" s="597">
        <v>8754808</v>
      </c>
      <c r="D423" s="597">
        <v>8394233</v>
      </c>
      <c r="E423" s="598">
        <v>95.88140596572762</v>
      </c>
      <c r="F423" s="597">
        <v>1419802</v>
      </c>
    </row>
    <row r="424" spans="1:6" ht="12.75">
      <c r="A424" s="259"/>
      <c r="B424" s="597"/>
      <c r="C424" s="358"/>
      <c r="D424" s="358"/>
      <c r="E424" s="362"/>
      <c r="F424" s="358"/>
    </row>
    <row r="425" spans="1:6" ht="12.75">
      <c r="A425" s="235" t="s">
        <v>1106</v>
      </c>
      <c r="B425" s="597"/>
      <c r="C425" s="358"/>
      <c r="D425" s="358"/>
      <c r="E425" s="362"/>
      <c r="F425" s="358"/>
    </row>
    <row r="426" spans="1:6" ht="12.75">
      <c r="A426" s="511" t="s">
        <v>1103</v>
      </c>
      <c r="B426" s="358"/>
      <c r="C426" s="358"/>
      <c r="D426" s="358"/>
      <c r="E426" s="362"/>
      <c r="F426" s="358"/>
    </row>
    <row r="427" spans="1:6" ht="12.75">
      <c r="A427" s="191" t="s">
        <v>1072</v>
      </c>
      <c r="B427" s="358">
        <v>659768</v>
      </c>
      <c r="C427" s="358">
        <v>659768</v>
      </c>
      <c r="D427" s="358">
        <v>283765</v>
      </c>
      <c r="E427" s="362">
        <v>43.00981557153424</v>
      </c>
      <c r="F427" s="358">
        <v>5000</v>
      </c>
    </row>
    <row r="428" spans="1:6" ht="12.75">
      <c r="A428" s="245" t="s">
        <v>1204</v>
      </c>
      <c r="B428" s="358">
        <v>562000</v>
      </c>
      <c r="C428" s="358">
        <v>562000</v>
      </c>
      <c r="D428" s="358">
        <v>185997</v>
      </c>
      <c r="E428" s="362">
        <v>33.09555160142349</v>
      </c>
      <c r="F428" s="358">
        <v>0</v>
      </c>
    </row>
    <row r="429" spans="1:6" ht="12.75">
      <c r="A429" s="245" t="s">
        <v>1186</v>
      </c>
      <c r="B429" s="358">
        <v>97768</v>
      </c>
      <c r="C429" s="358">
        <v>97768</v>
      </c>
      <c r="D429" s="358">
        <v>97768</v>
      </c>
      <c r="E429" s="362">
        <v>100</v>
      </c>
      <c r="F429" s="358">
        <v>5000</v>
      </c>
    </row>
    <row r="430" spans="1:6" ht="23.25" customHeight="1">
      <c r="A430" s="247" t="s">
        <v>1187</v>
      </c>
      <c r="B430" s="358">
        <v>97768</v>
      </c>
      <c r="C430" s="358">
        <v>97768</v>
      </c>
      <c r="D430" s="358">
        <v>97768</v>
      </c>
      <c r="E430" s="362">
        <v>100</v>
      </c>
      <c r="F430" s="358">
        <v>5000</v>
      </c>
    </row>
    <row r="431" spans="1:6" ht="12.75">
      <c r="A431" s="188" t="s">
        <v>1188</v>
      </c>
      <c r="B431" s="358">
        <v>1004066</v>
      </c>
      <c r="C431" s="358">
        <v>1004066</v>
      </c>
      <c r="D431" s="358">
        <v>462530</v>
      </c>
      <c r="E431" s="362">
        <v>46.06569687650015</v>
      </c>
      <c r="F431" s="358">
        <v>38830</v>
      </c>
    </row>
    <row r="432" spans="1:6" ht="12.75">
      <c r="A432" s="245" t="s">
        <v>1189</v>
      </c>
      <c r="B432" s="358">
        <v>1004066</v>
      </c>
      <c r="C432" s="358">
        <v>1004066</v>
      </c>
      <c r="D432" s="358">
        <v>462530</v>
      </c>
      <c r="E432" s="362">
        <v>46.06569687650015</v>
      </c>
      <c r="F432" s="358">
        <v>38830</v>
      </c>
    </row>
    <row r="433" spans="1:6" ht="12.75">
      <c r="A433" s="259" t="s">
        <v>1190</v>
      </c>
      <c r="B433" s="358">
        <v>1004066</v>
      </c>
      <c r="C433" s="358">
        <v>1004066</v>
      </c>
      <c r="D433" s="358">
        <v>462530</v>
      </c>
      <c r="E433" s="362">
        <v>46.06569687650015</v>
      </c>
      <c r="F433" s="358">
        <v>38830</v>
      </c>
    </row>
    <row r="434" spans="1:6" ht="12.75">
      <c r="A434" s="261" t="s">
        <v>1193</v>
      </c>
      <c r="B434" s="358">
        <v>1004066</v>
      </c>
      <c r="C434" s="358">
        <v>1004066</v>
      </c>
      <c r="D434" s="358">
        <v>462530</v>
      </c>
      <c r="E434" s="362">
        <v>46.06569687650015</v>
      </c>
      <c r="F434" s="358">
        <v>38830</v>
      </c>
    </row>
    <row r="435" spans="1:6" ht="12.75">
      <c r="A435" s="245" t="s">
        <v>822</v>
      </c>
      <c r="B435" s="358">
        <v>-344298</v>
      </c>
      <c r="C435" s="358">
        <v>-344298</v>
      </c>
      <c r="D435" s="358">
        <v>-178765</v>
      </c>
      <c r="E435" s="362" t="s">
        <v>818</v>
      </c>
      <c r="F435" s="358">
        <v>-33830</v>
      </c>
    </row>
    <row r="436" spans="1:6" ht="12.75">
      <c r="A436" s="245" t="s">
        <v>823</v>
      </c>
      <c r="B436" s="358">
        <v>344298</v>
      </c>
      <c r="C436" s="358">
        <v>240066</v>
      </c>
      <c r="D436" s="358" t="s">
        <v>818</v>
      </c>
      <c r="E436" s="362" t="s">
        <v>818</v>
      </c>
      <c r="F436" s="362" t="s">
        <v>818</v>
      </c>
    </row>
    <row r="437" spans="1:6" ht="12.75">
      <c r="A437" s="259" t="s">
        <v>1201</v>
      </c>
      <c r="B437" s="358">
        <v>344298</v>
      </c>
      <c r="C437" s="358">
        <v>240066</v>
      </c>
      <c r="D437" s="358" t="s">
        <v>818</v>
      </c>
      <c r="E437" s="362" t="s">
        <v>818</v>
      </c>
      <c r="F437" s="362" t="s">
        <v>818</v>
      </c>
    </row>
    <row r="438" spans="1:6" ht="25.5" customHeight="1">
      <c r="A438" s="241" t="s">
        <v>1074</v>
      </c>
      <c r="B438" s="597">
        <v>344298</v>
      </c>
      <c r="C438" s="597">
        <v>240066</v>
      </c>
      <c r="D438" s="597" t="s">
        <v>818</v>
      </c>
      <c r="E438" s="598" t="s">
        <v>818</v>
      </c>
      <c r="F438" s="598" t="s">
        <v>818</v>
      </c>
    </row>
    <row r="439" spans="1:6" ht="12.75">
      <c r="A439" s="151" t="s">
        <v>156</v>
      </c>
      <c r="B439" s="358"/>
      <c r="C439" s="358"/>
      <c r="D439" s="358"/>
      <c r="E439" s="362"/>
      <c r="F439" s="358"/>
    </row>
    <row r="440" spans="1:6" ht="12.75">
      <c r="A440" s="599" t="s">
        <v>1104</v>
      </c>
      <c r="B440" s="358"/>
      <c r="C440" s="358"/>
      <c r="D440" s="358"/>
      <c r="E440" s="362"/>
      <c r="F440" s="358"/>
    </row>
    <row r="441" spans="1:6" ht="12.75">
      <c r="A441" s="191" t="s">
        <v>1072</v>
      </c>
      <c r="B441" s="358">
        <v>659768</v>
      </c>
      <c r="C441" s="358">
        <v>659768</v>
      </c>
      <c r="D441" s="358">
        <v>283765</v>
      </c>
      <c r="E441" s="362">
        <v>43.00981557153424</v>
      </c>
      <c r="F441" s="358">
        <v>5000</v>
      </c>
    </row>
    <row r="442" spans="1:6" ht="12.75">
      <c r="A442" s="245" t="s">
        <v>1204</v>
      </c>
      <c r="B442" s="358">
        <v>562000</v>
      </c>
      <c r="C442" s="358">
        <v>562000</v>
      </c>
      <c r="D442" s="358">
        <v>185997</v>
      </c>
      <c r="E442" s="362">
        <v>33.09555160142349</v>
      </c>
      <c r="F442" s="358">
        <v>0</v>
      </c>
    </row>
    <row r="443" spans="1:6" ht="12.75">
      <c r="A443" s="245" t="s">
        <v>1186</v>
      </c>
      <c r="B443" s="358">
        <v>97768</v>
      </c>
      <c r="C443" s="358">
        <v>97768</v>
      </c>
      <c r="D443" s="358">
        <v>97768</v>
      </c>
      <c r="E443" s="362">
        <v>100</v>
      </c>
      <c r="F443" s="358">
        <v>5000</v>
      </c>
    </row>
    <row r="444" spans="1:6" ht="24.75" customHeight="1">
      <c r="A444" s="247" t="s">
        <v>1187</v>
      </c>
      <c r="B444" s="358">
        <v>97768</v>
      </c>
      <c r="C444" s="358">
        <v>97768</v>
      </c>
      <c r="D444" s="358">
        <v>97768</v>
      </c>
      <c r="E444" s="362">
        <v>100</v>
      </c>
      <c r="F444" s="358">
        <v>5000</v>
      </c>
    </row>
    <row r="445" spans="1:6" ht="12.75">
      <c r="A445" s="188" t="s">
        <v>1188</v>
      </c>
      <c r="B445" s="358">
        <v>1004066</v>
      </c>
      <c r="C445" s="358">
        <v>1004066</v>
      </c>
      <c r="D445" s="358">
        <v>462530</v>
      </c>
      <c r="E445" s="362">
        <v>46.06569687650015</v>
      </c>
      <c r="F445" s="358">
        <v>38830</v>
      </c>
    </row>
    <row r="446" spans="1:6" ht="12.75">
      <c r="A446" s="245" t="s">
        <v>1189</v>
      </c>
      <c r="B446" s="358">
        <v>1004066</v>
      </c>
      <c r="C446" s="358">
        <v>1004066</v>
      </c>
      <c r="D446" s="358">
        <v>462530</v>
      </c>
      <c r="E446" s="362">
        <v>46.06569687650015</v>
      </c>
      <c r="F446" s="358">
        <v>38830</v>
      </c>
    </row>
    <row r="447" spans="1:6" ht="12.75">
      <c r="A447" s="259" t="s">
        <v>1190</v>
      </c>
      <c r="B447" s="358">
        <v>1004066</v>
      </c>
      <c r="C447" s="358">
        <v>1004066</v>
      </c>
      <c r="D447" s="358">
        <v>462530</v>
      </c>
      <c r="E447" s="362">
        <v>46.06569687650015</v>
      </c>
      <c r="F447" s="358">
        <v>38830</v>
      </c>
    </row>
    <row r="448" spans="1:6" ht="12.75">
      <c r="A448" s="261" t="s">
        <v>1193</v>
      </c>
      <c r="B448" s="358">
        <v>1004066</v>
      </c>
      <c r="C448" s="358">
        <v>1004066</v>
      </c>
      <c r="D448" s="358">
        <v>462530</v>
      </c>
      <c r="E448" s="362">
        <v>46.06569687650015</v>
      </c>
      <c r="F448" s="358">
        <v>38830</v>
      </c>
    </row>
    <row r="449" spans="1:6" ht="12.75">
      <c r="A449" s="245" t="s">
        <v>822</v>
      </c>
      <c r="B449" s="358">
        <v>-344298</v>
      </c>
      <c r="C449" s="358">
        <v>-344298</v>
      </c>
      <c r="D449" s="358">
        <v>-178765</v>
      </c>
      <c r="E449" s="362" t="s">
        <v>818</v>
      </c>
      <c r="F449" s="358">
        <v>-33830</v>
      </c>
    </row>
    <row r="450" spans="1:6" ht="12.75">
      <c r="A450" s="245" t="s">
        <v>823</v>
      </c>
      <c r="B450" s="358">
        <v>344298</v>
      </c>
      <c r="C450" s="358">
        <v>344298</v>
      </c>
      <c r="D450" s="362" t="s">
        <v>818</v>
      </c>
      <c r="E450" s="362" t="s">
        <v>818</v>
      </c>
      <c r="F450" s="362" t="s">
        <v>818</v>
      </c>
    </row>
    <row r="451" spans="1:6" ht="12.75">
      <c r="A451" s="259" t="s">
        <v>1201</v>
      </c>
      <c r="B451" s="358">
        <v>344298</v>
      </c>
      <c r="C451" s="358">
        <v>344298</v>
      </c>
      <c r="D451" s="362" t="s">
        <v>818</v>
      </c>
      <c r="E451" s="362" t="s">
        <v>818</v>
      </c>
      <c r="F451" s="362" t="s">
        <v>818</v>
      </c>
    </row>
    <row r="452" spans="1:6" ht="25.5" customHeight="1">
      <c r="A452" s="241" t="s">
        <v>1074</v>
      </c>
      <c r="B452" s="597">
        <v>344298</v>
      </c>
      <c r="C452" s="597">
        <v>344298</v>
      </c>
      <c r="D452" s="597" t="s">
        <v>818</v>
      </c>
      <c r="E452" s="598" t="s">
        <v>818</v>
      </c>
      <c r="F452" s="598" t="s">
        <v>818</v>
      </c>
    </row>
    <row r="453" spans="1:6" ht="12.75">
      <c r="A453" s="511"/>
      <c r="B453" s="358"/>
      <c r="C453" s="358"/>
      <c r="D453" s="358"/>
      <c r="E453" s="362"/>
      <c r="F453" s="358"/>
    </row>
    <row r="454" spans="1:6" ht="12.75">
      <c r="A454" s="235" t="s">
        <v>1107</v>
      </c>
      <c r="B454" s="358"/>
      <c r="C454" s="358"/>
      <c r="D454" s="358"/>
      <c r="E454" s="362"/>
      <c r="F454" s="358"/>
    </row>
    <row r="455" spans="1:6" ht="12.75">
      <c r="A455" s="511" t="s">
        <v>1103</v>
      </c>
      <c r="B455" s="358"/>
      <c r="C455" s="358"/>
      <c r="D455" s="358"/>
      <c r="E455" s="362"/>
      <c r="F455" s="358"/>
    </row>
    <row r="456" spans="1:6" ht="12.75">
      <c r="A456" s="191" t="s">
        <v>1072</v>
      </c>
      <c r="B456" s="358">
        <v>86730872</v>
      </c>
      <c r="C456" s="358">
        <v>86730872</v>
      </c>
      <c r="D456" s="358">
        <v>87117097</v>
      </c>
      <c r="E456" s="362">
        <v>100.4453143282129</v>
      </c>
      <c r="F456" s="358">
        <v>5394882</v>
      </c>
    </row>
    <row r="457" spans="1:6" ht="12.75">
      <c r="A457" s="245" t="s">
        <v>1204</v>
      </c>
      <c r="B457" s="358">
        <v>44924211</v>
      </c>
      <c r="C457" s="358">
        <v>44924211</v>
      </c>
      <c r="D457" s="358">
        <v>45310436</v>
      </c>
      <c r="E457" s="362">
        <v>100.85972572784863</v>
      </c>
      <c r="F457" s="358">
        <v>2414183</v>
      </c>
    </row>
    <row r="458" spans="1:6" ht="12.75">
      <c r="A458" s="245" t="s">
        <v>1276</v>
      </c>
      <c r="B458" s="142">
        <v>2582863</v>
      </c>
      <c r="C458" s="358">
        <v>2582863</v>
      </c>
      <c r="D458" s="358">
        <v>0</v>
      </c>
      <c r="E458" s="358">
        <v>0</v>
      </c>
      <c r="F458" s="358">
        <v>0</v>
      </c>
    </row>
    <row r="459" spans="1:6" ht="12.75">
      <c r="A459" s="245" t="s">
        <v>1186</v>
      </c>
      <c r="B459" s="358">
        <v>41806661</v>
      </c>
      <c r="C459" s="358">
        <v>41806661</v>
      </c>
      <c r="D459" s="358">
        <v>41806661</v>
      </c>
      <c r="E459" s="362">
        <v>100</v>
      </c>
      <c r="F459" s="358">
        <v>2980699</v>
      </c>
    </row>
    <row r="460" spans="1:6" ht="23.25" customHeight="1">
      <c r="A460" s="247" t="s">
        <v>1187</v>
      </c>
      <c r="B460" s="358">
        <v>41806661</v>
      </c>
      <c r="C460" s="358">
        <v>41806661</v>
      </c>
      <c r="D460" s="358">
        <v>41806661</v>
      </c>
      <c r="E460" s="362">
        <v>100</v>
      </c>
      <c r="F460" s="358">
        <v>2980699</v>
      </c>
    </row>
    <row r="461" spans="1:6" ht="12.75">
      <c r="A461" s="188" t="s">
        <v>1188</v>
      </c>
      <c r="B461" s="358">
        <v>88719389</v>
      </c>
      <c r="C461" s="358">
        <v>88719389</v>
      </c>
      <c r="D461" s="358">
        <v>79192993</v>
      </c>
      <c r="E461" s="362">
        <v>89.26232911725755</v>
      </c>
      <c r="F461" s="358">
        <v>22703671</v>
      </c>
    </row>
    <row r="462" spans="1:6" ht="12.75">
      <c r="A462" s="245" t="s">
        <v>1189</v>
      </c>
      <c r="B462" s="358">
        <v>3060989</v>
      </c>
      <c r="C462" s="358">
        <v>3060989</v>
      </c>
      <c r="D462" s="358">
        <v>2125064</v>
      </c>
      <c r="E462" s="362">
        <v>69.42409789777095</v>
      </c>
      <c r="F462" s="358">
        <v>0</v>
      </c>
    </row>
    <row r="463" spans="1:6" ht="12.75">
      <c r="A463" s="259" t="s">
        <v>1190</v>
      </c>
      <c r="B463" s="358">
        <v>12410</v>
      </c>
      <c r="C463" s="358">
        <v>12410</v>
      </c>
      <c r="D463" s="358">
        <v>5490</v>
      </c>
      <c r="E463" s="362">
        <v>44.23851732473811</v>
      </c>
      <c r="F463" s="358">
        <v>0</v>
      </c>
    </row>
    <row r="464" spans="1:6" ht="12.75">
      <c r="A464" s="261" t="s">
        <v>1191</v>
      </c>
      <c r="B464" s="358">
        <v>12410</v>
      </c>
      <c r="C464" s="358">
        <v>12410</v>
      </c>
      <c r="D464" s="358">
        <v>5490</v>
      </c>
      <c r="E464" s="362">
        <v>44.23851732473811</v>
      </c>
      <c r="F464" s="358">
        <v>0</v>
      </c>
    </row>
    <row r="465" spans="1:6" ht="12.75">
      <c r="A465" s="264" t="s">
        <v>1192</v>
      </c>
      <c r="B465" s="358">
        <v>10000</v>
      </c>
      <c r="C465" s="358">
        <v>10000</v>
      </c>
      <c r="D465" s="358">
        <v>4571</v>
      </c>
      <c r="E465" s="362">
        <v>45.71</v>
      </c>
      <c r="F465" s="358">
        <v>0</v>
      </c>
    </row>
    <row r="466" spans="1:6" ht="12.75">
      <c r="A466" s="259" t="s">
        <v>1194</v>
      </c>
      <c r="B466" s="358">
        <v>3048579</v>
      </c>
      <c r="C466" s="358">
        <v>3048579</v>
      </c>
      <c r="D466" s="358">
        <v>2119574</v>
      </c>
      <c r="E466" s="362">
        <v>69.52662207539973</v>
      </c>
      <c r="F466" s="358">
        <v>0</v>
      </c>
    </row>
    <row r="467" spans="1:6" ht="12.75">
      <c r="A467" s="261" t="s">
        <v>1215</v>
      </c>
      <c r="B467" s="358">
        <v>3048579</v>
      </c>
      <c r="C467" s="358">
        <v>3048579</v>
      </c>
      <c r="D467" s="358">
        <v>2119574</v>
      </c>
      <c r="E467" s="362">
        <v>69.52662207539973</v>
      </c>
      <c r="F467" s="358">
        <v>0</v>
      </c>
    </row>
    <row r="468" spans="1:6" ht="12.75">
      <c r="A468" s="259" t="s">
        <v>1139</v>
      </c>
      <c r="B468" s="358">
        <v>2582863</v>
      </c>
      <c r="C468" s="358">
        <v>2582863</v>
      </c>
      <c r="D468" s="358">
        <v>1104318</v>
      </c>
      <c r="E468" s="358">
        <v>42.75557782197507</v>
      </c>
      <c r="F468" s="358">
        <v>1098149</v>
      </c>
    </row>
    <row r="469" spans="1:6" ht="12.75">
      <c r="A469" s="276" t="s">
        <v>1078</v>
      </c>
      <c r="B469" s="358">
        <v>2582863</v>
      </c>
      <c r="C469" s="358">
        <v>2582863</v>
      </c>
      <c r="D469" s="358">
        <v>1104318</v>
      </c>
      <c r="E469" s="358">
        <v>42.75557782197507</v>
      </c>
      <c r="F469" s="358">
        <v>1098149</v>
      </c>
    </row>
    <row r="470" spans="1:6" ht="51">
      <c r="A470" s="276" t="s">
        <v>1108</v>
      </c>
      <c r="B470" s="358">
        <v>2582863</v>
      </c>
      <c r="C470" s="358">
        <v>2582863</v>
      </c>
      <c r="D470" s="358">
        <v>1104318</v>
      </c>
      <c r="E470" s="358">
        <v>42.75557782197507</v>
      </c>
      <c r="F470" s="358">
        <v>1098149</v>
      </c>
    </row>
    <row r="471" spans="1:6" ht="12.75">
      <c r="A471" s="245" t="s">
        <v>1144</v>
      </c>
      <c r="B471" s="358">
        <v>83075537</v>
      </c>
      <c r="C471" s="358">
        <v>83075537</v>
      </c>
      <c r="D471" s="358">
        <v>75963611</v>
      </c>
      <c r="E471" s="362">
        <v>91.43920550281848</v>
      </c>
      <c r="F471" s="358">
        <v>21605522</v>
      </c>
    </row>
    <row r="472" spans="1:6" ht="12.75">
      <c r="A472" s="259" t="s">
        <v>1196</v>
      </c>
      <c r="B472" s="358">
        <v>83075537</v>
      </c>
      <c r="C472" s="358">
        <v>83075537</v>
      </c>
      <c r="D472" s="358">
        <v>75963611</v>
      </c>
      <c r="E472" s="362">
        <v>91.43920550281848</v>
      </c>
      <c r="F472" s="358">
        <v>21605522</v>
      </c>
    </row>
    <row r="473" spans="1:6" ht="12.75">
      <c r="A473" s="245" t="s">
        <v>822</v>
      </c>
      <c r="B473" s="358">
        <v>-1988517</v>
      </c>
      <c r="C473" s="358">
        <v>-1988517</v>
      </c>
      <c r="D473" s="358">
        <v>7924104</v>
      </c>
      <c r="E473" s="362" t="s">
        <v>818</v>
      </c>
      <c r="F473" s="358">
        <v>-17308789</v>
      </c>
    </row>
    <row r="474" spans="1:6" ht="12.75">
      <c r="A474" s="245" t="s">
        <v>823</v>
      </c>
      <c r="B474" s="358">
        <v>1988517</v>
      </c>
      <c r="C474" s="358">
        <v>1988517</v>
      </c>
      <c r="D474" s="362" t="s">
        <v>818</v>
      </c>
      <c r="E474" s="362" t="s">
        <v>818</v>
      </c>
      <c r="F474" s="362" t="s">
        <v>818</v>
      </c>
    </row>
    <row r="475" spans="1:6" ht="12.75">
      <c r="A475" s="259" t="s">
        <v>1201</v>
      </c>
      <c r="B475" s="358">
        <v>1988517</v>
      </c>
      <c r="C475" s="358">
        <v>1988517</v>
      </c>
      <c r="D475" s="362" t="s">
        <v>818</v>
      </c>
      <c r="E475" s="362" t="s">
        <v>818</v>
      </c>
      <c r="F475" s="362" t="s">
        <v>818</v>
      </c>
    </row>
    <row r="476" spans="1:6" ht="24" customHeight="1">
      <c r="A476" s="241" t="s">
        <v>1074</v>
      </c>
      <c r="B476" s="358">
        <v>1988517</v>
      </c>
      <c r="C476" s="358">
        <v>1988517</v>
      </c>
      <c r="D476" s="362" t="s">
        <v>818</v>
      </c>
      <c r="E476" s="362" t="s">
        <v>818</v>
      </c>
      <c r="F476" s="362" t="s">
        <v>818</v>
      </c>
    </row>
    <row r="477" spans="1:6" ht="12.75">
      <c r="A477" s="151" t="s">
        <v>156</v>
      </c>
      <c r="B477" s="358"/>
      <c r="C477" s="358"/>
      <c r="D477" s="358"/>
      <c r="E477" s="362"/>
      <c r="F477" s="358"/>
    </row>
    <row r="478" spans="1:6" ht="12.75">
      <c r="A478" s="599" t="s">
        <v>1104</v>
      </c>
      <c r="B478" s="358"/>
      <c r="C478" s="358"/>
      <c r="D478" s="358"/>
      <c r="E478" s="362"/>
      <c r="F478" s="358"/>
    </row>
    <row r="479" spans="1:6" ht="12.75">
      <c r="A479" s="191" t="s">
        <v>1072</v>
      </c>
      <c r="B479" s="358">
        <v>78556040</v>
      </c>
      <c r="C479" s="358">
        <v>78556040</v>
      </c>
      <c r="D479" s="358">
        <v>78942265</v>
      </c>
      <c r="E479" s="362">
        <v>100.49165538385081</v>
      </c>
      <c r="F479" s="358">
        <v>4856426</v>
      </c>
    </row>
    <row r="480" spans="1:6" ht="12.75">
      <c r="A480" s="245" t="s">
        <v>1204</v>
      </c>
      <c r="B480" s="358">
        <v>44924211</v>
      </c>
      <c r="C480" s="358">
        <v>44924211</v>
      </c>
      <c r="D480" s="358">
        <v>45310436</v>
      </c>
      <c r="E480" s="362">
        <v>100.85972572784863</v>
      </c>
      <c r="F480" s="358">
        <v>2414183</v>
      </c>
    </row>
    <row r="481" spans="1:6" ht="12.75">
      <c r="A481" s="245" t="s">
        <v>1276</v>
      </c>
      <c r="B481" s="358">
        <v>2582863</v>
      </c>
      <c r="C481" s="358">
        <v>2582863</v>
      </c>
      <c r="D481" s="142">
        <v>0</v>
      </c>
      <c r="E481" s="362">
        <v>0</v>
      </c>
      <c r="F481" s="358">
        <v>0</v>
      </c>
    </row>
    <row r="482" spans="1:6" ht="12.75">
      <c r="A482" s="245" t="s">
        <v>1186</v>
      </c>
      <c r="B482" s="358">
        <v>33631829</v>
      </c>
      <c r="C482" s="358">
        <v>33631829</v>
      </c>
      <c r="D482" s="358">
        <v>33631829</v>
      </c>
      <c r="E482" s="362">
        <v>100</v>
      </c>
      <c r="F482" s="358">
        <v>2442243</v>
      </c>
    </row>
    <row r="483" spans="1:6" ht="25.5" customHeight="1">
      <c r="A483" s="247" t="s">
        <v>1187</v>
      </c>
      <c r="B483" s="358">
        <v>33631829</v>
      </c>
      <c r="C483" s="358">
        <v>33631829</v>
      </c>
      <c r="D483" s="358">
        <v>33631829</v>
      </c>
      <c r="E483" s="362">
        <v>100</v>
      </c>
      <c r="F483" s="358">
        <v>2442243</v>
      </c>
    </row>
    <row r="484" spans="1:6" ht="12.75">
      <c r="A484" s="188" t="s">
        <v>1188</v>
      </c>
      <c r="B484" s="358">
        <v>80544557</v>
      </c>
      <c r="C484" s="358">
        <v>80544557</v>
      </c>
      <c r="D484" s="358">
        <v>71378736</v>
      </c>
      <c r="E484" s="362">
        <v>88.62018571906727</v>
      </c>
      <c r="F484" s="358">
        <v>21511392</v>
      </c>
    </row>
    <row r="485" spans="1:6" ht="12.75">
      <c r="A485" s="245" t="s">
        <v>1189</v>
      </c>
      <c r="B485" s="358">
        <v>3060989</v>
      </c>
      <c r="C485" s="358">
        <v>3060989</v>
      </c>
      <c r="D485" s="358">
        <v>2125064</v>
      </c>
      <c r="E485" s="362">
        <v>69.42409789777095</v>
      </c>
      <c r="F485" s="358">
        <v>0</v>
      </c>
    </row>
    <row r="486" spans="1:6" ht="12.75">
      <c r="A486" s="259" t="s">
        <v>1190</v>
      </c>
      <c r="B486" s="358">
        <v>12410</v>
      </c>
      <c r="C486" s="358">
        <v>12410</v>
      </c>
      <c r="D486" s="358">
        <v>5490</v>
      </c>
      <c r="E486" s="362">
        <v>44.23851732473811</v>
      </c>
      <c r="F486" s="358">
        <v>0</v>
      </c>
    </row>
    <row r="487" spans="1:6" ht="12.75">
      <c r="A487" s="261" t="s">
        <v>1191</v>
      </c>
      <c r="B487" s="358">
        <v>12410</v>
      </c>
      <c r="C487" s="358">
        <v>12410</v>
      </c>
      <c r="D487" s="358">
        <v>5490</v>
      </c>
      <c r="E487" s="362">
        <v>44.23851732473811</v>
      </c>
      <c r="F487" s="358">
        <v>0</v>
      </c>
    </row>
    <row r="488" spans="1:6" ht="12.75">
      <c r="A488" s="264" t="s">
        <v>1192</v>
      </c>
      <c r="B488" s="358">
        <v>10000</v>
      </c>
      <c r="C488" s="358">
        <v>10000</v>
      </c>
      <c r="D488" s="358">
        <v>4571</v>
      </c>
      <c r="E488" s="362">
        <v>45.71</v>
      </c>
      <c r="F488" s="358">
        <v>0</v>
      </c>
    </row>
    <row r="489" spans="1:6" ht="12.75">
      <c r="A489" s="259" t="s">
        <v>1194</v>
      </c>
      <c r="B489" s="358">
        <v>3048579</v>
      </c>
      <c r="C489" s="358">
        <v>3048579</v>
      </c>
      <c r="D489" s="358">
        <v>2119574</v>
      </c>
      <c r="E489" s="362">
        <v>69.52662207539973</v>
      </c>
      <c r="F489" s="358">
        <v>0</v>
      </c>
    </row>
    <row r="490" spans="1:6" ht="12.75">
      <c r="A490" s="261" t="s">
        <v>1215</v>
      </c>
      <c r="B490" s="358">
        <v>3048579</v>
      </c>
      <c r="C490" s="358">
        <v>3048579</v>
      </c>
      <c r="D490" s="358">
        <v>2119574</v>
      </c>
      <c r="E490" s="362">
        <v>69.52662207539973</v>
      </c>
      <c r="F490" s="358">
        <v>0</v>
      </c>
    </row>
    <row r="491" spans="1:6" ht="12.75">
      <c r="A491" s="259" t="s">
        <v>1139</v>
      </c>
      <c r="B491" s="358">
        <v>2582863</v>
      </c>
      <c r="C491" s="358">
        <v>2582863</v>
      </c>
      <c r="D491" s="358">
        <v>1104318</v>
      </c>
      <c r="E491" s="358">
        <v>42.75557782197507</v>
      </c>
      <c r="F491" s="358">
        <v>1098149</v>
      </c>
    </row>
    <row r="492" spans="1:6" ht="12.75">
      <c r="A492" s="276" t="s">
        <v>1078</v>
      </c>
      <c r="B492" s="358">
        <v>2582863</v>
      </c>
      <c r="C492" s="358">
        <v>2582863</v>
      </c>
      <c r="D492" s="358">
        <v>1104318</v>
      </c>
      <c r="E492" s="358">
        <v>42.75557782197507</v>
      </c>
      <c r="F492" s="358">
        <v>1098149</v>
      </c>
    </row>
    <row r="493" spans="1:6" ht="51">
      <c r="A493" s="276" t="s">
        <v>1108</v>
      </c>
      <c r="B493" s="358">
        <v>2582863</v>
      </c>
      <c r="C493" s="358">
        <v>2582863</v>
      </c>
      <c r="D493" s="358">
        <v>1104318</v>
      </c>
      <c r="E493" s="362">
        <v>42.75557782197507</v>
      </c>
      <c r="F493" s="358">
        <v>1098149</v>
      </c>
    </row>
    <row r="494" spans="1:6" ht="12.75">
      <c r="A494" s="245" t="s">
        <v>1144</v>
      </c>
      <c r="B494" s="358">
        <v>74900705</v>
      </c>
      <c r="C494" s="358">
        <v>74900705</v>
      </c>
      <c r="D494" s="358">
        <v>68149354</v>
      </c>
      <c r="E494" s="362">
        <v>90.98626508255163</v>
      </c>
      <c r="F494" s="358">
        <v>20413243</v>
      </c>
    </row>
    <row r="495" spans="1:6" ht="12.75">
      <c r="A495" s="259" t="s">
        <v>1196</v>
      </c>
      <c r="B495" s="358">
        <v>74900705</v>
      </c>
      <c r="C495" s="358">
        <v>74900705</v>
      </c>
      <c r="D495" s="358">
        <v>68149354</v>
      </c>
      <c r="E495" s="362">
        <v>90.98626508255163</v>
      </c>
      <c r="F495" s="358">
        <v>20413243</v>
      </c>
    </row>
    <row r="496" spans="1:6" ht="12.75">
      <c r="A496" s="245" t="s">
        <v>822</v>
      </c>
      <c r="B496" s="358">
        <v>-1988517</v>
      </c>
      <c r="C496" s="358">
        <v>-1988517</v>
      </c>
      <c r="D496" s="358">
        <v>7563529</v>
      </c>
      <c r="E496" s="362" t="s">
        <v>818</v>
      </c>
      <c r="F496" s="358">
        <v>-16654966</v>
      </c>
    </row>
    <row r="497" spans="1:6" ht="12.75">
      <c r="A497" s="245" t="s">
        <v>823</v>
      </c>
      <c r="B497" s="358">
        <v>1988517</v>
      </c>
      <c r="C497" s="358">
        <v>1988517</v>
      </c>
      <c r="D497" s="362" t="s">
        <v>818</v>
      </c>
      <c r="E497" s="362" t="s">
        <v>818</v>
      </c>
      <c r="F497" s="362" t="s">
        <v>818</v>
      </c>
    </row>
    <row r="498" spans="1:6" ht="12.75">
      <c r="A498" s="259" t="s">
        <v>1201</v>
      </c>
      <c r="B498" s="358">
        <v>1988517</v>
      </c>
      <c r="C498" s="358">
        <v>1988517</v>
      </c>
      <c r="D498" s="362" t="s">
        <v>818</v>
      </c>
      <c r="E498" s="362" t="s">
        <v>818</v>
      </c>
      <c r="F498" s="362" t="s">
        <v>818</v>
      </c>
    </row>
    <row r="499" spans="1:6" ht="25.5" customHeight="1">
      <c r="A499" s="241" t="s">
        <v>1074</v>
      </c>
      <c r="B499" s="358">
        <v>1988517</v>
      </c>
      <c r="C499" s="358">
        <v>1988517</v>
      </c>
      <c r="D499" s="362" t="s">
        <v>818</v>
      </c>
      <c r="E499" s="362" t="s">
        <v>818</v>
      </c>
      <c r="F499" s="362" t="s">
        <v>818</v>
      </c>
    </row>
    <row r="500" spans="1:6" ht="12.75">
      <c r="A500" s="599" t="s">
        <v>1105</v>
      </c>
      <c r="B500" s="358"/>
      <c r="C500" s="358"/>
      <c r="D500" s="358"/>
      <c r="E500" s="362"/>
      <c r="F500" s="358"/>
    </row>
    <row r="501" spans="1:6" ht="12.75">
      <c r="A501" s="191" t="s">
        <v>1072</v>
      </c>
      <c r="B501" s="358">
        <v>8174832</v>
      </c>
      <c r="C501" s="142">
        <v>8174832</v>
      </c>
      <c r="D501" s="358">
        <v>8174832</v>
      </c>
      <c r="E501" s="362">
        <v>100</v>
      </c>
      <c r="F501" s="358">
        <v>538456</v>
      </c>
    </row>
    <row r="502" spans="1:6" ht="12.75">
      <c r="A502" s="245" t="s">
        <v>1186</v>
      </c>
      <c r="B502" s="358">
        <v>8174832</v>
      </c>
      <c r="C502" s="358">
        <v>8174832</v>
      </c>
      <c r="D502" s="358">
        <v>8174832</v>
      </c>
      <c r="E502" s="362">
        <v>100</v>
      </c>
      <c r="F502" s="358">
        <v>538456</v>
      </c>
    </row>
    <row r="503" spans="1:6" ht="27" customHeight="1">
      <c r="A503" s="247" t="s">
        <v>1187</v>
      </c>
      <c r="B503" s="358">
        <v>8174832</v>
      </c>
      <c r="C503" s="358">
        <v>8174832</v>
      </c>
      <c r="D503" s="358">
        <v>8174832</v>
      </c>
      <c r="E503" s="362">
        <v>100</v>
      </c>
      <c r="F503" s="358">
        <v>538456</v>
      </c>
    </row>
    <row r="504" spans="1:6" ht="12.75">
      <c r="A504" s="188" t="s">
        <v>1188</v>
      </c>
      <c r="B504" s="358">
        <v>8174832</v>
      </c>
      <c r="C504" s="142">
        <v>8174832</v>
      </c>
      <c r="D504" s="358">
        <v>7814257</v>
      </c>
      <c r="E504" s="362">
        <v>95.58920599224547</v>
      </c>
      <c r="F504" s="358">
        <v>1192279</v>
      </c>
    </row>
    <row r="505" spans="1:6" ht="12.75">
      <c r="A505" s="245" t="s">
        <v>1144</v>
      </c>
      <c r="B505" s="358">
        <v>8174832</v>
      </c>
      <c r="C505" s="358">
        <v>8174832</v>
      </c>
      <c r="D505" s="358">
        <v>7814257</v>
      </c>
      <c r="E505" s="362">
        <v>95.58920599224547</v>
      </c>
      <c r="F505" s="358">
        <v>1192279</v>
      </c>
    </row>
    <row r="506" spans="1:6" ht="12.75">
      <c r="A506" s="259" t="s">
        <v>1196</v>
      </c>
      <c r="B506" s="358">
        <v>8174832</v>
      </c>
      <c r="C506" s="358">
        <v>8174832</v>
      </c>
      <c r="D506" s="358">
        <v>7814257</v>
      </c>
      <c r="E506" s="362">
        <v>95.58920599224547</v>
      </c>
      <c r="F506" s="358">
        <v>1192279</v>
      </c>
    </row>
    <row r="507" spans="1:6" ht="12.75">
      <c r="A507" s="245"/>
      <c r="B507" s="358"/>
      <c r="C507" s="358"/>
      <c r="D507" s="358"/>
      <c r="E507" s="362"/>
      <c r="F507" s="358"/>
    </row>
    <row r="508" spans="1:6" ht="12.75">
      <c r="A508" s="235" t="s">
        <v>1091</v>
      </c>
      <c r="B508" s="358"/>
      <c r="C508" s="358"/>
      <c r="D508" s="358"/>
      <c r="E508" s="362"/>
      <c r="F508" s="358"/>
    </row>
    <row r="509" spans="1:6" ht="12.75">
      <c r="A509" s="511" t="s">
        <v>1103</v>
      </c>
      <c r="B509" s="358"/>
      <c r="C509" s="358"/>
      <c r="D509" s="358"/>
      <c r="E509" s="362"/>
      <c r="F509" s="358"/>
    </row>
    <row r="510" spans="1:6" ht="12.75">
      <c r="A510" s="191" t="s">
        <v>1072</v>
      </c>
      <c r="B510" s="358">
        <v>96039852</v>
      </c>
      <c r="C510" s="358">
        <v>96039852</v>
      </c>
      <c r="D510" s="358">
        <v>87695642</v>
      </c>
      <c r="E510" s="362">
        <v>91.31172130502658</v>
      </c>
      <c r="F510" s="358">
        <v>2406774</v>
      </c>
    </row>
    <row r="511" spans="1:6" ht="12.75">
      <c r="A511" s="245" t="s">
        <v>1204</v>
      </c>
      <c r="B511" s="358">
        <v>58956646</v>
      </c>
      <c r="C511" s="358">
        <v>58956646</v>
      </c>
      <c r="D511" s="358">
        <v>50612436</v>
      </c>
      <c r="E511" s="362">
        <v>85.84687127554712</v>
      </c>
      <c r="F511" s="358">
        <v>2412196</v>
      </c>
    </row>
    <row r="512" spans="1:6" ht="12.75">
      <c r="A512" s="245" t="s">
        <v>1276</v>
      </c>
      <c r="B512" s="142">
        <v>2055331</v>
      </c>
      <c r="C512" s="358">
        <v>2055331</v>
      </c>
      <c r="D512" s="358">
        <v>0</v>
      </c>
      <c r="E512" s="358">
        <v>0</v>
      </c>
      <c r="F512" s="358">
        <v>0</v>
      </c>
    </row>
    <row r="513" spans="1:6" ht="12.75">
      <c r="A513" s="245" t="s">
        <v>1186</v>
      </c>
      <c r="B513" s="358">
        <v>37083206</v>
      </c>
      <c r="C513" s="358">
        <v>37083206</v>
      </c>
      <c r="D513" s="358">
        <v>37083206</v>
      </c>
      <c r="E513" s="362">
        <v>100</v>
      </c>
      <c r="F513" s="358">
        <v>-5422</v>
      </c>
    </row>
    <row r="514" spans="1:6" ht="25.5" customHeight="1">
      <c r="A514" s="247" t="s">
        <v>1187</v>
      </c>
      <c r="B514" s="358">
        <v>37083206</v>
      </c>
      <c r="C514" s="358">
        <v>37083206</v>
      </c>
      <c r="D514" s="358">
        <v>37083206</v>
      </c>
      <c r="E514" s="362">
        <v>100</v>
      </c>
      <c r="F514" s="358">
        <v>-5422</v>
      </c>
    </row>
    <row r="515" spans="1:6" ht="12.75">
      <c r="A515" s="188" t="s">
        <v>1188</v>
      </c>
      <c r="B515" s="358">
        <v>97608974</v>
      </c>
      <c r="C515" s="358">
        <v>97608974</v>
      </c>
      <c r="D515" s="358">
        <v>86321419</v>
      </c>
      <c r="E515" s="362">
        <v>88.43594544903218</v>
      </c>
      <c r="F515" s="358">
        <v>25506858</v>
      </c>
    </row>
    <row r="516" spans="1:6" ht="12.75">
      <c r="A516" s="245" t="s">
        <v>1189</v>
      </c>
      <c r="B516" s="358">
        <v>91641821</v>
      </c>
      <c r="C516" s="358">
        <v>91641821</v>
      </c>
      <c r="D516" s="358">
        <v>82409598</v>
      </c>
      <c r="E516" s="362">
        <v>89.92575343957864</v>
      </c>
      <c r="F516" s="358">
        <v>24015318</v>
      </c>
    </row>
    <row r="517" spans="1:6" ht="12.75">
      <c r="A517" s="259" t="s">
        <v>1190</v>
      </c>
      <c r="B517" s="358">
        <v>5689397</v>
      </c>
      <c r="C517" s="358">
        <v>5689397</v>
      </c>
      <c r="D517" s="358">
        <v>4321916</v>
      </c>
      <c r="E517" s="362">
        <v>75.96439482075166</v>
      </c>
      <c r="F517" s="358">
        <v>1716286</v>
      </c>
    </row>
    <row r="518" spans="1:6" ht="12.75">
      <c r="A518" s="261" t="s">
        <v>1193</v>
      </c>
      <c r="B518" s="358">
        <v>5689397</v>
      </c>
      <c r="C518" s="358">
        <v>5689397</v>
      </c>
      <c r="D518" s="358">
        <v>4321916</v>
      </c>
      <c r="E518" s="362">
        <v>75.96439482075166</v>
      </c>
      <c r="F518" s="358">
        <v>1716286</v>
      </c>
    </row>
    <row r="519" spans="1:6" ht="12.75">
      <c r="A519" s="259" t="s">
        <v>1194</v>
      </c>
      <c r="B519" s="358">
        <v>85952424</v>
      </c>
      <c r="C519" s="358">
        <v>85952424</v>
      </c>
      <c r="D519" s="358">
        <v>78087682</v>
      </c>
      <c r="E519" s="362">
        <v>90.84988923639897</v>
      </c>
      <c r="F519" s="358">
        <v>22299032</v>
      </c>
    </row>
    <row r="520" spans="1:6" ht="12.75">
      <c r="A520" s="261" t="s">
        <v>1215</v>
      </c>
      <c r="B520" s="358">
        <v>85952424</v>
      </c>
      <c r="C520" s="358">
        <v>85952424</v>
      </c>
      <c r="D520" s="358">
        <v>78087682</v>
      </c>
      <c r="E520" s="362">
        <v>90.84988923639897</v>
      </c>
      <c r="F520" s="358">
        <v>22299032</v>
      </c>
    </row>
    <row r="521" spans="1:6" ht="12.75">
      <c r="A521" s="259" t="s">
        <v>1139</v>
      </c>
      <c r="B521" s="358">
        <v>2055331</v>
      </c>
      <c r="C521" s="358">
        <v>2055331</v>
      </c>
      <c r="D521" s="358">
        <v>0</v>
      </c>
      <c r="E521" s="358">
        <v>0</v>
      </c>
      <c r="F521" s="358">
        <v>0</v>
      </c>
    </row>
    <row r="522" spans="1:6" ht="12.75">
      <c r="A522" s="276" t="s">
        <v>1078</v>
      </c>
      <c r="B522" s="358">
        <v>2055331</v>
      </c>
      <c r="C522" s="358">
        <v>2055331</v>
      </c>
      <c r="D522" s="358">
        <v>0</v>
      </c>
      <c r="E522" s="358">
        <v>0</v>
      </c>
      <c r="F522" s="358">
        <v>0</v>
      </c>
    </row>
    <row r="523" spans="1:6" ht="51">
      <c r="A523" s="276" t="s">
        <v>1108</v>
      </c>
      <c r="B523" s="358">
        <v>2055331</v>
      </c>
      <c r="C523" s="358">
        <v>2055331</v>
      </c>
      <c r="D523" s="358">
        <v>0</v>
      </c>
      <c r="E523" s="358">
        <v>0</v>
      </c>
      <c r="F523" s="358">
        <v>0</v>
      </c>
    </row>
    <row r="524" spans="1:6" ht="12.75">
      <c r="A524" s="245" t="s">
        <v>1144</v>
      </c>
      <c r="B524" s="358">
        <v>3911822</v>
      </c>
      <c r="C524" s="358">
        <v>3911822</v>
      </c>
      <c r="D524" s="358">
        <v>3911821</v>
      </c>
      <c r="E524" s="362">
        <v>99.99997443646464</v>
      </c>
      <c r="F524" s="358">
        <v>1491540</v>
      </c>
    </row>
    <row r="525" spans="1:6" ht="12.75">
      <c r="A525" s="259" t="s">
        <v>1196</v>
      </c>
      <c r="B525" s="358">
        <v>3911822</v>
      </c>
      <c r="C525" s="358">
        <v>3911822</v>
      </c>
      <c r="D525" s="358">
        <v>3911821</v>
      </c>
      <c r="E525" s="362">
        <v>99.99997443646464</v>
      </c>
      <c r="F525" s="358">
        <v>1491540</v>
      </c>
    </row>
    <row r="526" spans="1:6" ht="12.75">
      <c r="A526" s="245" t="s">
        <v>822</v>
      </c>
      <c r="B526" s="358">
        <v>-1569122</v>
      </c>
      <c r="C526" s="358">
        <v>-1569122</v>
      </c>
      <c r="D526" s="358">
        <v>1374223</v>
      </c>
      <c r="E526" s="362" t="s">
        <v>818</v>
      </c>
      <c r="F526" s="358">
        <v>-23100084</v>
      </c>
    </row>
    <row r="527" spans="1:6" ht="12.75">
      <c r="A527" s="245" t="s">
        <v>823</v>
      </c>
      <c r="B527" s="358">
        <v>1569122</v>
      </c>
      <c r="C527" s="358">
        <v>1569122</v>
      </c>
      <c r="D527" s="358" t="s">
        <v>818</v>
      </c>
      <c r="E527" s="362" t="s">
        <v>818</v>
      </c>
      <c r="F527" s="362" t="s">
        <v>818</v>
      </c>
    </row>
    <row r="528" spans="1:6" ht="12.75">
      <c r="A528" s="259" t="s">
        <v>1201</v>
      </c>
      <c r="B528" s="358">
        <v>1569122</v>
      </c>
      <c r="C528" s="358">
        <v>1569122</v>
      </c>
      <c r="D528" s="358" t="s">
        <v>818</v>
      </c>
      <c r="E528" s="362" t="s">
        <v>818</v>
      </c>
      <c r="F528" s="362" t="s">
        <v>818</v>
      </c>
    </row>
    <row r="529" spans="1:6" ht="38.25" customHeight="1">
      <c r="A529" s="241" t="s">
        <v>1155</v>
      </c>
      <c r="B529" s="358">
        <v>3136</v>
      </c>
      <c r="C529" s="358">
        <v>3136</v>
      </c>
      <c r="D529" s="358" t="s">
        <v>818</v>
      </c>
      <c r="E529" s="362" t="s">
        <v>818</v>
      </c>
      <c r="F529" s="362" t="s">
        <v>818</v>
      </c>
    </row>
    <row r="530" spans="1:6" ht="28.5" customHeight="1">
      <c r="A530" s="241" t="s">
        <v>1074</v>
      </c>
      <c r="B530" s="358">
        <v>1565986</v>
      </c>
      <c r="C530" s="358">
        <v>1565986</v>
      </c>
      <c r="D530" s="358" t="s">
        <v>818</v>
      </c>
      <c r="E530" s="362" t="s">
        <v>818</v>
      </c>
      <c r="F530" s="362" t="s">
        <v>818</v>
      </c>
    </row>
    <row r="531" spans="1:6" ht="12.75">
      <c r="A531" s="151" t="s">
        <v>156</v>
      </c>
      <c r="B531" s="358"/>
      <c r="C531" s="358"/>
      <c r="D531" s="358"/>
      <c r="E531" s="362"/>
      <c r="F531" s="358"/>
    </row>
    <row r="532" spans="1:6" ht="12.75">
      <c r="A532" s="599" t="s">
        <v>1104</v>
      </c>
      <c r="B532" s="358"/>
      <c r="C532" s="358"/>
      <c r="D532" s="358"/>
      <c r="E532" s="362"/>
      <c r="F532" s="358"/>
    </row>
    <row r="533" spans="1:6" ht="12.75">
      <c r="A533" s="191" t="s">
        <v>1072</v>
      </c>
      <c r="B533" s="358">
        <v>95003984</v>
      </c>
      <c r="C533" s="358">
        <v>95003984</v>
      </c>
      <c r="D533" s="358">
        <v>86666625</v>
      </c>
      <c r="E533" s="362">
        <v>91.22420066089018</v>
      </c>
      <c r="F533" s="358">
        <v>2068935</v>
      </c>
    </row>
    <row r="534" spans="1:6" ht="12" customHeight="1">
      <c r="A534" s="245" t="s">
        <v>1204</v>
      </c>
      <c r="B534" s="358">
        <v>58906646</v>
      </c>
      <c r="C534" s="358">
        <v>58906646</v>
      </c>
      <c r="D534" s="358">
        <v>50569287</v>
      </c>
      <c r="E534" s="362">
        <v>85.8464883571881</v>
      </c>
      <c r="F534" s="358">
        <v>2369047</v>
      </c>
    </row>
    <row r="535" spans="1:6" ht="12" customHeight="1">
      <c r="A535" s="245" t="s">
        <v>1276</v>
      </c>
      <c r="B535" s="358">
        <v>2055331</v>
      </c>
      <c r="C535" s="358">
        <v>2055331</v>
      </c>
      <c r="D535" s="358">
        <v>0</v>
      </c>
      <c r="E535" s="362">
        <v>0</v>
      </c>
      <c r="F535" s="358">
        <v>0</v>
      </c>
    </row>
    <row r="536" spans="1:6" ht="12.75">
      <c r="A536" s="245" t="s">
        <v>1186</v>
      </c>
      <c r="B536" s="358">
        <v>36097338</v>
      </c>
      <c r="C536" s="358">
        <v>36097338</v>
      </c>
      <c r="D536" s="358">
        <v>36097338</v>
      </c>
      <c r="E536" s="362">
        <v>100</v>
      </c>
      <c r="F536" s="358">
        <v>-300112</v>
      </c>
    </row>
    <row r="537" spans="1:6" ht="26.25" customHeight="1">
      <c r="A537" s="247" t="s">
        <v>1187</v>
      </c>
      <c r="B537" s="358">
        <v>36097338</v>
      </c>
      <c r="C537" s="358">
        <v>36097338</v>
      </c>
      <c r="D537" s="358">
        <v>36097338</v>
      </c>
      <c r="E537" s="362">
        <v>100</v>
      </c>
      <c r="F537" s="358">
        <v>-300112</v>
      </c>
    </row>
    <row r="538" spans="1:6" ht="13.5" customHeight="1">
      <c r="A538" s="188" t="s">
        <v>1188</v>
      </c>
      <c r="B538" s="358">
        <v>96573106</v>
      </c>
      <c r="C538" s="358">
        <v>96573106</v>
      </c>
      <c r="D538" s="358">
        <v>85403605</v>
      </c>
      <c r="E538" s="362">
        <v>88.43414956540799</v>
      </c>
      <c r="F538" s="358">
        <v>25026555</v>
      </c>
    </row>
    <row r="539" spans="1:6" ht="13.5" customHeight="1">
      <c r="A539" s="245" t="s">
        <v>1189</v>
      </c>
      <c r="B539" s="358">
        <v>93241260</v>
      </c>
      <c r="C539" s="358">
        <v>93241260</v>
      </c>
      <c r="D539" s="358">
        <v>82071760</v>
      </c>
      <c r="E539" s="362">
        <v>88.02086115095399</v>
      </c>
      <c r="F539" s="358">
        <v>23762538</v>
      </c>
    </row>
    <row r="540" spans="1:6" ht="13.5" customHeight="1">
      <c r="A540" s="259" t="s">
        <v>1190</v>
      </c>
      <c r="B540" s="358">
        <v>5584891</v>
      </c>
      <c r="C540" s="358">
        <v>5584891</v>
      </c>
      <c r="D540" s="358">
        <v>4270067</v>
      </c>
      <c r="E540" s="362">
        <v>76.45748144413204</v>
      </c>
      <c r="F540" s="358">
        <v>1672028</v>
      </c>
    </row>
    <row r="541" spans="1:6" ht="13.5" customHeight="1">
      <c r="A541" s="261" t="s">
        <v>1193</v>
      </c>
      <c r="B541" s="358">
        <v>5584891</v>
      </c>
      <c r="C541" s="358">
        <v>5584891</v>
      </c>
      <c r="D541" s="358">
        <v>4270067</v>
      </c>
      <c r="E541" s="362">
        <v>76.45748144413204</v>
      </c>
      <c r="F541" s="358">
        <v>1672028</v>
      </c>
    </row>
    <row r="542" spans="1:6" ht="13.5" customHeight="1">
      <c r="A542" s="259" t="s">
        <v>1194</v>
      </c>
      <c r="B542" s="358">
        <v>85601038</v>
      </c>
      <c r="C542" s="358">
        <v>85601038</v>
      </c>
      <c r="D542" s="358">
        <v>77801693</v>
      </c>
      <c r="E542" s="362">
        <v>90.88872613904519</v>
      </c>
      <c r="F542" s="358">
        <v>22090510</v>
      </c>
    </row>
    <row r="543" spans="1:6" ht="13.5" customHeight="1">
      <c r="A543" s="261" t="s">
        <v>1215</v>
      </c>
      <c r="B543" s="358">
        <v>85601038</v>
      </c>
      <c r="C543" s="358">
        <v>85601038</v>
      </c>
      <c r="D543" s="358">
        <v>77801693</v>
      </c>
      <c r="E543" s="362">
        <v>90.88872613904519</v>
      </c>
      <c r="F543" s="358">
        <v>22090510</v>
      </c>
    </row>
    <row r="544" spans="1:6" ht="13.5" customHeight="1">
      <c r="A544" s="259" t="s">
        <v>1139</v>
      </c>
      <c r="B544" s="358">
        <v>2055331</v>
      </c>
      <c r="C544" s="358">
        <v>2055331</v>
      </c>
      <c r="D544" s="358">
        <v>0</v>
      </c>
      <c r="E544" s="358">
        <v>0</v>
      </c>
      <c r="F544" s="358">
        <v>0</v>
      </c>
    </row>
    <row r="545" spans="1:6" ht="13.5" customHeight="1">
      <c r="A545" s="276" t="s">
        <v>1078</v>
      </c>
      <c r="B545" s="358">
        <v>2055331</v>
      </c>
      <c r="C545" s="358">
        <v>2055331</v>
      </c>
      <c r="D545" s="358">
        <v>0</v>
      </c>
      <c r="E545" s="358">
        <v>0</v>
      </c>
      <c r="F545" s="358">
        <v>0</v>
      </c>
    </row>
    <row r="546" spans="1:6" ht="52.5" customHeight="1">
      <c r="A546" s="276" t="s">
        <v>1108</v>
      </c>
      <c r="B546" s="358">
        <v>2055331</v>
      </c>
      <c r="C546" s="358">
        <v>2055331</v>
      </c>
      <c r="D546" s="358">
        <v>0</v>
      </c>
      <c r="E546" s="362">
        <v>0</v>
      </c>
      <c r="F546" s="358">
        <v>0</v>
      </c>
    </row>
    <row r="547" spans="1:6" ht="13.5" customHeight="1">
      <c r="A547" s="245" t="s">
        <v>1144</v>
      </c>
      <c r="B547" s="358">
        <v>3331846</v>
      </c>
      <c r="C547" s="358">
        <v>3331846</v>
      </c>
      <c r="D547" s="358">
        <v>3331845</v>
      </c>
      <c r="E547" s="362">
        <v>99.99996998660802</v>
      </c>
      <c r="F547" s="358">
        <v>1264017</v>
      </c>
    </row>
    <row r="548" spans="1:6" ht="13.5" customHeight="1">
      <c r="A548" s="259" t="s">
        <v>1196</v>
      </c>
      <c r="B548" s="358">
        <v>3331846</v>
      </c>
      <c r="C548" s="358">
        <v>3331846</v>
      </c>
      <c r="D548" s="358">
        <v>3331845</v>
      </c>
      <c r="E548" s="362">
        <v>99.99996998660802</v>
      </c>
      <c r="F548" s="358">
        <v>1264017</v>
      </c>
    </row>
    <row r="549" spans="1:6" ht="13.5" customHeight="1">
      <c r="A549" s="245" t="s">
        <v>822</v>
      </c>
      <c r="B549" s="358">
        <v>-1569122</v>
      </c>
      <c r="C549" s="358">
        <v>-1569122</v>
      </c>
      <c r="D549" s="358">
        <v>1263020</v>
      </c>
      <c r="E549" s="362" t="s">
        <v>818</v>
      </c>
      <c r="F549" s="358">
        <v>-22957620</v>
      </c>
    </row>
    <row r="550" spans="1:6" ht="13.5" customHeight="1">
      <c r="A550" s="245" t="s">
        <v>823</v>
      </c>
      <c r="B550" s="358">
        <v>1569122</v>
      </c>
      <c r="C550" s="358">
        <v>1569122</v>
      </c>
      <c r="D550" s="358" t="s">
        <v>818</v>
      </c>
      <c r="E550" s="362" t="s">
        <v>818</v>
      </c>
      <c r="F550" s="362" t="s">
        <v>818</v>
      </c>
    </row>
    <row r="551" spans="1:6" ht="13.5" customHeight="1">
      <c r="A551" s="259" t="s">
        <v>1201</v>
      </c>
      <c r="B551" s="358">
        <v>1569122</v>
      </c>
      <c r="C551" s="358">
        <v>1569122</v>
      </c>
      <c r="D551" s="358" t="s">
        <v>818</v>
      </c>
      <c r="E551" s="362" t="s">
        <v>818</v>
      </c>
      <c r="F551" s="362" t="s">
        <v>818</v>
      </c>
    </row>
    <row r="552" spans="1:6" ht="36.75" customHeight="1">
      <c r="A552" s="241" t="s">
        <v>1155</v>
      </c>
      <c r="B552" s="358">
        <v>3136</v>
      </c>
      <c r="C552" s="358">
        <v>3136</v>
      </c>
      <c r="D552" s="358" t="s">
        <v>818</v>
      </c>
      <c r="E552" s="362" t="s">
        <v>818</v>
      </c>
      <c r="F552" s="362" t="s">
        <v>818</v>
      </c>
    </row>
    <row r="553" spans="1:6" ht="25.5" customHeight="1">
      <c r="A553" s="241" t="s">
        <v>1074</v>
      </c>
      <c r="B553" s="358">
        <v>1565986</v>
      </c>
      <c r="C553" s="358">
        <v>1565986</v>
      </c>
      <c r="D553" s="358" t="s">
        <v>818</v>
      </c>
      <c r="E553" s="362" t="s">
        <v>818</v>
      </c>
      <c r="F553" s="362" t="s">
        <v>818</v>
      </c>
    </row>
    <row r="554" spans="1:6" ht="13.5" customHeight="1">
      <c r="A554" s="599" t="s">
        <v>1105</v>
      </c>
      <c r="B554" s="358"/>
      <c r="C554" s="358"/>
      <c r="D554" s="358"/>
      <c r="E554" s="362"/>
      <c r="F554" s="358"/>
    </row>
    <row r="555" spans="1:6" ht="13.5" customHeight="1">
      <c r="A555" s="191" t="s">
        <v>1072</v>
      </c>
      <c r="B555" s="358">
        <v>985868</v>
      </c>
      <c r="C555" s="358">
        <v>985868</v>
      </c>
      <c r="D555" s="358">
        <v>985868</v>
      </c>
      <c r="E555" s="362">
        <v>100</v>
      </c>
      <c r="F555" s="358">
        <v>294690</v>
      </c>
    </row>
    <row r="556" spans="1:6" ht="13.5" customHeight="1">
      <c r="A556" s="245" t="s">
        <v>1204</v>
      </c>
      <c r="B556" s="358">
        <v>50000</v>
      </c>
      <c r="C556" s="358">
        <v>50000</v>
      </c>
      <c r="D556" s="358">
        <v>43149</v>
      </c>
      <c r="E556" s="362">
        <v>86.298</v>
      </c>
      <c r="F556" s="358">
        <v>43149</v>
      </c>
    </row>
    <row r="557" spans="1:6" ht="13.5" customHeight="1">
      <c r="A557" s="245" t="s">
        <v>1186</v>
      </c>
      <c r="B557" s="358">
        <v>985868</v>
      </c>
      <c r="C557" s="358">
        <v>985868</v>
      </c>
      <c r="D557" s="358">
        <v>985868</v>
      </c>
      <c r="E557" s="362">
        <v>100</v>
      </c>
      <c r="F557" s="358">
        <v>294690</v>
      </c>
    </row>
    <row r="558" spans="1:6" ht="25.5" customHeight="1">
      <c r="A558" s="247" t="s">
        <v>1187</v>
      </c>
      <c r="B558" s="358">
        <v>985868</v>
      </c>
      <c r="C558" s="358">
        <v>985868</v>
      </c>
      <c r="D558" s="358">
        <v>985868</v>
      </c>
      <c r="E558" s="362">
        <v>100</v>
      </c>
      <c r="F558" s="358">
        <v>294690</v>
      </c>
    </row>
    <row r="559" spans="1:6" ht="13.5" customHeight="1">
      <c r="A559" s="188" t="s">
        <v>1188</v>
      </c>
      <c r="B559" s="358">
        <v>1035868</v>
      </c>
      <c r="C559" s="358">
        <v>1035868</v>
      </c>
      <c r="D559" s="358">
        <v>917814</v>
      </c>
      <c r="E559" s="362">
        <v>88.60337417508795</v>
      </c>
      <c r="F559" s="358">
        <v>480303</v>
      </c>
    </row>
    <row r="560" spans="1:6" ht="13.5" customHeight="1">
      <c r="A560" s="245" t="s">
        <v>1189</v>
      </c>
      <c r="B560" s="358">
        <v>455892</v>
      </c>
      <c r="C560" s="358">
        <v>455892</v>
      </c>
      <c r="D560" s="358">
        <v>337838</v>
      </c>
      <c r="E560" s="362">
        <v>74.10483184613899</v>
      </c>
      <c r="F560" s="358">
        <v>252780</v>
      </c>
    </row>
    <row r="561" spans="1:6" ht="13.5" customHeight="1">
      <c r="A561" s="259" t="s">
        <v>1190</v>
      </c>
      <c r="B561" s="358">
        <v>104506</v>
      </c>
      <c r="C561" s="358">
        <v>104506</v>
      </c>
      <c r="D561" s="358">
        <v>51849</v>
      </c>
      <c r="E561" s="362">
        <v>49.61341932520621</v>
      </c>
      <c r="F561" s="358">
        <v>44258</v>
      </c>
    </row>
    <row r="562" spans="1:6" ht="13.5" customHeight="1">
      <c r="A562" s="261" t="s">
        <v>1193</v>
      </c>
      <c r="B562" s="358">
        <v>104506</v>
      </c>
      <c r="C562" s="358">
        <v>104506</v>
      </c>
      <c r="D562" s="358">
        <v>51849</v>
      </c>
      <c r="E562" s="362">
        <v>49.61341932520621</v>
      </c>
      <c r="F562" s="358">
        <v>44258</v>
      </c>
    </row>
    <row r="563" spans="1:6" ht="13.5" customHeight="1">
      <c r="A563" s="259" t="s">
        <v>1194</v>
      </c>
      <c r="B563" s="358">
        <v>351386</v>
      </c>
      <c r="C563" s="358">
        <v>351386</v>
      </c>
      <c r="D563" s="358">
        <v>285989</v>
      </c>
      <c r="E563" s="362">
        <v>81.38884303870957</v>
      </c>
      <c r="F563" s="358">
        <v>208522</v>
      </c>
    </row>
    <row r="564" spans="1:6" ht="13.5" customHeight="1">
      <c r="A564" s="261" t="s">
        <v>1215</v>
      </c>
      <c r="B564" s="358">
        <v>351386</v>
      </c>
      <c r="C564" s="358">
        <v>351386</v>
      </c>
      <c r="D564" s="358">
        <v>285989</v>
      </c>
      <c r="E564" s="362">
        <v>81.38884303870957</v>
      </c>
      <c r="F564" s="358">
        <v>208522</v>
      </c>
    </row>
    <row r="565" spans="1:6" ht="13.5" customHeight="1">
      <c r="A565" s="245" t="s">
        <v>1144</v>
      </c>
      <c r="B565" s="358">
        <v>579976</v>
      </c>
      <c r="C565" s="358">
        <v>579976</v>
      </c>
      <c r="D565" s="358">
        <v>579976</v>
      </c>
      <c r="E565" s="362">
        <v>100</v>
      </c>
      <c r="F565" s="358">
        <v>227523</v>
      </c>
    </row>
    <row r="566" spans="1:6" ht="13.5" customHeight="1">
      <c r="A566" s="259" t="s">
        <v>1196</v>
      </c>
      <c r="B566" s="358">
        <v>579976</v>
      </c>
      <c r="C566" s="358">
        <v>579976</v>
      </c>
      <c r="D566" s="358">
        <v>579976</v>
      </c>
      <c r="E566" s="362">
        <v>100</v>
      </c>
      <c r="F566" s="358">
        <v>227523</v>
      </c>
    </row>
    <row r="567" spans="1:6" ht="13.5" customHeight="1">
      <c r="A567" s="259"/>
      <c r="B567" s="358"/>
      <c r="C567" s="358"/>
      <c r="D567" s="358"/>
      <c r="E567" s="362"/>
      <c r="F567" s="358"/>
    </row>
    <row r="568" spans="1:6" ht="25.5">
      <c r="A568" s="184" t="s">
        <v>1109</v>
      </c>
      <c r="B568" s="600"/>
      <c r="C568" s="600"/>
      <c r="D568" s="600"/>
      <c r="E568" s="601"/>
      <c r="F568" s="600"/>
    </row>
    <row r="569" spans="1:6" ht="12.75">
      <c r="A569" s="191" t="s">
        <v>1072</v>
      </c>
      <c r="B569" s="597">
        <v>124682864</v>
      </c>
      <c r="C569" s="597">
        <v>124682864</v>
      </c>
      <c r="D569" s="597">
        <v>124634972</v>
      </c>
      <c r="E569" s="598">
        <v>99.96158894778034</v>
      </c>
      <c r="F569" s="597">
        <v>9663610</v>
      </c>
    </row>
    <row r="570" spans="1:6" ht="12.75">
      <c r="A570" s="245" t="s">
        <v>1198</v>
      </c>
      <c r="B570" s="597">
        <v>103234</v>
      </c>
      <c r="C570" s="597">
        <v>103234</v>
      </c>
      <c r="D570" s="597">
        <v>55342</v>
      </c>
      <c r="E570" s="598">
        <v>53.608307340604846</v>
      </c>
      <c r="F570" s="597">
        <v>0</v>
      </c>
    </row>
    <row r="571" spans="1:6" ht="12.75">
      <c r="A571" s="245" t="s">
        <v>1186</v>
      </c>
      <c r="B571" s="597">
        <v>124579630</v>
      </c>
      <c r="C571" s="597">
        <v>124579630</v>
      </c>
      <c r="D571" s="597">
        <v>124579630</v>
      </c>
      <c r="E571" s="598">
        <v>100</v>
      </c>
      <c r="F571" s="597">
        <v>9663610</v>
      </c>
    </row>
    <row r="572" spans="1:6" ht="25.5">
      <c r="A572" s="247" t="s">
        <v>1187</v>
      </c>
      <c r="B572" s="597">
        <v>124579630</v>
      </c>
      <c r="C572" s="597">
        <v>124579630</v>
      </c>
      <c r="D572" s="597">
        <v>124579630</v>
      </c>
      <c r="E572" s="598">
        <v>100</v>
      </c>
      <c r="F572" s="597">
        <v>9663610</v>
      </c>
    </row>
    <row r="573" spans="1:6" ht="12.75">
      <c r="A573" s="188" t="s">
        <v>1188</v>
      </c>
      <c r="B573" s="597">
        <v>124734145</v>
      </c>
      <c r="C573" s="597">
        <v>124734145</v>
      </c>
      <c r="D573" s="258">
        <v>100300114</v>
      </c>
      <c r="E573" s="598">
        <v>80.41111277108605</v>
      </c>
      <c r="F573" s="258">
        <v>9287355</v>
      </c>
    </row>
    <row r="574" spans="1:6" ht="12.75">
      <c r="A574" s="245" t="s">
        <v>1189</v>
      </c>
      <c r="B574" s="597">
        <v>106923875</v>
      </c>
      <c r="C574" s="597">
        <v>106923875</v>
      </c>
      <c r="D574" s="597">
        <v>86257539</v>
      </c>
      <c r="E574" s="598">
        <v>80.67191635170349</v>
      </c>
      <c r="F574" s="597">
        <v>5674724</v>
      </c>
    </row>
    <row r="575" spans="1:6" ht="12.75">
      <c r="A575" s="259" t="s">
        <v>1190</v>
      </c>
      <c r="B575" s="597">
        <v>16177306</v>
      </c>
      <c r="C575" s="597">
        <v>16177306</v>
      </c>
      <c r="D575" s="597">
        <v>13741677</v>
      </c>
      <c r="E575" s="598">
        <v>84.94416190186426</v>
      </c>
      <c r="F575" s="597">
        <v>2619792</v>
      </c>
    </row>
    <row r="576" spans="1:6" ht="12.75">
      <c r="A576" s="261" t="s">
        <v>1191</v>
      </c>
      <c r="B576" s="597">
        <v>5668898</v>
      </c>
      <c r="C576" s="597">
        <v>5658064</v>
      </c>
      <c r="D576" s="597">
        <v>5223441</v>
      </c>
      <c r="E576" s="598">
        <v>92.142088285942</v>
      </c>
      <c r="F576" s="597">
        <v>679604</v>
      </c>
    </row>
    <row r="577" spans="1:6" ht="12.75">
      <c r="A577" s="264" t="s">
        <v>1192</v>
      </c>
      <c r="B577" s="597">
        <v>4395210</v>
      </c>
      <c r="C577" s="597">
        <v>4395210</v>
      </c>
      <c r="D577" s="597">
        <v>4054689</v>
      </c>
      <c r="E577" s="598">
        <v>92.25245210126478</v>
      </c>
      <c r="F577" s="597">
        <v>516186</v>
      </c>
    </row>
    <row r="578" spans="1:6" ht="12.75">
      <c r="A578" s="261" t="s">
        <v>1193</v>
      </c>
      <c r="B578" s="597">
        <v>10508408</v>
      </c>
      <c r="C578" s="597">
        <v>10519242</v>
      </c>
      <c r="D578" s="597">
        <v>8518236</v>
      </c>
      <c r="E578" s="598">
        <v>81.0611464648118</v>
      </c>
      <c r="F578" s="597">
        <v>1940188</v>
      </c>
    </row>
    <row r="579" spans="1:6" ht="12.75">
      <c r="A579" s="259" t="s">
        <v>1194</v>
      </c>
      <c r="B579" s="597">
        <v>60150939</v>
      </c>
      <c r="C579" s="597">
        <v>60150939</v>
      </c>
      <c r="D579" s="597">
        <v>56068475</v>
      </c>
      <c r="E579" s="598">
        <v>93.21296713256629</v>
      </c>
      <c r="F579" s="597">
        <v>2367900</v>
      </c>
    </row>
    <row r="580" spans="1:6" ht="12.75">
      <c r="A580" s="261" t="s">
        <v>1215</v>
      </c>
      <c r="B580" s="597">
        <v>60150939</v>
      </c>
      <c r="C580" s="597">
        <v>60150939</v>
      </c>
      <c r="D580" s="597">
        <v>56068475</v>
      </c>
      <c r="E580" s="598">
        <v>93.21296713256629</v>
      </c>
      <c r="F580" s="597">
        <v>2367900</v>
      </c>
    </row>
    <row r="581" spans="1:6" ht="12.75">
      <c r="A581" s="259" t="s">
        <v>1139</v>
      </c>
      <c r="B581" s="597">
        <v>30595630</v>
      </c>
      <c r="C581" s="597">
        <v>30595630</v>
      </c>
      <c r="D581" s="597">
        <v>16447387</v>
      </c>
      <c r="E581" s="598">
        <v>53.757307824679536</v>
      </c>
      <c r="F581" s="597">
        <v>687032</v>
      </c>
    </row>
    <row r="582" spans="1:6" ht="12.75">
      <c r="A582" s="259" t="s">
        <v>1110</v>
      </c>
      <c r="B582" s="597">
        <v>116000</v>
      </c>
      <c r="C582" s="597">
        <v>116000</v>
      </c>
      <c r="D582" s="597">
        <v>98600</v>
      </c>
      <c r="E582" s="598">
        <v>0</v>
      </c>
      <c r="F582" s="597">
        <v>98600</v>
      </c>
    </row>
    <row r="583" spans="1:6" ht="12.75">
      <c r="A583" s="261" t="s">
        <v>1235</v>
      </c>
      <c r="B583" s="597">
        <v>30479630</v>
      </c>
      <c r="C583" s="597">
        <v>30479630</v>
      </c>
      <c r="D583" s="597">
        <v>16348787</v>
      </c>
      <c r="E583" s="598">
        <v>0</v>
      </c>
      <c r="F583" s="597">
        <v>588432</v>
      </c>
    </row>
    <row r="584" spans="1:6" ht="12.75">
      <c r="A584" s="245" t="s">
        <v>1144</v>
      </c>
      <c r="B584" s="597">
        <v>17810270</v>
      </c>
      <c r="C584" s="597">
        <v>17810270</v>
      </c>
      <c r="D584" s="597">
        <v>14042575</v>
      </c>
      <c r="E584" s="598">
        <v>78.84537966016237</v>
      </c>
      <c r="F584" s="597">
        <v>3612631</v>
      </c>
    </row>
    <row r="585" spans="1:6" ht="12.75">
      <c r="A585" s="259" t="s">
        <v>1196</v>
      </c>
      <c r="B585" s="597">
        <v>17810270</v>
      </c>
      <c r="C585" s="597">
        <v>17810270</v>
      </c>
      <c r="D585" s="597">
        <v>14042575</v>
      </c>
      <c r="E585" s="598">
        <v>78.84537966016237</v>
      </c>
      <c r="F585" s="597">
        <v>3612631</v>
      </c>
    </row>
    <row r="586" spans="1:6" ht="12.75">
      <c r="A586" s="245" t="s">
        <v>822</v>
      </c>
      <c r="B586" s="597">
        <v>-51281</v>
      </c>
      <c r="C586" s="597">
        <v>-51281</v>
      </c>
      <c r="D586" s="597">
        <v>24334858</v>
      </c>
      <c r="E586" s="598" t="s">
        <v>818</v>
      </c>
      <c r="F586" s="597">
        <v>376255</v>
      </c>
    </row>
    <row r="587" spans="1:6" ht="12.75">
      <c r="A587" s="245" t="s">
        <v>823</v>
      </c>
      <c r="B587" s="597">
        <v>51281</v>
      </c>
      <c r="C587" s="597">
        <v>51281</v>
      </c>
      <c r="D587" s="597" t="s">
        <v>818</v>
      </c>
      <c r="E587" s="598" t="s">
        <v>818</v>
      </c>
      <c r="F587" s="598" t="s">
        <v>818</v>
      </c>
    </row>
    <row r="588" spans="1:6" ht="12.75">
      <c r="A588" s="259" t="s">
        <v>1201</v>
      </c>
      <c r="B588" s="597">
        <v>51281</v>
      </c>
      <c r="C588" s="597">
        <v>51281</v>
      </c>
      <c r="D588" s="597" t="s">
        <v>818</v>
      </c>
      <c r="E588" s="598" t="s">
        <v>818</v>
      </c>
      <c r="F588" s="598" t="s">
        <v>818</v>
      </c>
    </row>
    <row r="589" spans="1:6" ht="38.25">
      <c r="A589" s="241" t="s">
        <v>1155</v>
      </c>
      <c r="B589" s="597">
        <v>51281</v>
      </c>
      <c r="C589" s="597">
        <v>51281</v>
      </c>
      <c r="D589" s="597" t="s">
        <v>818</v>
      </c>
      <c r="E589" s="598" t="s">
        <v>818</v>
      </c>
      <c r="F589" s="598" t="s">
        <v>818</v>
      </c>
    </row>
    <row r="590" spans="1:6" ht="12.75">
      <c r="A590" s="259"/>
      <c r="B590" s="597"/>
      <c r="C590" s="600"/>
      <c r="D590" s="600"/>
      <c r="E590" s="601"/>
      <c r="F590" s="600"/>
    </row>
    <row r="591" spans="1:6" ht="12.75">
      <c r="A591" s="235" t="s">
        <v>1077</v>
      </c>
      <c r="B591" s="597"/>
      <c r="C591" s="358"/>
      <c r="D591" s="358"/>
      <c r="E591" s="362"/>
      <c r="F591" s="358"/>
    </row>
    <row r="592" spans="1:6" ht="25.5">
      <c r="A592" s="184" t="s">
        <v>1109</v>
      </c>
      <c r="B592" s="597"/>
      <c r="C592" s="358"/>
      <c r="D592" s="358"/>
      <c r="E592" s="362"/>
      <c r="F592" s="358"/>
    </row>
    <row r="593" spans="1:6" ht="12.75">
      <c r="A593" s="191" t="s">
        <v>1072</v>
      </c>
      <c r="B593" s="597">
        <v>44463198</v>
      </c>
      <c r="C593" s="597">
        <v>44463198</v>
      </c>
      <c r="D593" s="597">
        <v>44463198</v>
      </c>
      <c r="E593" s="598">
        <v>100</v>
      </c>
      <c r="F593" s="597">
        <v>1509890</v>
      </c>
    </row>
    <row r="594" spans="1:6" ht="12.75">
      <c r="A594" s="245" t="s">
        <v>1186</v>
      </c>
      <c r="B594" s="597">
        <v>44463198</v>
      </c>
      <c r="C594" s="597">
        <v>44463198</v>
      </c>
      <c r="D594" s="597">
        <v>44463198</v>
      </c>
      <c r="E594" s="598">
        <v>100</v>
      </c>
      <c r="F594" s="597">
        <v>1509890</v>
      </c>
    </row>
    <row r="595" spans="1:6" ht="25.5">
      <c r="A595" s="247" t="s">
        <v>1187</v>
      </c>
      <c r="B595" s="597">
        <v>44463198</v>
      </c>
      <c r="C595" s="597">
        <v>44463198</v>
      </c>
      <c r="D595" s="597">
        <v>44463198</v>
      </c>
      <c r="E595" s="598">
        <v>100</v>
      </c>
      <c r="F595" s="597">
        <v>1509890</v>
      </c>
    </row>
    <row r="596" spans="1:6" ht="12.75">
      <c r="A596" s="188" t="s">
        <v>1188</v>
      </c>
      <c r="B596" s="597">
        <v>44463198</v>
      </c>
      <c r="C596" s="597">
        <v>44463198</v>
      </c>
      <c r="D596" s="597">
        <v>44284377</v>
      </c>
      <c r="E596" s="598">
        <v>99.59782245082775</v>
      </c>
      <c r="F596" s="597">
        <v>1787662</v>
      </c>
    </row>
    <row r="597" spans="1:6" ht="12.75">
      <c r="A597" s="245" t="s">
        <v>1189</v>
      </c>
      <c r="B597" s="597">
        <v>44463198</v>
      </c>
      <c r="C597" s="597">
        <v>44463198</v>
      </c>
      <c r="D597" s="597">
        <v>44284377</v>
      </c>
      <c r="E597" s="598">
        <v>99.59782245082775</v>
      </c>
      <c r="F597" s="597">
        <v>1787662</v>
      </c>
    </row>
    <row r="598" spans="1:6" ht="12.75">
      <c r="A598" s="259" t="s">
        <v>1190</v>
      </c>
      <c r="B598" s="597">
        <v>635039</v>
      </c>
      <c r="C598" s="597">
        <v>635039</v>
      </c>
      <c r="D598" s="597">
        <v>473618</v>
      </c>
      <c r="E598" s="598">
        <v>74.58093124989173</v>
      </c>
      <c r="F598" s="597">
        <v>150479</v>
      </c>
    </row>
    <row r="599" spans="1:6" ht="12.75">
      <c r="A599" s="261" t="s">
        <v>1191</v>
      </c>
      <c r="B599" s="597">
        <v>193176</v>
      </c>
      <c r="C599" s="597">
        <v>193176</v>
      </c>
      <c r="D599" s="597">
        <v>177208</v>
      </c>
      <c r="E599" s="598">
        <v>91.73396281111525</v>
      </c>
      <c r="F599" s="597">
        <v>14138</v>
      </c>
    </row>
    <row r="600" spans="1:6" ht="12.75">
      <c r="A600" s="264" t="s">
        <v>1192</v>
      </c>
      <c r="B600" s="597">
        <v>150392</v>
      </c>
      <c r="C600" s="597">
        <v>150392</v>
      </c>
      <c r="D600" s="597">
        <v>138822</v>
      </c>
      <c r="E600" s="598">
        <v>92.3067716367892</v>
      </c>
      <c r="F600" s="597">
        <v>11272</v>
      </c>
    </row>
    <row r="601" spans="1:6" ht="12.75">
      <c r="A601" s="261" t="s">
        <v>1193</v>
      </c>
      <c r="B601" s="597">
        <v>441863</v>
      </c>
      <c r="C601" s="597">
        <v>441863</v>
      </c>
      <c r="D601" s="597">
        <v>296410</v>
      </c>
      <c r="E601" s="598">
        <v>67.08187831975069</v>
      </c>
      <c r="F601" s="597">
        <v>136341</v>
      </c>
    </row>
    <row r="602" spans="1:6" ht="12.75">
      <c r="A602" s="259" t="s">
        <v>1194</v>
      </c>
      <c r="B602" s="597">
        <v>43712159</v>
      </c>
      <c r="C602" s="597">
        <v>43712159</v>
      </c>
      <c r="D602" s="597">
        <v>43712159</v>
      </c>
      <c r="E602" s="598">
        <v>100</v>
      </c>
      <c r="F602" s="597">
        <v>1538583</v>
      </c>
    </row>
    <row r="603" spans="1:6" ht="12.75">
      <c r="A603" s="261" t="s">
        <v>1215</v>
      </c>
      <c r="B603" s="597">
        <v>43712159</v>
      </c>
      <c r="C603" s="597">
        <v>43712159</v>
      </c>
      <c r="D603" s="597">
        <v>43712159</v>
      </c>
      <c r="E603" s="598">
        <v>100</v>
      </c>
      <c r="F603" s="597">
        <v>1538583</v>
      </c>
    </row>
    <row r="604" spans="1:6" ht="12.75">
      <c r="A604" s="259" t="s">
        <v>1139</v>
      </c>
      <c r="B604" s="597">
        <v>116000</v>
      </c>
      <c r="C604" s="597">
        <v>116000</v>
      </c>
      <c r="D604" s="597">
        <v>98600</v>
      </c>
      <c r="E604" s="598">
        <v>85</v>
      </c>
      <c r="F604" s="597">
        <v>98600</v>
      </c>
    </row>
    <row r="605" spans="1:6" ht="12.75">
      <c r="A605" s="259" t="s">
        <v>1111</v>
      </c>
      <c r="B605" s="597">
        <v>116000</v>
      </c>
      <c r="C605" s="597">
        <v>116000</v>
      </c>
      <c r="D605" s="597">
        <v>98600</v>
      </c>
      <c r="E605" s="598">
        <v>85</v>
      </c>
      <c r="F605" s="597">
        <v>98600</v>
      </c>
    </row>
    <row r="606" spans="1:6" ht="12.75">
      <c r="A606" s="235"/>
      <c r="B606" s="597"/>
      <c r="C606" s="358"/>
      <c r="D606" s="358"/>
      <c r="E606" s="362"/>
      <c r="F606" s="358"/>
    </row>
    <row r="607" spans="1:6" ht="12.75">
      <c r="A607" s="235" t="s">
        <v>1080</v>
      </c>
      <c r="B607" s="597"/>
      <c r="C607" s="358"/>
      <c r="D607" s="358"/>
      <c r="E607" s="362"/>
      <c r="F607" s="358"/>
    </row>
    <row r="608" spans="1:6" ht="25.5">
      <c r="A608" s="184" t="s">
        <v>1109</v>
      </c>
      <c r="B608" s="597"/>
      <c r="C608" s="358"/>
      <c r="D608" s="358"/>
      <c r="E608" s="362"/>
      <c r="F608" s="358"/>
    </row>
    <row r="609" spans="1:6" ht="12.75">
      <c r="A609" s="191" t="s">
        <v>1072</v>
      </c>
      <c r="B609" s="597">
        <v>126685615</v>
      </c>
      <c r="C609" s="597">
        <v>126685615</v>
      </c>
      <c r="D609" s="597">
        <v>126685615</v>
      </c>
      <c r="E609" s="598">
        <v>100</v>
      </c>
      <c r="F609" s="597">
        <v>12711494</v>
      </c>
    </row>
    <row r="610" spans="1:6" ht="12.75">
      <c r="A610" s="245" t="s">
        <v>1186</v>
      </c>
      <c r="B610" s="597">
        <v>126685615</v>
      </c>
      <c r="C610" s="597">
        <v>126685615</v>
      </c>
      <c r="D610" s="597">
        <v>126685615</v>
      </c>
      <c r="E610" s="598">
        <v>100</v>
      </c>
      <c r="F610" s="597">
        <v>12711494</v>
      </c>
    </row>
    <row r="611" spans="1:6" ht="25.5">
      <c r="A611" s="247" t="s">
        <v>1187</v>
      </c>
      <c r="B611" s="597">
        <v>45753205</v>
      </c>
      <c r="C611" s="597">
        <v>45753205</v>
      </c>
      <c r="D611" s="597">
        <v>45753205</v>
      </c>
      <c r="E611" s="598">
        <v>100</v>
      </c>
      <c r="F611" s="597">
        <v>5119466</v>
      </c>
    </row>
    <row r="612" spans="1:6" ht="25.5">
      <c r="A612" s="267" t="s">
        <v>1229</v>
      </c>
      <c r="B612" s="597">
        <v>80932410</v>
      </c>
      <c r="C612" s="597">
        <v>80932410</v>
      </c>
      <c r="D612" s="597">
        <v>80932410</v>
      </c>
      <c r="E612" s="598">
        <v>100</v>
      </c>
      <c r="F612" s="597">
        <v>7592028</v>
      </c>
    </row>
    <row r="613" spans="1:6" ht="12.75">
      <c r="A613" s="188" t="s">
        <v>1188</v>
      </c>
      <c r="B613" s="597">
        <v>126685615</v>
      </c>
      <c r="C613" s="597">
        <v>126685615</v>
      </c>
      <c r="D613" s="597">
        <v>91615360</v>
      </c>
      <c r="E613" s="598">
        <v>72.31709772257884</v>
      </c>
      <c r="F613" s="597">
        <v>2371988</v>
      </c>
    </row>
    <row r="614" spans="1:6" ht="12.75">
      <c r="A614" s="245" t="s">
        <v>1189</v>
      </c>
      <c r="B614" s="597">
        <v>96649302</v>
      </c>
      <c r="C614" s="597">
        <v>96649302</v>
      </c>
      <c r="D614" s="597">
        <v>71762680</v>
      </c>
      <c r="E614" s="598">
        <v>74.2505931393069</v>
      </c>
      <c r="F614" s="597">
        <v>4309126</v>
      </c>
    </row>
    <row r="615" spans="1:6" ht="12.75">
      <c r="A615" s="259" t="s">
        <v>1190</v>
      </c>
      <c r="B615" s="597">
        <v>3091545</v>
      </c>
      <c r="C615" s="597">
        <v>3091545</v>
      </c>
      <c r="D615" s="597">
        <v>2676524</v>
      </c>
      <c r="E615" s="598">
        <v>86.57561187044018</v>
      </c>
      <c r="F615" s="597">
        <v>1002873</v>
      </c>
    </row>
    <row r="616" spans="1:6" ht="12.75">
      <c r="A616" s="261" t="s">
        <v>1191</v>
      </c>
      <c r="B616" s="597">
        <v>1007180</v>
      </c>
      <c r="C616" s="597">
        <v>1007180</v>
      </c>
      <c r="D616" s="597">
        <v>906786</v>
      </c>
      <c r="E616" s="598">
        <v>90.03216902639052</v>
      </c>
      <c r="F616" s="597">
        <v>108449</v>
      </c>
    </row>
    <row r="617" spans="1:6" ht="12.75">
      <c r="A617" s="264" t="s">
        <v>1192</v>
      </c>
      <c r="B617" s="597">
        <v>731762</v>
      </c>
      <c r="C617" s="597">
        <v>731762</v>
      </c>
      <c r="D617" s="597">
        <v>651433</v>
      </c>
      <c r="E617" s="598">
        <v>89.02252371672758</v>
      </c>
      <c r="F617" s="597">
        <v>79555</v>
      </c>
    </row>
    <row r="618" spans="1:6" ht="12.75">
      <c r="A618" s="261" t="s">
        <v>1193</v>
      </c>
      <c r="B618" s="597">
        <v>2084365</v>
      </c>
      <c r="C618" s="597">
        <v>2084365</v>
      </c>
      <c r="D618" s="597">
        <v>1769738</v>
      </c>
      <c r="E618" s="598">
        <v>84.90537885639031</v>
      </c>
      <c r="F618" s="597">
        <v>894424</v>
      </c>
    </row>
    <row r="619" spans="1:6" ht="12.75">
      <c r="A619" s="259" t="s">
        <v>1194</v>
      </c>
      <c r="B619" s="597">
        <v>12019850</v>
      </c>
      <c r="C619" s="597">
        <v>12019850</v>
      </c>
      <c r="D619" s="597">
        <v>8104411</v>
      </c>
      <c r="E619" s="598">
        <v>67.42522577236821</v>
      </c>
      <c r="F619" s="597">
        <v>412555</v>
      </c>
    </row>
    <row r="620" spans="1:6" ht="12.75">
      <c r="A620" s="261" t="s">
        <v>1215</v>
      </c>
      <c r="B620" s="597">
        <v>12019850</v>
      </c>
      <c r="C620" s="597">
        <v>12019850</v>
      </c>
      <c r="D620" s="597">
        <v>8104411</v>
      </c>
      <c r="E620" s="598">
        <v>67.42522577236821</v>
      </c>
      <c r="F620" s="597">
        <v>412555</v>
      </c>
    </row>
    <row r="621" spans="1:6" ht="12.75">
      <c r="A621" s="259" t="s">
        <v>1139</v>
      </c>
      <c r="B621" s="597">
        <v>81537907</v>
      </c>
      <c r="C621" s="597">
        <v>81537907</v>
      </c>
      <c r="D621" s="597">
        <v>60981745</v>
      </c>
      <c r="E621" s="598">
        <v>74.78944118592595</v>
      </c>
      <c r="F621" s="597">
        <v>2893698</v>
      </c>
    </row>
    <row r="622" spans="1:6" ht="12.75">
      <c r="A622" s="261" t="s">
        <v>1235</v>
      </c>
      <c r="B622" s="597">
        <v>30479630</v>
      </c>
      <c r="C622" s="597">
        <v>30479630</v>
      </c>
      <c r="D622" s="597">
        <v>16348787</v>
      </c>
      <c r="E622" s="598" t="s">
        <v>818</v>
      </c>
      <c r="F622" s="597">
        <v>588432</v>
      </c>
    </row>
    <row r="623" spans="1:6" ht="12.75">
      <c r="A623" s="276" t="s">
        <v>1078</v>
      </c>
      <c r="B623" s="597">
        <v>51058277</v>
      </c>
      <c r="C623" s="597">
        <v>51058277</v>
      </c>
      <c r="D623" s="597">
        <v>44632958</v>
      </c>
      <c r="E623" s="598">
        <v>87.41571518365181</v>
      </c>
      <c r="F623" s="597">
        <v>2305266</v>
      </c>
    </row>
    <row r="624" spans="1:6" ht="25.5" customHeight="1">
      <c r="A624" s="276" t="s">
        <v>1079</v>
      </c>
      <c r="B624" s="597">
        <v>51058277</v>
      </c>
      <c r="C624" s="597">
        <v>51058277</v>
      </c>
      <c r="D624" s="597">
        <v>44632958</v>
      </c>
      <c r="E624" s="598">
        <v>87.41571518365181</v>
      </c>
      <c r="F624" s="597">
        <v>2305266</v>
      </c>
    </row>
    <row r="625" spans="1:6" ht="12.75">
      <c r="A625" s="245" t="s">
        <v>1144</v>
      </c>
      <c r="B625" s="597">
        <v>30036313</v>
      </c>
      <c r="C625" s="597">
        <v>30036313</v>
      </c>
      <c r="D625" s="597">
        <v>19852680</v>
      </c>
      <c r="E625" s="598">
        <v>66.09559568779298</v>
      </c>
      <c r="F625" s="597">
        <v>-1937138</v>
      </c>
    </row>
    <row r="626" spans="1:6" ht="12.75">
      <c r="A626" s="259" t="s">
        <v>1196</v>
      </c>
      <c r="B626" s="597">
        <v>162180</v>
      </c>
      <c r="C626" s="597">
        <v>162180</v>
      </c>
      <c r="D626" s="597">
        <v>150050</v>
      </c>
      <c r="E626" s="598">
        <v>92.5206560611666</v>
      </c>
      <c r="F626" s="597">
        <v>7257</v>
      </c>
    </row>
    <row r="627" spans="1:6" ht="12.75">
      <c r="A627" s="245" t="s">
        <v>1073</v>
      </c>
      <c r="B627" s="597">
        <v>29874133</v>
      </c>
      <c r="C627" s="597">
        <v>29874133</v>
      </c>
      <c r="D627" s="597">
        <v>19702630</v>
      </c>
      <c r="E627" s="598">
        <v>65.95213993323253</v>
      </c>
      <c r="F627" s="597">
        <v>-1944395</v>
      </c>
    </row>
    <row r="628" spans="1:6" ht="25.5">
      <c r="A628" s="276" t="s">
        <v>1112</v>
      </c>
      <c r="B628" s="597">
        <v>29874133</v>
      </c>
      <c r="C628" s="597">
        <v>29874133</v>
      </c>
      <c r="D628" s="597">
        <v>19702630</v>
      </c>
      <c r="E628" s="598">
        <v>65.95213993323253</v>
      </c>
      <c r="F628" s="597">
        <v>-1944395</v>
      </c>
    </row>
    <row r="629" spans="1:6" ht="12.75">
      <c r="A629" s="235"/>
      <c r="B629" s="597"/>
      <c r="C629" s="358"/>
      <c r="D629" s="358"/>
      <c r="E629" s="362"/>
      <c r="F629" s="358"/>
    </row>
    <row r="630" spans="1:6" ht="12.75">
      <c r="A630" s="235" t="s">
        <v>1095</v>
      </c>
      <c r="B630" s="597"/>
      <c r="C630" s="358"/>
      <c r="D630" s="358"/>
      <c r="E630" s="362"/>
      <c r="F630" s="358"/>
    </row>
    <row r="631" spans="1:6" ht="25.5">
      <c r="A631" s="184" t="s">
        <v>1109</v>
      </c>
      <c r="B631" s="597"/>
      <c r="C631" s="358"/>
      <c r="D631" s="358"/>
      <c r="E631" s="362"/>
      <c r="F631" s="358"/>
    </row>
    <row r="632" spans="1:6" ht="12.75">
      <c r="A632" s="191" t="s">
        <v>1072</v>
      </c>
      <c r="B632" s="597">
        <v>76360</v>
      </c>
      <c r="C632" s="597">
        <v>76360</v>
      </c>
      <c r="D632" s="597">
        <v>76360</v>
      </c>
      <c r="E632" s="598">
        <v>100</v>
      </c>
      <c r="F632" s="597">
        <v>20620</v>
      </c>
    </row>
    <row r="633" spans="1:6" ht="12.75">
      <c r="A633" s="245" t="s">
        <v>1186</v>
      </c>
      <c r="B633" s="597">
        <v>76360</v>
      </c>
      <c r="C633" s="597">
        <v>76360</v>
      </c>
      <c r="D633" s="597">
        <v>76360</v>
      </c>
      <c r="E633" s="598">
        <v>100</v>
      </c>
      <c r="F633" s="597">
        <v>20620</v>
      </c>
    </row>
    <row r="634" spans="1:6" ht="25.5">
      <c r="A634" s="247" t="s">
        <v>1187</v>
      </c>
      <c r="B634" s="597">
        <v>76360</v>
      </c>
      <c r="C634" s="597">
        <v>76360</v>
      </c>
      <c r="D634" s="597">
        <v>76360</v>
      </c>
      <c r="E634" s="598">
        <v>100</v>
      </c>
      <c r="F634" s="597">
        <v>20620</v>
      </c>
    </row>
    <row r="635" spans="1:6" ht="12.75">
      <c r="A635" s="188" t="s">
        <v>1188</v>
      </c>
      <c r="B635" s="597">
        <v>76360</v>
      </c>
      <c r="C635" s="597">
        <v>76360</v>
      </c>
      <c r="D635" s="597">
        <v>60226</v>
      </c>
      <c r="E635" s="598">
        <v>78.87113672079623</v>
      </c>
      <c r="F635" s="597">
        <v>15519</v>
      </c>
    </row>
    <row r="636" spans="1:6" ht="12.75">
      <c r="A636" s="245" t="s">
        <v>1189</v>
      </c>
      <c r="B636" s="597">
        <v>28020</v>
      </c>
      <c r="C636" s="597">
        <v>28020</v>
      </c>
      <c r="D636" s="597">
        <v>22919</v>
      </c>
      <c r="E636" s="598">
        <v>81.79514632405424</v>
      </c>
      <c r="F636" s="597">
        <v>8439</v>
      </c>
    </row>
    <row r="637" spans="1:6" ht="12.75">
      <c r="A637" s="259" t="s">
        <v>1190</v>
      </c>
      <c r="B637" s="597">
        <v>28020</v>
      </c>
      <c r="C637" s="597">
        <v>28020</v>
      </c>
      <c r="D637" s="597">
        <v>22919</v>
      </c>
      <c r="E637" s="598">
        <v>81.79514632405424</v>
      </c>
      <c r="F637" s="597">
        <v>8439</v>
      </c>
    </row>
    <row r="638" spans="1:6" ht="12.75">
      <c r="A638" s="261" t="s">
        <v>1191</v>
      </c>
      <c r="B638" s="597">
        <v>2400</v>
      </c>
      <c r="C638" s="597">
        <v>2400</v>
      </c>
      <c r="D638" s="597">
        <v>2400</v>
      </c>
      <c r="E638" s="598">
        <v>100</v>
      </c>
      <c r="F638" s="597">
        <v>0</v>
      </c>
    </row>
    <row r="639" spans="1:6" ht="12.75">
      <c r="A639" s="264" t="s">
        <v>1192</v>
      </c>
      <c r="B639" s="597">
        <v>1934</v>
      </c>
      <c r="C639" s="597">
        <v>1934</v>
      </c>
      <c r="D639" s="597">
        <v>1934</v>
      </c>
      <c r="E639" s="598">
        <v>100</v>
      </c>
      <c r="F639" s="597">
        <v>0</v>
      </c>
    </row>
    <row r="640" spans="1:6" ht="12.75">
      <c r="A640" s="261" t="s">
        <v>1193</v>
      </c>
      <c r="B640" s="597">
        <v>25620</v>
      </c>
      <c r="C640" s="597">
        <v>25620</v>
      </c>
      <c r="D640" s="597">
        <v>20519</v>
      </c>
      <c r="E640" s="598">
        <v>80.08977361436378</v>
      </c>
      <c r="F640" s="597">
        <v>8439</v>
      </c>
    </row>
    <row r="641" spans="1:6" ht="12.75">
      <c r="A641" s="245" t="s">
        <v>1144</v>
      </c>
      <c r="B641" s="597">
        <v>48340</v>
      </c>
      <c r="C641" s="597">
        <v>48340</v>
      </c>
      <c r="D641" s="597">
        <v>37307</v>
      </c>
      <c r="E641" s="598">
        <v>77.17625155151013</v>
      </c>
      <c r="F641" s="597">
        <v>7080</v>
      </c>
    </row>
    <row r="642" spans="1:6" ht="12.75">
      <c r="A642" s="259" t="s">
        <v>1196</v>
      </c>
      <c r="B642" s="597">
        <v>48340</v>
      </c>
      <c r="C642" s="597">
        <v>48340</v>
      </c>
      <c r="D642" s="597">
        <v>37307</v>
      </c>
      <c r="E642" s="598">
        <v>77.17625155151013</v>
      </c>
      <c r="F642" s="597">
        <v>7080</v>
      </c>
    </row>
    <row r="643" spans="1:6" ht="12.75">
      <c r="A643" s="235"/>
      <c r="B643" s="597"/>
      <c r="C643" s="358"/>
      <c r="D643" s="358"/>
      <c r="E643" s="362"/>
      <c r="F643" s="358"/>
    </row>
    <row r="644" spans="1:6" ht="12.75">
      <c r="A644" s="235" t="s">
        <v>523</v>
      </c>
      <c r="B644" s="597"/>
      <c r="C644" s="358"/>
      <c r="D644" s="358"/>
      <c r="E644" s="362"/>
      <c r="F644" s="358"/>
    </row>
    <row r="645" spans="1:6" ht="25.5">
      <c r="A645" s="184" t="s">
        <v>1109</v>
      </c>
      <c r="B645" s="597"/>
      <c r="C645" s="358"/>
      <c r="D645" s="358"/>
      <c r="E645" s="362"/>
      <c r="F645" s="358"/>
    </row>
    <row r="646" spans="1:6" ht="12.75">
      <c r="A646" s="191" t="s">
        <v>1072</v>
      </c>
      <c r="B646" s="597">
        <v>7667802</v>
      </c>
      <c r="C646" s="597">
        <v>7667802</v>
      </c>
      <c r="D646" s="597">
        <v>7667802</v>
      </c>
      <c r="E646" s="598">
        <v>100</v>
      </c>
      <c r="F646" s="597">
        <v>882684</v>
      </c>
    </row>
    <row r="647" spans="1:6" ht="12.75">
      <c r="A647" s="245" t="s">
        <v>1186</v>
      </c>
      <c r="B647" s="597">
        <v>7667802</v>
      </c>
      <c r="C647" s="597">
        <v>7667802</v>
      </c>
      <c r="D647" s="597">
        <v>7667802</v>
      </c>
      <c r="E647" s="598">
        <v>100</v>
      </c>
      <c r="F647" s="597">
        <v>882684</v>
      </c>
    </row>
    <row r="648" spans="1:6" ht="25.5">
      <c r="A648" s="247" t="s">
        <v>1187</v>
      </c>
      <c r="B648" s="597">
        <v>7667802</v>
      </c>
      <c r="C648" s="597">
        <v>7667802</v>
      </c>
      <c r="D648" s="597">
        <v>7667802</v>
      </c>
      <c r="E648" s="598">
        <v>100</v>
      </c>
      <c r="F648" s="597">
        <v>882684</v>
      </c>
    </row>
    <row r="649" spans="1:6" ht="12.75">
      <c r="A649" s="188" t="s">
        <v>1188</v>
      </c>
      <c r="B649" s="597">
        <v>7667802</v>
      </c>
      <c r="C649" s="597">
        <v>7667802</v>
      </c>
      <c r="D649" s="597">
        <v>5859865</v>
      </c>
      <c r="E649" s="598">
        <v>76.42170468147195</v>
      </c>
      <c r="F649" s="597">
        <v>1394751</v>
      </c>
    </row>
    <row r="650" spans="1:6" ht="12.75">
      <c r="A650" s="245" t="s">
        <v>1189</v>
      </c>
      <c r="B650" s="597">
        <v>4339833</v>
      </c>
      <c r="C650" s="597">
        <v>4339833</v>
      </c>
      <c r="D650" s="597">
        <v>3667242</v>
      </c>
      <c r="E650" s="598">
        <v>84.50191516586007</v>
      </c>
      <c r="F650" s="597">
        <v>529957</v>
      </c>
    </row>
    <row r="651" spans="1:6" ht="12.75">
      <c r="A651" s="259" t="s">
        <v>1190</v>
      </c>
      <c r="B651" s="597">
        <v>4339833</v>
      </c>
      <c r="C651" s="597">
        <v>4339833</v>
      </c>
      <c r="D651" s="597">
        <v>3667242</v>
      </c>
      <c r="E651" s="598">
        <v>84.50191516586007</v>
      </c>
      <c r="F651" s="597">
        <v>529957</v>
      </c>
    </row>
    <row r="652" spans="1:6" ht="12.75">
      <c r="A652" s="261" t="s">
        <v>1191</v>
      </c>
      <c r="B652" s="597">
        <v>2890702</v>
      </c>
      <c r="C652" s="597">
        <v>2890702</v>
      </c>
      <c r="D652" s="597">
        <v>2694229</v>
      </c>
      <c r="E652" s="598">
        <v>93.20327726621423</v>
      </c>
      <c r="F652" s="597">
        <v>375521</v>
      </c>
    </row>
    <row r="653" spans="1:6" ht="12.75">
      <c r="A653" s="264" t="s">
        <v>1192</v>
      </c>
      <c r="B653" s="597">
        <v>2293038</v>
      </c>
      <c r="C653" s="597">
        <v>2293038</v>
      </c>
      <c r="D653" s="597">
        <v>2154103</v>
      </c>
      <c r="E653" s="598">
        <v>93.94100751928228</v>
      </c>
      <c r="F653" s="597">
        <v>296617</v>
      </c>
    </row>
    <row r="654" spans="1:6" ht="12.75">
      <c r="A654" s="261" t="s">
        <v>1193</v>
      </c>
      <c r="B654" s="597">
        <v>1449131</v>
      </c>
      <c r="C654" s="597">
        <v>1449131</v>
      </c>
      <c r="D654" s="597">
        <v>973013</v>
      </c>
      <c r="E654" s="598">
        <v>67.14458527213895</v>
      </c>
      <c r="F654" s="597">
        <v>154436</v>
      </c>
    </row>
    <row r="655" spans="1:6" ht="12.75">
      <c r="A655" s="245" t="s">
        <v>1144</v>
      </c>
      <c r="B655" s="597">
        <v>3327969</v>
      </c>
      <c r="C655" s="597">
        <v>3327969</v>
      </c>
      <c r="D655" s="597">
        <v>2192623</v>
      </c>
      <c r="E655" s="598">
        <v>65.88471827712338</v>
      </c>
      <c r="F655" s="597">
        <v>864794</v>
      </c>
    </row>
    <row r="656" spans="1:6" ht="12.75">
      <c r="A656" s="259" t="s">
        <v>1196</v>
      </c>
      <c r="B656" s="597">
        <v>3327969</v>
      </c>
      <c r="C656" s="597">
        <v>3327969</v>
      </c>
      <c r="D656" s="597">
        <v>2192623</v>
      </c>
      <c r="E656" s="598">
        <v>65.88471827712338</v>
      </c>
      <c r="F656" s="597">
        <v>864794</v>
      </c>
    </row>
    <row r="657" spans="1:6" ht="12.75">
      <c r="A657" s="235"/>
      <c r="B657" s="597"/>
      <c r="C657" s="358"/>
      <c r="D657" s="358"/>
      <c r="E657" s="362"/>
      <c r="F657" s="358"/>
    </row>
    <row r="658" spans="1:6" ht="12.75">
      <c r="A658" s="235" t="s">
        <v>525</v>
      </c>
      <c r="B658" s="597"/>
      <c r="C658" s="358"/>
      <c r="D658" s="358"/>
      <c r="E658" s="362"/>
      <c r="F658" s="358"/>
    </row>
    <row r="659" spans="1:6" ht="25.5">
      <c r="A659" s="184" t="s">
        <v>1109</v>
      </c>
      <c r="B659" s="597"/>
      <c r="C659" s="358"/>
      <c r="D659" s="358"/>
      <c r="E659" s="362"/>
      <c r="F659" s="358"/>
    </row>
    <row r="660" spans="1:6" ht="12.75">
      <c r="A660" s="191" t="s">
        <v>1072</v>
      </c>
      <c r="B660" s="597">
        <v>407911</v>
      </c>
      <c r="C660" s="597">
        <v>407911</v>
      </c>
      <c r="D660" s="597">
        <v>407911</v>
      </c>
      <c r="E660" s="598">
        <v>100</v>
      </c>
      <c r="F660" s="597">
        <v>17707</v>
      </c>
    </row>
    <row r="661" spans="1:6" ht="12.75">
      <c r="A661" s="245" t="s">
        <v>1186</v>
      </c>
      <c r="B661" s="597">
        <v>407911</v>
      </c>
      <c r="C661" s="597">
        <v>407911</v>
      </c>
      <c r="D661" s="597">
        <v>407911</v>
      </c>
      <c r="E661" s="598">
        <v>100</v>
      </c>
      <c r="F661" s="597">
        <v>17707</v>
      </c>
    </row>
    <row r="662" spans="1:6" ht="25.5">
      <c r="A662" s="247" t="s">
        <v>1187</v>
      </c>
      <c r="B662" s="597">
        <v>407911</v>
      </c>
      <c r="C662" s="597">
        <v>407911</v>
      </c>
      <c r="D662" s="597">
        <v>407911</v>
      </c>
      <c r="E662" s="598">
        <v>100</v>
      </c>
      <c r="F662" s="597">
        <v>17707</v>
      </c>
    </row>
    <row r="663" spans="1:6" ht="12.75">
      <c r="A663" s="188" t="s">
        <v>1188</v>
      </c>
      <c r="B663" s="597">
        <v>407911</v>
      </c>
      <c r="C663" s="597">
        <v>407911</v>
      </c>
      <c r="D663" s="597">
        <v>372018</v>
      </c>
      <c r="E663" s="598">
        <v>91.20077664000236</v>
      </c>
      <c r="F663" s="597">
        <v>46742</v>
      </c>
    </row>
    <row r="664" spans="1:6" ht="12.75">
      <c r="A664" s="245" t="s">
        <v>1189</v>
      </c>
      <c r="B664" s="597">
        <v>358573</v>
      </c>
      <c r="C664" s="597">
        <v>358573</v>
      </c>
      <c r="D664" s="597">
        <v>334998</v>
      </c>
      <c r="E664" s="598">
        <v>93.42532761808614</v>
      </c>
      <c r="F664" s="597">
        <v>43310</v>
      </c>
    </row>
    <row r="665" spans="1:6" ht="12.75">
      <c r="A665" s="259" t="s">
        <v>1190</v>
      </c>
      <c r="B665" s="597">
        <v>358573</v>
      </c>
      <c r="C665" s="597">
        <v>358573</v>
      </c>
      <c r="D665" s="597">
        <v>334998</v>
      </c>
      <c r="E665" s="598">
        <v>93.42532761808614</v>
      </c>
      <c r="F665" s="597">
        <v>43310</v>
      </c>
    </row>
    <row r="666" spans="1:6" ht="12.75">
      <c r="A666" s="261" t="s">
        <v>1191</v>
      </c>
      <c r="B666" s="597">
        <v>241824</v>
      </c>
      <c r="C666" s="597">
        <v>241824</v>
      </c>
      <c r="D666" s="597">
        <v>234106</v>
      </c>
      <c r="E666" s="598">
        <v>96.80842265449252</v>
      </c>
      <c r="F666" s="597">
        <v>28875</v>
      </c>
    </row>
    <row r="667" spans="1:6" ht="12.75">
      <c r="A667" s="264" t="s">
        <v>1192</v>
      </c>
      <c r="B667" s="597">
        <v>188767</v>
      </c>
      <c r="C667" s="597">
        <v>188767</v>
      </c>
      <c r="D667" s="597">
        <v>181708</v>
      </c>
      <c r="E667" s="598">
        <v>96.26046925574914</v>
      </c>
      <c r="F667" s="597">
        <v>23634</v>
      </c>
    </row>
    <row r="668" spans="1:6" ht="12.75">
      <c r="A668" s="261" t="s">
        <v>1193</v>
      </c>
      <c r="B668" s="597">
        <v>116749</v>
      </c>
      <c r="C668" s="597">
        <v>116749</v>
      </c>
      <c r="D668" s="597">
        <v>100892</v>
      </c>
      <c r="E668" s="598">
        <v>86.41787081688067</v>
      </c>
      <c r="F668" s="597">
        <v>14435</v>
      </c>
    </row>
    <row r="669" spans="1:6" ht="12.75">
      <c r="A669" s="245" t="s">
        <v>1144</v>
      </c>
      <c r="B669" s="597">
        <v>49338</v>
      </c>
      <c r="C669" s="597">
        <v>49338</v>
      </c>
      <c r="D669" s="597">
        <v>37020</v>
      </c>
      <c r="E669" s="598">
        <v>75.0334427824395</v>
      </c>
      <c r="F669" s="597">
        <v>3432</v>
      </c>
    </row>
    <row r="670" spans="1:6" ht="12.75">
      <c r="A670" s="259" t="s">
        <v>1196</v>
      </c>
      <c r="B670" s="597">
        <v>49338</v>
      </c>
      <c r="C670" s="597">
        <v>49338</v>
      </c>
      <c r="D670" s="258">
        <v>37020</v>
      </c>
      <c r="E670" s="598">
        <v>75.0334427824395</v>
      </c>
      <c r="F670" s="258">
        <v>3432</v>
      </c>
    </row>
    <row r="671" spans="1:6" ht="12.75">
      <c r="A671" s="184"/>
      <c r="B671" s="597"/>
      <c r="C671" s="358"/>
      <c r="D671" s="358"/>
      <c r="E671" s="362"/>
      <c r="F671" s="358"/>
    </row>
    <row r="672" spans="1:6" ht="12.75">
      <c r="A672" s="235" t="s">
        <v>526</v>
      </c>
      <c r="B672" s="597"/>
      <c r="C672" s="358"/>
      <c r="D672" s="358"/>
      <c r="E672" s="362"/>
      <c r="F672" s="358"/>
    </row>
    <row r="673" spans="1:6" ht="25.5">
      <c r="A673" s="184" t="s">
        <v>1109</v>
      </c>
      <c r="B673" s="597"/>
      <c r="C673" s="358"/>
      <c r="D673" s="358"/>
      <c r="E673" s="362"/>
      <c r="F673" s="358"/>
    </row>
    <row r="674" spans="1:6" ht="12.75">
      <c r="A674" s="191" t="s">
        <v>1072</v>
      </c>
      <c r="B674" s="597">
        <v>11328059</v>
      </c>
      <c r="C674" s="597">
        <v>11328059</v>
      </c>
      <c r="D674" s="597">
        <v>11328059</v>
      </c>
      <c r="E674" s="598">
        <v>100</v>
      </c>
      <c r="F674" s="597">
        <v>639743</v>
      </c>
    </row>
    <row r="675" spans="1:6" ht="12.75">
      <c r="A675" s="245" t="s">
        <v>1186</v>
      </c>
      <c r="B675" s="597">
        <v>11328059</v>
      </c>
      <c r="C675" s="597">
        <v>11328059</v>
      </c>
      <c r="D675" s="597">
        <v>11328059</v>
      </c>
      <c r="E675" s="598">
        <v>100</v>
      </c>
      <c r="F675" s="597">
        <v>639743</v>
      </c>
    </row>
    <row r="676" spans="1:6" ht="25.5">
      <c r="A676" s="247" t="s">
        <v>1187</v>
      </c>
      <c r="B676" s="597">
        <v>11328059</v>
      </c>
      <c r="C676" s="597">
        <v>11328059</v>
      </c>
      <c r="D676" s="597">
        <v>11328059</v>
      </c>
      <c r="E676" s="598">
        <v>100</v>
      </c>
      <c r="F676" s="597">
        <v>639743</v>
      </c>
    </row>
    <row r="677" spans="1:6" ht="12.75">
      <c r="A677" s="188" t="s">
        <v>1188</v>
      </c>
      <c r="B677" s="597">
        <v>11328059</v>
      </c>
      <c r="C677" s="597">
        <v>11328059</v>
      </c>
      <c r="D677" s="597">
        <v>10305502</v>
      </c>
      <c r="E677" s="598">
        <v>90.97323733924762</v>
      </c>
      <c r="F677" s="597">
        <v>1730050</v>
      </c>
    </row>
    <row r="678" spans="1:6" ht="12.75">
      <c r="A678" s="245" t="s">
        <v>1189</v>
      </c>
      <c r="B678" s="597">
        <v>2459262</v>
      </c>
      <c r="C678" s="597">
        <v>2459262</v>
      </c>
      <c r="D678" s="597">
        <v>2442117</v>
      </c>
      <c r="E678" s="598">
        <v>99.30283963237751</v>
      </c>
      <c r="F678" s="597">
        <v>16443</v>
      </c>
    </row>
    <row r="679" spans="1:6" ht="12.75">
      <c r="A679" s="259" t="s">
        <v>1190</v>
      </c>
      <c r="B679" s="597">
        <v>2459262</v>
      </c>
      <c r="C679" s="597">
        <v>2459262</v>
      </c>
      <c r="D679" s="597">
        <v>2442117</v>
      </c>
      <c r="E679" s="598">
        <v>99.30283963237751</v>
      </c>
      <c r="F679" s="597">
        <v>16443</v>
      </c>
    </row>
    <row r="680" spans="1:6" ht="12.75">
      <c r="A680" s="261" t="s">
        <v>1191</v>
      </c>
      <c r="B680" s="597">
        <v>37577</v>
      </c>
      <c r="C680" s="597">
        <v>37577</v>
      </c>
      <c r="D680" s="597">
        <v>33270</v>
      </c>
      <c r="E680" s="598">
        <v>88.53820155946457</v>
      </c>
      <c r="F680" s="597">
        <v>6578</v>
      </c>
    </row>
    <row r="681" spans="1:6" ht="12.75">
      <c r="A681" s="264" t="s">
        <v>1192</v>
      </c>
      <c r="B681" s="597">
        <v>28661</v>
      </c>
      <c r="C681" s="597">
        <v>28661</v>
      </c>
      <c r="D681" s="597">
        <v>24397</v>
      </c>
      <c r="E681" s="598">
        <v>85.12264052196365</v>
      </c>
      <c r="F681" s="597">
        <v>5081</v>
      </c>
    </row>
    <row r="682" spans="1:6" ht="12.75">
      <c r="A682" s="261" t="s">
        <v>1193</v>
      </c>
      <c r="B682" s="597">
        <v>2421685</v>
      </c>
      <c r="C682" s="597">
        <v>2421685</v>
      </c>
      <c r="D682" s="597">
        <v>2408847</v>
      </c>
      <c r="E682" s="598">
        <v>99.46987324941105</v>
      </c>
      <c r="F682" s="597">
        <v>9865</v>
      </c>
    </row>
    <row r="683" spans="1:6" ht="12.75">
      <c r="A683" s="245" t="s">
        <v>1144</v>
      </c>
      <c r="B683" s="597">
        <v>8868797</v>
      </c>
      <c r="C683" s="597">
        <v>8868797</v>
      </c>
      <c r="D683" s="597">
        <v>7863385</v>
      </c>
      <c r="E683" s="598">
        <v>88.66349066282608</v>
      </c>
      <c r="F683" s="597">
        <v>1713607</v>
      </c>
    </row>
    <row r="684" spans="1:6" ht="12.75">
      <c r="A684" s="259" t="s">
        <v>1196</v>
      </c>
      <c r="B684" s="597">
        <v>8868797</v>
      </c>
      <c r="C684" s="597">
        <v>8868797</v>
      </c>
      <c r="D684" s="597">
        <v>7863385</v>
      </c>
      <c r="E684" s="598">
        <v>88.66349066282608</v>
      </c>
      <c r="F684" s="597">
        <v>1713607</v>
      </c>
    </row>
    <row r="685" spans="1:6" ht="12.75">
      <c r="A685" s="184"/>
      <c r="B685" s="597"/>
      <c r="C685" s="358"/>
      <c r="D685" s="358"/>
      <c r="E685" s="362"/>
      <c r="F685" s="358"/>
    </row>
    <row r="686" spans="1:6" ht="12.75">
      <c r="A686" s="235" t="s">
        <v>527</v>
      </c>
      <c r="B686" s="597"/>
      <c r="C686" s="358"/>
      <c r="D686" s="358"/>
      <c r="E686" s="362"/>
      <c r="F686" s="358"/>
    </row>
    <row r="687" spans="1:6" ht="25.5">
      <c r="A687" s="184" t="s">
        <v>1109</v>
      </c>
      <c r="B687" s="597"/>
      <c r="C687" s="358"/>
      <c r="D687" s="358"/>
      <c r="E687" s="362"/>
      <c r="F687" s="358"/>
    </row>
    <row r="688" spans="1:6" ht="12.75">
      <c r="A688" s="191" t="s">
        <v>1072</v>
      </c>
      <c r="B688" s="597">
        <v>1749204</v>
      </c>
      <c r="C688" s="597">
        <v>1749204</v>
      </c>
      <c r="D688" s="597">
        <v>1701312</v>
      </c>
      <c r="E688" s="598">
        <v>97.26206891820507</v>
      </c>
      <c r="F688" s="597">
        <v>145958</v>
      </c>
    </row>
    <row r="689" spans="1:6" ht="12.75" customHeight="1">
      <c r="A689" s="267" t="s">
        <v>1198</v>
      </c>
      <c r="B689" s="597">
        <v>103234</v>
      </c>
      <c r="C689" s="597">
        <v>103234</v>
      </c>
      <c r="D689" s="597">
        <v>55342</v>
      </c>
      <c r="E689" s="598">
        <v>53.608307340604846</v>
      </c>
      <c r="F689" s="597">
        <v>0</v>
      </c>
    </row>
    <row r="690" spans="1:6" ht="12.75">
      <c r="A690" s="245" t="s">
        <v>1186</v>
      </c>
      <c r="B690" s="597">
        <v>1645970</v>
      </c>
      <c r="C690" s="597">
        <v>1645970</v>
      </c>
      <c r="D690" s="597">
        <v>1645970</v>
      </c>
      <c r="E690" s="598">
        <v>100</v>
      </c>
      <c r="F690" s="597">
        <v>145958</v>
      </c>
    </row>
    <row r="691" spans="1:6" ht="25.5">
      <c r="A691" s="247" t="s">
        <v>1187</v>
      </c>
      <c r="B691" s="597">
        <v>1645970</v>
      </c>
      <c r="C691" s="597">
        <v>1645970</v>
      </c>
      <c r="D691" s="597">
        <v>1645970</v>
      </c>
      <c r="E691" s="598">
        <v>100</v>
      </c>
      <c r="F691" s="597">
        <v>145958</v>
      </c>
    </row>
    <row r="692" spans="1:6" ht="12.75">
      <c r="A692" s="188" t="s">
        <v>1188</v>
      </c>
      <c r="B692" s="597">
        <v>1800485</v>
      </c>
      <c r="C692" s="597">
        <v>1800485</v>
      </c>
      <c r="D692" s="597">
        <v>1673454</v>
      </c>
      <c r="E692" s="598">
        <v>92.94462325428981</v>
      </c>
      <c r="F692" s="597">
        <v>127698</v>
      </c>
    </row>
    <row r="693" spans="1:6" ht="12.75">
      <c r="A693" s="245" t="s">
        <v>1189</v>
      </c>
      <c r="B693" s="597">
        <v>890640</v>
      </c>
      <c r="C693" s="597">
        <v>890640</v>
      </c>
      <c r="D693" s="597">
        <v>821731</v>
      </c>
      <c r="E693" s="598">
        <v>92.26297943052188</v>
      </c>
      <c r="F693" s="597">
        <v>97311</v>
      </c>
    </row>
    <row r="694" spans="1:6" ht="12.75">
      <c r="A694" s="259" t="s">
        <v>1190</v>
      </c>
      <c r="B694" s="597">
        <v>890640</v>
      </c>
      <c r="C694" s="597">
        <v>890640</v>
      </c>
      <c r="D694" s="597">
        <v>821731</v>
      </c>
      <c r="E694" s="598">
        <v>92.26297943052188</v>
      </c>
      <c r="F694" s="597">
        <v>97311</v>
      </c>
    </row>
    <row r="695" spans="1:6" ht="12.75">
      <c r="A695" s="261" t="s">
        <v>1191</v>
      </c>
      <c r="B695" s="597">
        <v>744152</v>
      </c>
      <c r="C695" s="597">
        <v>744152</v>
      </c>
      <c r="D695" s="597">
        <v>699871</v>
      </c>
      <c r="E695" s="598">
        <v>94.04946838817875</v>
      </c>
      <c r="F695" s="597">
        <v>75113</v>
      </c>
    </row>
    <row r="696" spans="1:6" ht="12.75">
      <c r="A696" s="264" t="s">
        <v>1192</v>
      </c>
      <c r="B696" s="597">
        <v>571682</v>
      </c>
      <c r="C696" s="597">
        <v>571682</v>
      </c>
      <c r="D696" s="597">
        <v>527669</v>
      </c>
      <c r="E696" s="598">
        <v>92.3011394446563</v>
      </c>
      <c r="F696" s="597">
        <v>44921</v>
      </c>
    </row>
    <row r="697" spans="1:6" ht="12.75">
      <c r="A697" s="261" t="s">
        <v>1193</v>
      </c>
      <c r="B697" s="597">
        <v>146488</v>
      </c>
      <c r="C697" s="597">
        <v>146488</v>
      </c>
      <c r="D697" s="597">
        <v>121860</v>
      </c>
      <c r="E697" s="598">
        <v>83.18770138168314</v>
      </c>
      <c r="F697" s="597">
        <v>22198</v>
      </c>
    </row>
    <row r="698" spans="1:6" ht="12.75">
      <c r="A698" s="245" t="s">
        <v>1144</v>
      </c>
      <c r="B698" s="597">
        <v>909845</v>
      </c>
      <c r="C698" s="597">
        <v>909845</v>
      </c>
      <c r="D698" s="597">
        <v>851723</v>
      </c>
      <c r="E698" s="598">
        <v>93.61187894641395</v>
      </c>
      <c r="F698" s="597">
        <v>30387</v>
      </c>
    </row>
    <row r="699" spans="1:6" ht="12.75">
      <c r="A699" s="259" t="s">
        <v>1196</v>
      </c>
      <c r="B699" s="597">
        <v>909845</v>
      </c>
      <c r="C699" s="597">
        <v>909845</v>
      </c>
      <c r="D699" s="597">
        <v>851723</v>
      </c>
      <c r="E699" s="598">
        <v>93.61187894641395</v>
      </c>
      <c r="F699" s="597">
        <v>30387</v>
      </c>
    </row>
    <row r="700" spans="1:6" ht="12.75">
      <c r="A700" s="245" t="s">
        <v>822</v>
      </c>
      <c r="B700" s="597">
        <v>-51281</v>
      </c>
      <c r="C700" s="597">
        <v>-51281</v>
      </c>
      <c r="D700" s="597">
        <v>27858</v>
      </c>
      <c r="E700" s="598" t="s">
        <v>818</v>
      </c>
      <c r="F700" s="597">
        <v>18260</v>
      </c>
    </row>
    <row r="701" spans="1:6" ht="12.75">
      <c r="A701" s="245" t="s">
        <v>823</v>
      </c>
      <c r="B701" s="597">
        <v>51281</v>
      </c>
      <c r="C701" s="597">
        <v>51281</v>
      </c>
      <c r="D701" s="597" t="s">
        <v>818</v>
      </c>
      <c r="E701" s="597" t="s">
        <v>818</v>
      </c>
      <c r="F701" s="597" t="s">
        <v>818</v>
      </c>
    </row>
    <row r="702" spans="1:6" ht="12.75">
      <c r="A702" s="259" t="s">
        <v>1201</v>
      </c>
      <c r="B702" s="597">
        <v>51281</v>
      </c>
      <c r="C702" s="597">
        <v>51281</v>
      </c>
      <c r="D702" s="597" t="s">
        <v>818</v>
      </c>
      <c r="E702" s="597" t="s">
        <v>818</v>
      </c>
      <c r="F702" s="597" t="s">
        <v>818</v>
      </c>
    </row>
    <row r="703" spans="1:6" ht="38.25">
      <c r="A703" s="241" t="s">
        <v>1155</v>
      </c>
      <c r="B703" s="597">
        <v>51281</v>
      </c>
      <c r="C703" s="597">
        <v>51281</v>
      </c>
      <c r="D703" s="597" t="s">
        <v>818</v>
      </c>
      <c r="E703" s="597" t="s">
        <v>818</v>
      </c>
      <c r="F703" s="597" t="s">
        <v>818</v>
      </c>
    </row>
    <row r="704" spans="1:6" ht="12.75">
      <c r="A704" s="259"/>
      <c r="B704" s="597"/>
      <c r="C704" s="358"/>
      <c r="D704" s="358"/>
      <c r="E704" s="362"/>
      <c r="F704" s="358"/>
    </row>
    <row r="705" spans="1:6" ht="12.75">
      <c r="A705" s="235" t="s">
        <v>1113</v>
      </c>
      <c r="B705" s="597"/>
      <c r="C705" s="358"/>
      <c r="D705" s="358"/>
      <c r="E705" s="362"/>
      <c r="F705" s="358"/>
    </row>
    <row r="706" spans="1:6" ht="25.5">
      <c r="A706" s="184" t="s">
        <v>1109</v>
      </c>
      <c r="B706" s="597"/>
      <c r="C706" s="358"/>
      <c r="D706" s="358"/>
      <c r="E706" s="362"/>
      <c r="F706" s="358"/>
    </row>
    <row r="707" spans="1:6" ht="12.75">
      <c r="A707" s="191" t="s">
        <v>1072</v>
      </c>
      <c r="B707" s="597">
        <v>2835090</v>
      </c>
      <c r="C707" s="597">
        <v>2835090</v>
      </c>
      <c r="D707" s="597">
        <v>2835090</v>
      </c>
      <c r="E707" s="598">
        <v>100</v>
      </c>
      <c r="F707" s="597">
        <v>508193</v>
      </c>
    </row>
    <row r="708" spans="1:6" ht="12.75">
      <c r="A708" s="245" t="s">
        <v>1186</v>
      </c>
      <c r="B708" s="597">
        <v>2835090</v>
      </c>
      <c r="C708" s="597">
        <v>2835090</v>
      </c>
      <c r="D708" s="597">
        <v>2835090</v>
      </c>
      <c r="E708" s="598">
        <v>100</v>
      </c>
      <c r="F708" s="597">
        <v>508193</v>
      </c>
    </row>
    <row r="709" spans="1:6" ht="25.5">
      <c r="A709" s="247" t="s">
        <v>1187</v>
      </c>
      <c r="B709" s="597">
        <v>2835090</v>
      </c>
      <c r="C709" s="597">
        <v>2835090</v>
      </c>
      <c r="D709" s="597">
        <v>2835090</v>
      </c>
      <c r="E709" s="598">
        <v>100</v>
      </c>
      <c r="F709" s="597">
        <v>508193</v>
      </c>
    </row>
    <row r="710" spans="1:6" ht="12.75">
      <c r="A710" s="188" t="s">
        <v>1188</v>
      </c>
      <c r="B710" s="597">
        <v>2835090</v>
      </c>
      <c r="C710" s="597">
        <v>2835090</v>
      </c>
      <c r="D710" s="597">
        <v>1312369</v>
      </c>
      <c r="E710" s="598">
        <v>46.290205954661054</v>
      </c>
      <c r="F710" s="597">
        <v>504947</v>
      </c>
    </row>
    <row r="711" spans="1:6" ht="12.75">
      <c r="A711" s="245" t="s">
        <v>1189</v>
      </c>
      <c r="B711" s="597">
        <v>46274</v>
      </c>
      <c r="C711" s="597">
        <v>46274</v>
      </c>
      <c r="D711" s="597">
        <v>27675</v>
      </c>
      <c r="E711" s="598">
        <v>59.80680295630375</v>
      </c>
      <c r="F711" s="597">
        <v>8325</v>
      </c>
    </row>
    <row r="712" spans="1:6" ht="12.75">
      <c r="A712" s="259" t="s">
        <v>1190</v>
      </c>
      <c r="B712" s="597">
        <v>46274</v>
      </c>
      <c r="C712" s="597">
        <v>46274</v>
      </c>
      <c r="D712" s="597">
        <v>27675</v>
      </c>
      <c r="E712" s="598">
        <v>59.80680295630375</v>
      </c>
      <c r="F712" s="597">
        <v>8325</v>
      </c>
    </row>
    <row r="713" spans="1:6" ht="12.75">
      <c r="A713" s="261" t="s">
        <v>1193</v>
      </c>
      <c r="B713" s="597">
        <v>46274</v>
      </c>
      <c r="C713" s="597">
        <v>46274</v>
      </c>
      <c r="D713" s="597">
        <v>27675</v>
      </c>
      <c r="E713" s="598">
        <v>59.80680295630375</v>
      </c>
      <c r="F713" s="597">
        <v>8325</v>
      </c>
    </row>
    <row r="714" spans="1:6" ht="12.75">
      <c r="A714" s="245" t="s">
        <v>1144</v>
      </c>
      <c r="B714" s="597">
        <v>2788816</v>
      </c>
      <c r="C714" s="597">
        <v>2788816</v>
      </c>
      <c r="D714" s="597">
        <v>1284694</v>
      </c>
      <c r="E714" s="598">
        <v>46.06592905376331</v>
      </c>
      <c r="F714" s="597">
        <v>496622</v>
      </c>
    </row>
    <row r="715" spans="1:6" ht="12.75">
      <c r="A715" s="259" t="s">
        <v>1196</v>
      </c>
      <c r="B715" s="597">
        <v>2788816</v>
      </c>
      <c r="C715" s="597">
        <v>2788816</v>
      </c>
      <c r="D715" s="597">
        <v>1284694</v>
      </c>
      <c r="E715" s="598">
        <v>46.06592905376331</v>
      </c>
      <c r="F715" s="597">
        <v>496622</v>
      </c>
    </row>
    <row r="716" spans="1:6" ht="12.75">
      <c r="A716" s="259"/>
      <c r="B716" s="597"/>
      <c r="C716" s="358"/>
      <c r="D716" s="358"/>
      <c r="E716" s="362"/>
      <c r="F716" s="358"/>
    </row>
    <row r="717" spans="1:6" ht="12.75">
      <c r="A717" s="235" t="s">
        <v>531</v>
      </c>
      <c r="B717" s="597"/>
      <c r="C717" s="358"/>
      <c r="D717" s="358"/>
      <c r="E717" s="362"/>
      <c r="F717" s="358"/>
    </row>
    <row r="718" spans="1:6" ht="25.5">
      <c r="A718" s="184" t="s">
        <v>1109</v>
      </c>
      <c r="B718" s="597"/>
      <c r="C718" s="358"/>
      <c r="D718" s="358"/>
      <c r="E718" s="362"/>
      <c r="F718" s="358"/>
    </row>
    <row r="719" spans="1:6" ht="12.75">
      <c r="A719" s="191" t="s">
        <v>1072</v>
      </c>
      <c r="B719" s="597">
        <v>3466028</v>
      </c>
      <c r="C719" s="597">
        <v>3466028</v>
      </c>
      <c r="D719" s="597">
        <v>3466028</v>
      </c>
      <c r="E719" s="598">
        <v>100</v>
      </c>
      <c r="F719" s="597">
        <v>642578</v>
      </c>
    </row>
    <row r="720" spans="1:6" ht="12.75">
      <c r="A720" s="245" t="s">
        <v>1186</v>
      </c>
      <c r="B720" s="597">
        <v>3466028</v>
      </c>
      <c r="C720" s="597">
        <v>3466028</v>
      </c>
      <c r="D720" s="597">
        <v>3466028</v>
      </c>
      <c r="E720" s="598">
        <v>100</v>
      </c>
      <c r="F720" s="597">
        <v>642578</v>
      </c>
    </row>
    <row r="721" spans="1:6" ht="25.5">
      <c r="A721" s="247" t="s">
        <v>1187</v>
      </c>
      <c r="B721" s="597">
        <v>3466028</v>
      </c>
      <c r="C721" s="597">
        <v>3466028</v>
      </c>
      <c r="D721" s="597">
        <v>3466028</v>
      </c>
      <c r="E721" s="598">
        <v>100</v>
      </c>
      <c r="F721" s="597">
        <v>642578</v>
      </c>
    </row>
    <row r="722" spans="1:6" ht="12.75">
      <c r="A722" s="188" t="s">
        <v>1188</v>
      </c>
      <c r="B722" s="597">
        <v>3466028</v>
      </c>
      <c r="C722" s="597">
        <v>3466028</v>
      </c>
      <c r="D722" s="597">
        <v>2835815</v>
      </c>
      <c r="E722" s="598">
        <v>81.81742905712245</v>
      </c>
      <c r="F722" s="597">
        <v>675766</v>
      </c>
    </row>
    <row r="723" spans="1:6" ht="12.75">
      <c r="A723" s="245" t="s">
        <v>1189</v>
      </c>
      <c r="B723" s="597">
        <v>3153648</v>
      </c>
      <c r="C723" s="597">
        <v>3153648</v>
      </c>
      <c r="D723" s="597">
        <v>2531931</v>
      </c>
      <c r="E723" s="598">
        <v>80.28578332141063</v>
      </c>
      <c r="F723" s="597">
        <v>675766</v>
      </c>
    </row>
    <row r="724" spans="1:6" ht="12.75">
      <c r="A724" s="259" t="s">
        <v>1190</v>
      </c>
      <c r="B724" s="597">
        <v>3153648</v>
      </c>
      <c r="C724" s="597">
        <v>3153648</v>
      </c>
      <c r="D724" s="597">
        <v>2531931</v>
      </c>
      <c r="E724" s="598">
        <v>80.28578332141063</v>
      </c>
      <c r="F724" s="597">
        <v>675766</v>
      </c>
    </row>
    <row r="725" spans="1:6" ht="12.75">
      <c r="A725" s="261" t="s">
        <v>1191</v>
      </c>
      <c r="B725" s="597">
        <v>129018</v>
      </c>
      <c r="C725" s="597">
        <v>129018</v>
      </c>
      <c r="D725" s="597">
        <v>108363</v>
      </c>
      <c r="E725" s="598">
        <v>83.99060596195879</v>
      </c>
      <c r="F725" s="597">
        <v>28698</v>
      </c>
    </row>
    <row r="726" spans="1:6" ht="12.75">
      <c r="A726" s="264" t="s">
        <v>1192</v>
      </c>
      <c r="B726" s="597">
        <v>103970</v>
      </c>
      <c r="C726" s="597">
        <v>103970</v>
      </c>
      <c r="D726" s="597">
        <v>87768</v>
      </c>
      <c r="E726" s="598">
        <v>84.41665865153409</v>
      </c>
      <c r="F726" s="597">
        <v>22202</v>
      </c>
    </row>
    <row r="727" spans="1:6" ht="12.75">
      <c r="A727" s="261" t="s">
        <v>1193</v>
      </c>
      <c r="B727" s="597">
        <v>3024630</v>
      </c>
      <c r="C727" s="597">
        <v>3024630</v>
      </c>
      <c r="D727" s="597">
        <v>2423568</v>
      </c>
      <c r="E727" s="598">
        <v>80.12775116295217</v>
      </c>
      <c r="F727" s="597">
        <v>647068</v>
      </c>
    </row>
    <row r="728" spans="1:6" ht="12.75">
      <c r="A728" s="245" t="s">
        <v>1144</v>
      </c>
      <c r="B728" s="597">
        <v>312380</v>
      </c>
      <c r="C728" s="597">
        <v>312380</v>
      </c>
      <c r="D728" s="597">
        <v>303884</v>
      </c>
      <c r="E728" s="598">
        <v>97.28023561047442</v>
      </c>
      <c r="F728" s="597">
        <v>0</v>
      </c>
    </row>
    <row r="729" spans="1:6" ht="12.75">
      <c r="A729" s="259" t="s">
        <v>1196</v>
      </c>
      <c r="B729" s="597">
        <v>312380</v>
      </c>
      <c r="C729" s="597">
        <v>312380</v>
      </c>
      <c r="D729" s="597">
        <v>303884</v>
      </c>
      <c r="E729" s="598">
        <v>97.28023561047442</v>
      </c>
      <c r="F729" s="597">
        <v>0</v>
      </c>
    </row>
    <row r="730" spans="1:6" ht="12.75">
      <c r="A730" s="259"/>
      <c r="B730" s="597"/>
      <c r="C730" s="358"/>
      <c r="D730" s="358"/>
      <c r="E730" s="362"/>
      <c r="F730" s="358"/>
    </row>
    <row r="731" spans="1:6" ht="12.75">
      <c r="A731" s="235" t="s">
        <v>1101</v>
      </c>
      <c r="B731" s="597"/>
      <c r="C731" s="358"/>
      <c r="D731" s="358"/>
      <c r="E731" s="362"/>
      <c r="F731" s="358"/>
    </row>
    <row r="732" spans="1:6" ht="25.5">
      <c r="A732" s="184" t="s">
        <v>1109</v>
      </c>
      <c r="B732" s="597"/>
      <c r="C732" s="358"/>
      <c r="D732" s="358"/>
      <c r="E732" s="362"/>
      <c r="F732" s="358"/>
    </row>
    <row r="733" spans="1:6" ht="12.75">
      <c r="A733" s="191" t="s">
        <v>1072</v>
      </c>
      <c r="B733" s="597">
        <v>145870</v>
      </c>
      <c r="C733" s="597">
        <v>145870</v>
      </c>
      <c r="D733" s="597">
        <v>145870</v>
      </c>
      <c r="E733" s="598">
        <v>100</v>
      </c>
      <c r="F733" s="597">
        <v>9640</v>
      </c>
    </row>
    <row r="734" spans="1:6" ht="12.75">
      <c r="A734" s="245" t="s">
        <v>1186</v>
      </c>
      <c r="B734" s="597">
        <v>145870</v>
      </c>
      <c r="C734" s="597">
        <v>145870</v>
      </c>
      <c r="D734" s="597">
        <v>145870</v>
      </c>
      <c r="E734" s="598">
        <v>100</v>
      </c>
      <c r="F734" s="597">
        <v>9640</v>
      </c>
    </row>
    <row r="735" spans="1:6" ht="25.5">
      <c r="A735" s="247" t="s">
        <v>1187</v>
      </c>
      <c r="B735" s="597">
        <v>145870</v>
      </c>
      <c r="C735" s="597">
        <v>145870</v>
      </c>
      <c r="D735" s="597">
        <v>145870</v>
      </c>
      <c r="E735" s="598">
        <v>100</v>
      </c>
      <c r="F735" s="597">
        <v>9640</v>
      </c>
    </row>
    <row r="736" spans="1:6" ht="12.75">
      <c r="A736" s="188" t="s">
        <v>1188</v>
      </c>
      <c r="B736" s="597">
        <v>145870</v>
      </c>
      <c r="C736" s="597">
        <v>145870</v>
      </c>
      <c r="D736" s="597">
        <v>142173</v>
      </c>
      <c r="E736" s="598">
        <v>97.46555151847535</v>
      </c>
      <c r="F736" s="597">
        <v>14554</v>
      </c>
    </row>
    <row r="737" spans="1:6" ht="12.75">
      <c r="A737" s="245" t="s">
        <v>1189</v>
      </c>
      <c r="B737" s="597">
        <v>145870</v>
      </c>
      <c r="C737" s="597">
        <v>145870</v>
      </c>
      <c r="D737" s="597">
        <v>142173</v>
      </c>
      <c r="E737" s="598">
        <v>97.46555151847535</v>
      </c>
      <c r="F737" s="597">
        <v>14554</v>
      </c>
    </row>
    <row r="738" spans="1:6" ht="12.75">
      <c r="A738" s="259" t="s">
        <v>1190</v>
      </c>
      <c r="B738" s="597">
        <v>145870</v>
      </c>
      <c r="C738" s="597">
        <v>145870</v>
      </c>
      <c r="D738" s="597">
        <v>142173</v>
      </c>
      <c r="E738" s="598">
        <v>97.46555151847535</v>
      </c>
      <c r="F738" s="597">
        <v>14554</v>
      </c>
    </row>
    <row r="739" spans="1:6" ht="12.75">
      <c r="A739" s="261" t="s">
        <v>1191</v>
      </c>
      <c r="B739" s="597">
        <v>68418</v>
      </c>
      <c r="C739" s="597">
        <v>68418</v>
      </c>
      <c r="D739" s="597">
        <v>64727</v>
      </c>
      <c r="E739" s="598">
        <v>94.60522084831477</v>
      </c>
      <c r="F739" s="597">
        <v>13711</v>
      </c>
    </row>
    <row r="740" spans="1:6" ht="12.75">
      <c r="A740" s="264" t="s">
        <v>1192</v>
      </c>
      <c r="B740" s="597">
        <v>53041</v>
      </c>
      <c r="C740" s="597">
        <v>53041</v>
      </c>
      <c r="D740" s="597">
        <v>49361</v>
      </c>
      <c r="E740" s="598">
        <v>93.06197092814992</v>
      </c>
      <c r="F740" s="597">
        <v>9921</v>
      </c>
    </row>
    <row r="741" spans="1:6" ht="12.75">
      <c r="A741" s="261" t="s">
        <v>1193</v>
      </c>
      <c r="B741" s="597">
        <v>77452</v>
      </c>
      <c r="C741" s="597">
        <v>77452</v>
      </c>
      <c r="D741" s="597">
        <v>77446</v>
      </c>
      <c r="E741" s="598">
        <v>99.99225326653928</v>
      </c>
      <c r="F741" s="597">
        <v>843</v>
      </c>
    </row>
    <row r="742" spans="1:6" ht="12.75">
      <c r="A742" s="259"/>
      <c r="B742" s="597"/>
      <c r="C742" s="358"/>
      <c r="D742" s="358"/>
      <c r="E742" s="362"/>
      <c r="F742" s="358"/>
    </row>
    <row r="743" spans="1:6" ht="25.5">
      <c r="A743" s="235" t="s">
        <v>1264</v>
      </c>
      <c r="B743" s="597"/>
      <c r="C743" s="358"/>
      <c r="D743" s="358"/>
      <c r="E743" s="362"/>
      <c r="F743" s="358"/>
    </row>
    <row r="744" spans="1:6" ht="25.5">
      <c r="A744" s="184" t="s">
        <v>1109</v>
      </c>
      <c r="B744" s="597"/>
      <c r="C744" s="358"/>
      <c r="D744" s="358"/>
      <c r="E744" s="362"/>
      <c r="F744" s="358"/>
    </row>
    <row r="745" spans="1:6" ht="12.75">
      <c r="A745" s="191" t="s">
        <v>1072</v>
      </c>
      <c r="B745" s="597">
        <v>121685</v>
      </c>
      <c r="C745" s="597">
        <v>121685</v>
      </c>
      <c r="D745" s="597">
        <v>121685</v>
      </c>
      <c r="E745" s="598">
        <v>100</v>
      </c>
      <c r="F745" s="597">
        <v>8769</v>
      </c>
    </row>
    <row r="746" spans="1:6" ht="12.75">
      <c r="A746" s="245" t="s">
        <v>1186</v>
      </c>
      <c r="B746" s="597">
        <v>121685</v>
      </c>
      <c r="C746" s="597">
        <v>121685</v>
      </c>
      <c r="D746" s="597">
        <v>121685</v>
      </c>
      <c r="E746" s="598">
        <v>100</v>
      </c>
      <c r="F746" s="597">
        <v>8769</v>
      </c>
    </row>
    <row r="747" spans="1:6" ht="25.5">
      <c r="A747" s="247" t="s">
        <v>1187</v>
      </c>
      <c r="B747" s="597">
        <v>121685</v>
      </c>
      <c r="C747" s="597">
        <v>121685</v>
      </c>
      <c r="D747" s="597">
        <v>121685</v>
      </c>
      <c r="E747" s="598">
        <v>100</v>
      </c>
      <c r="F747" s="597">
        <v>8769</v>
      </c>
    </row>
    <row r="748" spans="1:6" ht="12.75">
      <c r="A748" s="188" t="s">
        <v>1188</v>
      </c>
      <c r="B748" s="597">
        <v>121685</v>
      </c>
      <c r="C748" s="597">
        <v>121685</v>
      </c>
      <c r="D748" s="597">
        <v>103068</v>
      </c>
      <c r="E748" s="598">
        <v>84.70066154415088</v>
      </c>
      <c r="F748" s="597">
        <v>11598</v>
      </c>
    </row>
    <row r="749" spans="1:6" ht="12.75">
      <c r="A749" s="245" t="s">
        <v>1189</v>
      </c>
      <c r="B749" s="597">
        <v>121685</v>
      </c>
      <c r="C749" s="597">
        <v>121685</v>
      </c>
      <c r="D749" s="597">
        <v>103068</v>
      </c>
      <c r="E749" s="598">
        <v>84.70066154415088</v>
      </c>
      <c r="F749" s="597">
        <v>11598</v>
      </c>
    </row>
    <row r="750" spans="1:6" ht="12.75">
      <c r="A750" s="259" t="s">
        <v>1190</v>
      </c>
      <c r="B750" s="597">
        <v>121685</v>
      </c>
      <c r="C750" s="597">
        <v>121685</v>
      </c>
      <c r="D750" s="597">
        <v>103068</v>
      </c>
      <c r="E750" s="598">
        <v>84.70066154415088</v>
      </c>
      <c r="F750" s="597">
        <v>11598</v>
      </c>
    </row>
    <row r="751" spans="1:6" ht="12.75">
      <c r="A751" s="261" t="s">
        <v>1191</v>
      </c>
      <c r="B751" s="597">
        <v>116316</v>
      </c>
      <c r="C751" s="597">
        <v>116316</v>
      </c>
      <c r="D751" s="597">
        <v>98049</v>
      </c>
      <c r="E751" s="598">
        <v>84.2953677911895</v>
      </c>
      <c r="F751" s="597">
        <v>8944</v>
      </c>
    </row>
    <row r="752" spans="1:6" ht="12.75">
      <c r="A752" s="264" t="s">
        <v>1192</v>
      </c>
      <c r="B752" s="597">
        <v>92887</v>
      </c>
      <c r="C752" s="597">
        <v>92887</v>
      </c>
      <c r="D752" s="597">
        <v>78636</v>
      </c>
      <c r="E752" s="598">
        <v>84.6577023695458</v>
      </c>
      <c r="F752" s="597">
        <v>6913</v>
      </c>
    </row>
    <row r="753" spans="1:6" ht="12.75">
      <c r="A753" s="261" t="s">
        <v>1193</v>
      </c>
      <c r="B753" s="597">
        <v>5369</v>
      </c>
      <c r="C753" s="597">
        <v>5369</v>
      </c>
      <c r="D753" s="597">
        <v>5019</v>
      </c>
      <c r="E753" s="598">
        <v>93.48109517601043</v>
      </c>
      <c r="F753" s="597">
        <v>2654</v>
      </c>
    </row>
    <row r="754" spans="1:6" ht="12.75">
      <c r="A754" s="245"/>
      <c r="B754" s="597"/>
      <c r="C754" s="358"/>
      <c r="D754" s="358"/>
      <c r="E754" s="362"/>
      <c r="F754" s="358"/>
    </row>
    <row r="755" spans="1:6" ht="25.5">
      <c r="A755" s="235" t="s">
        <v>1114</v>
      </c>
      <c r="B755" s="597"/>
      <c r="C755" s="358"/>
      <c r="D755" s="358"/>
      <c r="E755" s="362"/>
      <c r="F755" s="358"/>
    </row>
    <row r="756" spans="1:6" ht="25.5">
      <c r="A756" s="184" t="s">
        <v>1109</v>
      </c>
      <c r="B756" s="597"/>
      <c r="C756" s="358"/>
      <c r="D756" s="358"/>
      <c r="E756" s="362"/>
      <c r="F756" s="358"/>
    </row>
    <row r="757" spans="1:6" ht="12.75">
      <c r="A757" s="191" t="s">
        <v>1072</v>
      </c>
      <c r="B757" s="597">
        <v>1648844</v>
      </c>
      <c r="C757" s="597">
        <v>1648844</v>
      </c>
      <c r="D757" s="597">
        <v>1648844</v>
      </c>
      <c r="E757" s="598">
        <v>100</v>
      </c>
      <c r="F757" s="597">
        <v>20413</v>
      </c>
    </row>
    <row r="758" spans="1:6" ht="12.75">
      <c r="A758" s="245" t="s">
        <v>1186</v>
      </c>
      <c r="B758" s="597">
        <v>1648844</v>
      </c>
      <c r="C758" s="597">
        <v>1648844</v>
      </c>
      <c r="D758" s="597">
        <v>1648844</v>
      </c>
      <c r="E758" s="598">
        <v>100</v>
      </c>
      <c r="F758" s="597">
        <v>20413</v>
      </c>
    </row>
    <row r="759" spans="1:6" ht="25.5">
      <c r="A759" s="247" t="s">
        <v>1187</v>
      </c>
      <c r="B759" s="597">
        <v>1648844</v>
      </c>
      <c r="C759" s="597">
        <v>1648844</v>
      </c>
      <c r="D759" s="597">
        <v>1648844</v>
      </c>
      <c r="E759" s="598">
        <v>100</v>
      </c>
      <c r="F759" s="597">
        <v>20413</v>
      </c>
    </row>
    <row r="760" spans="1:6" ht="12.75">
      <c r="A760" s="188" t="s">
        <v>1188</v>
      </c>
      <c r="B760" s="597">
        <v>1648844</v>
      </c>
      <c r="C760" s="597">
        <v>1648844</v>
      </c>
      <c r="D760" s="597">
        <v>1257766</v>
      </c>
      <c r="E760" s="598">
        <v>76.28168583565213</v>
      </c>
      <c r="F760" s="597">
        <v>526676</v>
      </c>
    </row>
    <row r="761" spans="1:6" ht="12.75">
      <c r="A761" s="245" t="s">
        <v>1189</v>
      </c>
      <c r="B761" s="597">
        <v>697102</v>
      </c>
      <c r="C761" s="597">
        <v>697102</v>
      </c>
      <c r="D761" s="597">
        <v>324792</v>
      </c>
      <c r="E761" s="598">
        <v>46.59174697533503</v>
      </c>
      <c r="F761" s="597">
        <v>49723</v>
      </c>
    </row>
    <row r="762" spans="1:6" ht="12.75">
      <c r="A762" s="259" t="s">
        <v>1190</v>
      </c>
      <c r="B762" s="597">
        <v>697102</v>
      </c>
      <c r="C762" s="597">
        <v>697102</v>
      </c>
      <c r="D762" s="597">
        <v>324792</v>
      </c>
      <c r="E762" s="598">
        <v>46.59174697533503</v>
      </c>
      <c r="F762" s="597">
        <v>49723</v>
      </c>
    </row>
    <row r="763" spans="1:6" ht="12.75">
      <c r="A763" s="261" t="s">
        <v>1191</v>
      </c>
      <c r="B763" s="597">
        <v>100560</v>
      </c>
      <c r="C763" s="597">
        <v>100560</v>
      </c>
      <c r="D763" s="597">
        <v>89055</v>
      </c>
      <c r="E763" s="598">
        <v>88.5590692124105</v>
      </c>
      <c r="F763" s="597">
        <v>9741</v>
      </c>
    </row>
    <row r="764" spans="1:6" ht="12.75">
      <c r="A764" s="264" t="s">
        <v>1192</v>
      </c>
      <c r="B764" s="597">
        <v>78347</v>
      </c>
      <c r="C764" s="597">
        <v>78347</v>
      </c>
      <c r="D764" s="597">
        <v>68107</v>
      </c>
      <c r="E764" s="598">
        <v>86.92993988282896</v>
      </c>
      <c r="F764" s="597">
        <v>8607</v>
      </c>
    </row>
    <row r="765" spans="1:6" ht="12.75">
      <c r="A765" s="261" t="s">
        <v>1193</v>
      </c>
      <c r="B765" s="597">
        <v>596542</v>
      </c>
      <c r="C765" s="597">
        <v>596542</v>
      </c>
      <c r="D765" s="597">
        <v>235737</v>
      </c>
      <c r="E765" s="598">
        <v>39.517251090451296</v>
      </c>
      <c r="F765" s="597">
        <v>39982</v>
      </c>
    </row>
    <row r="766" spans="1:6" ht="12.75">
      <c r="A766" s="245" t="s">
        <v>1144</v>
      </c>
      <c r="B766" s="597">
        <v>951742</v>
      </c>
      <c r="C766" s="597">
        <v>951742</v>
      </c>
      <c r="D766" s="597">
        <v>932974</v>
      </c>
      <c r="E766" s="598">
        <v>98.02803701003003</v>
      </c>
      <c r="F766" s="597">
        <v>476953</v>
      </c>
    </row>
    <row r="767" spans="1:6" ht="12.75">
      <c r="A767" s="259" t="s">
        <v>1196</v>
      </c>
      <c r="B767" s="597">
        <v>951742</v>
      </c>
      <c r="C767" s="597">
        <v>951742</v>
      </c>
      <c r="D767" s="597">
        <v>932974</v>
      </c>
      <c r="E767" s="598">
        <v>98.02803701003003</v>
      </c>
      <c r="F767" s="597">
        <v>476953</v>
      </c>
    </row>
    <row r="768" spans="1:6" ht="12.75">
      <c r="A768" s="259"/>
      <c r="B768" s="597"/>
      <c r="C768" s="358"/>
      <c r="D768" s="358"/>
      <c r="E768" s="362"/>
      <c r="F768" s="358"/>
    </row>
    <row r="769" spans="1:6" ht="12.75">
      <c r="A769" s="235" t="s">
        <v>1115</v>
      </c>
      <c r="B769" s="597"/>
      <c r="C769" s="358"/>
      <c r="D769" s="358"/>
      <c r="E769" s="362"/>
      <c r="F769" s="358"/>
    </row>
    <row r="770" spans="1:6" ht="25.5">
      <c r="A770" s="184" t="s">
        <v>1109</v>
      </c>
      <c r="B770" s="597"/>
      <c r="C770" s="358"/>
      <c r="D770" s="358"/>
      <c r="E770" s="362"/>
      <c r="F770" s="358"/>
    </row>
    <row r="771" spans="1:6" ht="12.75">
      <c r="A771" s="191" t="s">
        <v>1072</v>
      </c>
      <c r="B771" s="597">
        <v>5019608</v>
      </c>
      <c r="C771" s="597">
        <v>5019608</v>
      </c>
      <c r="D771" s="597">
        <v>5019608</v>
      </c>
      <c r="E771" s="598">
        <v>100</v>
      </c>
      <c r="F771" s="597">
        <v>137949</v>
      </c>
    </row>
    <row r="772" spans="1:6" ht="12.75">
      <c r="A772" s="245" t="s">
        <v>1186</v>
      </c>
      <c r="B772" s="597">
        <v>5019608</v>
      </c>
      <c r="C772" s="597">
        <v>5019608</v>
      </c>
      <c r="D772" s="597">
        <v>5019608</v>
      </c>
      <c r="E772" s="598">
        <v>100</v>
      </c>
      <c r="F772" s="597">
        <v>137949</v>
      </c>
    </row>
    <row r="773" spans="1:6" ht="25.5">
      <c r="A773" s="247" t="s">
        <v>1187</v>
      </c>
      <c r="B773" s="597">
        <v>5019608</v>
      </c>
      <c r="C773" s="597">
        <v>5019608</v>
      </c>
      <c r="D773" s="597">
        <v>5019608</v>
      </c>
      <c r="E773" s="598">
        <v>100</v>
      </c>
      <c r="F773" s="597">
        <v>137949</v>
      </c>
    </row>
    <row r="774" spans="1:6" ht="12.75">
      <c r="A774" s="188" t="s">
        <v>1188</v>
      </c>
      <c r="B774" s="597">
        <v>5019608</v>
      </c>
      <c r="C774" s="597">
        <v>5019608</v>
      </c>
      <c r="D774" s="597">
        <v>4813709</v>
      </c>
      <c r="E774" s="598">
        <v>95.89810598755919</v>
      </c>
      <c r="F774" s="597">
        <v>440275</v>
      </c>
    </row>
    <row r="775" spans="1:6" ht="12.75">
      <c r="A775" s="245" t="s">
        <v>1189</v>
      </c>
      <c r="B775" s="597">
        <v>4628745</v>
      </c>
      <c r="C775" s="597">
        <v>4628745</v>
      </c>
      <c r="D775" s="597">
        <v>4424794</v>
      </c>
      <c r="E775" s="598">
        <v>95.5938164664504</v>
      </c>
      <c r="F775" s="597">
        <v>427776</v>
      </c>
    </row>
    <row r="776" spans="1:6" ht="12.75">
      <c r="A776" s="259" t="s">
        <v>1190</v>
      </c>
      <c r="B776" s="597">
        <v>209815</v>
      </c>
      <c r="C776" s="597">
        <v>209815</v>
      </c>
      <c r="D776" s="597">
        <v>172889</v>
      </c>
      <c r="E776" s="598">
        <v>82.40068631889999</v>
      </c>
      <c r="F776" s="597">
        <v>11014</v>
      </c>
    </row>
    <row r="777" spans="1:6" ht="12.75">
      <c r="A777" s="261" t="s">
        <v>1191</v>
      </c>
      <c r="B777" s="597">
        <v>137575</v>
      </c>
      <c r="C777" s="258">
        <v>126741</v>
      </c>
      <c r="D777" s="597">
        <v>115377</v>
      </c>
      <c r="E777" s="598">
        <v>83.86480101762675</v>
      </c>
      <c r="F777" s="597">
        <v>9836</v>
      </c>
    </row>
    <row r="778" spans="1:6" ht="12.75">
      <c r="A778" s="264" t="s">
        <v>1192</v>
      </c>
      <c r="B778" s="597">
        <v>100729</v>
      </c>
      <c r="C778" s="597">
        <v>100729</v>
      </c>
      <c r="D778" s="597">
        <v>90751</v>
      </c>
      <c r="E778" s="598">
        <v>90.09421318587498</v>
      </c>
      <c r="F778" s="597">
        <v>7463</v>
      </c>
    </row>
    <row r="779" spans="1:6" ht="12.75">
      <c r="A779" s="261" t="s">
        <v>1193</v>
      </c>
      <c r="B779" s="597">
        <v>72240</v>
      </c>
      <c r="C779" s="258">
        <v>83074</v>
      </c>
      <c r="D779" s="597">
        <v>57512</v>
      </c>
      <c r="E779" s="598">
        <v>79.6124031007752</v>
      </c>
      <c r="F779" s="597">
        <v>1178</v>
      </c>
    </row>
    <row r="780" spans="1:6" ht="12.75">
      <c r="A780" s="259" t="s">
        <v>1194</v>
      </c>
      <c r="B780" s="597">
        <v>4418930</v>
      </c>
      <c r="C780" s="597">
        <v>4418930</v>
      </c>
      <c r="D780" s="597">
        <v>4251905</v>
      </c>
      <c r="E780" s="598">
        <v>96.22023883609833</v>
      </c>
      <c r="F780" s="597">
        <v>416762</v>
      </c>
    </row>
    <row r="781" spans="1:6" ht="12.75">
      <c r="A781" s="261" t="s">
        <v>1215</v>
      </c>
      <c r="B781" s="358">
        <v>4418930</v>
      </c>
      <c r="C781" s="358">
        <v>4418930</v>
      </c>
      <c r="D781" s="358">
        <v>4251905</v>
      </c>
      <c r="E781" s="362">
        <v>96.22023883609833</v>
      </c>
      <c r="F781" s="358">
        <v>416762</v>
      </c>
    </row>
    <row r="782" spans="1:6" ht="12.75">
      <c r="A782" s="245" t="s">
        <v>1144</v>
      </c>
      <c r="B782" s="358">
        <v>390863</v>
      </c>
      <c r="C782" s="358">
        <v>390863</v>
      </c>
      <c r="D782" s="358">
        <v>388915</v>
      </c>
      <c r="E782" s="362">
        <v>99.50161565561335</v>
      </c>
      <c r="F782" s="358">
        <v>12499</v>
      </c>
    </row>
    <row r="783" spans="1:6" ht="12.75">
      <c r="A783" s="259" t="s">
        <v>1196</v>
      </c>
      <c r="B783" s="358">
        <v>390863</v>
      </c>
      <c r="C783" s="358">
        <v>390863</v>
      </c>
      <c r="D783" s="358">
        <v>388915</v>
      </c>
      <c r="E783" s="362">
        <v>99.50161565561335</v>
      </c>
      <c r="F783" s="358">
        <v>12499</v>
      </c>
    </row>
    <row r="784" spans="1:6" ht="12.75">
      <c r="A784" s="259"/>
      <c r="B784" s="358"/>
      <c r="C784" s="358"/>
      <c r="D784" s="358"/>
      <c r="E784" s="362"/>
      <c r="F784" s="358"/>
    </row>
    <row r="785" spans="1:6" ht="12.75">
      <c r="A785" s="184" t="s">
        <v>1116</v>
      </c>
      <c r="B785" s="602"/>
      <c r="C785" s="602"/>
      <c r="D785" s="602"/>
      <c r="E785" s="603"/>
      <c r="F785" s="602"/>
    </row>
    <row r="786" spans="1:6" ht="12.75">
      <c r="A786" s="191" t="s">
        <v>1072</v>
      </c>
      <c r="B786" s="258">
        <v>46740027</v>
      </c>
      <c r="C786" s="258">
        <v>46740027</v>
      </c>
      <c r="D786" s="258">
        <v>46740027</v>
      </c>
      <c r="E786" s="588">
        <v>100</v>
      </c>
      <c r="F786" s="258">
        <v>2683852</v>
      </c>
    </row>
    <row r="787" spans="1:6" ht="12.75">
      <c r="A787" s="245" t="s">
        <v>1198</v>
      </c>
      <c r="B787" s="258">
        <v>0</v>
      </c>
      <c r="C787" s="258">
        <v>0</v>
      </c>
      <c r="D787" s="258">
        <v>0</v>
      </c>
      <c r="E787" s="588" t="s">
        <v>818</v>
      </c>
      <c r="F787" s="258">
        <v>-490</v>
      </c>
    </row>
    <row r="788" spans="1:6" ht="12.75">
      <c r="A788" s="245" t="s">
        <v>1186</v>
      </c>
      <c r="B788" s="258">
        <v>46740027</v>
      </c>
      <c r="C788" s="258">
        <v>46740027</v>
      </c>
      <c r="D788" s="258">
        <v>46740027</v>
      </c>
      <c r="E788" s="588">
        <v>100</v>
      </c>
      <c r="F788" s="258">
        <v>2684342</v>
      </c>
    </row>
    <row r="789" spans="1:6" ht="25.5">
      <c r="A789" s="247" t="s">
        <v>1187</v>
      </c>
      <c r="B789" s="258">
        <v>46740027</v>
      </c>
      <c r="C789" s="258">
        <v>46740027</v>
      </c>
      <c r="D789" s="258">
        <v>46740027</v>
      </c>
      <c r="E789" s="588">
        <v>100</v>
      </c>
      <c r="F789" s="258">
        <v>2684342</v>
      </c>
    </row>
    <row r="790" spans="1:6" ht="12.75">
      <c r="A790" s="188" t="s">
        <v>1188</v>
      </c>
      <c r="B790" s="258">
        <v>46740027</v>
      </c>
      <c r="C790" s="258">
        <v>46740027</v>
      </c>
      <c r="D790" s="258">
        <v>42355037</v>
      </c>
      <c r="E790" s="588">
        <v>90.61834089227206</v>
      </c>
      <c r="F790" s="258">
        <v>5607160</v>
      </c>
    </row>
    <row r="791" spans="1:6" ht="12.75">
      <c r="A791" s="245" t="s">
        <v>1189</v>
      </c>
      <c r="B791" s="258">
        <v>43151741</v>
      </c>
      <c r="C791" s="258">
        <v>43151741</v>
      </c>
      <c r="D791" s="258">
        <v>39030857</v>
      </c>
      <c r="E791" s="588">
        <v>90.45024857745601</v>
      </c>
      <c r="F791" s="258">
        <v>5257039</v>
      </c>
    </row>
    <row r="792" spans="1:6" ht="12.75">
      <c r="A792" s="259" t="s">
        <v>1190</v>
      </c>
      <c r="B792" s="258">
        <v>24065534</v>
      </c>
      <c r="C792" s="258">
        <v>24065534</v>
      </c>
      <c r="D792" s="258">
        <v>21623387</v>
      </c>
      <c r="E792" s="588">
        <v>89.8520971942696</v>
      </c>
      <c r="F792" s="258">
        <v>3811349</v>
      </c>
    </row>
    <row r="793" spans="1:6" ht="12.75">
      <c r="A793" s="261" t="s">
        <v>1191</v>
      </c>
      <c r="B793" s="258">
        <v>11326997</v>
      </c>
      <c r="C793" s="258">
        <v>11326996</v>
      </c>
      <c r="D793" s="258">
        <v>10689685</v>
      </c>
      <c r="E793" s="588">
        <v>94.37351312090928</v>
      </c>
      <c r="F793" s="258">
        <v>2007694</v>
      </c>
    </row>
    <row r="794" spans="1:6" ht="12.75">
      <c r="A794" s="264" t="s">
        <v>1192</v>
      </c>
      <c r="B794" s="258">
        <v>9224361</v>
      </c>
      <c r="C794" s="258">
        <v>9224362</v>
      </c>
      <c r="D794" s="258">
        <v>8754077</v>
      </c>
      <c r="E794" s="588">
        <v>94.90171731136715</v>
      </c>
      <c r="F794" s="258">
        <v>1660053</v>
      </c>
    </row>
    <row r="795" spans="1:6" ht="12.75">
      <c r="A795" s="261" t="s">
        <v>1193</v>
      </c>
      <c r="B795" s="258">
        <v>12738537</v>
      </c>
      <c r="C795" s="258">
        <v>12738538</v>
      </c>
      <c r="D795" s="258">
        <v>10933702</v>
      </c>
      <c r="E795" s="588">
        <v>85.83169323133419</v>
      </c>
      <c r="F795" s="258">
        <v>1803655</v>
      </c>
    </row>
    <row r="796" spans="1:6" ht="12.75">
      <c r="A796" s="259" t="s">
        <v>1194</v>
      </c>
      <c r="B796" s="258">
        <v>16440903</v>
      </c>
      <c r="C796" s="258">
        <v>16440903</v>
      </c>
      <c r="D796" s="258">
        <v>14960902</v>
      </c>
      <c r="E796" s="588">
        <v>90.9980552771341</v>
      </c>
      <c r="F796" s="258">
        <v>1307121</v>
      </c>
    </row>
    <row r="797" spans="1:6" ht="12.75">
      <c r="A797" s="261" t="s">
        <v>1215</v>
      </c>
      <c r="B797" s="258">
        <v>13473126</v>
      </c>
      <c r="C797" s="258">
        <v>13473126</v>
      </c>
      <c r="D797" s="258">
        <v>12087735</v>
      </c>
      <c r="E797" s="588">
        <v>89.71737516594145</v>
      </c>
      <c r="F797" s="258">
        <v>969832</v>
      </c>
    </row>
    <row r="798" spans="1:6" ht="12.75">
      <c r="A798" s="261" t="s">
        <v>1195</v>
      </c>
      <c r="B798" s="258">
        <v>2967777</v>
      </c>
      <c r="C798" s="258">
        <v>2967777</v>
      </c>
      <c r="D798" s="258">
        <v>2873167</v>
      </c>
      <c r="E798" s="588">
        <v>96.81209201365198</v>
      </c>
      <c r="F798" s="258">
        <v>337289</v>
      </c>
    </row>
    <row r="799" spans="1:6" ht="12.75">
      <c r="A799" s="259" t="s">
        <v>1139</v>
      </c>
      <c r="B799" s="258">
        <v>2645304</v>
      </c>
      <c r="C799" s="258">
        <v>2645304</v>
      </c>
      <c r="D799" s="258">
        <v>2446568</v>
      </c>
      <c r="E799" s="588">
        <v>92.48721508000592</v>
      </c>
      <c r="F799" s="258">
        <v>138569</v>
      </c>
    </row>
    <row r="800" spans="1:6" ht="12.75">
      <c r="A800" s="261" t="s">
        <v>1225</v>
      </c>
      <c r="B800" s="258">
        <v>101293</v>
      </c>
      <c r="C800" s="258">
        <v>101293</v>
      </c>
      <c r="D800" s="258">
        <v>96718</v>
      </c>
      <c r="E800" s="588">
        <v>95.48339964262091</v>
      </c>
      <c r="F800" s="258">
        <v>0</v>
      </c>
    </row>
    <row r="801" spans="1:6" ht="12.75">
      <c r="A801" s="261" t="s">
        <v>1235</v>
      </c>
      <c r="B801" s="258">
        <v>2544011</v>
      </c>
      <c r="C801" s="258">
        <v>2544011</v>
      </c>
      <c r="D801" s="258">
        <v>2349850</v>
      </c>
      <c r="E801" s="588">
        <v>92.3679182204794</v>
      </c>
      <c r="F801" s="258">
        <v>138569</v>
      </c>
    </row>
    <row r="802" spans="1:6" ht="12.75">
      <c r="A802" s="245" t="s">
        <v>1144</v>
      </c>
      <c r="B802" s="258">
        <v>3588286</v>
      </c>
      <c r="C802" s="258">
        <v>3588286</v>
      </c>
      <c r="D802" s="258">
        <v>3324180</v>
      </c>
      <c r="E802" s="588">
        <v>92.63977286091465</v>
      </c>
      <c r="F802" s="258">
        <v>350121</v>
      </c>
    </row>
    <row r="803" spans="1:6" ht="12.75">
      <c r="A803" s="259" t="s">
        <v>1196</v>
      </c>
      <c r="B803" s="258">
        <v>3588286</v>
      </c>
      <c r="C803" s="258">
        <v>3588286</v>
      </c>
      <c r="D803" s="258">
        <v>3324180</v>
      </c>
      <c r="E803" s="588">
        <v>92.63977286091465</v>
      </c>
      <c r="F803" s="258">
        <v>350121</v>
      </c>
    </row>
    <row r="804" spans="1:6" ht="12.75">
      <c r="A804" s="259"/>
      <c r="B804" s="258"/>
      <c r="C804" s="602"/>
      <c r="D804" s="602"/>
      <c r="E804" s="603"/>
      <c r="F804" s="602"/>
    </row>
    <row r="805" spans="1:6" ht="12.75">
      <c r="A805" s="235" t="s">
        <v>1077</v>
      </c>
      <c r="B805" s="258"/>
      <c r="C805" s="142"/>
      <c r="D805" s="142"/>
      <c r="E805" s="352"/>
      <c r="F805" s="142"/>
    </row>
    <row r="806" spans="1:6" ht="12.75">
      <c r="A806" s="184" t="s">
        <v>1116</v>
      </c>
      <c r="B806" s="142"/>
      <c r="C806" s="142"/>
      <c r="D806" s="142"/>
      <c r="E806" s="352"/>
      <c r="F806" s="142"/>
    </row>
    <row r="807" spans="1:6" ht="12.75">
      <c r="A807" s="191" t="s">
        <v>1072</v>
      </c>
      <c r="B807" s="142">
        <v>5807422</v>
      </c>
      <c r="C807" s="142">
        <v>5807422</v>
      </c>
      <c r="D807" s="142">
        <v>5807422</v>
      </c>
      <c r="E807" s="352">
        <v>100</v>
      </c>
      <c r="F807" s="142">
        <v>4137</v>
      </c>
    </row>
    <row r="808" spans="1:6" ht="12.75" hidden="1">
      <c r="A808" s="245" t="s">
        <v>1198</v>
      </c>
      <c r="B808" s="258">
        <v>0</v>
      </c>
      <c r="C808" s="258">
        <v>0</v>
      </c>
      <c r="D808" s="258">
        <v>0</v>
      </c>
      <c r="E808" s="588" t="s">
        <v>818</v>
      </c>
      <c r="F808" s="258">
        <v>0</v>
      </c>
    </row>
    <row r="809" spans="1:6" ht="12.75">
      <c r="A809" s="245" t="s">
        <v>1186</v>
      </c>
      <c r="B809" s="142">
        <v>5807422</v>
      </c>
      <c r="C809" s="142">
        <v>5807422</v>
      </c>
      <c r="D809" s="142">
        <v>5807422</v>
      </c>
      <c r="E809" s="352">
        <v>100</v>
      </c>
      <c r="F809" s="142">
        <v>4137</v>
      </c>
    </row>
    <row r="810" spans="1:6" ht="25.5">
      <c r="A810" s="247" t="s">
        <v>1187</v>
      </c>
      <c r="B810" s="142">
        <v>5807422</v>
      </c>
      <c r="C810" s="142">
        <v>5807422</v>
      </c>
      <c r="D810" s="142">
        <v>5807422</v>
      </c>
      <c r="E810" s="352">
        <v>100</v>
      </c>
      <c r="F810" s="142">
        <v>4137</v>
      </c>
    </row>
    <row r="811" spans="1:6" ht="12.75">
      <c r="A811" s="188" t="s">
        <v>1188</v>
      </c>
      <c r="B811" s="142">
        <v>5807422</v>
      </c>
      <c r="C811" s="142">
        <v>5807422</v>
      </c>
      <c r="D811" s="142">
        <v>4290241</v>
      </c>
      <c r="E811" s="352">
        <v>73.87513771170754</v>
      </c>
      <c r="F811" s="142">
        <v>542899</v>
      </c>
    </row>
    <row r="812" spans="1:6" ht="12.75">
      <c r="A812" s="245" t="s">
        <v>1189</v>
      </c>
      <c r="B812" s="142">
        <v>5806982</v>
      </c>
      <c r="C812" s="142">
        <v>5806982</v>
      </c>
      <c r="D812" s="142">
        <v>4289807</v>
      </c>
      <c r="E812" s="352">
        <v>73.87326153241047</v>
      </c>
      <c r="F812" s="142">
        <v>542465</v>
      </c>
    </row>
    <row r="813" spans="1:6" ht="12.75">
      <c r="A813" s="259" t="s">
        <v>1190</v>
      </c>
      <c r="B813" s="142">
        <v>1491320</v>
      </c>
      <c r="C813" s="142">
        <v>1491320</v>
      </c>
      <c r="D813" s="142">
        <v>525655</v>
      </c>
      <c r="E813" s="352">
        <v>35.24763296944988</v>
      </c>
      <c r="F813" s="142">
        <v>332694</v>
      </c>
    </row>
    <row r="814" spans="1:6" ht="12.75">
      <c r="A814" s="261" t="s">
        <v>1191</v>
      </c>
      <c r="B814" s="142">
        <v>32828</v>
      </c>
      <c r="C814" s="142">
        <v>32828</v>
      </c>
      <c r="D814" s="142">
        <v>28238</v>
      </c>
      <c r="E814" s="352">
        <v>86.01803338613378</v>
      </c>
      <c r="F814" s="142">
        <v>3527</v>
      </c>
    </row>
    <row r="815" spans="1:6" ht="12.75">
      <c r="A815" s="264" t="s">
        <v>1192</v>
      </c>
      <c r="B815" s="142">
        <v>26455</v>
      </c>
      <c r="C815" s="142">
        <v>26455</v>
      </c>
      <c r="D815" s="142">
        <v>22060</v>
      </c>
      <c r="E815" s="352">
        <v>83.38688338688338</v>
      </c>
      <c r="F815" s="142">
        <v>3126</v>
      </c>
    </row>
    <row r="816" spans="1:6" ht="12.75">
      <c r="A816" s="261" t="s">
        <v>1193</v>
      </c>
      <c r="B816" s="142">
        <v>1458492</v>
      </c>
      <c r="C816" s="142">
        <v>1458492</v>
      </c>
      <c r="D816" s="142">
        <v>497417</v>
      </c>
      <c r="E816" s="352">
        <v>34.10488367437051</v>
      </c>
      <c r="F816" s="142">
        <v>329167</v>
      </c>
    </row>
    <row r="817" spans="1:6" ht="12.75">
      <c r="A817" s="259" t="s">
        <v>1194</v>
      </c>
      <c r="B817" s="142">
        <v>4315662</v>
      </c>
      <c r="C817" s="142">
        <v>4315662</v>
      </c>
      <c r="D817" s="142">
        <v>3764152</v>
      </c>
      <c r="E817" s="352">
        <v>87.22073230016623</v>
      </c>
      <c r="F817" s="142">
        <v>209771</v>
      </c>
    </row>
    <row r="818" spans="1:6" ht="12.75">
      <c r="A818" s="261" t="s">
        <v>1215</v>
      </c>
      <c r="B818" s="142">
        <v>4315662</v>
      </c>
      <c r="C818" s="142">
        <v>4315662</v>
      </c>
      <c r="D818" s="142">
        <v>3764152</v>
      </c>
      <c r="E818" s="352">
        <v>87.22073230016623</v>
      </c>
      <c r="F818" s="142">
        <v>209771</v>
      </c>
    </row>
    <row r="819" spans="1:6" ht="12.75">
      <c r="A819" s="245" t="s">
        <v>1144</v>
      </c>
      <c r="B819" s="142">
        <v>440</v>
      </c>
      <c r="C819" s="142">
        <v>440</v>
      </c>
      <c r="D819" s="142">
        <v>434</v>
      </c>
      <c r="E819" s="352">
        <v>98.63636363636363</v>
      </c>
      <c r="F819" s="142">
        <v>434</v>
      </c>
    </row>
    <row r="820" spans="1:6" ht="12.75">
      <c r="A820" s="259" t="s">
        <v>1196</v>
      </c>
      <c r="B820" s="142">
        <v>440</v>
      </c>
      <c r="C820" s="142">
        <v>440</v>
      </c>
      <c r="D820" s="142">
        <v>434</v>
      </c>
      <c r="E820" s="352">
        <v>98.63636363636363</v>
      </c>
      <c r="F820" s="142">
        <v>434</v>
      </c>
    </row>
    <row r="821" spans="1:6" ht="12.75">
      <c r="A821" s="264"/>
      <c r="B821" s="142"/>
      <c r="C821" s="142"/>
      <c r="D821" s="142"/>
      <c r="E821" s="352"/>
      <c r="F821" s="142"/>
    </row>
    <row r="822" spans="1:6" ht="12.75">
      <c r="A822" s="235" t="s">
        <v>1080</v>
      </c>
      <c r="B822" s="142"/>
      <c r="C822" s="142"/>
      <c r="D822" s="142"/>
      <c r="E822" s="352"/>
      <c r="F822" s="142"/>
    </row>
    <row r="823" spans="1:6" ht="12.75">
      <c r="A823" s="184" t="s">
        <v>1116</v>
      </c>
      <c r="B823" s="142"/>
      <c r="C823" s="142"/>
      <c r="D823" s="142"/>
      <c r="E823" s="352"/>
      <c r="F823" s="142"/>
    </row>
    <row r="824" spans="1:6" ht="12.75">
      <c r="A824" s="191" t="s">
        <v>1072</v>
      </c>
      <c r="B824" s="142">
        <v>186000</v>
      </c>
      <c r="C824" s="142">
        <v>186000</v>
      </c>
      <c r="D824" s="142">
        <v>186000</v>
      </c>
      <c r="E824" s="352">
        <v>100</v>
      </c>
      <c r="F824" s="142">
        <v>100000</v>
      </c>
    </row>
    <row r="825" spans="1:6" ht="12.75">
      <c r="A825" s="245" t="s">
        <v>1186</v>
      </c>
      <c r="B825" s="142">
        <v>186000</v>
      </c>
      <c r="C825" s="142">
        <v>186000</v>
      </c>
      <c r="D825" s="142">
        <v>186000</v>
      </c>
      <c r="E825" s="352">
        <v>100</v>
      </c>
      <c r="F825" s="142">
        <v>100000</v>
      </c>
    </row>
    <row r="826" spans="1:6" ht="25.5">
      <c r="A826" s="247" t="s">
        <v>1187</v>
      </c>
      <c r="B826" s="142">
        <v>186000</v>
      </c>
      <c r="C826" s="142">
        <v>186000</v>
      </c>
      <c r="D826" s="142">
        <v>186000</v>
      </c>
      <c r="E826" s="352">
        <v>100</v>
      </c>
      <c r="F826" s="142">
        <v>100000</v>
      </c>
    </row>
    <row r="827" spans="1:6" ht="12.75">
      <c r="A827" s="188" t="s">
        <v>1188</v>
      </c>
      <c r="B827" s="142">
        <v>186000</v>
      </c>
      <c r="C827" s="142">
        <v>186000</v>
      </c>
      <c r="D827" s="142">
        <v>101348</v>
      </c>
      <c r="E827" s="352">
        <v>54.48817204301075</v>
      </c>
      <c r="F827" s="142">
        <v>93398</v>
      </c>
    </row>
    <row r="828" spans="1:6" ht="12.75">
      <c r="A828" s="245" t="s">
        <v>1189</v>
      </c>
      <c r="B828" s="142">
        <v>186000</v>
      </c>
      <c r="C828" s="142">
        <v>186000</v>
      </c>
      <c r="D828" s="142">
        <v>101348</v>
      </c>
      <c r="E828" s="352">
        <v>54.48817204301075</v>
      </c>
      <c r="F828" s="142">
        <v>93398</v>
      </c>
    </row>
    <row r="829" spans="1:6" ht="12.75">
      <c r="A829" s="259" t="s">
        <v>1190</v>
      </c>
      <c r="B829" s="142">
        <v>186000</v>
      </c>
      <c r="C829" s="142">
        <v>186000</v>
      </c>
      <c r="D829" s="142">
        <v>101348</v>
      </c>
      <c r="E829" s="352">
        <v>54.48817204301075</v>
      </c>
      <c r="F829" s="142">
        <v>93398</v>
      </c>
    </row>
    <row r="830" spans="1:6" ht="12.75">
      <c r="A830" s="261" t="s">
        <v>1193</v>
      </c>
      <c r="B830" s="142">
        <v>186000</v>
      </c>
      <c r="C830" s="142">
        <v>186000</v>
      </c>
      <c r="D830" s="142">
        <v>101348</v>
      </c>
      <c r="E830" s="352">
        <v>54.48817204301075</v>
      </c>
      <c r="F830" s="142">
        <v>93398</v>
      </c>
    </row>
    <row r="831" spans="1:6" ht="12.75">
      <c r="A831" s="261"/>
      <c r="B831" s="142"/>
      <c r="C831" s="142"/>
      <c r="D831" s="142"/>
      <c r="E831" s="352"/>
      <c r="F831" s="142"/>
    </row>
    <row r="832" spans="1:6" ht="12.75">
      <c r="A832" s="235" t="s">
        <v>1095</v>
      </c>
      <c r="B832" s="142"/>
      <c r="C832" s="142"/>
      <c r="D832" s="142"/>
      <c r="E832" s="352"/>
      <c r="F832" s="142"/>
    </row>
    <row r="833" spans="1:6" ht="12.75">
      <c r="A833" s="184" t="s">
        <v>1116</v>
      </c>
      <c r="B833" s="142"/>
      <c r="C833" s="142"/>
      <c r="D833" s="142"/>
      <c r="E833" s="352"/>
      <c r="F833" s="142"/>
    </row>
    <row r="834" spans="1:6" ht="12.75">
      <c r="A834" s="191" t="s">
        <v>1072</v>
      </c>
      <c r="B834" s="142">
        <v>59411</v>
      </c>
      <c r="C834" s="142">
        <v>59411</v>
      </c>
      <c r="D834" s="142">
        <v>59411</v>
      </c>
      <c r="E834" s="352">
        <v>100</v>
      </c>
      <c r="F834" s="142">
        <v>6939</v>
      </c>
    </row>
    <row r="835" spans="1:6" ht="12.75">
      <c r="A835" s="245" t="s">
        <v>1186</v>
      </c>
      <c r="B835" s="142">
        <v>59411</v>
      </c>
      <c r="C835" s="142">
        <v>59411</v>
      </c>
      <c r="D835" s="142">
        <v>59411</v>
      </c>
      <c r="E835" s="352">
        <v>100</v>
      </c>
      <c r="F835" s="142">
        <v>6939</v>
      </c>
    </row>
    <row r="836" spans="1:6" ht="25.5">
      <c r="A836" s="247" t="s">
        <v>1187</v>
      </c>
      <c r="B836" s="142">
        <v>59411</v>
      </c>
      <c r="C836" s="142">
        <v>59411</v>
      </c>
      <c r="D836" s="142">
        <v>59411</v>
      </c>
      <c r="E836" s="352">
        <v>100</v>
      </c>
      <c r="F836" s="142">
        <v>6939</v>
      </c>
    </row>
    <row r="837" spans="1:6" ht="12.75">
      <c r="A837" s="188" t="s">
        <v>1188</v>
      </c>
      <c r="B837" s="142">
        <v>59411</v>
      </c>
      <c r="C837" s="142">
        <v>59411</v>
      </c>
      <c r="D837" s="142">
        <v>54373</v>
      </c>
      <c r="E837" s="352">
        <v>91.52008887243103</v>
      </c>
      <c r="F837" s="142">
        <v>8518</v>
      </c>
    </row>
    <row r="838" spans="1:6" ht="12.75">
      <c r="A838" s="245" t="s">
        <v>1189</v>
      </c>
      <c r="B838" s="142">
        <v>59411</v>
      </c>
      <c r="C838" s="142">
        <v>59411</v>
      </c>
      <c r="D838" s="142">
        <v>54373</v>
      </c>
      <c r="E838" s="352">
        <v>91.52008887243103</v>
      </c>
      <c r="F838" s="142">
        <v>8518</v>
      </c>
    </row>
    <row r="839" spans="1:6" ht="12.75">
      <c r="A839" s="259" t="s">
        <v>1190</v>
      </c>
      <c r="B839" s="142">
        <v>59411</v>
      </c>
      <c r="C839" s="142">
        <v>59411</v>
      </c>
      <c r="D839" s="142">
        <v>54373</v>
      </c>
      <c r="E839" s="352">
        <v>91.52008887243103</v>
      </c>
      <c r="F839" s="142">
        <v>8518</v>
      </c>
    </row>
    <row r="840" spans="1:6" ht="12.75">
      <c r="A840" s="261" t="s">
        <v>1191</v>
      </c>
      <c r="B840" s="142">
        <v>42795</v>
      </c>
      <c r="C840" s="142">
        <v>42795</v>
      </c>
      <c r="D840" s="142">
        <v>42793</v>
      </c>
      <c r="E840" s="352">
        <v>99.99532655684075</v>
      </c>
      <c r="F840" s="142">
        <v>7624</v>
      </c>
    </row>
    <row r="841" spans="1:6" ht="12.75">
      <c r="A841" s="264" t="s">
        <v>1192</v>
      </c>
      <c r="B841" s="142">
        <v>34486</v>
      </c>
      <c r="C841" s="142">
        <v>34486</v>
      </c>
      <c r="D841" s="142">
        <v>34486</v>
      </c>
      <c r="E841" s="352">
        <v>100</v>
      </c>
      <c r="F841" s="142">
        <v>5789</v>
      </c>
    </row>
    <row r="842" spans="1:6" ht="12.75">
      <c r="A842" s="261" t="s">
        <v>1193</v>
      </c>
      <c r="B842" s="142">
        <v>16616</v>
      </c>
      <c r="C842" s="142">
        <v>16616</v>
      </c>
      <c r="D842" s="142">
        <v>11580</v>
      </c>
      <c r="E842" s="352">
        <v>69.69186326432354</v>
      </c>
      <c r="F842" s="142">
        <v>894</v>
      </c>
    </row>
    <row r="843" spans="1:6" ht="12.75">
      <c r="A843" s="264"/>
      <c r="B843" s="142"/>
      <c r="C843" s="142"/>
      <c r="D843" s="142"/>
      <c r="E843" s="352"/>
      <c r="F843" s="142"/>
    </row>
    <row r="844" spans="1:6" ht="12.75">
      <c r="A844" s="235" t="s">
        <v>523</v>
      </c>
      <c r="B844" s="142"/>
      <c r="C844" s="142"/>
      <c r="D844" s="142"/>
      <c r="E844" s="352"/>
      <c r="F844" s="142"/>
    </row>
    <row r="845" spans="1:6" ht="12.75">
      <c r="A845" s="184" t="s">
        <v>1116</v>
      </c>
      <c r="B845" s="142"/>
      <c r="C845" s="142"/>
      <c r="D845" s="142"/>
      <c r="E845" s="352"/>
      <c r="F845" s="142"/>
    </row>
    <row r="846" spans="1:6" ht="12.75">
      <c r="A846" s="191" t="s">
        <v>1072</v>
      </c>
      <c r="B846" s="142">
        <v>36859963</v>
      </c>
      <c r="C846" s="142">
        <v>36859963</v>
      </c>
      <c r="D846" s="142">
        <v>36859963</v>
      </c>
      <c r="E846" s="352">
        <v>100</v>
      </c>
      <c r="F846" s="142">
        <v>1331425</v>
      </c>
    </row>
    <row r="847" spans="1:6" ht="12.75">
      <c r="A847" s="245" t="s">
        <v>1198</v>
      </c>
      <c r="B847" s="142">
        <v>0</v>
      </c>
      <c r="C847" s="142">
        <v>0</v>
      </c>
      <c r="D847" s="142">
        <v>0</v>
      </c>
      <c r="E847" s="352" t="s">
        <v>818</v>
      </c>
      <c r="F847" s="142">
        <v>-490</v>
      </c>
    </row>
    <row r="848" spans="1:6" ht="12.75">
      <c r="A848" s="245" t="s">
        <v>1186</v>
      </c>
      <c r="B848" s="142">
        <v>36859963</v>
      </c>
      <c r="C848" s="142">
        <v>36859963</v>
      </c>
      <c r="D848" s="142">
        <v>36859963</v>
      </c>
      <c r="E848" s="352">
        <v>100</v>
      </c>
      <c r="F848" s="142">
        <v>1331915</v>
      </c>
    </row>
    <row r="849" spans="1:6" ht="25.5">
      <c r="A849" s="247" t="s">
        <v>1187</v>
      </c>
      <c r="B849" s="142">
        <v>22707109</v>
      </c>
      <c r="C849" s="142">
        <v>22707109</v>
      </c>
      <c r="D849" s="142">
        <v>22707109</v>
      </c>
      <c r="E849" s="352">
        <v>100</v>
      </c>
      <c r="F849" s="142">
        <v>1331915</v>
      </c>
    </row>
    <row r="850" spans="1:6" ht="25.5">
      <c r="A850" s="267" t="s">
        <v>1229</v>
      </c>
      <c r="B850" s="258">
        <v>14152854</v>
      </c>
      <c r="C850" s="258">
        <v>14152854</v>
      </c>
      <c r="D850" s="258">
        <v>14152854</v>
      </c>
      <c r="E850" s="588">
        <v>100</v>
      </c>
      <c r="F850" s="258">
        <v>0</v>
      </c>
    </row>
    <row r="851" spans="1:6" ht="12.75">
      <c r="A851" s="188" t="s">
        <v>1188</v>
      </c>
      <c r="B851" s="258">
        <v>36859963</v>
      </c>
      <c r="C851" s="258">
        <v>36859963</v>
      </c>
      <c r="D851" s="258">
        <v>34417958</v>
      </c>
      <c r="E851" s="588">
        <v>93.37491196070924</v>
      </c>
      <c r="F851" s="258">
        <v>3895427</v>
      </c>
    </row>
    <row r="852" spans="1:6" ht="12.75">
      <c r="A852" s="245" t="s">
        <v>1189</v>
      </c>
      <c r="B852" s="258">
        <v>31105641</v>
      </c>
      <c r="C852" s="258">
        <v>31105641</v>
      </c>
      <c r="D852" s="258">
        <v>29316347</v>
      </c>
      <c r="E852" s="588">
        <v>94.24768645661409</v>
      </c>
      <c r="F852" s="258">
        <v>3549044</v>
      </c>
    </row>
    <row r="853" spans="1:6" ht="12.75">
      <c r="A853" s="259" t="s">
        <v>1190</v>
      </c>
      <c r="B853" s="258">
        <v>14794647</v>
      </c>
      <c r="C853" s="258">
        <v>14794647</v>
      </c>
      <c r="D853" s="258">
        <v>13718266</v>
      </c>
      <c r="E853" s="588">
        <v>92.72452394436988</v>
      </c>
      <c r="F853" s="258">
        <v>2659659</v>
      </c>
    </row>
    <row r="854" spans="1:6" ht="12.75">
      <c r="A854" s="261" t="s">
        <v>1191</v>
      </c>
      <c r="B854" s="258">
        <v>8760028</v>
      </c>
      <c r="C854" s="258">
        <v>8760028</v>
      </c>
      <c r="D854" s="258">
        <v>8226006</v>
      </c>
      <c r="E854" s="588">
        <v>93.90387793281026</v>
      </c>
      <c r="F854" s="258">
        <v>1632500</v>
      </c>
    </row>
    <row r="855" spans="1:6" ht="12.75">
      <c r="A855" s="264" t="s">
        <v>1192</v>
      </c>
      <c r="B855" s="258">
        <v>7174520</v>
      </c>
      <c r="C855" s="258">
        <v>7174520</v>
      </c>
      <c r="D855" s="258">
        <v>6782169</v>
      </c>
      <c r="E855" s="588">
        <v>94.53132753131916</v>
      </c>
      <c r="F855" s="258">
        <v>1352531</v>
      </c>
    </row>
    <row r="856" spans="1:6" ht="12.75">
      <c r="A856" s="261" t="s">
        <v>1193</v>
      </c>
      <c r="B856" s="258">
        <v>6034619</v>
      </c>
      <c r="C856" s="258">
        <v>6034619</v>
      </c>
      <c r="D856" s="258">
        <v>5492260</v>
      </c>
      <c r="E856" s="588">
        <v>91.0125394826086</v>
      </c>
      <c r="F856" s="258">
        <v>1027159</v>
      </c>
    </row>
    <row r="857" spans="1:6" ht="12.75">
      <c r="A857" s="259" t="s">
        <v>1194</v>
      </c>
      <c r="B857" s="258">
        <v>3578024</v>
      </c>
      <c r="C857" s="258">
        <v>3578024</v>
      </c>
      <c r="D857" s="258">
        <v>3345533</v>
      </c>
      <c r="E857" s="588">
        <v>93.50225152206917</v>
      </c>
      <c r="F857" s="258">
        <v>386294</v>
      </c>
    </row>
    <row r="858" spans="1:6" ht="12.75">
      <c r="A858" s="261" t="s">
        <v>1215</v>
      </c>
      <c r="B858" s="258">
        <v>1019686</v>
      </c>
      <c r="C858" s="258">
        <v>1019686</v>
      </c>
      <c r="D858" s="258">
        <v>879655</v>
      </c>
      <c r="E858" s="588">
        <v>86.26724305325365</v>
      </c>
      <c r="F858" s="258">
        <v>147199</v>
      </c>
    </row>
    <row r="859" spans="1:6" ht="12.75">
      <c r="A859" s="261" t="s">
        <v>1195</v>
      </c>
      <c r="B859" s="258">
        <v>2558338</v>
      </c>
      <c r="C859" s="258">
        <v>2558338</v>
      </c>
      <c r="D859" s="258">
        <v>2465878</v>
      </c>
      <c r="E859" s="588">
        <v>96.3859349311936</v>
      </c>
      <c r="F859" s="258">
        <v>239095</v>
      </c>
    </row>
    <row r="860" spans="1:6" ht="12.75">
      <c r="A860" s="259" t="s">
        <v>1139</v>
      </c>
      <c r="B860" s="258">
        <v>12732970</v>
      </c>
      <c r="C860" s="258">
        <v>12732970</v>
      </c>
      <c r="D860" s="258">
        <v>12252548</v>
      </c>
      <c r="E860" s="588">
        <v>96.22694469554236</v>
      </c>
      <c r="F860" s="258">
        <v>503091</v>
      </c>
    </row>
    <row r="861" spans="1:6" ht="12.75">
      <c r="A861" s="261" t="s">
        <v>1235</v>
      </c>
      <c r="B861" s="258">
        <v>1287595</v>
      </c>
      <c r="C861" s="258">
        <v>1287595</v>
      </c>
      <c r="D861" s="258">
        <v>1230183</v>
      </c>
      <c r="E861" s="588">
        <v>95.54114453690795</v>
      </c>
      <c r="F861" s="258">
        <v>101375</v>
      </c>
    </row>
    <row r="862" spans="1:6" ht="12.75">
      <c r="A862" s="259" t="s">
        <v>1226</v>
      </c>
      <c r="B862" s="258">
        <v>11445375</v>
      </c>
      <c r="C862" s="258">
        <v>11445375</v>
      </c>
      <c r="D862" s="258">
        <v>11022365</v>
      </c>
      <c r="E862" s="588">
        <v>96.30409663291941</v>
      </c>
      <c r="F862" s="258">
        <v>401716</v>
      </c>
    </row>
    <row r="863" spans="1:6" ht="25.5" customHeight="1">
      <c r="A863" s="276" t="s">
        <v>1117</v>
      </c>
      <c r="B863" s="258">
        <v>11445375</v>
      </c>
      <c r="C863" s="258">
        <v>11445375</v>
      </c>
      <c r="D863" s="258">
        <v>11022365</v>
      </c>
      <c r="E863" s="588">
        <v>96.30409663291941</v>
      </c>
      <c r="F863" s="258">
        <v>401716</v>
      </c>
    </row>
    <row r="864" spans="1:6" ht="12.75">
      <c r="A864" s="245" t="s">
        <v>1144</v>
      </c>
      <c r="B864" s="258">
        <v>5754322</v>
      </c>
      <c r="C864" s="258">
        <v>5754322</v>
      </c>
      <c r="D864" s="258">
        <v>5101611</v>
      </c>
      <c r="E864" s="588">
        <v>88.65703031564796</v>
      </c>
      <c r="F864" s="258">
        <v>346383</v>
      </c>
    </row>
    <row r="865" spans="1:6" ht="12.75">
      <c r="A865" s="259" t="s">
        <v>1196</v>
      </c>
      <c r="B865" s="258">
        <v>3046843</v>
      </c>
      <c r="C865" s="258">
        <v>3046843</v>
      </c>
      <c r="D865" s="258">
        <v>2828236</v>
      </c>
      <c r="E865" s="588">
        <v>92.82513079932244</v>
      </c>
      <c r="F865" s="258">
        <v>313769</v>
      </c>
    </row>
    <row r="866" spans="1:6" ht="12.75">
      <c r="A866" s="245" t="s">
        <v>1073</v>
      </c>
      <c r="B866" s="258">
        <v>2707479</v>
      </c>
      <c r="C866" s="258">
        <v>2707479</v>
      </c>
      <c r="D866" s="258">
        <v>2273375</v>
      </c>
      <c r="E866" s="588">
        <v>83.96648690534626</v>
      </c>
      <c r="F866" s="258">
        <v>32614</v>
      </c>
    </row>
    <row r="867" spans="1:6" ht="25.5">
      <c r="A867" s="276" t="s">
        <v>1118</v>
      </c>
      <c r="B867" s="258">
        <v>2707479</v>
      </c>
      <c r="C867" s="258">
        <v>2707479</v>
      </c>
      <c r="D867" s="258">
        <v>2273375</v>
      </c>
      <c r="E867" s="588">
        <v>83.96648690534626</v>
      </c>
      <c r="F867" s="258">
        <v>32614</v>
      </c>
    </row>
    <row r="868" spans="1:6" ht="12.75">
      <c r="A868" s="267"/>
      <c r="B868" s="258"/>
      <c r="C868" s="258"/>
      <c r="D868" s="258"/>
      <c r="E868" s="588"/>
      <c r="F868" s="258"/>
    </row>
    <row r="869" spans="1:6" ht="12.75">
      <c r="A869" s="235" t="s">
        <v>525</v>
      </c>
      <c r="B869" s="258"/>
      <c r="C869" s="258"/>
      <c r="D869" s="258"/>
      <c r="E869" s="588"/>
      <c r="F869" s="258"/>
    </row>
    <row r="870" spans="1:6" ht="12.75">
      <c r="A870" s="184" t="s">
        <v>1116</v>
      </c>
      <c r="B870" s="258"/>
      <c r="C870" s="258"/>
      <c r="D870" s="258"/>
      <c r="E870" s="588"/>
      <c r="F870" s="258"/>
    </row>
    <row r="871" spans="1:6" ht="12.75">
      <c r="A871" s="191" t="s">
        <v>1072</v>
      </c>
      <c r="B871" s="258">
        <v>1399332</v>
      </c>
      <c r="C871" s="258">
        <v>1399332</v>
      </c>
      <c r="D871" s="258">
        <v>1399332</v>
      </c>
      <c r="E871" s="588">
        <v>100</v>
      </c>
      <c r="F871" s="258">
        <v>121101</v>
      </c>
    </row>
    <row r="872" spans="1:6" ht="12.75">
      <c r="A872" s="245" t="s">
        <v>1186</v>
      </c>
      <c r="B872" s="258">
        <v>1399332</v>
      </c>
      <c r="C872" s="258">
        <v>1399332</v>
      </c>
      <c r="D872" s="258">
        <v>1399332</v>
      </c>
      <c r="E872" s="588">
        <v>100</v>
      </c>
      <c r="F872" s="258">
        <v>121101</v>
      </c>
    </row>
    <row r="873" spans="1:6" ht="25.5">
      <c r="A873" s="247" t="s">
        <v>1187</v>
      </c>
      <c r="B873" s="258">
        <v>1399332</v>
      </c>
      <c r="C873" s="258">
        <v>1399332</v>
      </c>
      <c r="D873" s="258">
        <v>1399332</v>
      </c>
      <c r="E873" s="588">
        <v>100</v>
      </c>
      <c r="F873" s="258">
        <v>121101</v>
      </c>
    </row>
    <row r="874" spans="1:6" ht="12.75">
      <c r="A874" s="188" t="s">
        <v>1188</v>
      </c>
      <c r="B874" s="258">
        <v>1399332</v>
      </c>
      <c r="C874" s="258">
        <v>1399332</v>
      </c>
      <c r="D874" s="258">
        <v>1395314</v>
      </c>
      <c r="E874" s="588">
        <v>99.71286299462886</v>
      </c>
      <c r="F874" s="258">
        <v>164747</v>
      </c>
    </row>
    <row r="875" spans="1:6" ht="12.75">
      <c r="A875" s="245" t="s">
        <v>1189</v>
      </c>
      <c r="B875" s="258">
        <v>1160378</v>
      </c>
      <c r="C875" s="258">
        <v>1160378</v>
      </c>
      <c r="D875" s="258">
        <v>1156548</v>
      </c>
      <c r="E875" s="588">
        <v>99.66993514182447</v>
      </c>
      <c r="F875" s="258">
        <v>145614</v>
      </c>
    </row>
    <row r="876" spans="1:6" ht="12.75">
      <c r="A876" s="259" t="s">
        <v>1190</v>
      </c>
      <c r="B876" s="258">
        <v>966639</v>
      </c>
      <c r="C876" s="258">
        <v>966639</v>
      </c>
      <c r="D876" s="258">
        <v>962809</v>
      </c>
      <c r="E876" s="588">
        <v>99.60378176340909</v>
      </c>
      <c r="F876" s="258">
        <v>73020</v>
      </c>
    </row>
    <row r="877" spans="1:6" ht="12.75">
      <c r="A877" s="261" t="s">
        <v>1191</v>
      </c>
      <c r="B877" s="258">
        <v>609069</v>
      </c>
      <c r="C877" s="258">
        <v>609069</v>
      </c>
      <c r="D877" s="258">
        <v>606665</v>
      </c>
      <c r="E877" s="588">
        <v>99.6052992353904</v>
      </c>
      <c r="F877" s="258">
        <v>11308</v>
      </c>
    </row>
    <row r="878" spans="1:6" ht="12.75">
      <c r="A878" s="264" t="s">
        <v>1192</v>
      </c>
      <c r="B878" s="258">
        <v>492186</v>
      </c>
      <c r="C878" s="258">
        <v>492186</v>
      </c>
      <c r="D878" s="258">
        <v>490032</v>
      </c>
      <c r="E878" s="588">
        <v>99.56236057100365</v>
      </c>
      <c r="F878" s="258">
        <v>4410</v>
      </c>
    </row>
    <row r="879" spans="1:6" ht="12.75">
      <c r="A879" s="261" t="s">
        <v>1193</v>
      </c>
      <c r="B879" s="258">
        <v>357570</v>
      </c>
      <c r="C879" s="258">
        <v>357570</v>
      </c>
      <c r="D879" s="258">
        <v>356144</v>
      </c>
      <c r="E879" s="588">
        <v>99.60119696842577</v>
      </c>
      <c r="F879" s="258">
        <v>61712</v>
      </c>
    </row>
    <row r="880" spans="1:6" ht="12.75">
      <c r="A880" s="259" t="s">
        <v>1194</v>
      </c>
      <c r="B880" s="258">
        <v>193739</v>
      </c>
      <c r="C880" s="258">
        <v>193739</v>
      </c>
      <c r="D880" s="258">
        <v>193739</v>
      </c>
      <c r="E880" s="588">
        <v>100</v>
      </c>
      <c r="F880" s="258">
        <v>72594</v>
      </c>
    </row>
    <row r="881" spans="1:6" ht="12.75">
      <c r="A881" s="261" t="s">
        <v>1195</v>
      </c>
      <c r="B881" s="258">
        <v>193739</v>
      </c>
      <c r="C881" s="258">
        <v>193739</v>
      </c>
      <c r="D881" s="258">
        <v>193739</v>
      </c>
      <c r="E881" s="588" t="s">
        <v>818</v>
      </c>
      <c r="F881" s="258">
        <v>72594</v>
      </c>
    </row>
    <row r="882" spans="1:6" ht="12.75">
      <c r="A882" s="245" t="s">
        <v>1144</v>
      </c>
      <c r="B882" s="258">
        <v>238954</v>
      </c>
      <c r="C882" s="258">
        <v>238954</v>
      </c>
      <c r="D882" s="258">
        <v>238766</v>
      </c>
      <c r="E882" s="588">
        <v>99.92132376942843</v>
      </c>
      <c r="F882" s="258">
        <v>19133</v>
      </c>
    </row>
    <row r="883" spans="1:6" ht="12.75">
      <c r="A883" s="259" t="s">
        <v>1196</v>
      </c>
      <c r="B883" s="258">
        <v>238954</v>
      </c>
      <c r="C883" s="258">
        <v>238954</v>
      </c>
      <c r="D883" s="258">
        <v>238766</v>
      </c>
      <c r="E883" s="588">
        <v>99.92132376942843</v>
      </c>
      <c r="F883" s="258">
        <v>19133</v>
      </c>
    </row>
    <row r="884" spans="1:6" ht="12.75">
      <c r="A884" s="267"/>
      <c r="B884" s="258"/>
      <c r="C884" s="258"/>
      <c r="D884" s="258"/>
      <c r="E884" s="588"/>
      <c r="F884" s="258"/>
    </row>
    <row r="885" spans="1:6" ht="12.75">
      <c r="A885" s="235" t="s">
        <v>527</v>
      </c>
      <c r="B885" s="258"/>
      <c r="C885" s="258"/>
      <c r="D885" s="258"/>
      <c r="E885" s="588"/>
      <c r="F885" s="258"/>
    </row>
    <row r="886" spans="1:6" ht="12.75">
      <c r="A886" s="184" t="s">
        <v>1116</v>
      </c>
      <c r="B886" s="258"/>
      <c r="C886" s="258"/>
      <c r="D886" s="258"/>
      <c r="E886" s="588"/>
      <c r="F886" s="258"/>
    </row>
    <row r="887" spans="1:6" ht="12.75">
      <c r="A887" s="191" t="s">
        <v>1072</v>
      </c>
      <c r="B887" s="258">
        <v>29979826</v>
      </c>
      <c r="C887" s="258">
        <v>29979826</v>
      </c>
      <c r="D887" s="258">
        <v>29979826</v>
      </c>
      <c r="E887" s="588">
        <v>100</v>
      </c>
      <c r="F887" s="258">
        <v>1645109</v>
      </c>
    </row>
    <row r="888" spans="1:6" ht="12.75">
      <c r="A888" s="245" t="s">
        <v>1186</v>
      </c>
      <c r="B888" s="258">
        <v>29979826</v>
      </c>
      <c r="C888" s="258">
        <v>29979826</v>
      </c>
      <c r="D888" s="258">
        <v>29979826</v>
      </c>
      <c r="E888" s="588">
        <v>100</v>
      </c>
      <c r="F888" s="258">
        <v>1645109</v>
      </c>
    </row>
    <row r="889" spans="1:6" ht="25.5">
      <c r="A889" s="247" t="s">
        <v>1187</v>
      </c>
      <c r="B889" s="258">
        <v>10019364</v>
      </c>
      <c r="C889" s="258">
        <v>10019364</v>
      </c>
      <c r="D889" s="258">
        <v>10019364</v>
      </c>
      <c r="E889" s="588">
        <v>100</v>
      </c>
      <c r="F889" s="258">
        <v>533319</v>
      </c>
    </row>
    <row r="890" spans="1:6" ht="25.5">
      <c r="A890" s="267" t="s">
        <v>1229</v>
      </c>
      <c r="B890" s="258">
        <v>19960462</v>
      </c>
      <c r="C890" s="258">
        <v>19960462</v>
      </c>
      <c r="D890" s="258">
        <v>19960462</v>
      </c>
      <c r="E890" s="588">
        <v>100</v>
      </c>
      <c r="F890" s="258">
        <v>1111790</v>
      </c>
    </row>
    <row r="891" spans="1:6" ht="12.75">
      <c r="A891" s="188" t="s">
        <v>1188</v>
      </c>
      <c r="B891" s="258">
        <v>29979826</v>
      </c>
      <c r="C891" s="258">
        <v>29979826</v>
      </c>
      <c r="D891" s="258">
        <v>28859682</v>
      </c>
      <c r="E891" s="588">
        <v>96.2636741120512</v>
      </c>
      <c r="F891" s="258">
        <v>1824302</v>
      </c>
    </row>
    <row r="892" spans="1:6" ht="12.75">
      <c r="A892" s="245" t="s">
        <v>1189</v>
      </c>
      <c r="B892" s="258">
        <v>29765309</v>
      </c>
      <c r="C892" s="258">
        <v>29765309</v>
      </c>
      <c r="D892" s="258">
        <v>28699987</v>
      </c>
      <c r="E892" s="588">
        <v>96.42092746290658</v>
      </c>
      <c r="F892" s="258">
        <v>1808382</v>
      </c>
    </row>
    <row r="893" spans="1:6" ht="12.75">
      <c r="A893" s="259" t="s">
        <v>1190</v>
      </c>
      <c r="B893" s="258">
        <v>5333894</v>
      </c>
      <c r="C893" s="258">
        <v>5333894</v>
      </c>
      <c r="D893" s="258">
        <v>5088732</v>
      </c>
      <c r="E893" s="588">
        <v>95.40369568649095</v>
      </c>
      <c r="F893" s="258">
        <v>428755</v>
      </c>
    </row>
    <row r="894" spans="1:6" ht="12.75">
      <c r="A894" s="261" t="s">
        <v>1191</v>
      </c>
      <c r="B894" s="258">
        <v>1206626</v>
      </c>
      <c r="C894" s="258">
        <v>1206626</v>
      </c>
      <c r="D894" s="258">
        <v>1138885</v>
      </c>
      <c r="E894" s="588">
        <v>94.38591576843197</v>
      </c>
      <c r="F894" s="258">
        <v>182791</v>
      </c>
    </row>
    <row r="895" spans="1:6" ht="12.75">
      <c r="A895" s="264" t="s">
        <v>1192</v>
      </c>
      <c r="B895" s="258">
        <v>948873</v>
      </c>
      <c r="C895" s="258">
        <v>948873</v>
      </c>
      <c r="D895" s="258">
        <v>900794</v>
      </c>
      <c r="E895" s="588">
        <v>94.93304161884679</v>
      </c>
      <c r="F895" s="258">
        <v>145934</v>
      </c>
    </row>
    <row r="896" spans="1:6" ht="12.75">
      <c r="A896" s="261" t="s">
        <v>1193</v>
      </c>
      <c r="B896" s="258">
        <v>4127268</v>
      </c>
      <c r="C896" s="258">
        <v>4127268</v>
      </c>
      <c r="D896" s="258">
        <v>3949847</v>
      </c>
      <c r="E896" s="588">
        <v>95.70124838028448</v>
      </c>
      <c r="F896" s="258">
        <v>245964</v>
      </c>
    </row>
    <row r="897" spans="1:6" ht="12.75">
      <c r="A897" s="259" t="s">
        <v>1194</v>
      </c>
      <c r="B897" s="258">
        <v>3127888</v>
      </c>
      <c r="C897" s="258">
        <v>3127888</v>
      </c>
      <c r="D897" s="258">
        <v>2997685</v>
      </c>
      <c r="E897" s="588">
        <v>95.83735095374259</v>
      </c>
      <c r="F897" s="258">
        <v>138703</v>
      </c>
    </row>
    <row r="898" spans="1:6" ht="12.75">
      <c r="A898" s="261" t="s">
        <v>1215</v>
      </c>
      <c r="B898" s="258">
        <v>3127888</v>
      </c>
      <c r="C898" s="258">
        <v>3127888</v>
      </c>
      <c r="D898" s="258">
        <v>2997685</v>
      </c>
      <c r="E898" s="588">
        <v>95.83735095374259</v>
      </c>
      <c r="F898" s="258">
        <v>138703</v>
      </c>
    </row>
    <row r="899" spans="1:6" ht="12.75">
      <c r="A899" s="259" t="s">
        <v>1139</v>
      </c>
      <c r="B899" s="258">
        <v>21303527</v>
      </c>
      <c r="C899" s="258">
        <v>21303527</v>
      </c>
      <c r="D899" s="258">
        <v>20613570</v>
      </c>
      <c r="E899" s="588">
        <v>96.76130154410582</v>
      </c>
      <c r="F899" s="258">
        <v>1240924</v>
      </c>
    </row>
    <row r="900" spans="1:6" ht="12.75">
      <c r="A900" s="259" t="s">
        <v>1119</v>
      </c>
      <c r="B900" s="258">
        <v>101293</v>
      </c>
      <c r="C900" s="258">
        <v>101293</v>
      </c>
      <c r="D900" s="258">
        <v>96718</v>
      </c>
      <c r="E900" s="588">
        <v>95.48339964262091</v>
      </c>
      <c r="F900" s="258">
        <v>0</v>
      </c>
    </row>
    <row r="901" spans="1:6" ht="12.75">
      <c r="A901" s="261" t="s">
        <v>1235</v>
      </c>
      <c r="B901" s="258">
        <v>1256416</v>
      </c>
      <c r="C901" s="258">
        <v>1256416</v>
      </c>
      <c r="D901" s="258">
        <v>1119667</v>
      </c>
      <c r="E901" s="588">
        <v>89.11594567404426</v>
      </c>
      <c r="F901" s="258">
        <v>37194</v>
      </c>
    </row>
    <row r="902" spans="1:6" ht="12.75">
      <c r="A902" s="259" t="s">
        <v>1226</v>
      </c>
      <c r="B902" s="258">
        <v>19945818</v>
      </c>
      <c r="C902" s="258">
        <v>19945818</v>
      </c>
      <c r="D902" s="258">
        <v>19397185</v>
      </c>
      <c r="E902" s="588">
        <v>97.2493833043097</v>
      </c>
      <c r="F902" s="258">
        <v>1203730</v>
      </c>
    </row>
    <row r="903" spans="1:6" ht="25.5" customHeight="1">
      <c r="A903" s="276" t="s">
        <v>1117</v>
      </c>
      <c r="B903" s="258">
        <v>19945818</v>
      </c>
      <c r="C903" s="258">
        <v>19945818</v>
      </c>
      <c r="D903" s="258">
        <v>19397185</v>
      </c>
      <c r="E903" s="588">
        <v>97.2493833043097</v>
      </c>
      <c r="F903" s="258">
        <v>1203730</v>
      </c>
    </row>
    <row r="904" spans="1:6" ht="12.75">
      <c r="A904" s="245" t="s">
        <v>1144</v>
      </c>
      <c r="B904" s="258">
        <v>214517</v>
      </c>
      <c r="C904" s="258">
        <v>214517</v>
      </c>
      <c r="D904" s="258">
        <v>159695</v>
      </c>
      <c r="E904" s="588">
        <v>74.44398346051828</v>
      </c>
      <c r="F904" s="258">
        <v>15920</v>
      </c>
    </row>
    <row r="905" spans="1:6" ht="12.75">
      <c r="A905" s="259" t="s">
        <v>1196</v>
      </c>
      <c r="B905" s="258">
        <v>199873</v>
      </c>
      <c r="C905" s="258">
        <v>199873</v>
      </c>
      <c r="D905" s="258">
        <v>155045</v>
      </c>
      <c r="E905" s="588">
        <v>77.57175806637214</v>
      </c>
      <c r="F905" s="258">
        <v>15920</v>
      </c>
    </row>
    <row r="906" spans="1:6" ht="12.75">
      <c r="A906" s="259" t="s">
        <v>1120</v>
      </c>
      <c r="B906" s="258">
        <v>14644</v>
      </c>
      <c r="C906" s="258">
        <v>14644</v>
      </c>
      <c r="D906" s="258">
        <v>4650</v>
      </c>
      <c r="E906" s="588">
        <v>31.753619229718655</v>
      </c>
      <c r="F906" s="258">
        <v>0</v>
      </c>
    </row>
    <row r="907" spans="1:6" ht="25.5">
      <c r="A907" s="276" t="s">
        <v>1112</v>
      </c>
      <c r="B907" s="258">
        <v>14644</v>
      </c>
      <c r="C907" s="258">
        <v>14644</v>
      </c>
      <c r="D907" s="258">
        <v>4650</v>
      </c>
      <c r="E907" s="588">
        <v>31.753619229718655</v>
      </c>
      <c r="F907" s="258">
        <v>0</v>
      </c>
    </row>
    <row r="908" spans="1:6" ht="12.75">
      <c r="A908" s="267"/>
      <c r="B908" s="258"/>
      <c r="C908" s="258"/>
      <c r="D908" s="258"/>
      <c r="E908" s="588"/>
      <c r="F908" s="258"/>
    </row>
    <row r="909" spans="1:6" ht="12.75">
      <c r="A909" s="235" t="s">
        <v>528</v>
      </c>
      <c r="B909" s="258"/>
      <c r="C909" s="258"/>
      <c r="D909" s="258"/>
      <c r="E909" s="588"/>
      <c r="F909" s="258"/>
    </row>
    <row r="910" spans="1:6" ht="12.75">
      <c r="A910" s="184" t="s">
        <v>1116</v>
      </c>
      <c r="B910" s="258"/>
      <c r="C910" s="258"/>
      <c r="D910" s="258"/>
      <c r="E910" s="588"/>
      <c r="F910" s="258"/>
    </row>
    <row r="911" spans="1:6" ht="12.75">
      <c r="A911" s="191" t="s">
        <v>1072</v>
      </c>
      <c r="B911" s="258">
        <v>1020925</v>
      </c>
      <c r="C911" s="258">
        <v>1020925</v>
      </c>
      <c r="D911" s="258">
        <v>1020925</v>
      </c>
      <c r="E911" s="588">
        <v>100</v>
      </c>
      <c r="F911" s="258">
        <v>95780</v>
      </c>
    </row>
    <row r="912" spans="1:6" ht="12.75">
      <c r="A912" s="245" t="s">
        <v>1186</v>
      </c>
      <c r="B912" s="258">
        <v>1020925</v>
      </c>
      <c r="C912" s="258">
        <v>1020925</v>
      </c>
      <c r="D912" s="258">
        <v>1020925</v>
      </c>
      <c r="E912" s="588">
        <v>100</v>
      </c>
      <c r="F912" s="258">
        <v>95780</v>
      </c>
    </row>
    <row r="913" spans="1:6" ht="25.5">
      <c r="A913" s="247" t="s">
        <v>1187</v>
      </c>
      <c r="B913" s="258">
        <v>1020925</v>
      </c>
      <c r="C913" s="258">
        <v>1020925</v>
      </c>
      <c r="D913" s="258">
        <v>1020925</v>
      </c>
      <c r="E913" s="588">
        <v>100</v>
      </c>
      <c r="F913" s="258">
        <v>95780</v>
      </c>
    </row>
    <row r="914" spans="1:6" ht="12.75">
      <c r="A914" s="188" t="s">
        <v>1188</v>
      </c>
      <c r="B914" s="258">
        <v>1020925</v>
      </c>
      <c r="C914" s="258">
        <v>1020925</v>
      </c>
      <c r="D914" s="258">
        <v>982723</v>
      </c>
      <c r="E914" s="588">
        <v>96.25809927271837</v>
      </c>
      <c r="F914" s="258">
        <v>176130</v>
      </c>
    </row>
    <row r="915" spans="1:6" ht="12.75">
      <c r="A915" s="245" t="s">
        <v>1189</v>
      </c>
      <c r="B915" s="258">
        <v>924525</v>
      </c>
      <c r="C915" s="258">
        <v>924525</v>
      </c>
      <c r="D915" s="258">
        <v>886323</v>
      </c>
      <c r="E915" s="588">
        <v>95.86793218139044</v>
      </c>
      <c r="F915" s="258">
        <v>176130</v>
      </c>
    </row>
    <row r="916" spans="1:6" ht="12.75">
      <c r="A916" s="259" t="s">
        <v>1190</v>
      </c>
      <c r="B916" s="142">
        <v>924525</v>
      </c>
      <c r="C916" s="142">
        <v>924525</v>
      </c>
      <c r="D916" s="142">
        <v>886323</v>
      </c>
      <c r="E916" s="352">
        <v>95.86793218139044</v>
      </c>
      <c r="F916" s="142">
        <v>176130</v>
      </c>
    </row>
    <row r="917" spans="1:6" ht="12.75">
      <c r="A917" s="261" t="s">
        <v>1191</v>
      </c>
      <c r="B917" s="142">
        <v>534549</v>
      </c>
      <c r="C917" s="142">
        <v>534548</v>
      </c>
      <c r="D917" s="142">
        <v>515486</v>
      </c>
      <c r="E917" s="352">
        <v>96.4338161702669</v>
      </c>
      <c r="F917" s="142">
        <v>153486</v>
      </c>
    </row>
    <row r="918" spans="1:6" ht="12.75">
      <c r="A918" s="264" t="s">
        <v>1192</v>
      </c>
      <c r="B918" s="142">
        <v>430818</v>
      </c>
      <c r="C918" s="142">
        <v>430819</v>
      </c>
      <c r="D918" s="142">
        <v>415531</v>
      </c>
      <c r="E918" s="352">
        <v>96.45163386859417</v>
      </c>
      <c r="F918" s="142">
        <v>134809</v>
      </c>
    </row>
    <row r="919" spans="1:6" ht="12.75">
      <c r="A919" s="261" t="s">
        <v>1193</v>
      </c>
      <c r="B919" s="142">
        <v>389976</v>
      </c>
      <c r="C919" s="142">
        <v>389977</v>
      </c>
      <c r="D919" s="142">
        <v>370837</v>
      </c>
      <c r="E919" s="352">
        <v>95.09226208792336</v>
      </c>
      <c r="F919" s="142">
        <v>22644</v>
      </c>
    </row>
    <row r="920" spans="1:6" ht="12.75">
      <c r="A920" s="245" t="s">
        <v>1144</v>
      </c>
      <c r="B920" s="142">
        <v>96400</v>
      </c>
      <c r="C920" s="142">
        <v>96400</v>
      </c>
      <c r="D920" s="142">
        <v>96400</v>
      </c>
      <c r="E920" s="352">
        <v>100</v>
      </c>
      <c r="F920" s="142">
        <v>0</v>
      </c>
    </row>
    <row r="921" spans="1:6" ht="12.75">
      <c r="A921" s="259" t="s">
        <v>1196</v>
      </c>
      <c r="B921" s="142">
        <v>96400</v>
      </c>
      <c r="C921" s="142">
        <v>96400</v>
      </c>
      <c r="D921" s="142">
        <v>96400</v>
      </c>
      <c r="E921" s="352">
        <v>100</v>
      </c>
      <c r="F921" s="142">
        <v>0</v>
      </c>
    </row>
    <row r="922" spans="1:6" ht="12.75">
      <c r="A922" s="264"/>
      <c r="B922" s="142"/>
      <c r="C922" s="142"/>
      <c r="D922" s="142"/>
      <c r="E922" s="352"/>
      <c r="F922" s="142"/>
    </row>
    <row r="923" spans="1:6" ht="12.75">
      <c r="A923" s="235" t="s">
        <v>531</v>
      </c>
      <c r="B923" s="142"/>
      <c r="C923" s="142"/>
      <c r="D923" s="142"/>
      <c r="E923" s="352"/>
      <c r="F923" s="142"/>
    </row>
    <row r="924" spans="1:6" ht="12.75">
      <c r="A924" s="184" t="s">
        <v>1116</v>
      </c>
      <c r="B924" s="142"/>
      <c r="C924" s="142"/>
      <c r="D924" s="142"/>
      <c r="E924" s="352"/>
      <c r="F924" s="142"/>
    </row>
    <row r="925" spans="1:6" ht="12.75">
      <c r="A925" s="191" t="s">
        <v>1072</v>
      </c>
      <c r="B925" s="258">
        <v>71196</v>
      </c>
      <c r="C925" s="258">
        <v>71196</v>
      </c>
      <c r="D925" s="258">
        <v>71196</v>
      </c>
      <c r="E925" s="588">
        <v>100</v>
      </c>
      <c r="F925" s="258">
        <v>0</v>
      </c>
    </row>
    <row r="926" spans="1:6" ht="12.75">
      <c r="A926" s="245" t="s">
        <v>1186</v>
      </c>
      <c r="B926" s="258">
        <v>71196</v>
      </c>
      <c r="C926" s="258">
        <v>71196</v>
      </c>
      <c r="D926" s="258">
        <v>71196</v>
      </c>
      <c r="E926" s="588">
        <v>100</v>
      </c>
      <c r="F926" s="258">
        <v>0</v>
      </c>
    </row>
    <row r="927" spans="1:6" ht="25.5">
      <c r="A927" s="247" t="s">
        <v>1187</v>
      </c>
      <c r="B927" s="258">
        <v>71196</v>
      </c>
      <c r="C927" s="258">
        <v>71196</v>
      </c>
      <c r="D927" s="258">
        <v>71196</v>
      </c>
      <c r="E927" s="588">
        <v>100</v>
      </c>
      <c r="F927" s="258">
        <v>0</v>
      </c>
    </row>
    <row r="928" spans="1:6" ht="12.75">
      <c r="A928" s="188" t="s">
        <v>1188</v>
      </c>
      <c r="B928" s="258">
        <v>71196</v>
      </c>
      <c r="C928" s="258">
        <v>71196</v>
      </c>
      <c r="D928" s="258">
        <v>61441</v>
      </c>
      <c r="E928" s="588">
        <v>86.29838754986235</v>
      </c>
      <c r="F928" s="258">
        <v>415</v>
      </c>
    </row>
    <row r="929" spans="1:6" ht="12.75">
      <c r="A929" s="245" t="s">
        <v>1189</v>
      </c>
      <c r="B929" s="258">
        <v>68420</v>
      </c>
      <c r="C929" s="258">
        <v>68420</v>
      </c>
      <c r="D929" s="258">
        <v>58665</v>
      </c>
      <c r="E929" s="588">
        <v>85.74247296112247</v>
      </c>
      <c r="F929" s="258">
        <v>415</v>
      </c>
    </row>
    <row r="930" spans="1:6" ht="12.75">
      <c r="A930" s="259" t="s">
        <v>1190</v>
      </c>
      <c r="B930" s="142">
        <v>68420</v>
      </c>
      <c r="C930" s="142">
        <v>68420</v>
      </c>
      <c r="D930" s="142">
        <v>58665</v>
      </c>
      <c r="E930" s="352">
        <v>85.74247296112247</v>
      </c>
      <c r="F930" s="142">
        <v>415</v>
      </c>
    </row>
    <row r="931" spans="1:6" ht="12.75">
      <c r="A931" s="261" t="s">
        <v>1191</v>
      </c>
      <c r="B931" s="142">
        <v>37970</v>
      </c>
      <c r="C931" s="142">
        <v>37970</v>
      </c>
      <c r="D931" s="142">
        <v>36560</v>
      </c>
      <c r="E931" s="352">
        <v>96.28654200684751</v>
      </c>
      <c r="F931" s="142">
        <v>543</v>
      </c>
    </row>
    <row r="932" spans="1:6" ht="12.75">
      <c r="A932" s="264" t="s">
        <v>1192</v>
      </c>
      <c r="B932" s="142">
        <v>32199</v>
      </c>
      <c r="C932" s="142">
        <v>32199</v>
      </c>
      <c r="D932" s="142">
        <v>31810</v>
      </c>
      <c r="E932" s="352">
        <v>98.79188794683064</v>
      </c>
      <c r="F932" s="142">
        <v>319</v>
      </c>
    </row>
    <row r="933" spans="1:6" ht="12.75">
      <c r="A933" s="261" t="s">
        <v>1193</v>
      </c>
      <c r="B933" s="142">
        <v>30450</v>
      </c>
      <c r="C933" s="142">
        <v>30450</v>
      </c>
      <c r="D933" s="142">
        <v>22105</v>
      </c>
      <c r="E933" s="352">
        <v>72.5944170771757</v>
      </c>
      <c r="F933" s="142">
        <v>-128</v>
      </c>
    </row>
    <row r="934" spans="1:6" ht="12.75">
      <c r="A934" s="245" t="s">
        <v>1144</v>
      </c>
      <c r="B934" s="142">
        <v>2776</v>
      </c>
      <c r="C934" s="142">
        <v>2776</v>
      </c>
      <c r="D934" s="142">
        <v>2776</v>
      </c>
      <c r="E934" s="352">
        <v>100</v>
      </c>
      <c r="F934" s="142">
        <v>0</v>
      </c>
    </row>
    <row r="935" spans="1:6" ht="12.75">
      <c r="A935" s="259" t="s">
        <v>1196</v>
      </c>
      <c r="B935" s="142">
        <v>2776</v>
      </c>
      <c r="C935" s="142">
        <v>2776</v>
      </c>
      <c r="D935" s="142">
        <v>2776</v>
      </c>
      <c r="E935" s="352">
        <v>100</v>
      </c>
      <c r="F935" s="142">
        <v>0</v>
      </c>
    </row>
    <row r="936" spans="1:6" ht="12.75">
      <c r="A936" s="264"/>
      <c r="B936" s="142"/>
      <c r="C936" s="142"/>
      <c r="D936" s="142"/>
      <c r="E936" s="352"/>
      <c r="F936" s="142"/>
    </row>
    <row r="937" spans="1:6" ht="12.75">
      <c r="A937" s="235" t="s">
        <v>1101</v>
      </c>
      <c r="B937" s="142"/>
      <c r="C937" s="142"/>
      <c r="D937" s="142"/>
      <c r="E937" s="352"/>
      <c r="F937" s="142"/>
    </row>
    <row r="938" spans="1:6" ht="12.75">
      <c r="A938" s="184" t="s">
        <v>1116</v>
      </c>
      <c r="B938" s="142"/>
      <c r="C938" s="142"/>
      <c r="D938" s="142"/>
      <c r="E938" s="352"/>
      <c r="F938" s="142"/>
    </row>
    <row r="939" spans="1:6" ht="12.75">
      <c r="A939" s="191" t="s">
        <v>1072</v>
      </c>
      <c r="B939" s="258">
        <v>413713</v>
      </c>
      <c r="C939" s="258">
        <v>413713</v>
      </c>
      <c r="D939" s="258">
        <v>413713</v>
      </c>
      <c r="E939" s="588">
        <v>100</v>
      </c>
      <c r="F939" s="258">
        <v>39193</v>
      </c>
    </row>
    <row r="940" spans="1:6" ht="12.75">
      <c r="A940" s="245" t="s">
        <v>1186</v>
      </c>
      <c r="B940" s="258">
        <v>413713</v>
      </c>
      <c r="C940" s="258">
        <v>413713</v>
      </c>
      <c r="D940" s="258">
        <v>413713</v>
      </c>
      <c r="E940" s="588">
        <v>100</v>
      </c>
      <c r="F940" s="258">
        <v>39193</v>
      </c>
    </row>
    <row r="941" spans="1:6" ht="25.5">
      <c r="A941" s="247" t="s">
        <v>1187</v>
      </c>
      <c r="B941" s="258">
        <v>413713</v>
      </c>
      <c r="C941" s="258">
        <v>413713</v>
      </c>
      <c r="D941" s="258">
        <v>413713</v>
      </c>
      <c r="E941" s="588">
        <v>100</v>
      </c>
      <c r="F941" s="258">
        <v>39193</v>
      </c>
    </row>
    <row r="942" spans="1:6" ht="12.75">
      <c r="A942" s="188" t="s">
        <v>1188</v>
      </c>
      <c r="B942" s="142">
        <v>413713</v>
      </c>
      <c r="C942" s="142">
        <v>413713</v>
      </c>
      <c r="D942" s="142">
        <v>408406</v>
      </c>
      <c r="E942" s="352">
        <v>98.71722667646412</v>
      </c>
      <c r="F942" s="142">
        <v>63708</v>
      </c>
    </row>
    <row r="943" spans="1:6" ht="12.75">
      <c r="A943" s="245" t="s">
        <v>1189</v>
      </c>
      <c r="B943" s="142">
        <v>410713</v>
      </c>
      <c r="C943" s="142">
        <v>410713</v>
      </c>
      <c r="D943" s="142">
        <v>405883</v>
      </c>
      <c r="E943" s="352">
        <v>98.82399631859717</v>
      </c>
      <c r="F943" s="142">
        <v>62843</v>
      </c>
    </row>
    <row r="944" spans="1:6" ht="12.75">
      <c r="A944" s="259" t="s">
        <v>1190</v>
      </c>
      <c r="B944" s="142">
        <v>195013</v>
      </c>
      <c r="C944" s="142">
        <v>195013</v>
      </c>
      <c r="D944" s="142">
        <v>192333</v>
      </c>
      <c r="E944" s="352">
        <v>98.62573264346479</v>
      </c>
      <c r="F944" s="142">
        <v>37243</v>
      </c>
    </row>
    <row r="945" spans="1:6" ht="12.75">
      <c r="A945" s="261" t="s">
        <v>1191</v>
      </c>
      <c r="B945" s="142">
        <v>66981</v>
      </c>
      <c r="C945" s="142">
        <v>66981</v>
      </c>
      <c r="D945" s="142">
        <v>66112</v>
      </c>
      <c r="E945" s="352">
        <v>98.70261716009018</v>
      </c>
      <c r="F945" s="142">
        <v>14715</v>
      </c>
    </row>
    <row r="946" spans="1:6" ht="12.75">
      <c r="A946" s="264" t="s">
        <v>1192</v>
      </c>
      <c r="B946" s="142">
        <v>53978</v>
      </c>
      <c r="C946" s="142">
        <v>53978</v>
      </c>
      <c r="D946" s="142">
        <v>53169</v>
      </c>
      <c r="E946" s="352">
        <v>98.50124124643374</v>
      </c>
      <c r="F946" s="142">
        <v>11935</v>
      </c>
    </row>
    <row r="947" spans="1:6" ht="12.75">
      <c r="A947" s="261" t="s">
        <v>1193</v>
      </c>
      <c r="B947" s="142">
        <v>128032</v>
      </c>
      <c r="C947" s="142">
        <v>128032</v>
      </c>
      <c r="D947" s="142">
        <v>126221</v>
      </c>
      <c r="E947" s="352">
        <v>98.58550987253186</v>
      </c>
      <c r="F947" s="142">
        <v>22528</v>
      </c>
    </row>
    <row r="948" spans="1:6" ht="12.75">
      <c r="A948" s="259" t="s">
        <v>1194</v>
      </c>
      <c r="B948" s="142">
        <v>215700</v>
      </c>
      <c r="C948" s="142">
        <v>215700</v>
      </c>
      <c r="D948" s="142">
        <v>213550</v>
      </c>
      <c r="E948" s="352">
        <v>99.00324524802967</v>
      </c>
      <c r="F948" s="142">
        <v>25600</v>
      </c>
    </row>
    <row r="949" spans="1:6" ht="12.75">
      <c r="A949" s="261" t="s">
        <v>1215</v>
      </c>
      <c r="B949" s="142">
        <v>0</v>
      </c>
      <c r="C949" s="142">
        <v>0</v>
      </c>
      <c r="D949" s="142">
        <v>0</v>
      </c>
      <c r="E949" s="352" t="s">
        <v>818</v>
      </c>
      <c r="F949" s="142">
        <v>0</v>
      </c>
    </row>
    <row r="950" spans="1:6" ht="12.75">
      <c r="A950" s="261" t="s">
        <v>1195</v>
      </c>
      <c r="B950" s="142">
        <v>215700</v>
      </c>
      <c r="C950" s="142">
        <v>215700</v>
      </c>
      <c r="D950" s="142">
        <v>213550</v>
      </c>
      <c r="E950" s="352">
        <v>99.00324524802967</v>
      </c>
      <c r="F950" s="142">
        <v>25600</v>
      </c>
    </row>
    <row r="951" spans="1:6" ht="12.75">
      <c r="A951" s="245" t="s">
        <v>1144</v>
      </c>
      <c r="B951" s="142">
        <v>3000</v>
      </c>
      <c r="C951" s="142">
        <v>3000</v>
      </c>
      <c r="D951" s="142">
        <v>2523</v>
      </c>
      <c r="E951" s="352">
        <v>84.1</v>
      </c>
      <c r="F951" s="142">
        <v>865</v>
      </c>
    </row>
    <row r="952" spans="1:6" ht="12.75">
      <c r="A952" s="259" t="s">
        <v>1196</v>
      </c>
      <c r="B952" s="142">
        <v>3000</v>
      </c>
      <c r="C952" s="142">
        <v>3000</v>
      </c>
      <c r="D952" s="142">
        <v>2523</v>
      </c>
      <c r="E952" s="352">
        <v>84.1</v>
      </c>
      <c r="F952" s="142">
        <v>865</v>
      </c>
    </row>
    <row r="953" spans="1:6" ht="12.75">
      <c r="A953" s="261"/>
      <c r="B953" s="142"/>
      <c r="C953" s="142"/>
      <c r="D953" s="142"/>
      <c r="E953" s="352"/>
      <c r="F953" s="142"/>
    </row>
    <row r="954" spans="1:6" ht="25.5">
      <c r="A954" s="235" t="s">
        <v>1264</v>
      </c>
      <c r="B954" s="142"/>
      <c r="C954" s="142"/>
      <c r="D954" s="142"/>
      <c r="E954" s="352"/>
      <c r="F954" s="142"/>
    </row>
    <row r="955" spans="1:6" ht="12.75">
      <c r="A955" s="184" t="s">
        <v>1116</v>
      </c>
      <c r="B955" s="142"/>
      <c r="C955" s="142"/>
      <c r="D955" s="142"/>
      <c r="E955" s="352"/>
      <c r="F955" s="142"/>
    </row>
    <row r="956" spans="1:6" ht="12.75">
      <c r="A956" s="191" t="s">
        <v>1072</v>
      </c>
      <c r="B956" s="258">
        <v>5050251</v>
      </c>
      <c r="C956" s="258">
        <v>5050251</v>
      </c>
      <c r="D956" s="258">
        <v>5050251</v>
      </c>
      <c r="E956" s="588">
        <v>100</v>
      </c>
      <c r="F956" s="258">
        <v>451958</v>
      </c>
    </row>
    <row r="957" spans="1:6" ht="12.75" hidden="1">
      <c r="A957" s="245" t="s">
        <v>1198</v>
      </c>
      <c r="B957" s="258">
        <v>0</v>
      </c>
      <c r="C957" s="258">
        <v>0</v>
      </c>
      <c r="D957" s="258">
        <v>0</v>
      </c>
      <c r="E957" s="588" t="s">
        <v>818</v>
      </c>
      <c r="F957" s="258">
        <v>0</v>
      </c>
    </row>
    <row r="958" spans="1:6" ht="12.75">
      <c r="A958" s="245" t="s">
        <v>1186</v>
      </c>
      <c r="B958" s="258">
        <v>5050251</v>
      </c>
      <c r="C958" s="258">
        <v>5050251</v>
      </c>
      <c r="D958" s="258">
        <v>5050251</v>
      </c>
      <c r="E958" s="588">
        <v>100</v>
      </c>
      <c r="F958" s="258">
        <v>451958</v>
      </c>
    </row>
    <row r="959" spans="1:6" ht="25.5">
      <c r="A959" s="247" t="s">
        <v>1187</v>
      </c>
      <c r="B959" s="258">
        <v>5050251</v>
      </c>
      <c r="C959" s="258">
        <v>5050251</v>
      </c>
      <c r="D959" s="258">
        <v>5050251</v>
      </c>
      <c r="E959" s="588">
        <v>100</v>
      </c>
      <c r="F959" s="258">
        <v>451958</v>
      </c>
    </row>
    <row r="960" spans="1:6" ht="12.75">
      <c r="A960" s="188" t="s">
        <v>1188</v>
      </c>
      <c r="B960" s="142">
        <v>5050251</v>
      </c>
      <c r="C960" s="142">
        <v>5050251</v>
      </c>
      <c r="D960" s="142">
        <v>4475822</v>
      </c>
      <c r="E960" s="352">
        <v>88.62573365165414</v>
      </c>
      <c r="F960" s="142">
        <v>475676</v>
      </c>
    </row>
    <row r="961" spans="1:6" ht="12.75">
      <c r="A961" s="245" t="s">
        <v>1189</v>
      </c>
      <c r="B961" s="142">
        <v>5050251</v>
      </c>
      <c r="C961" s="142">
        <v>5050251</v>
      </c>
      <c r="D961" s="142">
        <v>4475822</v>
      </c>
      <c r="E961" s="352">
        <v>88.62573365165414</v>
      </c>
      <c r="F961" s="142">
        <v>475676</v>
      </c>
    </row>
    <row r="962" spans="1:6" ht="12.75">
      <c r="A962" s="259" t="s">
        <v>1190</v>
      </c>
      <c r="B962" s="142">
        <v>45665</v>
      </c>
      <c r="C962" s="142">
        <v>45665</v>
      </c>
      <c r="D962" s="142">
        <v>34883</v>
      </c>
      <c r="E962" s="352">
        <v>76.38891930362422</v>
      </c>
      <c r="F962" s="142">
        <v>1517</v>
      </c>
    </row>
    <row r="963" spans="1:6" ht="12.75">
      <c r="A963" s="261" t="s">
        <v>1191</v>
      </c>
      <c r="B963" s="142">
        <v>36151</v>
      </c>
      <c r="C963" s="142">
        <v>36151</v>
      </c>
      <c r="D963" s="142">
        <v>28940</v>
      </c>
      <c r="E963" s="352">
        <v>80.05311056402313</v>
      </c>
      <c r="F963" s="142">
        <v>1200</v>
      </c>
    </row>
    <row r="964" spans="1:6" ht="12.75">
      <c r="A964" s="264" t="s">
        <v>1192</v>
      </c>
      <c r="B964" s="142">
        <v>30846</v>
      </c>
      <c r="C964" s="142">
        <v>30846</v>
      </c>
      <c r="D964" s="142">
        <v>24026</v>
      </c>
      <c r="E964" s="352">
        <v>77.89016404071842</v>
      </c>
      <c r="F964" s="142">
        <v>1200</v>
      </c>
    </row>
    <row r="965" spans="1:6" ht="12.75">
      <c r="A965" s="261" t="s">
        <v>1193</v>
      </c>
      <c r="B965" s="142">
        <v>9514</v>
      </c>
      <c r="C965" s="142">
        <v>9514</v>
      </c>
      <c r="D965" s="142">
        <v>5943</v>
      </c>
      <c r="E965" s="352">
        <v>62.46583981500946</v>
      </c>
      <c r="F965" s="142">
        <v>317</v>
      </c>
    </row>
    <row r="966" spans="1:6" ht="12.75">
      <c r="A966" s="259" t="s">
        <v>1194</v>
      </c>
      <c r="B966" s="142">
        <v>5004586</v>
      </c>
      <c r="C966" s="142">
        <v>5004586</v>
      </c>
      <c r="D966" s="142">
        <v>4440939</v>
      </c>
      <c r="E966" s="352">
        <v>88.73739006583162</v>
      </c>
      <c r="F966" s="142">
        <v>474159</v>
      </c>
    </row>
    <row r="967" spans="1:6" ht="12.75">
      <c r="A967" s="261" t="s">
        <v>1215</v>
      </c>
      <c r="B967" s="142">
        <v>5004586</v>
      </c>
      <c r="C967" s="142">
        <v>5004586</v>
      </c>
      <c r="D967" s="142">
        <v>4440939</v>
      </c>
      <c r="E967" s="352">
        <v>88.73739006583162</v>
      </c>
      <c r="F967" s="142">
        <v>474159</v>
      </c>
    </row>
    <row r="968" spans="1:6" ht="12.75">
      <c r="A968" s="261"/>
      <c r="B968" s="142"/>
      <c r="C968" s="142"/>
      <c r="D968" s="142"/>
      <c r="E968" s="352"/>
      <c r="F968" s="142"/>
    </row>
    <row r="969" spans="1:6" ht="19.5" customHeight="1">
      <c r="A969" s="235" t="s">
        <v>1115</v>
      </c>
      <c r="B969" s="142"/>
      <c r="C969" s="142"/>
      <c r="D969" s="142"/>
      <c r="E969" s="352"/>
      <c r="F969" s="142"/>
    </row>
    <row r="970" spans="1:6" ht="12.75">
      <c r="A970" s="184" t="s">
        <v>1116</v>
      </c>
      <c r="B970" s="142"/>
      <c r="C970" s="142"/>
      <c r="D970" s="142"/>
      <c r="E970" s="352"/>
      <c r="F970" s="142"/>
    </row>
    <row r="971" spans="1:6" ht="12.75">
      <c r="A971" s="191" t="s">
        <v>1072</v>
      </c>
      <c r="B971" s="142">
        <v>5304</v>
      </c>
      <c r="C971" s="142">
        <v>5304</v>
      </c>
      <c r="D971" s="142">
        <v>5304</v>
      </c>
      <c r="E971" s="352">
        <v>100</v>
      </c>
      <c r="F971" s="142">
        <v>0</v>
      </c>
    </row>
    <row r="972" spans="1:6" ht="12.75">
      <c r="A972" s="245" t="s">
        <v>1186</v>
      </c>
      <c r="B972" s="142">
        <v>5304</v>
      </c>
      <c r="C972" s="142">
        <v>5304</v>
      </c>
      <c r="D972" s="142">
        <v>5304</v>
      </c>
      <c r="E972" s="352">
        <v>100</v>
      </c>
      <c r="F972" s="142">
        <v>0</v>
      </c>
    </row>
    <row r="973" spans="1:6" ht="25.5">
      <c r="A973" s="247" t="s">
        <v>1187</v>
      </c>
      <c r="B973" s="142">
        <v>5304</v>
      </c>
      <c r="C973" s="142">
        <v>5304</v>
      </c>
      <c r="D973" s="142">
        <v>5304</v>
      </c>
      <c r="E973" s="352">
        <v>100</v>
      </c>
      <c r="F973" s="142">
        <v>0</v>
      </c>
    </row>
    <row r="974" spans="1:6" ht="12.75">
      <c r="A974" s="188" t="s">
        <v>1188</v>
      </c>
      <c r="B974" s="142">
        <v>5304</v>
      </c>
      <c r="C974" s="142">
        <v>5304</v>
      </c>
      <c r="D974" s="142">
        <v>5304</v>
      </c>
      <c r="E974" s="352">
        <v>100</v>
      </c>
      <c r="F974" s="142">
        <v>0</v>
      </c>
    </row>
    <row r="975" spans="1:6" ht="12.75">
      <c r="A975" s="245" t="s">
        <v>1189</v>
      </c>
      <c r="B975" s="142">
        <v>5304</v>
      </c>
      <c r="C975" s="142">
        <v>5304</v>
      </c>
      <c r="D975" s="142">
        <v>5304</v>
      </c>
      <c r="E975" s="352">
        <v>100</v>
      </c>
      <c r="F975" s="142">
        <v>0</v>
      </c>
    </row>
    <row r="976" spans="1:6" ht="12.75">
      <c r="A976" s="259" t="s">
        <v>1194</v>
      </c>
      <c r="B976" s="142">
        <v>5304</v>
      </c>
      <c r="C976" s="142">
        <v>5304</v>
      </c>
      <c r="D976" s="142">
        <v>5304</v>
      </c>
      <c r="E976" s="352">
        <v>100</v>
      </c>
      <c r="F976" s="142">
        <v>0</v>
      </c>
    </row>
    <row r="977" spans="1:6" ht="12.75">
      <c r="A977" s="261" t="s">
        <v>1215</v>
      </c>
      <c r="B977" s="142">
        <v>5304</v>
      </c>
      <c r="C977" s="142">
        <v>5304</v>
      </c>
      <c r="D977" s="142">
        <v>5304</v>
      </c>
      <c r="E977" s="352">
        <v>100</v>
      </c>
      <c r="F977" s="142">
        <v>0</v>
      </c>
    </row>
    <row r="978" spans="1:6" ht="12.75">
      <c r="A978" s="261"/>
      <c r="B978" s="358"/>
      <c r="C978" s="358"/>
      <c r="D978" s="358"/>
      <c r="E978" s="362"/>
      <c r="F978" s="358"/>
    </row>
    <row r="979" spans="1:6" ht="25.5">
      <c r="A979" s="184" t="s">
        <v>1121</v>
      </c>
      <c r="B979" s="600"/>
      <c r="C979" s="600"/>
      <c r="D979" s="600"/>
      <c r="E979" s="601"/>
      <c r="F979" s="600"/>
    </row>
    <row r="980" spans="1:6" ht="12.75">
      <c r="A980" s="191" t="s">
        <v>1072</v>
      </c>
      <c r="B980" s="597">
        <v>15548572</v>
      </c>
      <c r="C980" s="597">
        <v>15548572</v>
      </c>
      <c r="D980" s="597">
        <v>15548572</v>
      </c>
      <c r="E980" s="598">
        <v>100</v>
      </c>
      <c r="F980" s="597">
        <v>1675752</v>
      </c>
    </row>
    <row r="981" spans="1:6" ht="12.75">
      <c r="A981" s="245" t="s">
        <v>1186</v>
      </c>
      <c r="B981" s="597">
        <v>15548572</v>
      </c>
      <c r="C981" s="597">
        <v>15548572</v>
      </c>
      <c r="D981" s="597">
        <v>15548572</v>
      </c>
      <c r="E981" s="598">
        <v>100</v>
      </c>
      <c r="F981" s="597">
        <v>1675752</v>
      </c>
    </row>
    <row r="982" spans="1:6" ht="25.5">
      <c r="A982" s="247" t="s">
        <v>1187</v>
      </c>
      <c r="B982" s="597">
        <v>15548572</v>
      </c>
      <c r="C982" s="597">
        <v>15548572</v>
      </c>
      <c r="D982" s="597">
        <v>15548572</v>
      </c>
      <c r="E982" s="598">
        <v>100</v>
      </c>
      <c r="F982" s="597">
        <v>1675752</v>
      </c>
    </row>
    <row r="983" spans="1:6" ht="12.75">
      <c r="A983" s="188" t="s">
        <v>1188</v>
      </c>
      <c r="B983" s="597">
        <v>15548572</v>
      </c>
      <c r="C983" s="597">
        <v>15548572</v>
      </c>
      <c r="D983" s="597">
        <v>14114445</v>
      </c>
      <c r="E983" s="598">
        <v>90.77647130553211</v>
      </c>
      <c r="F983" s="597">
        <v>2901879</v>
      </c>
    </row>
    <row r="984" spans="1:6" ht="12.75">
      <c r="A984" s="245" t="s">
        <v>1189</v>
      </c>
      <c r="B984" s="597">
        <v>14196477</v>
      </c>
      <c r="C984" s="597">
        <v>14196477</v>
      </c>
      <c r="D984" s="597">
        <v>12763205</v>
      </c>
      <c r="E984" s="598">
        <v>89.90403041543334</v>
      </c>
      <c r="F984" s="597">
        <v>2627705</v>
      </c>
    </row>
    <row r="985" spans="1:6" ht="12.75">
      <c r="A985" s="259" t="s">
        <v>1190</v>
      </c>
      <c r="B985" s="597">
        <v>1550115</v>
      </c>
      <c r="C985" s="597">
        <v>1550115</v>
      </c>
      <c r="D985" s="597">
        <v>1470086</v>
      </c>
      <c r="E985" s="598">
        <v>94.83722175451499</v>
      </c>
      <c r="F985" s="597">
        <v>216747</v>
      </c>
    </row>
    <row r="986" spans="1:6" ht="12.75">
      <c r="A986" s="261" t="s">
        <v>1191</v>
      </c>
      <c r="B986" s="597">
        <v>148667</v>
      </c>
      <c r="C986" s="597">
        <v>148667</v>
      </c>
      <c r="D986" s="597">
        <v>141447</v>
      </c>
      <c r="E986" s="598">
        <v>95.1435086468416</v>
      </c>
      <c r="F986" s="597">
        <v>27650</v>
      </c>
    </row>
    <row r="987" spans="1:6" ht="12.75">
      <c r="A987" s="264" t="s">
        <v>1192</v>
      </c>
      <c r="B987" s="597">
        <v>111692</v>
      </c>
      <c r="C987" s="597">
        <v>111692</v>
      </c>
      <c r="D987" s="597">
        <v>104472</v>
      </c>
      <c r="E987" s="598">
        <v>93.53579486444866</v>
      </c>
      <c r="F987" s="597">
        <v>22196</v>
      </c>
    </row>
    <row r="988" spans="1:6" ht="12.75">
      <c r="A988" s="261" t="s">
        <v>1193</v>
      </c>
      <c r="B988" s="597">
        <v>1401448</v>
      </c>
      <c r="C988" s="597">
        <v>1401448</v>
      </c>
      <c r="D988" s="597">
        <v>1328639</v>
      </c>
      <c r="E988" s="598">
        <v>94.80473053584578</v>
      </c>
      <c r="F988" s="597">
        <v>189097</v>
      </c>
    </row>
    <row r="989" spans="1:6" ht="12.75">
      <c r="A989" s="259" t="s">
        <v>1194</v>
      </c>
      <c r="B989" s="597">
        <v>12646362</v>
      </c>
      <c r="C989" s="597">
        <v>12646362</v>
      </c>
      <c r="D989" s="597">
        <v>11293119</v>
      </c>
      <c r="E989" s="598">
        <v>89.29934948880951</v>
      </c>
      <c r="F989" s="597">
        <v>2410958</v>
      </c>
    </row>
    <row r="990" spans="1:6" ht="12.75">
      <c r="A990" s="261" t="s">
        <v>1215</v>
      </c>
      <c r="B990" s="597">
        <v>12646362</v>
      </c>
      <c r="C990" s="597">
        <v>12646362</v>
      </c>
      <c r="D990" s="597">
        <v>11293119</v>
      </c>
      <c r="E990" s="598">
        <v>89.29934948880951</v>
      </c>
      <c r="F990" s="597">
        <v>2410958</v>
      </c>
    </row>
    <row r="991" spans="1:6" ht="12.75">
      <c r="A991" s="245" t="s">
        <v>1144</v>
      </c>
      <c r="B991" s="358">
        <v>1352095</v>
      </c>
      <c r="C991" s="358">
        <v>1352095</v>
      </c>
      <c r="D991" s="358">
        <v>1351240</v>
      </c>
      <c r="E991" s="362">
        <v>99.93676479833148</v>
      </c>
      <c r="F991" s="358">
        <v>274174</v>
      </c>
    </row>
    <row r="992" spans="1:6" ht="12.75">
      <c r="A992" s="259" t="s">
        <v>1196</v>
      </c>
      <c r="B992" s="358">
        <v>1352095</v>
      </c>
      <c r="C992" s="358">
        <v>1352095</v>
      </c>
      <c r="D992" s="358">
        <v>1351240</v>
      </c>
      <c r="E992" s="362">
        <v>99.93676479833148</v>
      </c>
      <c r="F992" s="358">
        <v>274174</v>
      </c>
    </row>
    <row r="993" spans="1:6" ht="12.75">
      <c r="A993" s="259"/>
      <c r="B993" s="597"/>
      <c r="C993" s="597"/>
      <c r="D993" s="597"/>
      <c r="E993" s="598"/>
      <c r="F993" s="597"/>
    </row>
    <row r="994" spans="1:6" ht="12.75">
      <c r="A994" s="235" t="s">
        <v>525</v>
      </c>
      <c r="B994" s="597"/>
      <c r="C994" s="597"/>
      <c r="D994" s="597"/>
      <c r="E994" s="598"/>
      <c r="F994" s="597"/>
    </row>
    <row r="995" spans="1:6" ht="25.5">
      <c r="A995" s="184" t="s">
        <v>1121</v>
      </c>
      <c r="B995" s="597"/>
      <c r="C995" s="597"/>
      <c r="D995" s="597"/>
      <c r="E995" s="598"/>
      <c r="F995" s="597"/>
    </row>
    <row r="996" spans="1:6" ht="12.75">
      <c r="A996" s="191" t="s">
        <v>1072</v>
      </c>
      <c r="B996" s="597">
        <v>18714511</v>
      </c>
      <c r="C996" s="597">
        <v>18714511</v>
      </c>
      <c r="D996" s="597">
        <v>18714511</v>
      </c>
      <c r="E996" s="598">
        <v>100</v>
      </c>
      <c r="F996" s="597">
        <v>2252666</v>
      </c>
    </row>
    <row r="997" spans="1:6" ht="12.75">
      <c r="A997" s="245" t="s">
        <v>1186</v>
      </c>
      <c r="B997" s="597">
        <v>18714511</v>
      </c>
      <c r="C997" s="597">
        <v>18714511</v>
      </c>
      <c r="D997" s="597">
        <v>18714511</v>
      </c>
      <c r="E997" s="598">
        <v>100</v>
      </c>
      <c r="F997" s="597">
        <v>2252666</v>
      </c>
    </row>
    <row r="998" spans="1:6" ht="25.5">
      <c r="A998" s="247" t="s">
        <v>1187</v>
      </c>
      <c r="B998" s="597">
        <v>15548572</v>
      </c>
      <c r="C998" s="597">
        <v>15548572</v>
      </c>
      <c r="D998" s="597">
        <v>15548572</v>
      </c>
      <c r="E998" s="598">
        <v>100</v>
      </c>
      <c r="F998" s="597">
        <v>1675752</v>
      </c>
    </row>
    <row r="999" spans="1:6" ht="25.5">
      <c r="A999" s="267" t="s">
        <v>1229</v>
      </c>
      <c r="B999" s="597">
        <v>3165939</v>
      </c>
      <c r="C999" s="597">
        <v>3165939</v>
      </c>
      <c r="D999" s="597">
        <v>3165939</v>
      </c>
      <c r="E999" s="598">
        <v>100</v>
      </c>
      <c r="F999" s="597">
        <v>576914</v>
      </c>
    </row>
    <row r="1000" spans="1:6" ht="12.75">
      <c r="A1000" s="188" t="s">
        <v>1188</v>
      </c>
      <c r="B1000" s="597">
        <v>18714511</v>
      </c>
      <c r="C1000" s="597">
        <v>18714511</v>
      </c>
      <c r="D1000" s="597">
        <v>16160661</v>
      </c>
      <c r="E1000" s="598">
        <v>86.35363755964556</v>
      </c>
      <c r="F1000" s="597">
        <v>3215677</v>
      </c>
    </row>
    <row r="1001" spans="1:6" ht="12.75">
      <c r="A1001" s="245" t="s">
        <v>1189</v>
      </c>
      <c r="B1001" s="597">
        <v>15551167</v>
      </c>
      <c r="C1001" s="597">
        <v>15551167</v>
      </c>
      <c r="D1001" s="597">
        <v>13698424</v>
      </c>
      <c r="E1001" s="598">
        <v>88.08614813280572</v>
      </c>
      <c r="F1001" s="597">
        <v>2779079</v>
      </c>
    </row>
    <row r="1002" spans="1:6" ht="12.75">
      <c r="A1002" s="259" t="s">
        <v>1190</v>
      </c>
      <c r="B1002" s="597">
        <v>1550115</v>
      </c>
      <c r="C1002" s="597">
        <v>1550115</v>
      </c>
      <c r="D1002" s="597">
        <v>1470086</v>
      </c>
      <c r="E1002" s="598">
        <v>94.83722175451499</v>
      </c>
      <c r="F1002" s="597">
        <v>216747</v>
      </c>
    </row>
    <row r="1003" spans="1:6" ht="12.75">
      <c r="A1003" s="261" t="s">
        <v>1191</v>
      </c>
      <c r="B1003" s="597">
        <v>148667</v>
      </c>
      <c r="C1003" s="597">
        <v>148667</v>
      </c>
      <c r="D1003" s="597">
        <v>141447</v>
      </c>
      <c r="E1003" s="598">
        <v>95.1435086468416</v>
      </c>
      <c r="F1003" s="597">
        <v>27650</v>
      </c>
    </row>
    <row r="1004" spans="1:6" ht="12.75">
      <c r="A1004" s="264" t="s">
        <v>1192</v>
      </c>
      <c r="B1004" s="597">
        <v>111692</v>
      </c>
      <c r="C1004" s="597">
        <v>111692</v>
      </c>
      <c r="D1004" s="597">
        <v>104472</v>
      </c>
      <c r="E1004" s="598">
        <v>93.53579486444866</v>
      </c>
      <c r="F1004" s="597">
        <v>22196</v>
      </c>
    </row>
    <row r="1005" spans="1:6" ht="12.75">
      <c r="A1005" s="261" t="s">
        <v>1193</v>
      </c>
      <c r="B1005" s="597">
        <v>1401448</v>
      </c>
      <c r="C1005" s="597">
        <v>1401448</v>
      </c>
      <c r="D1005" s="597">
        <v>1328639</v>
      </c>
      <c r="E1005" s="598">
        <v>94.80473053584578</v>
      </c>
      <c r="F1005" s="597">
        <v>189097</v>
      </c>
    </row>
    <row r="1006" spans="1:6" ht="12.75">
      <c r="A1006" s="259" t="s">
        <v>1194</v>
      </c>
      <c r="B1006" s="597">
        <v>12646362</v>
      </c>
      <c r="C1006" s="597">
        <v>12646362</v>
      </c>
      <c r="D1006" s="597">
        <v>11293119</v>
      </c>
      <c r="E1006" s="598">
        <v>89.29934948880951</v>
      </c>
      <c r="F1006" s="597">
        <v>2410958</v>
      </c>
    </row>
    <row r="1007" spans="1:6" ht="12.75">
      <c r="A1007" s="261" t="s">
        <v>1215</v>
      </c>
      <c r="B1007" s="597">
        <v>12646362</v>
      </c>
      <c r="C1007" s="597">
        <v>12646362</v>
      </c>
      <c r="D1007" s="597">
        <v>11293119</v>
      </c>
      <c r="E1007" s="598">
        <v>89.29934948880951</v>
      </c>
      <c r="F1007" s="597">
        <v>2410958</v>
      </c>
    </row>
    <row r="1008" spans="1:6" ht="12.75">
      <c r="A1008" s="259" t="s">
        <v>1139</v>
      </c>
      <c r="B1008" s="597">
        <v>1354690</v>
      </c>
      <c r="C1008" s="597">
        <v>1354690</v>
      </c>
      <c r="D1008" s="597">
        <v>935219</v>
      </c>
      <c r="E1008" s="598">
        <v>69.03564653167884</v>
      </c>
      <c r="F1008" s="597">
        <v>151374</v>
      </c>
    </row>
    <row r="1009" spans="1:6" ht="12.75">
      <c r="A1009" s="259" t="s">
        <v>1226</v>
      </c>
      <c r="B1009" s="597">
        <v>1354690</v>
      </c>
      <c r="C1009" s="597">
        <v>1354690</v>
      </c>
      <c r="D1009" s="597">
        <v>935219</v>
      </c>
      <c r="E1009" s="598">
        <v>69.03564653167884</v>
      </c>
      <c r="F1009" s="597">
        <v>151374</v>
      </c>
    </row>
    <row r="1010" spans="1:6" ht="25.5" customHeight="1">
      <c r="A1010" s="276" t="s">
        <v>1122</v>
      </c>
      <c r="B1010" s="597">
        <v>1354690</v>
      </c>
      <c r="C1010" s="597">
        <v>1354690</v>
      </c>
      <c r="D1010" s="597">
        <v>935219</v>
      </c>
      <c r="E1010" s="598">
        <v>69.03564653167884</v>
      </c>
      <c r="F1010" s="597">
        <v>151374</v>
      </c>
    </row>
    <row r="1011" spans="1:6" ht="12.75">
      <c r="A1011" s="245" t="s">
        <v>1144</v>
      </c>
      <c r="B1011" s="358">
        <v>3163344</v>
      </c>
      <c r="C1011" s="358">
        <v>3163344</v>
      </c>
      <c r="D1011" s="358">
        <v>2462237</v>
      </c>
      <c r="E1011" s="362">
        <v>77.83652362816058</v>
      </c>
      <c r="F1011" s="358">
        <v>436598</v>
      </c>
    </row>
    <row r="1012" spans="1:6" ht="12.75">
      <c r="A1012" s="259" t="s">
        <v>1196</v>
      </c>
      <c r="B1012" s="358">
        <v>1352095</v>
      </c>
      <c r="C1012" s="358">
        <v>1352095</v>
      </c>
      <c r="D1012" s="358">
        <v>1351240</v>
      </c>
      <c r="E1012" s="362">
        <v>99.93676479833148</v>
      </c>
      <c r="F1012" s="358">
        <v>274174</v>
      </c>
    </row>
    <row r="1013" spans="1:6" ht="12.75">
      <c r="A1013" s="245" t="s">
        <v>1073</v>
      </c>
      <c r="B1013" s="597">
        <v>1811249</v>
      </c>
      <c r="C1013" s="597">
        <v>1811249</v>
      </c>
      <c r="D1013" s="597">
        <v>1110997</v>
      </c>
      <c r="E1013" s="598">
        <v>61.33872261627198</v>
      </c>
      <c r="F1013" s="597">
        <v>162424</v>
      </c>
    </row>
    <row r="1014" spans="1:6" ht="25.5">
      <c r="A1014" s="276" t="s">
        <v>1123</v>
      </c>
      <c r="B1014" s="597">
        <v>1811249</v>
      </c>
      <c r="C1014" s="597">
        <v>1811249</v>
      </c>
      <c r="D1014" s="597">
        <v>1110997</v>
      </c>
      <c r="E1014" s="598">
        <v>61.33872261627198</v>
      </c>
      <c r="F1014" s="597">
        <v>162424</v>
      </c>
    </row>
    <row r="1015" spans="1:6" ht="12.75">
      <c r="A1015" s="276"/>
      <c r="B1015" s="597"/>
      <c r="C1015" s="597"/>
      <c r="D1015" s="597"/>
      <c r="E1015" s="598"/>
      <c r="F1015" s="597"/>
    </row>
    <row r="1016" spans="1:6" ht="25.5">
      <c r="A1016" s="184" t="s">
        <v>1124</v>
      </c>
      <c r="B1016" s="600"/>
      <c r="C1016" s="600"/>
      <c r="D1016" s="600"/>
      <c r="E1016" s="601"/>
      <c r="F1016" s="600"/>
    </row>
    <row r="1017" spans="1:6" ht="12.75">
      <c r="A1017" s="191" t="s">
        <v>1072</v>
      </c>
      <c r="B1017" s="597">
        <v>7114619</v>
      </c>
      <c r="C1017" s="597">
        <v>7114619</v>
      </c>
      <c r="D1017" s="597">
        <v>7114619</v>
      </c>
      <c r="E1017" s="598">
        <v>100</v>
      </c>
      <c r="F1017" s="597">
        <v>235678</v>
      </c>
    </row>
    <row r="1018" spans="1:6" ht="12.75">
      <c r="A1018" s="245" t="s">
        <v>1186</v>
      </c>
      <c r="B1018" s="597">
        <v>7114619</v>
      </c>
      <c r="C1018" s="597">
        <v>7114619</v>
      </c>
      <c r="D1018" s="597">
        <v>7114619</v>
      </c>
      <c r="E1018" s="598">
        <v>100</v>
      </c>
      <c r="F1018" s="597">
        <v>235678</v>
      </c>
    </row>
    <row r="1019" spans="1:6" ht="25.5">
      <c r="A1019" s="247" t="s">
        <v>1187</v>
      </c>
      <c r="B1019" s="597">
        <v>7114619</v>
      </c>
      <c r="C1019" s="597">
        <v>7114619</v>
      </c>
      <c r="D1019" s="597">
        <v>7114619</v>
      </c>
      <c r="E1019" s="598">
        <v>100</v>
      </c>
      <c r="F1019" s="597">
        <v>235678</v>
      </c>
    </row>
    <row r="1020" spans="1:6" ht="12.75">
      <c r="A1020" s="188" t="s">
        <v>1188</v>
      </c>
      <c r="B1020" s="597">
        <v>7114619</v>
      </c>
      <c r="C1020" s="597">
        <v>7114619</v>
      </c>
      <c r="D1020" s="597">
        <v>6721337</v>
      </c>
      <c r="E1020" s="598">
        <v>94.47219872209601</v>
      </c>
      <c r="F1020" s="597">
        <v>52081</v>
      </c>
    </row>
    <row r="1021" spans="1:6" ht="12.75">
      <c r="A1021" s="245" t="s">
        <v>1189</v>
      </c>
      <c r="B1021" s="597">
        <v>7114619</v>
      </c>
      <c r="C1021" s="597">
        <v>7114619</v>
      </c>
      <c r="D1021" s="597">
        <v>6721337</v>
      </c>
      <c r="E1021" s="598">
        <v>94.47219872209601</v>
      </c>
      <c r="F1021" s="597">
        <v>52081</v>
      </c>
    </row>
    <row r="1022" spans="1:6" ht="12.75">
      <c r="A1022" s="259" t="s">
        <v>1194</v>
      </c>
      <c r="B1022" s="597">
        <v>7114619</v>
      </c>
      <c r="C1022" s="597">
        <v>7114619</v>
      </c>
      <c r="D1022" s="597">
        <v>6721337</v>
      </c>
      <c r="E1022" s="598">
        <v>94.47219872209601</v>
      </c>
      <c r="F1022" s="597">
        <v>52081</v>
      </c>
    </row>
    <row r="1023" spans="1:6" ht="12.75">
      <c r="A1023" s="261" t="s">
        <v>1215</v>
      </c>
      <c r="B1023" s="597">
        <v>7114619</v>
      </c>
      <c r="C1023" s="597">
        <v>7114619</v>
      </c>
      <c r="D1023" s="597">
        <v>6721337</v>
      </c>
      <c r="E1023" s="598">
        <v>94.47219872209601</v>
      </c>
      <c r="F1023" s="597">
        <v>52081</v>
      </c>
    </row>
    <row r="1024" spans="1:6" ht="12.75">
      <c r="A1024" s="259"/>
      <c r="B1024" s="597"/>
      <c r="C1024" s="597"/>
      <c r="D1024" s="597"/>
      <c r="E1024" s="598"/>
      <c r="F1024" s="597"/>
    </row>
    <row r="1025" spans="1:6" ht="12.75">
      <c r="A1025" s="235" t="s">
        <v>525</v>
      </c>
      <c r="B1025" s="597"/>
      <c r="C1025" s="597"/>
      <c r="D1025" s="597"/>
      <c r="E1025" s="598"/>
      <c r="F1025" s="597"/>
    </row>
    <row r="1026" spans="1:6" ht="25.5">
      <c r="A1026" s="184" t="s">
        <v>1124</v>
      </c>
      <c r="B1026" s="597"/>
      <c r="C1026" s="597"/>
      <c r="D1026" s="597"/>
      <c r="E1026" s="598"/>
      <c r="F1026" s="597"/>
    </row>
    <row r="1027" spans="1:6" ht="12.75">
      <c r="A1027" s="191" t="s">
        <v>1072</v>
      </c>
      <c r="B1027" s="597">
        <v>7114619</v>
      </c>
      <c r="C1027" s="597">
        <v>7114619</v>
      </c>
      <c r="D1027" s="597">
        <v>7114619</v>
      </c>
      <c r="E1027" s="598">
        <v>100</v>
      </c>
      <c r="F1027" s="597">
        <v>235678</v>
      </c>
    </row>
    <row r="1028" spans="1:6" ht="12.75">
      <c r="A1028" s="245" t="s">
        <v>1186</v>
      </c>
      <c r="B1028" s="597">
        <v>7114619</v>
      </c>
      <c r="C1028" s="597">
        <v>7114619</v>
      </c>
      <c r="D1028" s="597">
        <v>7114619</v>
      </c>
      <c r="E1028" s="598">
        <v>100</v>
      </c>
      <c r="F1028" s="597">
        <v>235678</v>
      </c>
    </row>
    <row r="1029" spans="1:6" ht="25.5">
      <c r="A1029" s="247" t="s">
        <v>1187</v>
      </c>
      <c r="B1029" s="597">
        <v>7114619</v>
      </c>
      <c r="C1029" s="597">
        <v>7114619</v>
      </c>
      <c r="D1029" s="597">
        <v>7114619</v>
      </c>
      <c r="E1029" s="598">
        <v>100</v>
      </c>
      <c r="F1029" s="597">
        <v>235678</v>
      </c>
    </row>
    <row r="1030" spans="1:6" ht="12.75">
      <c r="A1030" s="188" t="s">
        <v>1188</v>
      </c>
      <c r="B1030" s="597">
        <v>7114619</v>
      </c>
      <c r="C1030" s="597">
        <v>7114619</v>
      </c>
      <c r="D1030" s="597">
        <v>6721337</v>
      </c>
      <c r="E1030" s="598">
        <v>94.47219872209601</v>
      </c>
      <c r="F1030" s="597">
        <v>52081</v>
      </c>
    </row>
    <row r="1031" spans="1:6" ht="12.75">
      <c r="A1031" s="245" t="s">
        <v>1189</v>
      </c>
      <c r="B1031" s="597">
        <v>7114619</v>
      </c>
      <c r="C1031" s="597">
        <v>7114619</v>
      </c>
      <c r="D1031" s="597">
        <v>6721337</v>
      </c>
      <c r="E1031" s="598">
        <v>94.47219872209601</v>
      </c>
      <c r="F1031" s="597">
        <v>52081</v>
      </c>
    </row>
    <row r="1032" spans="1:6" ht="12.75">
      <c r="A1032" s="259" t="s">
        <v>1194</v>
      </c>
      <c r="B1032" s="597">
        <v>7114619</v>
      </c>
      <c r="C1032" s="597">
        <v>7114619</v>
      </c>
      <c r="D1032" s="597">
        <v>6721337</v>
      </c>
      <c r="E1032" s="598">
        <v>94.47219872209601</v>
      </c>
      <c r="F1032" s="597">
        <v>52081</v>
      </c>
    </row>
    <row r="1033" spans="1:6" ht="12.75">
      <c r="A1033" s="261" t="s">
        <v>1215</v>
      </c>
      <c r="B1033" s="597">
        <v>7114619</v>
      </c>
      <c r="C1033" s="597">
        <v>7114619</v>
      </c>
      <c r="D1033" s="597">
        <v>6721337</v>
      </c>
      <c r="E1033" s="598">
        <v>94.47219872209601</v>
      </c>
      <c r="F1033" s="597">
        <v>52081</v>
      </c>
    </row>
    <row r="1034" spans="1:6" ht="12.75">
      <c r="A1034" s="264"/>
      <c r="B1034" s="358"/>
      <c r="C1034" s="358"/>
      <c r="D1034" s="358"/>
      <c r="E1034" s="362"/>
      <c r="F1034" s="358"/>
    </row>
    <row r="1035" spans="1:6" ht="51">
      <c r="A1035" s="184" t="s">
        <v>541</v>
      </c>
      <c r="B1035" s="600"/>
      <c r="C1035" s="600"/>
      <c r="D1035" s="600"/>
      <c r="E1035" s="601"/>
      <c r="F1035" s="600"/>
    </row>
    <row r="1036" spans="1:6" ht="12.75">
      <c r="A1036" s="191" t="s">
        <v>1072</v>
      </c>
      <c r="B1036" s="597">
        <v>133786773</v>
      </c>
      <c r="C1036" s="597">
        <v>133786773</v>
      </c>
      <c r="D1036" s="597">
        <v>133786773</v>
      </c>
      <c r="E1036" s="598">
        <v>100</v>
      </c>
      <c r="F1036" s="597">
        <v>17413198</v>
      </c>
    </row>
    <row r="1037" spans="1:6" ht="12.75" hidden="1">
      <c r="A1037" s="245" t="s">
        <v>1198</v>
      </c>
      <c r="B1037" s="597">
        <v>0</v>
      </c>
      <c r="C1037" s="597">
        <v>0</v>
      </c>
      <c r="D1037" s="597">
        <v>0</v>
      </c>
      <c r="E1037" s="598" t="s">
        <v>818</v>
      </c>
      <c r="F1037" s="597">
        <v>0</v>
      </c>
    </row>
    <row r="1038" spans="1:6" ht="12.75">
      <c r="A1038" s="245" t="s">
        <v>1186</v>
      </c>
      <c r="B1038" s="597">
        <v>133786773</v>
      </c>
      <c r="C1038" s="597">
        <v>133786773</v>
      </c>
      <c r="D1038" s="597">
        <v>133786773</v>
      </c>
      <c r="E1038" s="598">
        <v>100</v>
      </c>
      <c r="F1038" s="597">
        <v>17413198</v>
      </c>
    </row>
    <row r="1039" spans="1:6" ht="25.5">
      <c r="A1039" s="247" t="s">
        <v>1187</v>
      </c>
      <c r="B1039" s="597">
        <v>133786773</v>
      </c>
      <c r="C1039" s="597">
        <v>133786773</v>
      </c>
      <c r="D1039" s="597">
        <v>133786773</v>
      </c>
      <c r="E1039" s="598">
        <v>100</v>
      </c>
      <c r="F1039" s="597">
        <v>17413198</v>
      </c>
    </row>
    <row r="1040" spans="1:6" ht="12.75">
      <c r="A1040" s="188" t="s">
        <v>1188</v>
      </c>
      <c r="B1040" s="597">
        <v>133786773</v>
      </c>
      <c r="C1040" s="597">
        <v>133786773</v>
      </c>
      <c r="D1040" s="597">
        <v>133577380</v>
      </c>
      <c r="E1040" s="598">
        <v>99.84348751726002</v>
      </c>
      <c r="F1040" s="597">
        <v>30137643</v>
      </c>
    </row>
    <row r="1041" spans="1:6" ht="12.75">
      <c r="A1041" s="245" t="s">
        <v>1189</v>
      </c>
      <c r="B1041" s="597">
        <v>133644773</v>
      </c>
      <c r="C1041" s="597">
        <v>133644773</v>
      </c>
      <c r="D1041" s="597">
        <v>133565380</v>
      </c>
      <c r="E1041" s="598">
        <v>99.94059401036208</v>
      </c>
      <c r="F1041" s="597">
        <v>30125643</v>
      </c>
    </row>
    <row r="1042" spans="1:6" ht="12.75">
      <c r="A1042" s="259" t="s">
        <v>1190</v>
      </c>
      <c r="B1042" s="597">
        <v>355134</v>
      </c>
      <c r="C1042" s="597">
        <v>355134</v>
      </c>
      <c r="D1042" s="597">
        <v>275741</v>
      </c>
      <c r="E1042" s="598">
        <v>77.64421317023996</v>
      </c>
      <c r="F1042" s="597">
        <v>79270</v>
      </c>
    </row>
    <row r="1043" spans="1:6" ht="12.75">
      <c r="A1043" s="261" t="s">
        <v>1191</v>
      </c>
      <c r="B1043" s="597">
        <v>9750</v>
      </c>
      <c r="C1043" s="597">
        <v>9750</v>
      </c>
      <c r="D1043" s="597">
        <v>9748</v>
      </c>
      <c r="E1043" s="598">
        <v>99.97948717948718</v>
      </c>
      <c r="F1043" s="597">
        <v>2113</v>
      </c>
    </row>
    <row r="1044" spans="1:6" ht="12.75">
      <c r="A1044" s="264" t="s">
        <v>1192</v>
      </c>
      <c r="B1044" s="597">
        <v>7763</v>
      </c>
      <c r="C1044" s="597">
        <v>7763</v>
      </c>
      <c r="D1044" s="597">
        <v>7762</v>
      </c>
      <c r="E1044" s="598">
        <v>99.98711838206879</v>
      </c>
      <c r="F1044" s="597">
        <v>1703</v>
      </c>
    </row>
    <row r="1045" spans="1:6" ht="12.75">
      <c r="A1045" s="261" t="s">
        <v>1193</v>
      </c>
      <c r="B1045" s="597">
        <v>345384</v>
      </c>
      <c r="C1045" s="597">
        <v>345384</v>
      </c>
      <c r="D1045" s="597">
        <v>265993</v>
      </c>
      <c r="E1045" s="598">
        <v>77.01370069256248</v>
      </c>
      <c r="F1045" s="597">
        <v>77157</v>
      </c>
    </row>
    <row r="1046" spans="1:6" ht="12.75">
      <c r="A1046" s="259" t="s">
        <v>1194</v>
      </c>
      <c r="B1046" s="597">
        <v>133289639</v>
      </c>
      <c r="C1046" s="597">
        <v>133289639</v>
      </c>
      <c r="D1046" s="597">
        <v>133289639</v>
      </c>
      <c r="E1046" s="598">
        <v>100</v>
      </c>
      <c r="F1046" s="597">
        <v>30046373</v>
      </c>
    </row>
    <row r="1047" spans="1:6" ht="12.75">
      <c r="A1047" s="261" t="s">
        <v>1215</v>
      </c>
      <c r="B1047" s="597">
        <v>133289639</v>
      </c>
      <c r="C1047" s="597">
        <v>133289639</v>
      </c>
      <c r="D1047" s="597">
        <v>133289639</v>
      </c>
      <c r="E1047" s="598">
        <v>100</v>
      </c>
      <c r="F1047" s="597">
        <v>30046373</v>
      </c>
    </row>
    <row r="1048" spans="1:6" ht="12.75">
      <c r="A1048" s="245" t="s">
        <v>1144</v>
      </c>
      <c r="B1048" s="597">
        <v>142000</v>
      </c>
      <c r="C1048" s="597">
        <v>142000</v>
      </c>
      <c r="D1048" s="597">
        <v>12000</v>
      </c>
      <c r="E1048" s="598">
        <v>8.450704225352112</v>
      </c>
      <c r="F1048" s="597">
        <v>12000</v>
      </c>
    </row>
    <row r="1049" spans="1:6" ht="12.75">
      <c r="A1049" s="259" t="s">
        <v>1196</v>
      </c>
      <c r="B1049" s="597">
        <v>142000</v>
      </c>
      <c r="C1049" s="597">
        <v>142000</v>
      </c>
      <c r="D1049" s="597">
        <v>12000</v>
      </c>
      <c r="E1049" s="598">
        <v>8.450704225352112</v>
      </c>
      <c r="F1049" s="597">
        <v>12000</v>
      </c>
    </row>
    <row r="1050" spans="1:6" ht="12.75">
      <c r="A1050" s="259"/>
      <c r="B1050" s="597"/>
      <c r="C1050" s="597"/>
      <c r="D1050" s="597"/>
      <c r="E1050" s="598"/>
      <c r="F1050" s="597"/>
    </row>
    <row r="1051" spans="1:6" ht="12.75">
      <c r="A1051" s="235" t="s">
        <v>525</v>
      </c>
      <c r="B1051" s="597"/>
      <c r="C1051" s="597"/>
      <c r="D1051" s="597"/>
      <c r="E1051" s="598"/>
      <c r="F1051" s="597"/>
    </row>
    <row r="1052" spans="1:6" ht="51">
      <c r="A1052" s="184" t="s">
        <v>541</v>
      </c>
      <c r="B1052" s="597"/>
      <c r="C1052" s="597"/>
      <c r="D1052" s="597"/>
      <c r="E1052" s="598"/>
      <c r="F1052" s="597"/>
    </row>
    <row r="1053" spans="1:6" ht="12.75">
      <c r="A1053" s="191" t="s">
        <v>1072</v>
      </c>
      <c r="B1053" s="597">
        <v>133786773</v>
      </c>
      <c r="C1053" s="597">
        <v>133786773</v>
      </c>
      <c r="D1053" s="597">
        <v>133786773</v>
      </c>
      <c r="E1053" s="598">
        <v>100</v>
      </c>
      <c r="F1053" s="597">
        <v>17413198</v>
      </c>
    </row>
    <row r="1054" spans="1:6" ht="12.75" hidden="1">
      <c r="A1054" s="245" t="s">
        <v>1198</v>
      </c>
      <c r="B1054" s="597">
        <v>0</v>
      </c>
      <c r="C1054" s="597">
        <v>0</v>
      </c>
      <c r="D1054" s="597">
        <v>0</v>
      </c>
      <c r="E1054" s="598" t="s">
        <v>818</v>
      </c>
      <c r="F1054" s="597">
        <v>0</v>
      </c>
    </row>
    <row r="1055" spans="1:6" ht="12.75">
      <c r="A1055" s="245" t="s">
        <v>1186</v>
      </c>
      <c r="B1055" s="597">
        <v>133786773</v>
      </c>
      <c r="C1055" s="597">
        <v>133786773</v>
      </c>
      <c r="D1055" s="597">
        <v>133786773</v>
      </c>
      <c r="E1055" s="598">
        <v>100</v>
      </c>
      <c r="F1055" s="597">
        <v>17413198</v>
      </c>
    </row>
    <row r="1056" spans="1:6" ht="25.5">
      <c r="A1056" s="247" t="s">
        <v>1187</v>
      </c>
      <c r="B1056" s="597">
        <v>133786773</v>
      </c>
      <c r="C1056" s="597">
        <v>133786773</v>
      </c>
      <c r="D1056" s="597">
        <v>133786773</v>
      </c>
      <c r="E1056" s="598">
        <v>100</v>
      </c>
      <c r="F1056" s="597">
        <v>17413198</v>
      </c>
    </row>
    <row r="1057" spans="1:6" ht="12.75">
      <c r="A1057" s="188" t="s">
        <v>1188</v>
      </c>
      <c r="B1057" s="597">
        <v>133786773</v>
      </c>
      <c r="C1057" s="597">
        <v>133786773</v>
      </c>
      <c r="D1057" s="597">
        <v>133577380</v>
      </c>
      <c r="E1057" s="598">
        <v>99.84348751726002</v>
      </c>
      <c r="F1057" s="597">
        <v>30137643</v>
      </c>
    </row>
    <row r="1058" spans="1:6" ht="12.75">
      <c r="A1058" s="245" t="s">
        <v>1189</v>
      </c>
      <c r="B1058" s="597">
        <v>133644773</v>
      </c>
      <c r="C1058" s="597">
        <v>133644773</v>
      </c>
      <c r="D1058" s="597">
        <v>133565380</v>
      </c>
      <c r="E1058" s="598">
        <v>99.94059401036208</v>
      </c>
      <c r="F1058" s="597">
        <v>30125643</v>
      </c>
    </row>
    <row r="1059" spans="1:6" ht="12.75">
      <c r="A1059" s="259" t="s">
        <v>1190</v>
      </c>
      <c r="B1059" s="597">
        <v>355134</v>
      </c>
      <c r="C1059" s="597">
        <v>355134</v>
      </c>
      <c r="D1059" s="597">
        <v>275741</v>
      </c>
      <c r="E1059" s="598">
        <v>77.64421317023996</v>
      </c>
      <c r="F1059" s="597">
        <v>79270</v>
      </c>
    </row>
    <row r="1060" spans="1:6" ht="12.75">
      <c r="A1060" s="261" t="s">
        <v>1191</v>
      </c>
      <c r="B1060" s="597">
        <v>9750</v>
      </c>
      <c r="C1060" s="597">
        <v>9750</v>
      </c>
      <c r="D1060" s="597">
        <v>9748</v>
      </c>
      <c r="E1060" s="598">
        <v>99.97948717948718</v>
      </c>
      <c r="F1060" s="597">
        <v>2113</v>
      </c>
    </row>
    <row r="1061" spans="1:6" ht="12.75">
      <c r="A1061" s="264" t="s">
        <v>1192</v>
      </c>
      <c r="B1061" s="597">
        <v>7763</v>
      </c>
      <c r="C1061" s="597">
        <v>7763</v>
      </c>
      <c r="D1061" s="597">
        <v>7762</v>
      </c>
      <c r="E1061" s="598">
        <v>99.98711838206879</v>
      </c>
      <c r="F1061" s="597">
        <v>1703</v>
      </c>
    </row>
    <row r="1062" spans="1:6" ht="12.75">
      <c r="A1062" s="261" t="s">
        <v>1193</v>
      </c>
      <c r="B1062" s="597">
        <v>345384</v>
      </c>
      <c r="C1062" s="597">
        <v>345384</v>
      </c>
      <c r="D1062" s="597">
        <v>265993</v>
      </c>
      <c r="E1062" s="598">
        <v>77.01370069256248</v>
      </c>
      <c r="F1062" s="597">
        <v>77157</v>
      </c>
    </row>
    <row r="1063" spans="1:6" ht="12.75">
      <c r="A1063" s="259" t="s">
        <v>1194</v>
      </c>
      <c r="B1063" s="597">
        <v>133289639</v>
      </c>
      <c r="C1063" s="597">
        <v>133289639</v>
      </c>
      <c r="D1063" s="597">
        <v>133289639</v>
      </c>
      <c r="E1063" s="598">
        <v>100</v>
      </c>
      <c r="F1063" s="597">
        <v>30046373</v>
      </c>
    </row>
    <row r="1064" spans="1:6" ht="12.75">
      <c r="A1064" s="261" t="s">
        <v>1215</v>
      </c>
      <c r="B1064" s="597">
        <v>133289639</v>
      </c>
      <c r="C1064" s="597">
        <v>133289639</v>
      </c>
      <c r="D1064" s="597">
        <v>133289639</v>
      </c>
      <c r="E1064" s="598">
        <v>100</v>
      </c>
      <c r="F1064" s="597">
        <v>30046373</v>
      </c>
    </row>
    <row r="1065" spans="1:6" ht="12.75">
      <c r="A1065" s="245" t="s">
        <v>1144</v>
      </c>
      <c r="B1065" s="597">
        <v>142000</v>
      </c>
      <c r="C1065" s="597">
        <v>142000</v>
      </c>
      <c r="D1065" s="597">
        <v>12000</v>
      </c>
      <c r="E1065" s="598">
        <v>8.450704225352112</v>
      </c>
      <c r="F1065" s="597">
        <v>12000</v>
      </c>
    </row>
    <row r="1066" spans="1:6" ht="12.75">
      <c r="A1066" s="259" t="s">
        <v>1196</v>
      </c>
      <c r="B1066" s="597">
        <v>142000</v>
      </c>
      <c r="C1066" s="597">
        <v>142000</v>
      </c>
      <c r="D1066" s="597">
        <v>12000</v>
      </c>
      <c r="E1066" s="598">
        <v>8.450704225352112</v>
      </c>
      <c r="F1066" s="597">
        <v>12000</v>
      </c>
    </row>
    <row r="1067" spans="1:6" ht="12.75">
      <c r="A1067" s="184"/>
      <c r="B1067" s="597"/>
      <c r="C1067" s="600"/>
      <c r="D1067" s="600"/>
      <c r="E1067" s="601"/>
      <c r="F1067" s="600"/>
    </row>
    <row r="1068" spans="1:6" ht="13.5" customHeight="1">
      <c r="A1068" s="225" t="s">
        <v>542</v>
      </c>
      <c r="B1068" s="358"/>
      <c r="C1068" s="358"/>
      <c r="D1068" s="358"/>
      <c r="E1068" s="362"/>
      <c r="F1068" s="358"/>
    </row>
    <row r="1069" spans="1:6" ht="13.5" customHeight="1">
      <c r="A1069" s="191" t="s">
        <v>1072</v>
      </c>
      <c r="B1069" s="597">
        <v>4654775</v>
      </c>
      <c r="C1069" s="597">
        <v>4654775</v>
      </c>
      <c r="D1069" s="597">
        <v>4856997</v>
      </c>
      <c r="E1069" s="588">
        <v>438.25019439666346</v>
      </c>
      <c r="F1069" s="597">
        <v>246259</v>
      </c>
    </row>
    <row r="1070" spans="1:6" ht="13.5" customHeight="1" hidden="1">
      <c r="A1070" s="245" t="s">
        <v>1198</v>
      </c>
      <c r="B1070" s="597">
        <v>0</v>
      </c>
      <c r="C1070" s="597">
        <v>0</v>
      </c>
      <c r="D1070" s="597">
        <v>0</v>
      </c>
      <c r="E1070" s="588" t="s">
        <v>818</v>
      </c>
      <c r="F1070" s="597">
        <v>0</v>
      </c>
    </row>
    <row r="1071" spans="1:6" ht="13.5" customHeight="1">
      <c r="A1071" s="245" t="s">
        <v>1204</v>
      </c>
      <c r="B1071" s="258">
        <v>84878</v>
      </c>
      <c r="C1071" s="258">
        <v>84878</v>
      </c>
      <c r="D1071" s="258">
        <v>287100</v>
      </c>
      <c r="E1071" s="588">
        <v>338.25019439666346</v>
      </c>
      <c r="F1071" s="258">
        <v>18231</v>
      </c>
    </row>
    <row r="1072" spans="1:6" ht="13.5" customHeight="1">
      <c r="A1072" s="245" t="s">
        <v>1186</v>
      </c>
      <c r="B1072" s="597">
        <v>4569897</v>
      </c>
      <c r="C1072" s="597">
        <v>4569897</v>
      </c>
      <c r="D1072" s="597">
        <v>4569897</v>
      </c>
      <c r="E1072" s="598">
        <v>100</v>
      </c>
      <c r="F1072" s="597">
        <v>228028</v>
      </c>
    </row>
    <row r="1073" spans="1:6" ht="25.5">
      <c r="A1073" s="247" t="s">
        <v>1187</v>
      </c>
      <c r="B1073" s="597">
        <v>4569897</v>
      </c>
      <c r="C1073" s="597">
        <v>4569897</v>
      </c>
      <c r="D1073" s="597">
        <v>4569897</v>
      </c>
      <c r="E1073" s="598">
        <v>100</v>
      </c>
      <c r="F1073" s="597">
        <v>228028</v>
      </c>
    </row>
    <row r="1074" spans="1:6" ht="13.5" customHeight="1">
      <c r="A1074" s="188" t="s">
        <v>1188</v>
      </c>
      <c r="B1074" s="597">
        <v>5099096</v>
      </c>
      <c r="C1074" s="597">
        <v>5099096</v>
      </c>
      <c r="D1074" s="597">
        <v>4559526</v>
      </c>
      <c r="E1074" s="598">
        <v>89.41832042385552</v>
      </c>
      <c r="F1074" s="597">
        <v>644295</v>
      </c>
    </row>
    <row r="1075" spans="1:6" ht="13.5" customHeight="1">
      <c r="A1075" s="245" t="s">
        <v>1189</v>
      </c>
      <c r="B1075" s="597">
        <v>4952152</v>
      </c>
      <c r="C1075" s="597">
        <v>4952152</v>
      </c>
      <c r="D1075" s="597">
        <v>4415901</v>
      </c>
      <c r="E1075" s="598">
        <v>89.17135419106683</v>
      </c>
      <c r="F1075" s="597">
        <v>585526</v>
      </c>
    </row>
    <row r="1076" spans="1:6" ht="13.5" customHeight="1">
      <c r="A1076" s="259" t="s">
        <v>1190</v>
      </c>
      <c r="B1076" s="597">
        <v>3342150</v>
      </c>
      <c r="C1076" s="597">
        <v>3342150</v>
      </c>
      <c r="D1076" s="597">
        <v>3040319</v>
      </c>
      <c r="E1076" s="598">
        <v>90.96895710844815</v>
      </c>
      <c r="F1076" s="597">
        <v>364737</v>
      </c>
    </row>
    <row r="1077" spans="1:6" ht="13.5" customHeight="1">
      <c r="A1077" s="261" t="s">
        <v>1191</v>
      </c>
      <c r="B1077" s="597">
        <v>1397823</v>
      </c>
      <c r="C1077" s="597">
        <v>1397823</v>
      </c>
      <c r="D1077" s="597">
        <v>1316696</v>
      </c>
      <c r="E1077" s="598">
        <v>94.19618936016934</v>
      </c>
      <c r="F1077" s="597">
        <v>113162</v>
      </c>
    </row>
    <row r="1078" spans="1:6" ht="13.5" customHeight="1">
      <c r="A1078" s="264" t="s">
        <v>1192</v>
      </c>
      <c r="B1078" s="597">
        <v>1126448</v>
      </c>
      <c r="C1078" s="597">
        <v>1126448</v>
      </c>
      <c r="D1078" s="597">
        <v>1063103</v>
      </c>
      <c r="E1078" s="598">
        <v>94.37657131088164</v>
      </c>
      <c r="F1078" s="597">
        <v>96453</v>
      </c>
    </row>
    <row r="1079" spans="1:6" ht="13.5" customHeight="1">
      <c r="A1079" s="261" t="s">
        <v>1193</v>
      </c>
      <c r="B1079" s="597">
        <v>1944327</v>
      </c>
      <c r="C1079" s="597">
        <v>1944327</v>
      </c>
      <c r="D1079" s="597">
        <v>1723623</v>
      </c>
      <c r="E1079" s="598">
        <v>88.64882296033537</v>
      </c>
      <c r="F1079" s="597">
        <v>251575</v>
      </c>
    </row>
    <row r="1080" spans="1:6" ht="13.5" customHeight="1">
      <c r="A1080" s="259" t="s">
        <v>1194</v>
      </c>
      <c r="B1080" s="597">
        <v>1278457</v>
      </c>
      <c r="C1080" s="597">
        <v>1278457</v>
      </c>
      <c r="D1080" s="597">
        <v>1191937</v>
      </c>
      <c r="E1080" s="598">
        <v>93.23246695039411</v>
      </c>
      <c r="F1080" s="597">
        <v>187249</v>
      </c>
    </row>
    <row r="1081" spans="1:6" ht="13.5" customHeight="1">
      <c r="A1081" s="261" t="s">
        <v>1215</v>
      </c>
      <c r="B1081" s="597">
        <v>1278457</v>
      </c>
      <c r="C1081" s="597">
        <v>1278457</v>
      </c>
      <c r="D1081" s="597">
        <v>1191937</v>
      </c>
      <c r="E1081" s="598">
        <v>93.23246695039411</v>
      </c>
      <c r="F1081" s="597">
        <v>187249</v>
      </c>
    </row>
    <row r="1082" spans="1:6" ht="25.5">
      <c r="A1082" s="247" t="s">
        <v>1199</v>
      </c>
      <c r="B1082" s="597">
        <v>316300</v>
      </c>
      <c r="C1082" s="597">
        <v>316300</v>
      </c>
      <c r="D1082" s="597">
        <v>168400</v>
      </c>
      <c r="E1082" s="598">
        <v>53.24059437243124</v>
      </c>
      <c r="F1082" s="597">
        <v>32940</v>
      </c>
    </row>
    <row r="1083" spans="1:6" ht="13.5" customHeight="1">
      <c r="A1083" s="241" t="s">
        <v>1200</v>
      </c>
      <c r="B1083" s="597">
        <v>316300</v>
      </c>
      <c r="C1083" s="597">
        <v>316300</v>
      </c>
      <c r="D1083" s="597">
        <v>168400</v>
      </c>
      <c r="E1083" s="598">
        <v>53.24059437243124</v>
      </c>
      <c r="F1083" s="597">
        <v>32940</v>
      </c>
    </row>
    <row r="1084" spans="1:6" ht="13.5" customHeight="1">
      <c r="A1084" s="259" t="s">
        <v>1139</v>
      </c>
      <c r="B1084" s="597">
        <v>15245</v>
      </c>
      <c r="C1084" s="597">
        <v>15245</v>
      </c>
      <c r="D1084" s="597">
        <v>15245</v>
      </c>
      <c r="E1084" s="598">
        <v>100</v>
      </c>
      <c r="F1084" s="597">
        <v>600</v>
      </c>
    </row>
    <row r="1085" spans="1:6" ht="13.5" customHeight="1">
      <c r="A1085" s="261" t="s">
        <v>1235</v>
      </c>
      <c r="B1085" s="597">
        <v>15245</v>
      </c>
      <c r="C1085" s="597">
        <v>15245</v>
      </c>
      <c r="D1085" s="597">
        <v>15245</v>
      </c>
      <c r="E1085" s="598">
        <v>100</v>
      </c>
      <c r="F1085" s="597">
        <v>600</v>
      </c>
    </row>
    <row r="1086" spans="1:6" ht="13.5" customHeight="1">
      <c r="A1086" s="245" t="s">
        <v>1144</v>
      </c>
      <c r="B1086" s="597">
        <v>146944</v>
      </c>
      <c r="C1086" s="597">
        <v>146944</v>
      </c>
      <c r="D1086" s="597">
        <v>143625</v>
      </c>
      <c r="E1086" s="598">
        <v>97.74131641986062</v>
      </c>
      <c r="F1086" s="597">
        <v>58769</v>
      </c>
    </row>
    <row r="1087" spans="1:6" ht="13.5" customHeight="1">
      <c r="A1087" s="259" t="s">
        <v>1196</v>
      </c>
      <c r="B1087" s="597">
        <v>146944</v>
      </c>
      <c r="C1087" s="597">
        <v>146944</v>
      </c>
      <c r="D1087" s="597">
        <v>143625</v>
      </c>
      <c r="E1087" s="598">
        <v>97.74131641986062</v>
      </c>
      <c r="F1087" s="597">
        <v>58769</v>
      </c>
    </row>
    <row r="1088" spans="1:6" ht="13.5" customHeight="1">
      <c r="A1088" s="245" t="s">
        <v>822</v>
      </c>
      <c r="B1088" s="597">
        <v>-444321</v>
      </c>
      <c r="C1088" s="597">
        <v>-444321</v>
      </c>
      <c r="D1088" s="597">
        <v>297471</v>
      </c>
      <c r="E1088" s="598" t="s">
        <v>818</v>
      </c>
      <c r="F1088" s="597">
        <v>-398036</v>
      </c>
    </row>
    <row r="1089" spans="1:6" ht="13.5" customHeight="1">
      <c r="A1089" s="245" t="s">
        <v>823</v>
      </c>
      <c r="B1089" s="597">
        <v>444321</v>
      </c>
      <c r="C1089" s="597">
        <v>444321</v>
      </c>
      <c r="D1089" s="597" t="s">
        <v>818</v>
      </c>
      <c r="E1089" s="598" t="s">
        <v>818</v>
      </c>
      <c r="F1089" s="598" t="s">
        <v>818</v>
      </c>
    </row>
    <row r="1090" spans="1:6" ht="12.75">
      <c r="A1090" s="259" t="s">
        <v>1201</v>
      </c>
      <c r="B1090" s="597">
        <v>444321</v>
      </c>
      <c r="C1090" s="597">
        <v>444321</v>
      </c>
      <c r="D1090" s="597" t="s">
        <v>818</v>
      </c>
      <c r="E1090" s="598" t="s">
        <v>818</v>
      </c>
      <c r="F1090" s="598" t="s">
        <v>818</v>
      </c>
    </row>
    <row r="1091" spans="1:6" ht="25.5" customHeight="1">
      <c r="A1091" s="241" t="s">
        <v>1074</v>
      </c>
      <c r="B1091" s="597">
        <v>444321</v>
      </c>
      <c r="C1091" s="597">
        <v>444321</v>
      </c>
      <c r="D1091" s="597" t="s">
        <v>818</v>
      </c>
      <c r="E1091" s="598" t="s">
        <v>818</v>
      </c>
      <c r="F1091" s="598" t="s">
        <v>818</v>
      </c>
    </row>
    <row r="1092" spans="1:6" ht="12.75">
      <c r="A1092" s="259"/>
      <c r="B1092" s="597"/>
      <c r="C1092" s="600"/>
      <c r="D1092" s="600"/>
      <c r="E1092" s="601"/>
      <c r="F1092" s="600"/>
    </row>
    <row r="1093" spans="1:6" ht="12.75">
      <c r="A1093" s="235" t="s">
        <v>1077</v>
      </c>
      <c r="B1093" s="597"/>
      <c r="C1093" s="358"/>
      <c r="D1093" s="358"/>
      <c r="E1093" s="362"/>
      <c r="F1093" s="358"/>
    </row>
    <row r="1094" spans="1:6" ht="13.5" customHeight="1">
      <c r="A1094" s="225" t="s">
        <v>542</v>
      </c>
      <c r="B1094" s="358"/>
      <c r="C1094" s="358"/>
      <c r="D1094" s="358"/>
      <c r="E1094" s="362"/>
      <c r="F1094" s="358"/>
    </row>
    <row r="1095" spans="1:6" ht="13.5" customHeight="1">
      <c r="A1095" s="191" t="s">
        <v>1072</v>
      </c>
      <c r="B1095" s="358">
        <v>1526904</v>
      </c>
      <c r="C1095" s="358">
        <v>1526904</v>
      </c>
      <c r="D1095" s="358">
        <v>1471497</v>
      </c>
      <c r="E1095" s="362">
        <v>96.37128463871993</v>
      </c>
      <c r="F1095" s="358">
        <v>41006</v>
      </c>
    </row>
    <row r="1096" spans="1:6" ht="13.5" customHeight="1" hidden="1">
      <c r="A1096" s="245" t="s">
        <v>1198</v>
      </c>
      <c r="B1096" s="358">
        <v>0</v>
      </c>
      <c r="C1096" s="358">
        <v>0</v>
      </c>
      <c r="D1096" s="358">
        <v>0</v>
      </c>
      <c r="E1096" s="362" t="s">
        <v>818</v>
      </c>
      <c r="F1096" s="358">
        <v>0</v>
      </c>
    </row>
    <row r="1097" spans="1:6" ht="13.5" customHeight="1">
      <c r="A1097" s="245" t="s">
        <v>1204</v>
      </c>
      <c r="B1097" s="358">
        <v>250072</v>
      </c>
      <c r="C1097" s="358">
        <v>250072</v>
      </c>
      <c r="D1097" s="358">
        <v>194665</v>
      </c>
      <c r="E1097" s="362">
        <v>77.84358104865798</v>
      </c>
      <c r="F1097" s="358">
        <v>9762</v>
      </c>
    </row>
    <row r="1098" spans="1:6" ht="13.5" customHeight="1">
      <c r="A1098" s="245" t="s">
        <v>1276</v>
      </c>
      <c r="B1098" s="358">
        <v>354265</v>
      </c>
      <c r="C1098" s="358">
        <v>354265</v>
      </c>
      <c r="D1098" s="358">
        <v>135445</v>
      </c>
      <c r="E1098" s="362">
        <v>38.23267892679209</v>
      </c>
      <c r="F1098" s="358">
        <v>0</v>
      </c>
    </row>
    <row r="1099" spans="1:6" ht="13.5" customHeight="1">
      <c r="A1099" s="245" t="s">
        <v>1186</v>
      </c>
      <c r="B1099" s="358">
        <v>1276832</v>
      </c>
      <c r="C1099" s="358">
        <v>1276832</v>
      </c>
      <c r="D1099" s="358">
        <v>1276832</v>
      </c>
      <c r="E1099" s="362">
        <v>100</v>
      </c>
      <c r="F1099" s="358">
        <v>31244</v>
      </c>
    </row>
    <row r="1100" spans="1:6" ht="27.75" customHeight="1">
      <c r="A1100" s="247" t="s">
        <v>1187</v>
      </c>
      <c r="B1100" s="358">
        <v>1276832</v>
      </c>
      <c r="C1100" s="358">
        <v>1276832</v>
      </c>
      <c r="D1100" s="358">
        <v>1276832</v>
      </c>
      <c r="E1100" s="362">
        <v>100</v>
      </c>
      <c r="F1100" s="358">
        <v>31244</v>
      </c>
    </row>
    <row r="1101" spans="1:6" ht="13.5" customHeight="1">
      <c r="A1101" s="188" t="s">
        <v>1188</v>
      </c>
      <c r="B1101" s="358">
        <v>1971225</v>
      </c>
      <c r="C1101" s="358">
        <v>1971225</v>
      </c>
      <c r="D1101" s="358">
        <v>1833731</v>
      </c>
      <c r="E1101" s="362">
        <v>93.02494641656838</v>
      </c>
      <c r="F1101" s="358">
        <v>410223</v>
      </c>
    </row>
    <row r="1102" spans="1:6" ht="13.5" customHeight="1">
      <c r="A1102" s="245" t="s">
        <v>1189</v>
      </c>
      <c r="B1102" s="358">
        <v>1969800</v>
      </c>
      <c r="C1102" s="358">
        <v>1969800</v>
      </c>
      <c r="D1102" s="358">
        <v>1832306</v>
      </c>
      <c r="E1102" s="362">
        <v>93.01990049751244</v>
      </c>
      <c r="F1102" s="358">
        <v>410223</v>
      </c>
    </row>
    <row r="1103" spans="1:6" ht="13.5" customHeight="1">
      <c r="A1103" s="259" t="s">
        <v>1190</v>
      </c>
      <c r="B1103" s="358">
        <v>1497210</v>
      </c>
      <c r="C1103" s="358">
        <v>1497210</v>
      </c>
      <c r="D1103" s="358">
        <v>1388382</v>
      </c>
      <c r="E1103" s="362">
        <v>92.73128018113691</v>
      </c>
      <c r="F1103" s="358">
        <v>91566</v>
      </c>
    </row>
    <row r="1104" spans="1:6" ht="13.5" customHeight="1">
      <c r="A1104" s="261" t="s">
        <v>1191</v>
      </c>
      <c r="B1104" s="358">
        <v>525618</v>
      </c>
      <c r="C1104" s="358">
        <v>525618</v>
      </c>
      <c r="D1104" s="358">
        <v>503776</v>
      </c>
      <c r="E1104" s="362">
        <v>95.84451065222271</v>
      </c>
      <c r="F1104" s="358">
        <v>36753</v>
      </c>
    </row>
    <row r="1105" spans="1:6" ht="13.5" customHeight="1">
      <c r="A1105" s="264" t="s">
        <v>1192</v>
      </c>
      <c r="B1105" s="358">
        <v>428485</v>
      </c>
      <c r="C1105" s="358">
        <v>428485</v>
      </c>
      <c r="D1105" s="358">
        <v>411819</v>
      </c>
      <c r="E1105" s="362">
        <v>96.11048228059326</v>
      </c>
      <c r="F1105" s="358">
        <v>33390</v>
      </c>
    </row>
    <row r="1106" spans="1:6" ht="13.5" customHeight="1">
      <c r="A1106" s="261" t="s">
        <v>1193</v>
      </c>
      <c r="B1106" s="358">
        <v>971592</v>
      </c>
      <c r="C1106" s="358">
        <v>971592</v>
      </c>
      <c r="D1106" s="358">
        <v>884606</v>
      </c>
      <c r="E1106" s="362">
        <v>91.04706502317845</v>
      </c>
      <c r="F1106" s="358">
        <v>54813</v>
      </c>
    </row>
    <row r="1107" spans="1:6" ht="13.5" customHeight="1">
      <c r="A1107" s="259" t="s">
        <v>1194</v>
      </c>
      <c r="B1107" s="358">
        <v>118325</v>
      </c>
      <c r="C1107" s="358">
        <v>118325</v>
      </c>
      <c r="D1107" s="358">
        <v>103134</v>
      </c>
      <c r="E1107" s="362">
        <v>87.16163110078175</v>
      </c>
      <c r="F1107" s="358">
        <v>25956</v>
      </c>
    </row>
    <row r="1108" spans="1:6" ht="13.5" customHeight="1">
      <c r="A1108" s="261" t="s">
        <v>1215</v>
      </c>
      <c r="B1108" s="358">
        <v>118325</v>
      </c>
      <c r="C1108" s="358">
        <v>118325</v>
      </c>
      <c r="D1108" s="358">
        <v>103134</v>
      </c>
      <c r="E1108" s="362">
        <v>87.16163110078175</v>
      </c>
      <c r="F1108" s="358">
        <v>25956</v>
      </c>
    </row>
    <row r="1109" spans="1:6" ht="13.5" customHeight="1">
      <c r="A1109" s="259" t="s">
        <v>1139</v>
      </c>
      <c r="B1109" s="358">
        <v>354265</v>
      </c>
      <c r="C1109" s="358">
        <v>354265</v>
      </c>
      <c r="D1109" s="358">
        <v>340790</v>
      </c>
      <c r="E1109" s="362">
        <v>96.19635018982964</v>
      </c>
      <c r="F1109" s="358">
        <v>292701</v>
      </c>
    </row>
    <row r="1110" spans="1:6" ht="13.5" customHeight="1">
      <c r="A1110" s="259" t="s">
        <v>1226</v>
      </c>
      <c r="B1110" s="358">
        <v>354265</v>
      </c>
      <c r="C1110" s="358">
        <v>354265</v>
      </c>
      <c r="D1110" s="358">
        <v>340790</v>
      </c>
      <c r="E1110" s="362">
        <v>96.19635018982964</v>
      </c>
      <c r="F1110" s="358">
        <v>292701</v>
      </c>
    </row>
    <row r="1111" spans="1:6" ht="30" customHeight="1">
      <c r="A1111" s="276" t="s">
        <v>1122</v>
      </c>
      <c r="B1111" s="358">
        <v>354265</v>
      </c>
      <c r="C1111" s="358">
        <v>354265</v>
      </c>
      <c r="D1111" s="358">
        <v>340790</v>
      </c>
      <c r="E1111" s="362">
        <v>96.19635018982964</v>
      </c>
      <c r="F1111" s="358">
        <v>292701</v>
      </c>
    </row>
    <row r="1112" spans="1:6" ht="13.5" customHeight="1">
      <c r="A1112" s="245" t="s">
        <v>1144</v>
      </c>
      <c r="B1112" s="358">
        <v>1425</v>
      </c>
      <c r="C1112" s="358">
        <v>1425</v>
      </c>
      <c r="D1112" s="358">
        <v>1425</v>
      </c>
      <c r="E1112" s="362">
        <v>100</v>
      </c>
      <c r="F1112" s="358">
        <v>0</v>
      </c>
    </row>
    <row r="1113" spans="1:6" ht="13.5" customHeight="1">
      <c r="A1113" s="259" t="s">
        <v>1196</v>
      </c>
      <c r="B1113" s="358">
        <v>1425</v>
      </c>
      <c r="C1113" s="358">
        <v>1425</v>
      </c>
      <c r="D1113" s="358">
        <v>1425</v>
      </c>
      <c r="E1113" s="362">
        <v>100</v>
      </c>
      <c r="F1113" s="358">
        <v>0</v>
      </c>
    </row>
    <row r="1114" spans="1:6" ht="13.5" customHeight="1">
      <c r="A1114" s="245" t="s">
        <v>822</v>
      </c>
      <c r="B1114" s="358">
        <v>-444321</v>
      </c>
      <c r="C1114" s="358">
        <v>-444321</v>
      </c>
      <c r="D1114" s="358">
        <v>-362234</v>
      </c>
      <c r="E1114" s="362" t="s">
        <v>818</v>
      </c>
      <c r="F1114" s="358">
        <v>-369217</v>
      </c>
    </row>
    <row r="1115" spans="1:6" ht="13.5" customHeight="1">
      <c r="A1115" s="245" t="s">
        <v>823</v>
      </c>
      <c r="B1115" s="358">
        <v>444321</v>
      </c>
      <c r="C1115" s="358">
        <v>444321</v>
      </c>
      <c r="D1115" s="358" t="s">
        <v>818</v>
      </c>
      <c r="E1115" s="362" t="s">
        <v>818</v>
      </c>
      <c r="F1115" s="362" t="s">
        <v>818</v>
      </c>
    </row>
    <row r="1116" spans="1:6" ht="13.5" customHeight="1">
      <c r="A1116" s="259" t="s">
        <v>1201</v>
      </c>
      <c r="B1116" s="358">
        <v>444321</v>
      </c>
      <c r="C1116" s="358">
        <v>444321</v>
      </c>
      <c r="D1116" s="358" t="s">
        <v>818</v>
      </c>
      <c r="E1116" s="362" t="s">
        <v>818</v>
      </c>
      <c r="F1116" s="362" t="s">
        <v>818</v>
      </c>
    </row>
    <row r="1117" spans="1:6" ht="25.5" customHeight="1">
      <c r="A1117" s="241" t="s">
        <v>1074</v>
      </c>
      <c r="B1117" s="358">
        <v>444321</v>
      </c>
      <c r="C1117" s="358">
        <v>444321</v>
      </c>
      <c r="D1117" s="358" t="s">
        <v>818</v>
      </c>
      <c r="E1117" s="362" t="s">
        <v>818</v>
      </c>
      <c r="F1117" s="362" t="s">
        <v>818</v>
      </c>
    </row>
    <row r="1118" spans="1:6" ht="13.5" customHeight="1">
      <c r="A1118" s="225"/>
      <c r="B1118" s="358"/>
      <c r="C1118" s="358"/>
      <c r="D1118" s="358"/>
      <c r="E1118" s="362"/>
      <c r="F1118" s="358"/>
    </row>
    <row r="1119" spans="1:6" ht="13.5" customHeight="1">
      <c r="A1119" s="235" t="s">
        <v>1095</v>
      </c>
      <c r="B1119" s="358"/>
      <c r="C1119" s="358"/>
      <c r="D1119" s="358"/>
      <c r="E1119" s="362"/>
      <c r="F1119" s="358"/>
    </row>
    <row r="1120" spans="1:6" ht="13.5" customHeight="1">
      <c r="A1120" s="225" t="s">
        <v>542</v>
      </c>
      <c r="B1120" s="358"/>
      <c r="C1120" s="358"/>
      <c r="D1120" s="358"/>
      <c r="E1120" s="362"/>
      <c r="F1120" s="358"/>
    </row>
    <row r="1121" spans="1:6" ht="13.5" customHeight="1">
      <c r="A1121" s="191" t="s">
        <v>1072</v>
      </c>
      <c r="B1121" s="358">
        <v>31371</v>
      </c>
      <c r="C1121" s="358">
        <v>31371</v>
      </c>
      <c r="D1121" s="358">
        <v>21417</v>
      </c>
      <c r="E1121" s="362">
        <v>68.27005833413024</v>
      </c>
      <c r="F1121" s="358">
        <v>1302</v>
      </c>
    </row>
    <row r="1122" spans="1:6" ht="13.5" customHeight="1" hidden="1">
      <c r="A1122" s="245" t="s">
        <v>1198</v>
      </c>
      <c r="B1122" s="358">
        <v>0</v>
      </c>
      <c r="C1122" s="358">
        <v>0</v>
      </c>
      <c r="D1122" s="358">
        <v>0</v>
      </c>
      <c r="E1122" s="362" t="s">
        <v>818</v>
      </c>
      <c r="F1122" s="358">
        <v>0</v>
      </c>
    </row>
    <row r="1123" spans="1:6" ht="13.5" customHeight="1">
      <c r="A1123" s="245" t="s">
        <v>1204</v>
      </c>
      <c r="B1123" s="358">
        <v>10683</v>
      </c>
      <c r="C1123" s="358">
        <v>10683</v>
      </c>
      <c r="D1123" s="358">
        <v>729</v>
      </c>
      <c r="E1123" s="362">
        <v>6.823925863521482</v>
      </c>
      <c r="F1123" s="358">
        <v>0</v>
      </c>
    </row>
    <row r="1124" spans="1:6" ht="13.5" customHeight="1">
      <c r="A1124" s="245" t="s">
        <v>1276</v>
      </c>
      <c r="B1124" s="358">
        <v>10683</v>
      </c>
      <c r="C1124" s="358">
        <v>10683</v>
      </c>
      <c r="D1124" s="358">
        <v>729</v>
      </c>
      <c r="E1124" s="362">
        <v>6.823925863521482</v>
      </c>
      <c r="F1124" s="358">
        <v>0</v>
      </c>
    </row>
    <row r="1125" spans="1:6" ht="13.5" customHeight="1">
      <c r="A1125" s="245" t="s">
        <v>1186</v>
      </c>
      <c r="B1125" s="358">
        <v>20688</v>
      </c>
      <c r="C1125" s="358">
        <v>20688</v>
      </c>
      <c r="D1125" s="358">
        <v>20688</v>
      </c>
      <c r="E1125" s="362">
        <v>100</v>
      </c>
      <c r="F1125" s="358">
        <v>1302</v>
      </c>
    </row>
    <row r="1126" spans="1:6" ht="24.75" customHeight="1">
      <c r="A1126" s="247" t="s">
        <v>1187</v>
      </c>
      <c r="B1126" s="358">
        <v>20688</v>
      </c>
      <c r="C1126" s="358">
        <v>20688</v>
      </c>
      <c r="D1126" s="358">
        <v>20688</v>
      </c>
      <c r="E1126" s="362">
        <v>100</v>
      </c>
      <c r="F1126" s="358">
        <v>1302</v>
      </c>
    </row>
    <row r="1127" spans="1:6" ht="13.5" customHeight="1">
      <c r="A1127" s="188" t="s">
        <v>1188</v>
      </c>
      <c r="B1127" s="358">
        <v>31371</v>
      </c>
      <c r="C1127" s="358">
        <v>31371</v>
      </c>
      <c r="D1127" s="358">
        <v>17474</v>
      </c>
      <c r="E1127" s="362">
        <v>55.70112524305888</v>
      </c>
      <c r="F1127" s="358">
        <v>3611</v>
      </c>
    </row>
    <row r="1128" spans="1:6" ht="13.5" customHeight="1">
      <c r="A1128" s="245" t="s">
        <v>1189</v>
      </c>
      <c r="B1128" s="358">
        <v>31371</v>
      </c>
      <c r="C1128" s="358">
        <v>31371</v>
      </c>
      <c r="D1128" s="358">
        <v>17474</v>
      </c>
      <c r="E1128" s="362">
        <v>55.70112524305888</v>
      </c>
      <c r="F1128" s="358">
        <v>3611</v>
      </c>
    </row>
    <row r="1129" spans="1:6" ht="13.5" customHeight="1">
      <c r="A1129" s="259" t="s">
        <v>1190</v>
      </c>
      <c r="B1129" s="358">
        <v>20688</v>
      </c>
      <c r="C1129" s="358">
        <v>20688</v>
      </c>
      <c r="D1129" s="358">
        <v>16745</v>
      </c>
      <c r="E1129" s="362">
        <v>80.9406419180201</v>
      </c>
      <c r="F1129" s="358">
        <v>3611</v>
      </c>
    </row>
    <row r="1130" spans="1:6" ht="13.5" customHeight="1">
      <c r="A1130" s="261" t="s">
        <v>1191</v>
      </c>
      <c r="B1130" s="358">
        <v>8394</v>
      </c>
      <c r="C1130" s="358">
        <v>8394</v>
      </c>
      <c r="D1130" s="358">
        <v>8351</v>
      </c>
      <c r="E1130" s="362">
        <v>99.48772933047415</v>
      </c>
      <c r="F1130" s="358">
        <v>2597</v>
      </c>
    </row>
    <row r="1131" spans="1:6" ht="13.5" customHeight="1">
      <c r="A1131" s="264" t="s">
        <v>1192</v>
      </c>
      <c r="B1131" s="358">
        <v>6764</v>
      </c>
      <c r="C1131" s="358">
        <v>6764</v>
      </c>
      <c r="D1131" s="358">
        <v>6730</v>
      </c>
      <c r="E1131" s="362">
        <v>99.49733885274985</v>
      </c>
      <c r="F1131" s="358">
        <v>2093</v>
      </c>
    </row>
    <row r="1132" spans="1:6" ht="13.5" customHeight="1">
      <c r="A1132" s="261" t="s">
        <v>1193</v>
      </c>
      <c r="B1132" s="358">
        <v>12294</v>
      </c>
      <c r="C1132" s="358">
        <v>12294</v>
      </c>
      <c r="D1132" s="358">
        <v>8394</v>
      </c>
      <c r="E1132" s="362">
        <v>68.2772083943387</v>
      </c>
      <c r="F1132" s="358">
        <v>1014</v>
      </c>
    </row>
    <row r="1133" spans="1:6" ht="13.5" customHeight="1">
      <c r="A1133" s="259" t="s">
        <v>1139</v>
      </c>
      <c r="B1133" s="358">
        <v>10683</v>
      </c>
      <c r="C1133" s="358">
        <v>10683</v>
      </c>
      <c r="D1133" s="358">
        <v>729</v>
      </c>
      <c r="E1133" s="362">
        <v>6.823925863521482</v>
      </c>
      <c r="F1133" s="358">
        <v>0</v>
      </c>
    </row>
    <row r="1134" spans="1:6" ht="13.5" customHeight="1">
      <c r="A1134" s="259" t="s">
        <v>1226</v>
      </c>
      <c r="B1134" s="358">
        <v>10683</v>
      </c>
      <c r="C1134" s="358">
        <v>10683</v>
      </c>
      <c r="D1134" s="358">
        <v>729</v>
      </c>
      <c r="E1134" s="362">
        <v>6.823925863521482</v>
      </c>
      <c r="F1134" s="358">
        <v>0</v>
      </c>
    </row>
    <row r="1135" spans="1:6" ht="27" customHeight="1">
      <c r="A1135" s="276" t="s">
        <v>1117</v>
      </c>
      <c r="B1135" s="358">
        <v>10683</v>
      </c>
      <c r="C1135" s="358">
        <v>10683</v>
      </c>
      <c r="D1135" s="142">
        <v>729</v>
      </c>
      <c r="E1135" s="362">
        <v>6.823925863521482</v>
      </c>
      <c r="F1135" s="142">
        <v>0</v>
      </c>
    </row>
    <row r="1136" spans="1:6" ht="13.5" customHeight="1">
      <c r="A1136" s="225"/>
      <c r="B1136" s="358"/>
      <c r="C1136" s="358"/>
      <c r="D1136" s="358"/>
      <c r="E1136" s="362"/>
      <c r="F1136" s="358"/>
    </row>
    <row r="1137" spans="1:6" ht="13.5" customHeight="1">
      <c r="A1137" s="235" t="s">
        <v>523</v>
      </c>
      <c r="B1137" s="358"/>
      <c r="C1137" s="358"/>
      <c r="D1137" s="358"/>
      <c r="E1137" s="362"/>
      <c r="F1137" s="358"/>
    </row>
    <row r="1138" spans="1:6" ht="13.5" customHeight="1">
      <c r="A1138" s="225" t="s">
        <v>542</v>
      </c>
      <c r="B1138" s="358"/>
      <c r="C1138" s="358"/>
      <c r="D1138" s="358"/>
      <c r="E1138" s="362"/>
      <c r="F1138" s="358"/>
    </row>
    <row r="1139" spans="1:6" ht="13.5" customHeight="1">
      <c r="A1139" s="191" t="s">
        <v>1072</v>
      </c>
      <c r="B1139" s="358">
        <v>367224</v>
      </c>
      <c r="C1139" s="358">
        <v>367224</v>
      </c>
      <c r="D1139" s="358">
        <v>318517</v>
      </c>
      <c r="E1139" s="362">
        <v>86.73643334858289</v>
      </c>
      <c r="F1139" s="358">
        <v>53068</v>
      </c>
    </row>
    <row r="1140" spans="1:6" ht="13.5" customHeight="1">
      <c r="A1140" s="245" t="s">
        <v>1204</v>
      </c>
      <c r="B1140" s="358">
        <v>48707</v>
      </c>
      <c r="C1140" s="358">
        <v>48707</v>
      </c>
      <c r="D1140" s="358">
        <v>0</v>
      </c>
      <c r="E1140" s="362">
        <v>0</v>
      </c>
      <c r="F1140" s="358">
        <v>-4316</v>
      </c>
    </row>
    <row r="1141" spans="1:6" ht="13.5" customHeight="1">
      <c r="A1141" s="245" t="s">
        <v>1276</v>
      </c>
      <c r="B1141" s="358">
        <v>48707</v>
      </c>
      <c r="C1141" s="142">
        <v>48707</v>
      </c>
      <c r="D1141" s="358">
        <v>0</v>
      </c>
      <c r="E1141" s="362">
        <v>0</v>
      </c>
      <c r="F1141" s="358">
        <v>-4316</v>
      </c>
    </row>
    <row r="1142" spans="1:6" ht="13.5" customHeight="1">
      <c r="A1142" s="245" t="s">
        <v>1186</v>
      </c>
      <c r="B1142" s="358">
        <v>318517</v>
      </c>
      <c r="C1142" s="358">
        <v>318517</v>
      </c>
      <c r="D1142" s="358">
        <v>318517</v>
      </c>
      <c r="E1142" s="362">
        <v>100</v>
      </c>
      <c r="F1142" s="358">
        <v>57384</v>
      </c>
    </row>
    <row r="1143" spans="1:6" ht="25.5" customHeight="1">
      <c r="A1143" s="247" t="s">
        <v>1187</v>
      </c>
      <c r="B1143" s="358">
        <v>318517</v>
      </c>
      <c r="C1143" s="358">
        <v>318517</v>
      </c>
      <c r="D1143" s="358">
        <v>318517</v>
      </c>
      <c r="E1143" s="362">
        <v>100</v>
      </c>
      <c r="F1143" s="358">
        <v>57384</v>
      </c>
    </row>
    <row r="1144" spans="1:6" ht="13.5" customHeight="1">
      <c r="A1144" s="188" t="s">
        <v>1188</v>
      </c>
      <c r="B1144" s="358">
        <v>367224</v>
      </c>
      <c r="C1144" s="142">
        <v>367224</v>
      </c>
      <c r="D1144" s="358">
        <v>255188</v>
      </c>
      <c r="E1144" s="362">
        <v>69.49110079951201</v>
      </c>
      <c r="F1144" s="358">
        <v>97169</v>
      </c>
    </row>
    <row r="1145" spans="1:6" ht="13.5" customHeight="1">
      <c r="A1145" s="245" t="s">
        <v>1189</v>
      </c>
      <c r="B1145" s="358">
        <v>363054</v>
      </c>
      <c r="C1145" s="358">
        <v>363054</v>
      </c>
      <c r="D1145" s="358">
        <v>253586</v>
      </c>
      <c r="E1145" s="362">
        <v>69.8480115905623</v>
      </c>
      <c r="F1145" s="358">
        <v>97169</v>
      </c>
    </row>
    <row r="1146" spans="1:6" ht="13.5" customHeight="1">
      <c r="A1146" s="259" t="s">
        <v>1190</v>
      </c>
      <c r="B1146" s="358">
        <v>316134</v>
      </c>
      <c r="C1146" s="358">
        <v>316134</v>
      </c>
      <c r="D1146" s="358">
        <v>253586</v>
      </c>
      <c r="E1146" s="362">
        <v>80.21471907482271</v>
      </c>
      <c r="F1146" s="358">
        <v>97169</v>
      </c>
    </row>
    <row r="1147" spans="1:6" ht="13.5" customHeight="1">
      <c r="A1147" s="261" t="s">
        <v>1191</v>
      </c>
      <c r="B1147" s="358">
        <v>132464</v>
      </c>
      <c r="C1147" s="358">
        <v>132464</v>
      </c>
      <c r="D1147" s="358">
        <v>97335</v>
      </c>
      <c r="E1147" s="362">
        <v>73.48034182872327</v>
      </c>
      <c r="F1147" s="358">
        <v>18907</v>
      </c>
    </row>
    <row r="1148" spans="1:6" ht="13.5" customHeight="1">
      <c r="A1148" s="264" t="s">
        <v>1192</v>
      </c>
      <c r="B1148" s="358">
        <v>106477</v>
      </c>
      <c r="C1148" s="358">
        <v>106477</v>
      </c>
      <c r="D1148" s="358">
        <v>78878</v>
      </c>
      <c r="E1148" s="362">
        <v>74.0798482301342</v>
      </c>
      <c r="F1148" s="358">
        <v>15358</v>
      </c>
    </row>
    <row r="1149" spans="1:6" ht="13.5" customHeight="1">
      <c r="A1149" s="261" t="s">
        <v>1193</v>
      </c>
      <c r="B1149" s="358">
        <v>183670</v>
      </c>
      <c r="C1149" s="358">
        <v>183670</v>
      </c>
      <c r="D1149" s="358">
        <v>156251</v>
      </c>
      <c r="E1149" s="362">
        <v>85.07159579680949</v>
      </c>
      <c r="F1149" s="358">
        <v>78262</v>
      </c>
    </row>
    <row r="1150" spans="1:6" ht="13.5" customHeight="1">
      <c r="A1150" s="259" t="s">
        <v>1139</v>
      </c>
      <c r="B1150" s="358">
        <v>46920</v>
      </c>
      <c r="C1150" s="358">
        <v>46920</v>
      </c>
      <c r="D1150" s="358">
        <v>0</v>
      </c>
      <c r="E1150" s="362">
        <v>0</v>
      </c>
      <c r="F1150" s="358">
        <v>0</v>
      </c>
    </row>
    <row r="1151" spans="1:6" ht="13.5" customHeight="1">
      <c r="A1151" s="259" t="s">
        <v>1226</v>
      </c>
      <c r="B1151" s="358">
        <v>46920</v>
      </c>
      <c r="C1151" s="358">
        <v>46920</v>
      </c>
      <c r="D1151" s="358">
        <v>0</v>
      </c>
      <c r="E1151" s="362">
        <v>0</v>
      </c>
      <c r="F1151" s="358">
        <v>0</v>
      </c>
    </row>
    <row r="1152" spans="1:6" ht="42" customHeight="1">
      <c r="A1152" s="276" t="s">
        <v>543</v>
      </c>
      <c r="B1152" s="358">
        <v>46920</v>
      </c>
      <c r="C1152" s="142">
        <v>46920</v>
      </c>
      <c r="D1152" s="358">
        <v>0</v>
      </c>
      <c r="E1152" s="362">
        <v>0</v>
      </c>
      <c r="F1152" s="358">
        <v>0</v>
      </c>
    </row>
    <row r="1153" spans="1:6" ht="12.75" customHeight="1">
      <c r="A1153" s="245" t="s">
        <v>1144</v>
      </c>
      <c r="B1153" s="358">
        <v>4170</v>
      </c>
      <c r="C1153" s="358">
        <v>4170</v>
      </c>
      <c r="D1153" s="358">
        <v>1602</v>
      </c>
      <c r="E1153" s="362">
        <v>38.41726618705036</v>
      </c>
      <c r="F1153" s="358">
        <v>0</v>
      </c>
    </row>
    <row r="1154" spans="1:6" ht="13.5" customHeight="1">
      <c r="A1154" s="259" t="s">
        <v>1196</v>
      </c>
      <c r="B1154" s="358">
        <v>2383</v>
      </c>
      <c r="C1154" s="358">
        <v>2383</v>
      </c>
      <c r="D1154" s="358">
        <v>1602</v>
      </c>
      <c r="E1154" s="362">
        <v>67.22618548048678</v>
      </c>
      <c r="F1154" s="358">
        <v>0</v>
      </c>
    </row>
    <row r="1155" spans="1:6" ht="12.75">
      <c r="A1155" s="245" t="s">
        <v>1073</v>
      </c>
      <c r="B1155" s="597">
        <v>1787</v>
      </c>
      <c r="C1155" s="597">
        <v>1787</v>
      </c>
      <c r="D1155" s="597">
        <v>0</v>
      </c>
      <c r="E1155" s="362" t="s">
        <v>818</v>
      </c>
      <c r="F1155" s="358">
        <v>0</v>
      </c>
    </row>
    <row r="1156" spans="1:6" ht="25.5">
      <c r="A1156" s="276" t="s">
        <v>1123</v>
      </c>
      <c r="B1156" s="597">
        <v>1787</v>
      </c>
      <c r="C1156" s="258">
        <v>1787</v>
      </c>
      <c r="D1156" s="597">
        <v>0</v>
      </c>
      <c r="E1156" s="362" t="s">
        <v>818</v>
      </c>
      <c r="F1156" s="358">
        <v>0</v>
      </c>
    </row>
    <row r="1157" spans="1:6" ht="15.75" customHeight="1">
      <c r="A1157" s="225"/>
      <c r="B1157" s="358"/>
      <c r="C1157" s="358"/>
      <c r="D1157" s="358"/>
      <c r="E1157" s="362"/>
      <c r="F1157" s="358"/>
    </row>
    <row r="1158" spans="1:6" ht="13.5" customHeight="1">
      <c r="A1158" s="235" t="s">
        <v>527</v>
      </c>
      <c r="B1158" s="358"/>
      <c r="C1158" s="358"/>
      <c r="D1158" s="358"/>
      <c r="E1158" s="362"/>
      <c r="F1158" s="358"/>
    </row>
    <row r="1159" spans="1:6" ht="13.5" customHeight="1">
      <c r="A1159" s="225" t="s">
        <v>542</v>
      </c>
      <c r="B1159" s="358"/>
      <c r="C1159" s="358"/>
      <c r="D1159" s="358"/>
      <c r="E1159" s="362"/>
      <c r="F1159" s="358"/>
    </row>
    <row r="1160" spans="1:6" ht="13.5" customHeight="1">
      <c r="A1160" s="191" t="s">
        <v>1072</v>
      </c>
      <c r="B1160" s="358">
        <v>4518855</v>
      </c>
      <c r="C1160" s="358">
        <v>4518855</v>
      </c>
      <c r="D1160" s="358">
        <v>4518855</v>
      </c>
      <c r="E1160" s="362">
        <v>100</v>
      </c>
      <c r="F1160" s="358">
        <v>233627</v>
      </c>
    </row>
    <row r="1161" spans="1:6" ht="13.5" customHeight="1">
      <c r="A1161" s="245" t="s">
        <v>1186</v>
      </c>
      <c r="B1161" s="358">
        <v>4518855</v>
      </c>
      <c r="C1161" s="358">
        <v>4518855</v>
      </c>
      <c r="D1161" s="358">
        <v>4518855</v>
      </c>
      <c r="E1161" s="362">
        <v>100</v>
      </c>
      <c r="F1161" s="358">
        <v>233627</v>
      </c>
    </row>
    <row r="1162" spans="1:6" ht="25.5" customHeight="1">
      <c r="A1162" s="247" t="s">
        <v>1187</v>
      </c>
      <c r="B1162" s="358">
        <v>2100162</v>
      </c>
      <c r="C1162" s="358">
        <v>2100162</v>
      </c>
      <c r="D1162" s="358">
        <v>2100162</v>
      </c>
      <c r="E1162" s="362">
        <v>100</v>
      </c>
      <c r="F1162" s="358">
        <v>123627</v>
      </c>
    </row>
    <row r="1163" spans="1:6" ht="24" customHeight="1">
      <c r="A1163" s="267" t="s">
        <v>1229</v>
      </c>
      <c r="B1163" s="358">
        <v>2418693</v>
      </c>
      <c r="C1163" s="358">
        <v>2418693</v>
      </c>
      <c r="D1163" s="358">
        <v>2418693</v>
      </c>
      <c r="E1163" s="362">
        <v>100</v>
      </c>
      <c r="F1163" s="358">
        <v>110000</v>
      </c>
    </row>
    <row r="1164" spans="1:6" ht="13.5" customHeight="1">
      <c r="A1164" s="188" t="s">
        <v>1188</v>
      </c>
      <c r="B1164" s="358">
        <v>4518855</v>
      </c>
      <c r="C1164" s="358">
        <v>4518855</v>
      </c>
      <c r="D1164" s="358">
        <v>4478721</v>
      </c>
      <c r="E1164" s="362">
        <v>99.1118546622983</v>
      </c>
      <c r="F1164" s="358">
        <v>541968</v>
      </c>
    </row>
    <row r="1165" spans="1:6" ht="13.5" customHeight="1">
      <c r="A1165" s="245" t="s">
        <v>1189</v>
      </c>
      <c r="B1165" s="358">
        <v>4518855</v>
      </c>
      <c r="C1165" s="358">
        <v>4518855</v>
      </c>
      <c r="D1165" s="358">
        <v>4478721</v>
      </c>
      <c r="E1165" s="362">
        <v>99.1118546622983</v>
      </c>
      <c r="F1165" s="358">
        <v>541968</v>
      </c>
    </row>
    <row r="1166" spans="1:6" ht="13.5" customHeight="1">
      <c r="A1166" s="259" t="s">
        <v>1190</v>
      </c>
      <c r="B1166" s="358">
        <v>1147386</v>
      </c>
      <c r="C1166" s="358">
        <v>1147386</v>
      </c>
      <c r="D1166" s="358">
        <v>1146671</v>
      </c>
      <c r="E1166" s="362">
        <v>99.9376844409815</v>
      </c>
      <c r="F1166" s="358">
        <v>152696</v>
      </c>
    </row>
    <row r="1167" spans="1:6" ht="13.5" customHeight="1">
      <c r="A1167" s="261" t="s">
        <v>1191</v>
      </c>
      <c r="B1167" s="358">
        <v>623874</v>
      </c>
      <c r="C1167" s="358">
        <v>623874</v>
      </c>
      <c r="D1167" s="358">
        <v>623578</v>
      </c>
      <c r="E1167" s="362">
        <v>99.95255452222725</v>
      </c>
      <c r="F1167" s="358">
        <v>46540</v>
      </c>
    </row>
    <row r="1168" spans="1:6" ht="13.5" customHeight="1">
      <c r="A1168" s="264" t="s">
        <v>1192</v>
      </c>
      <c r="B1168" s="358">
        <v>498442</v>
      </c>
      <c r="C1168" s="358">
        <v>498442</v>
      </c>
      <c r="D1168" s="358">
        <v>498259</v>
      </c>
      <c r="E1168" s="362">
        <v>99.96328559792312</v>
      </c>
      <c r="F1168" s="358">
        <v>38835</v>
      </c>
    </row>
    <row r="1169" spans="1:6" ht="13.5" customHeight="1">
      <c r="A1169" s="261" t="s">
        <v>1193</v>
      </c>
      <c r="B1169" s="358">
        <v>523512</v>
      </c>
      <c r="C1169" s="358">
        <v>523512</v>
      </c>
      <c r="D1169" s="358">
        <v>523093</v>
      </c>
      <c r="E1169" s="362">
        <v>99.91996363025108</v>
      </c>
      <c r="F1169" s="358">
        <v>106156</v>
      </c>
    </row>
    <row r="1170" spans="1:6" ht="13.5" customHeight="1">
      <c r="A1170" s="259" t="s">
        <v>1194</v>
      </c>
      <c r="B1170" s="358">
        <v>937531</v>
      </c>
      <c r="C1170" s="358">
        <v>937531</v>
      </c>
      <c r="D1170" s="358">
        <v>920948</v>
      </c>
      <c r="E1170" s="362">
        <v>98.23120515481621</v>
      </c>
      <c r="F1170" s="358">
        <v>155831</v>
      </c>
    </row>
    <row r="1171" spans="1:6" ht="13.5" customHeight="1">
      <c r="A1171" s="261" t="s">
        <v>1215</v>
      </c>
      <c r="B1171" s="358">
        <v>937531</v>
      </c>
      <c r="C1171" s="358">
        <v>937531</v>
      </c>
      <c r="D1171" s="358">
        <v>920948</v>
      </c>
      <c r="E1171" s="362">
        <v>98.23120515481621</v>
      </c>
      <c r="F1171" s="358">
        <v>155831</v>
      </c>
    </row>
    <row r="1172" spans="1:6" ht="13.5" customHeight="1">
      <c r="A1172" s="259" t="s">
        <v>1139</v>
      </c>
      <c r="B1172" s="358">
        <v>2433938</v>
      </c>
      <c r="C1172" s="358">
        <v>2433938</v>
      </c>
      <c r="D1172" s="358">
        <v>2411102</v>
      </c>
      <c r="E1172" s="362">
        <v>99.06176739095244</v>
      </c>
      <c r="F1172" s="358">
        <v>233441</v>
      </c>
    </row>
    <row r="1173" spans="1:6" ht="13.5" customHeight="1">
      <c r="A1173" s="261" t="s">
        <v>1235</v>
      </c>
      <c r="B1173" s="358">
        <v>15245</v>
      </c>
      <c r="C1173" s="358">
        <v>15245</v>
      </c>
      <c r="D1173" s="358">
        <v>15245</v>
      </c>
      <c r="E1173" s="362">
        <v>100</v>
      </c>
      <c r="F1173" s="358">
        <v>600</v>
      </c>
    </row>
    <row r="1174" spans="1:6" ht="13.5" customHeight="1">
      <c r="A1174" s="259" t="s">
        <v>1226</v>
      </c>
      <c r="B1174" s="358">
        <v>2418693</v>
      </c>
      <c r="C1174" s="358">
        <v>2418693</v>
      </c>
      <c r="D1174" s="358">
        <v>2395857</v>
      </c>
      <c r="E1174" s="362">
        <v>99.05585371934347</v>
      </c>
      <c r="F1174" s="358">
        <v>232841</v>
      </c>
    </row>
    <row r="1175" spans="1:6" ht="42" customHeight="1">
      <c r="A1175" s="276" t="s">
        <v>543</v>
      </c>
      <c r="B1175" s="358">
        <v>2418693</v>
      </c>
      <c r="C1175" s="358">
        <v>2418693</v>
      </c>
      <c r="D1175" s="358">
        <v>2395857</v>
      </c>
      <c r="E1175" s="362">
        <v>99.05585371934347</v>
      </c>
      <c r="F1175" s="358">
        <v>232841</v>
      </c>
    </row>
    <row r="1176" spans="1:6" ht="13.5" customHeight="1">
      <c r="A1176" s="261"/>
      <c r="B1176" s="358"/>
      <c r="C1176" s="358"/>
      <c r="D1176" s="358"/>
      <c r="E1176" s="362"/>
      <c r="F1176" s="358"/>
    </row>
    <row r="1177" spans="1:6" ht="13.5" customHeight="1">
      <c r="A1177" s="235" t="s">
        <v>1113</v>
      </c>
      <c r="B1177" s="358"/>
      <c r="C1177" s="358"/>
      <c r="D1177" s="358"/>
      <c r="E1177" s="362"/>
      <c r="F1177" s="358"/>
    </row>
    <row r="1178" spans="1:6" ht="13.5" customHeight="1">
      <c r="A1178" s="225" t="s">
        <v>542</v>
      </c>
      <c r="B1178" s="358"/>
      <c r="C1178" s="358"/>
      <c r="D1178" s="358"/>
      <c r="E1178" s="362"/>
      <c r="F1178" s="358"/>
    </row>
    <row r="1179" spans="1:6" ht="13.5" customHeight="1">
      <c r="A1179" s="191" t="s">
        <v>1072</v>
      </c>
      <c r="B1179" s="358">
        <v>216135</v>
      </c>
      <c r="C1179" s="358">
        <v>216135</v>
      </c>
      <c r="D1179" s="358">
        <v>186737</v>
      </c>
      <c r="E1179" s="362">
        <v>86.39831586739768</v>
      </c>
      <c r="F1179" s="358">
        <v>1174</v>
      </c>
    </row>
    <row r="1180" spans="1:6" ht="13.5" customHeight="1">
      <c r="A1180" s="245" t="s">
        <v>1204</v>
      </c>
      <c r="B1180" s="358">
        <v>54807</v>
      </c>
      <c r="C1180" s="358">
        <v>54807</v>
      </c>
      <c r="D1180" s="358">
        <v>25409</v>
      </c>
      <c r="E1180" s="362">
        <v>46.36086631269728</v>
      </c>
      <c r="F1180" s="358">
        <v>-1</v>
      </c>
    </row>
    <row r="1181" spans="1:6" ht="13.5" customHeight="1">
      <c r="A1181" s="245" t="s">
        <v>1276</v>
      </c>
      <c r="B1181" s="142">
        <v>54807</v>
      </c>
      <c r="C1181" s="142">
        <v>54807</v>
      </c>
      <c r="D1181" s="142">
        <v>0</v>
      </c>
      <c r="E1181" s="352">
        <v>0</v>
      </c>
      <c r="F1181" s="358">
        <v>0</v>
      </c>
    </row>
    <row r="1182" spans="1:6" ht="13.5" customHeight="1">
      <c r="A1182" s="245" t="s">
        <v>1186</v>
      </c>
      <c r="B1182" s="358">
        <v>161328</v>
      </c>
      <c r="C1182" s="358">
        <v>161328</v>
      </c>
      <c r="D1182" s="358">
        <v>161328</v>
      </c>
      <c r="E1182" s="362">
        <v>100</v>
      </c>
      <c r="F1182" s="358">
        <v>1175</v>
      </c>
    </row>
    <row r="1183" spans="1:6" ht="26.25" customHeight="1">
      <c r="A1183" s="247" t="s">
        <v>1187</v>
      </c>
      <c r="B1183" s="358">
        <v>161328</v>
      </c>
      <c r="C1183" s="358">
        <v>161328</v>
      </c>
      <c r="D1183" s="358">
        <v>161328</v>
      </c>
      <c r="E1183" s="362">
        <v>100</v>
      </c>
      <c r="F1183" s="358">
        <v>1175</v>
      </c>
    </row>
    <row r="1184" spans="1:6" ht="13.5" customHeight="1">
      <c r="A1184" s="188" t="s">
        <v>1188</v>
      </c>
      <c r="B1184" s="358">
        <v>216135</v>
      </c>
      <c r="C1184" s="358">
        <v>216135</v>
      </c>
      <c r="D1184" s="358">
        <v>175579</v>
      </c>
      <c r="E1184" s="362">
        <v>81.2358016980128</v>
      </c>
      <c r="F1184" s="358">
        <v>19049</v>
      </c>
    </row>
    <row r="1185" spans="1:6" ht="13.5" customHeight="1">
      <c r="A1185" s="245" t="s">
        <v>1189</v>
      </c>
      <c r="B1185" s="358">
        <v>166763</v>
      </c>
      <c r="C1185" s="358">
        <v>166763</v>
      </c>
      <c r="D1185" s="358">
        <v>135957</v>
      </c>
      <c r="E1185" s="362">
        <v>81.52707734929211</v>
      </c>
      <c r="F1185" s="358">
        <v>18549</v>
      </c>
    </row>
    <row r="1186" spans="1:6" ht="13.5" customHeight="1">
      <c r="A1186" s="259" t="s">
        <v>1190</v>
      </c>
      <c r="B1186" s="358">
        <v>121706</v>
      </c>
      <c r="C1186" s="358">
        <v>121706</v>
      </c>
      <c r="D1186" s="358">
        <v>110547</v>
      </c>
      <c r="E1186" s="362">
        <v>90.83118334346705</v>
      </c>
      <c r="F1186" s="358">
        <v>15700</v>
      </c>
    </row>
    <row r="1187" spans="1:6" ht="13.5" customHeight="1">
      <c r="A1187" s="261" t="s">
        <v>1191</v>
      </c>
      <c r="B1187" s="358">
        <v>34661</v>
      </c>
      <c r="C1187" s="358">
        <v>34661</v>
      </c>
      <c r="D1187" s="358">
        <v>34660</v>
      </c>
      <c r="E1187" s="362">
        <v>99.99711491301463</v>
      </c>
      <c r="F1187" s="358">
        <v>2369</v>
      </c>
    </row>
    <row r="1188" spans="1:6" ht="13.5" customHeight="1">
      <c r="A1188" s="264" t="s">
        <v>1192</v>
      </c>
      <c r="B1188" s="358">
        <v>27932</v>
      </c>
      <c r="C1188" s="358">
        <v>27932</v>
      </c>
      <c r="D1188" s="358">
        <v>27932</v>
      </c>
      <c r="E1188" s="362">
        <v>100</v>
      </c>
      <c r="F1188" s="358">
        <v>1945</v>
      </c>
    </row>
    <row r="1189" spans="1:6" ht="13.5" customHeight="1">
      <c r="A1189" s="261" t="s">
        <v>1193</v>
      </c>
      <c r="B1189" s="358">
        <v>87045</v>
      </c>
      <c r="C1189" s="358">
        <v>87045</v>
      </c>
      <c r="D1189" s="358">
        <v>75887</v>
      </c>
      <c r="E1189" s="362">
        <v>87.18134298351427</v>
      </c>
      <c r="F1189" s="358">
        <v>13331</v>
      </c>
    </row>
    <row r="1190" spans="1:6" ht="13.5" customHeight="1">
      <c r="A1190" s="259" t="s">
        <v>1139</v>
      </c>
      <c r="B1190" s="358">
        <v>45057</v>
      </c>
      <c r="C1190" s="358">
        <v>45057</v>
      </c>
      <c r="D1190" s="358">
        <v>25410</v>
      </c>
      <c r="E1190" s="362">
        <v>56.395232705240026</v>
      </c>
      <c r="F1190" s="358">
        <v>2849</v>
      </c>
    </row>
    <row r="1191" spans="1:6" ht="13.5" customHeight="1">
      <c r="A1191" s="259" t="s">
        <v>544</v>
      </c>
      <c r="B1191" s="358">
        <v>45057</v>
      </c>
      <c r="C1191" s="358">
        <v>45057</v>
      </c>
      <c r="D1191" s="358">
        <v>25410</v>
      </c>
      <c r="E1191" s="362">
        <v>56.395232705240026</v>
      </c>
      <c r="F1191" s="358">
        <v>2849</v>
      </c>
    </row>
    <row r="1192" spans="1:6" ht="27" customHeight="1">
      <c r="A1192" s="276" t="s">
        <v>543</v>
      </c>
      <c r="B1192" s="358">
        <v>45057</v>
      </c>
      <c r="C1192" s="358">
        <v>45057</v>
      </c>
      <c r="D1192" s="358">
        <v>25410</v>
      </c>
      <c r="E1192" s="362">
        <v>56.395232705240026</v>
      </c>
      <c r="F1192" s="358">
        <v>2849</v>
      </c>
    </row>
    <row r="1193" spans="1:6" ht="12.75">
      <c r="A1193" s="245" t="s">
        <v>1144</v>
      </c>
      <c r="B1193" s="358">
        <v>49372</v>
      </c>
      <c r="C1193" s="358">
        <v>49372</v>
      </c>
      <c r="D1193" s="358">
        <v>39622</v>
      </c>
      <c r="E1193" s="362">
        <v>80.25196467633477</v>
      </c>
      <c r="F1193" s="358">
        <v>500</v>
      </c>
    </row>
    <row r="1194" spans="1:6" ht="12.75">
      <c r="A1194" s="259" t="s">
        <v>1196</v>
      </c>
      <c r="B1194" s="358">
        <v>39622</v>
      </c>
      <c r="C1194" s="358">
        <v>39622</v>
      </c>
      <c r="D1194" s="358">
        <v>39622</v>
      </c>
      <c r="E1194" s="362">
        <v>100</v>
      </c>
      <c r="F1194" s="358">
        <v>500</v>
      </c>
    </row>
    <row r="1195" spans="1:6" ht="12.75">
      <c r="A1195" s="245" t="s">
        <v>1073</v>
      </c>
      <c r="B1195" s="358">
        <v>9750</v>
      </c>
      <c r="C1195" s="358">
        <v>9750</v>
      </c>
      <c r="D1195" s="358">
        <v>0</v>
      </c>
      <c r="E1195" s="362">
        <v>0</v>
      </c>
      <c r="F1195" s="358">
        <v>0</v>
      </c>
    </row>
    <row r="1196" spans="1:6" ht="25.5">
      <c r="A1196" s="267" t="s">
        <v>545</v>
      </c>
      <c r="B1196" s="358">
        <v>9750</v>
      </c>
      <c r="C1196" s="358">
        <v>9750</v>
      </c>
      <c r="D1196" s="358">
        <v>0</v>
      </c>
      <c r="E1196" s="362">
        <v>0</v>
      </c>
      <c r="F1196" s="358">
        <v>0</v>
      </c>
    </row>
    <row r="1197" spans="1:6" ht="13.5" customHeight="1">
      <c r="A1197" s="591"/>
      <c r="B1197" s="358"/>
      <c r="C1197" s="358"/>
      <c r="D1197" s="358"/>
      <c r="E1197" s="362"/>
      <c r="F1197" s="358"/>
    </row>
    <row r="1198" spans="1:6" ht="13.5" customHeight="1">
      <c r="A1198" s="235" t="s">
        <v>1101</v>
      </c>
      <c r="B1198" s="358"/>
      <c r="C1198" s="358"/>
      <c r="D1198" s="358"/>
      <c r="E1198" s="362"/>
      <c r="F1198" s="358"/>
    </row>
    <row r="1199" spans="1:6" ht="13.5" customHeight="1">
      <c r="A1199" s="225" t="s">
        <v>542</v>
      </c>
      <c r="B1199" s="358"/>
      <c r="C1199" s="358"/>
      <c r="D1199" s="358"/>
      <c r="E1199" s="362"/>
      <c r="F1199" s="358"/>
    </row>
    <row r="1200" spans="1:6" ht="13.5" customHeight="1">
      <c r="A1200" s="191" t="s">
        <v>1072</v>
      </c>
      <c r="B1200" s="358">
        <v>2846</v>
      </c>
      <c r="C1200" s="358">
        <v>2846</v>
      </c>
      <c r="D1200" s="358">
        <v>0</v>
      </c>
      <c r="E1200" s="362">
        <v>0</v>
      </c>
      <c r="F1200" s="358">
        <v>0</v>
      </c>
    </row>
    <row r="1201" spans="1:6" ht="13.5" customHeight="1">
      <c r="A1201" s="245" t="s">
        <v>1204</v>
      </c>
      <c r="B1201" s="358">
        <v>2846</v>
      </c>
      <c r="C1201" s="358">
        <v>2846</v>
      </c>
      <c r="D1201" s="358">
        <v>0</v>
      </c>
      <c r="E1201" s="362">
        <v>0</v>
      </c>
      <c r="F1201" s="358">
        <v>0</v>
      </c>
    </row>
    <row r="1202" spans="1:6" ht="13.5" customHeight="1">
      <c r="A1202" s="245" t="s">
        <v>1276</v>
      </c>
      <c r="B1202" s="358">
        <v>2846</v>
      </c>
      <c r="C1202" s="358">
        <v>2846</v>
      </c>
      <c r="D1202" s="358">
        <v>0</v>
      </c>
      <c r="E1202" s="362">
        <v>0</v>
      </c>
      <c r="F1202" s="358">
        <v>0</v>
      </c>
    </row>
    <row r="1203" spans="1:6" ht="13.5" customHeight="1">
      <c r="A1203" s="188" t="s">
        <v>1188</v>
      </c>
      <c r="B1203" s="358">
        <v>2846</v>
      </c>
      <c r="C1203" s="358">
        <v>2846</v>
      </c>
      <c r="D1203" s="358">
        <v>0</v>
      </c>
      <c r="E1203" s="362">
        <v>0</v>
      </c>
      <c r="F1203" s="358">
        <v>0</v>
      </c>
    </row>
    <row r="1204" spans="1:6" ht="13.5" customHeight="1">
      <c r="A1204" s="245" t="s">
        <v>1189</v>
      </c>
      <c r="B1204" s="358">
        <v>2846</v>
      </c>
      <c r="C1204" s="358">
        <v>2846</v>
      </c>
      <c r="D1204" s="358">
        <v>0</v>
      </c>
      <c r="E1204" s="362">
        <v>0</v>
      </c>
      <c r="F1204" s="358">
        <v>0</v>
      </c>
    </row>
    <row r="1205" spans="1:6" ht="13.5" customHeight="1">
      <c r="A1205" s="259" t="s">
        <v>1139</v>
      </c>
      <c r="B1205" s="358">
        <v>2846</v>
      </c>
      <c r="C1205" s="358">
        <v>2846</v>
      </c>
      <c r="D1205" s="358">
        <v>0</v>
      </c>
      <c r="E1205" s="362">
        <v>0</v>
      </c>
      <c r="F1205" s="358">
        <v>0</v>
      </c>
    </row>
    <row r="1206" spans="1:6" ht="13.5" customHeight="1">
      <c r="A1206" s="259" t="s">
        <v>1226</v>
      </c>
      <c r="B1206" s="358">
        <v>2846</v>
      </c>
      <c r="C1206" s="358">
        <v>2846</v>
      </c>
      <c r="D1206" s="358">
        <v>0</v>
      </c>
      <c r="E1206" s="362">
        <v>0</v>
      </c>
      <c r="F1206" s="358">
        <v>0</v>
      </c>
    </row>
    <row r="1207" spans="1:6" ht="38.25" customHeight="1">
      <c r="A1207" s="276" t="s">
        <v>543</v>
      </c>
      <c r="B1207" s="358">
        <v>2846</v>
      </c>
      <c r="C1207" s="358">
        <v>2846</v>
      </c>
      <c r="D1207" s="358">
        <v>0</v>
      </c>
      <c r="E1207" s="362">
        <v>0</v>
      </c>
      <c r="F1207" s="358">
        <v>0</v>
      </c>
    </row>
    <row r="1208" spans="1:6" ht="13.5" customHeight="1">
      <c r="A1208" s="261"/>
      <c r="B1208" s="358"/>
      <c r="C1208" s="358"/>
      <c r="D1208" s="358"/>
      <c r="E1208" s="362"/>
      <c r="F1208" s="358"/>
    </row>
    <row r="1209" spans="1:6" ht="13.5" customHeight="1">
      <c r="A1209" s="235" t="s">
        <v>1115</v>
      </c>
      <c r="B1209" s="358"/>
      <c r="C1209" s="358"/>
      <c r="D1209" s="358"/>
      <c r="E1209" s="362"/>
      <c r="F1209" s="358"/>
    </row>
    <row r="1210" spans="1:6" ht="13.5" customHeight="1">
      <c r="A1210" s="225" t="s">
        <v>542</v>
      </c>
      <c r="B1210" s="358"/>
      <c r="C1210" s="358"/>
      <c r="D1210" s="358"/>
      <c r="E1210" s="362"/>
      <c r="F1210" s="358"/>
    </row>
    <row r="1211" spans="1:6" ht="13.5" customHeight="1">
      <c r="A1211" s="191" t="s">
        <v>1072</v>
      </c>
      <c r="B1211" s="358">
        <v>956230</v>
      </c>
      <c r="C1211" s="142">
        <v>956230</v>
      </c>
      <c r="D1211" s="142">
        <v>925495</v>
      </c>
      <c r="E1211" s="362">
        <v>96.78581512815954</v>
      </c>
      <c r="F1211" s="142">
        <v>42063</v>
      </c>
    </row>
    <row r="1212" spans="1:6" ht="13.5" customHeight="1">
      <c r="A1212" s="245" t="s">
        <v>1204</v>
      </c>
      <c r="B1212" s="358">
        <v>263860</v>
      </c>
      <c r="C1212" s="358">
        <v>263860</v>
      </c>
      <c r="D1212" s="142">
        <v>233125</v>
      </c>
      <c r="E1212" s="362">
        <v>88.35177745774274</v>
      </c>
      <c r="F1212" s="142">
        <v>28767</v>
      </c>
    </row>
    <row r="1213" spans="1:6" ht="13.5" customHeight="1">
      <c r="A1213" s="245" t="s">
        <v>1276</v>
      </c>
      <c r="B1213" s="358">
        <v>74789</v>
      </c>
      <c r="C1213" s="358">
        <v>74789</v>
      </c>
      <c r="D1213" s="142">
        <v>30654</v>
      </c>
      <c r="E1213" s="362">
        <v>40.98731096819051</v>
      </c>
      <c r="F1213" s="142">
        <v>20297</v>
      </c>
    </row>
    <row r="1214" spans="1:6" ht="13.5" customHeight="1">
      <c r="A1214" s="245" t="s">
        <v>1186</v>
      </c>
      <c r="B1214" s="358">
        <v>692370</v>
      </c>
      <c r="C1214" s="358">
        <v>692370</v>
      </c>
      <c r="D1214" s="358">
        <v>692370</v>
      </c>
      <c r="E1214" s="362">
        <v>100</v>
      </c>
      <c r="F1214" s="142">
        <v>13296</v>
      </c>
    </row>
    <row r="1215" spans="1:6" ht="27" customHeight="1">
      <c r="A1215" s="247" t="s">
        <v>1187</v>
      </c>
      <c r="B1215" s="358">
        <v>692370</v>
      </c>
      <c r="C1215" s="358">
        <v>692370</v>
      </c>
      <c r="D1215" s="358">
        <v>692370</v>
      </c>
      <c r="E1215" s="362">
        <v>100</v>
      </c>
      <c r="F1215" s="142">
        <v>13296</v>
      </c>
    </row>
    <row r="1216" spans="1:6" ht="13.5" customHeight="1">
      <c r="A1216" s="188" t="s">
        <v>1188</v>
      </c>
      <c r="B1216" s="358">
        <v>956230</v>
      </c>
      <c r="C1216" s="358">
        <v>956230</v>
      </c>
      <c r="D1216" s="358">
        <v>596183</v>
      </c>
      <c r="E1216" s="362">
        <v>62.34723863505642</v>
      </c>
      <c r="F1216" s="142">
        <v>123272</v>
      </c>
    </row>
    <row r="1217" spans="1:6" ht="13.5" customHeight="1">
      <c r="A1217" s="245" t="s">
        <v>1189</v>
      </c>
      <c r="B1217" s="358">
        <v>849520</v>
      </c>
      <c r="C1217" s="358">
        <v>849520</v>
      </c>
      <c r="D1217" s="358">
        <v>492031</v>
      </c>
      <c r="E1217" s="362">
        <v>57.91870703456069</v>
      </c>
      <c r="F1217" s="142">
        <v>61827</v>
      </c>
    </row>
    <row r="1218" spans="1:6" ht="13.5" customHeight="1">
      <c r="A1218" s="259" t="s">
        <v>1190</v>
      </c>
      <c r="B1218" s="358">
        <v>239026</v>
      </c>
      <c r="C1218" s="358">
        <v>239026</v>
      </c>
      <c r="D1218" s="358">
        <v>124388</v>
      </c>
      <c r="E1218" s="362">
        <v>52.03952708073599</v>
      </c>
      <c r="F1218" s="142">
        <v>3995</v>
      </c>
    </row>
    <row r="1219" spans="1:6" ht="13.5" customHeight="1">
      <c r="A1219" s="261" t="s">
        <v>1191</v>
      </c>
      <c r="B1219" s="358">
        <v>72812</v>
      </c>
      <c r="C1219" s="358">
        <v>72812</v>
      </c>
      <c r="D1219" s="358">
        <v>48996</v>
      </c>
      <c r="E1219" s="362">
        <v>67.29110586167116</v>
      </c>
      <c r="F1219" s="142">
        <v>5996</v>
      </c>
    </row>
    <row r="1220" spans="1:6" ht="13.5" customHeight="1">
      <c r="A1220" s="264" t="s">
        <v>1192</v>
      </c>
      <c r="B1220" s="358">
        <v>58348</v>
      </c>
      <c r="C1220" s="358">
        <v>58348</v>
      </c>
      <c r="D1220" s="358">
        <v>39485</v>
      </c>
      <c r="E1220" s="362">
        <v>67.67155686570234</v>
      </c>
      <c r="F1220" s="142">
        <v>4832</v>
      </c>
    </row>
    <row r="1221" spans="1:6" ht="13.5" customHeight="1">
      <c r="A1221" s="261" t="s">
        <v>1193</v>
      </c>
      <c r="B1221" s="358">
        <v>166214</v>
      </c>
      <c r="C1221" s="358">
        <v>166214</v>
      </c>
      <c r="D1221" s="358">
        <v>75392</v>
      </c>
      <c r="E1221" s="362">
        <v>45.3583933964648</v>
      </c>
      <c r="F1221" s="142">
        <v>-2001</v>
      </c>
    </row>
    <row r="1222" spans="1:6" ht="13.5" customHeight="1">
      <c r="A1222" s="259" t="s">
        <v>1194</v>
      </c>
      <c r="B1222" s="358">
        <v>222601</v>
      </c>
      <c r="C1222" s="358">
        <v>222601</v>
      </c>
      <c r="D1222" s="358">
        <v>167855</v>
      </c>
      <c r="E1222" s="362">
        <v>75.40622009784322</v>
      </c>
      <c r="F1222" s="142">
        <v>5462</v>
      </c>
    </row>
    <row r="1223" spans="1:6" ht="13.5" customHeight="1">
      <c r="A1223" s="261" t="s">
        <v>1215</v>
      </c>
      <c r="B1223" s="358">
        <v>222601</v>
      </c>
      <c r="C1223" s="358">
        <v>222601</v>
      </c>
      <c r="D1223" s="358">
        <v>167855</v>
      </c>
      <c r="E1223" s="362">
        <v>75.40622009784322</v>
      </c>
      <c r="F1223" s="142">
        <v>5462</v>
      </c>
    </row>
    <row r="1224" spans="1:6" ht="27" customHeight="1">
      <c r="A1224" s="247" t="s">
        <v>1199</v>
      </c>
      <c r="B1224" s="358">
        <v>316300</v>
      </c>
      <c r="C1224" s="358">
        <v>316300</v>
      </c>
      <c r="D1224" s="358">
        <v>168400</v>
      </c>
      <c r="E1224" s="362">
        <v>53.24059437243124</v>
      </c>
      <c r="F1224" s="142">
        <v>32940</v>
      </c>
    </row>
    <row r="1225" spans="1:6" ht="13.5" customHeight="1">
      <c r="A1225" s="241" t="s">
        <v>1200</v>
      </c>
      <c r="B1225" s="358">
        <v>316300</v>
      </c>
      <c r="C1225" s="358">
        <v>316300</v>
      </c>
      <c r="D1225" s="358">
        <v>168400</v>
      </c>
      <c r="E1225" s="362">
        <v>53.24059437243124</v>
      </c>
      <c r="F1225" s="142">
        <v>32940</v>
      </c>
    </row>
    <row r="1226" spans="1:6" ht="13.5" customHeight="1">
      <c r="A1226" s="259" t="s">
        <v>1139</v>
      </c>
      <c r="B1226" s="358">
        <v>71593</v>
      </c>
      <c r="C1226" s="358">
        <v>71593</v>
      </c>
      <c r="D1226" s="358">
        <v>31388</v>
      </c>
      <c r="E1226" s="362">
        <v>43.842275082759485</v>
      </c>
      <c r="F1226" s="142">
        <v>19430</v>
      </c>
    </row>
    <row r="1227" spans="1:6" ht="13.5" customHeight="1">
      <c r="A1227" s="259" t="s">
        <v>1226</v>
      </c>
      <c r="B1227" s="358">
        <v>71593</v>
      </c>
      <c r="C1227" s="358">
        <v>71593</v>
      </c>
      <c r="D1227" s="358">
        <v>31388</v>
      </c>
      <c r="E1227" s="362">
        <v>43.842275082759485</v>
      </c>
      <c r="F1227" s="142">
        <v>19430</v>
      </c>
    </row>
    <row r="1228" spans="1:6" ht="37.5" customHeight="1">
      <c r="A1228" s="276" t="s">
        <v>543</v>
      </c>
      <c r="B1228" s="358">
        <v>71593</v>
      </c>
      <c r="C1228" s="358">
        <v>71593</v>
      </c>
      <c r="D1228" s="358">
        <v>31388</v>
      </c>
      <c r="E1228" s="362">
        <v>43.842275082759485</v>
      </c>
      <c r="F1228" s="142">
        <v>19430</v>
      </c>
    </row>
    <row r="1229" spans="1:6" ht="13.5" customHeight="1">
      <c r="A1229" s="245" t="s">
        <v>1144</v>
      </c>
      <c r="B1229" s="358">
        <v>106710</v>
      </c>
      <c r="C1229" s="358">
        <v>106710</v>
      </c>
      <c r="D1229" s="358">
        <v>104152</v>
      </c>
      <c r="E1229" s="362">
        <v>97.60284884265768</v>
      </c>
      <c r="F1229" s="142">
        <v>61445</v>
      </c>
    </row>
    <row r="1230" spans="1:6" ht="13.5" customHeight="1">
      <c r="A1230" s="259" t="s">
        <v>1196</v>
      </c>
      <c r="B1230" s="358">
        <v>103514</v>
      </c>
      <c r="C1230" s="358">
        <v>103514</v>
      </c>
      <c r="D1230" s="358">
        <v>100976</v>
      </c>
      <c r="E1230" s="362">
        <v>97.54815773711768</v>
      </c>
      <c r="F1230" s="142">
        <v>58269</v>
      </c>
    </row>
    <row r="1231" spans="1:6" ht="13.5" customHeight="1">
      <c r="A1231" s="259" t="s">
        <v>1270</v>
      </c>
      <c r="B1231" s="358">
        <v>3196</v>
      </c>
      <c r="C1231" s="358">
        <v>3196</v>
      </c>
      <c r="D1231" s="358">
        <v>3176</v>
      </c>
      <c r="E1231" s="362">
        <v>99.37421777221527</v>
      </c>
      <c r="F1231" s="142">
        <v>3176</v>
      </c>
    </row>
    <row r="1232" spans="1:6" ht="27" customHeight="1">
      <c r="A1232" s="276" t="s">
        <v>1112</v>
      </c>
      <c r="B1232" s="358">
        <v>3196</v>
      </c>
      <c r="C1232" s="358">
        <v>3196</v>
      </c>
      <c r="D1232" s="358">
        <v>3176</v>
      </c>
      <c r="E1232" s="362">
        <v>99.37421777221527</v>
      </c>
      <c r="F1232" s="142">
        <v>3176</v>
      </c>
    </row>
    <row r="1233" spans="1:6" ht="13.5" customHeight="1">
      <c r="A1233" s="225"/>
      <c r="B1233" s="358"/>
      <c r="C1233" s="358"/>
      <c r="D1233" s="358"/>
      <c r="E1233" s="362"/>
      <c r="F1233" s="358"/>
    </row>
    <row r="1234" spans="1:6" ht="12.75">
      <c r="A1234" s="187" t="s">
        <v>546</v>
      </c>
      <c r="B1234" s="600"/>
      <c r="C1234" s="600"/>
      <c r="D1234" s="600"/>
      <c r="E1234" s="601"/>
      <c r="F1234" s="600"/>
    </row>
    <row r="1235" spans="1:6" ht="12.75">
      <c r="A1235" s="191" t="s">
        <v>1072</v>
      </c>
      <c r="B1235" s="597">
        <v>31249088</v>
      </c>
      <c r="C1235" s="597">
        <v>14776436</v>
      </c>
      <c r="D1235" s="597">
        <v>11037102</v>
      </c>
      <c r="E1235" s="598">
        <v>35.319757171793306</v>
      </c>
      <c r="F1235" s="597">
        <v>1572261</v>
      </c>
    </row>
    <row r="1236" spans="1:6" ht="12.75">
      <c r="A1236" s="245" t="s">
        <v>1198</v>
      </c>
      <c r="B1236" s="597">
        <v>6651702</v>
      </c>
      <c r="C1236" s="597">
        <v>15960</v>
      </c>
      <c r="D1236" s="597">
        <v>-190</v>
      </c>
      <c r="E1236" s="598">
        <v>-0.00285641178753949</v>
      </c>
      <c r="F1236" s="597">
        <v>-6537</v>
      </c>
    </row>
    <row r="1237" spans="1:6" ht="12.75">
      <c r="A1237" s="245" t="s">
        <v>1204</v>
      </c>
      <c r="B1237" s="597">
        <v>11101147</v>
      </c>
      <c r="C1237" s="597">
        <v>11101147</v>
      </c>
      <c r="D1237" s="597">
        <v>7377963</v>
      </c>
      <c r="E1237" s="598">
        <v>66.46126747082982</v>
      </c>
      <c r="F1237" s="597">
        <v>1445324</v>
      </c>
    </row>
    <row r="1238" spans="1:6" ht="12.75">
      <c r="A1238" s="245" t="s">
        <v>1186</v>
      </c>
      <c r="B1238" s="597">
        <v>13496239</v>
      </c>
      <c r="C1238" s="258">
        <v>3659329</v>
      </c>
      <c r="D1238" s="597">
        <v>3659329</v>
      </c>
      <c r="E1238" s="598">
        <v>27.113694415162627</v>
      </c>
      <c r="F1238" s="597">
        <v>133474</v>
      </c>
    </row>
    <row r="1239" spans="1:6" ht="25.5">
      <c r="A1239" s="247" t="s">
        <v>1187</v>
      </c>
      <c r="B1239" s="597">
        <v>13496239</v>
      </c>
      <c r="C1239" s="597">
        <v>3659329</v>
      </c>
      <c r="D1239" s="597">
        <v>3659329</v>
      </c>
      <c r="E1239" s="598">
        <v>27.113694415162627</v>
      </c>
      <c r="F1239" s="597">
        <v>133474</v>
      </c>
    </row>
    <row r="1240" spans="1:6" ht="12.75">
      <c r="A1240" s="188" t="s">
        <v>1188</v>
      </c>
      <c r="B1240" s="597">
        <v>31394205</v>
      </c>
      <c r="C1240" s="258">
        <v>14921553</v>
      </c>
      <c r="D1240" s="597">
        <v>9555065</v>
      </c>
      <c r="E1240" s="598">
        <v>30.435760357683844</v>
      </c>
      <c r="F1240" s="597">
        <v>1769286</v>
      </c>
    </row>
    <row r="1241" spans="1:6" ht="12.75">
      <c r="A1241" s="245" t="s">
        <v>1189</v>
      </c>
      <c r="B1241" s="597">
        <v>31160185</v>
      </c>
      <c r="C1241" s="597">
        <v>14693533</v>
      </c>
      <c r="D1241" s="597">
        <v>9365955</v>
      </c>
      <c r="E1241" s="598">
        <v>30.05744349720645</v>
      </c>
      <c r="F1241" s="597">
        <v>1747040</v>
      </c>
    </row>
    <row r="1242" spans="1:6" ht="12.75">
      <c r="A1242" s="259" t="s">
        <v>1190</v>
      </c>
      <c r="B1242" s="597">
        <v>20557065</v>
      </c>
      <c r="C1242" s="258">
        <v>4100913</v>
      </c>
      <c r="D1242" s="597">
        <v>3230089</v>
      </c>
      <c r="E1242" s="598">
        <v>15.712792657901312</v>
      </c>
      <c r="F1242" s="597">
        <v>679512</v>
      </c>
    </row>
    <row r="1243" spans="1:6" ht="12.75">
      <c r="A1243" s="261" t="s">
        <v>1191</v>
      </c>
      <c r="B1243" s="597">
        <v>1498460</v>
      </c>
      <c r="C1243" s="258">
        <v>1392536</v>
      </c>
      <c r="D1243" s="597">
        <v>1310547</v>
      </c>
      <c r="E1243" s="598">
        <v>87.45959184763024</v>
      </c>
      <c r="F1243" s="597">
        <v>289345</v>
      </c>
    </row>
    <row r="1244" spans="1:6" ht="12.75">
      <c r="A1244" s="264" t="s">
        <v>1192</v>
      </c>
      <c r="B1244" s="597">
        <v>1156787</v>
      </c>
      <c r="C1244" s="258">
        <v>1070512</v>
      </c>
      <c r="D1244" s="597">
        <v>1004324</v>
      </c>
      <c r="E1244" s="598">
        <v>86.8201319689796</v>
      </c>
      <c r="F1244" s="597">
        <v>211953</v>
      </c>
    </row>
    <row r="1245" spans="1:6" ht="12.75">
      <c r="A1245" s="261" t="s">
        <v>1193</v>
      </c>
      <c r="B1245" s="597">
        <v>19058605</v>
      </c>
      <c r="C1245" s="258">
        <v>2708377</v>
      </c>
      <c r="D1245" s="597">
        <v>1919542</v>
      </c>
      <c r="E1245" s="598">
        <v>10.071786471255372</v>
      </c>
      <c r="F1245" s="597">
        <v>390167</v>
      </c>
    </row>
    <row r="1246" spans="1:6" ht="12.75">
      <c r="A1246" s="259" t="s">
        <v>1194</v>
      </c>
      <c r="B1246" s="597">
        <v>10336620</v>
      </c>
      <c r="C1246" s="597">
        <v>10336620</v>
      </c>
      <c r="D1246" s="597">
        <v>5973884</v>
      </c>
      <c r="E1246" s="598">
        <v>57.7933986157951</v>
      </c>
      <c r="F1246" s="597">
        <v>1052302</v>
      </c>
    </row>
    <row r="1247" spans="1:6" ht="12.75">
      <c r="A1247" s="261" t="s">
        <v>1215</v>
      </c>
      <c r="B1247" s="597">
        <v>10336620</v>
      </c>
      <c r="C1247" s="597">
        <v>10336620</v>
      </c>
      <c r="D1247" s="597">
        <v>5973884</v>
      </c>
      <c r="E1247" s="598">
        <v>57.7933986157951</v>
      </c>
      <c r="F1247" s="597">
        <v>1052302</v>
      </c>
    </row>
    <row r="1248" spans="1:6" ht="25.5">
      <c r="A1248" s="247" t="s">
        <v>1199</v>
      </c>
      <c r="B1248" s="597">
        <v>16500</v>
      </c>
      <c r="C1248" s="597">
        <v>6000</v>
      </c>
      <c r="D1248" s="597">
        <v>0</v>
      </c>
      <c r="E1248" s="598">
        <v>0</v>
      </c>
      <c r="F1248" s="597">
        <v>0</v>
      </c>
    </row>
    <row r="1249" spans="1:6" ht="12.75">
      <c r="A1249" s="241" t="s">
        <v>1200</v>
      </c>
      <c r="B1249" s="597">
        <v>16500</v>
      </c>
      <c r="C1249" s="597">
        <v>6000</v>
      </c>
      <c r="D1249" s="597">
        <v>0</v>
      </c>
      <c r="E1249" s="598">
        <v>0</v>
      </c>
      <c r="F1249" s="597">
        <v>0</v>
      </c>
    </row>
    <row r="1250" spans="1:6" ht="12.75">
      <c r="A1250" s="259" t="s">
        <v>1139</v>
      </c>
      <c r="B1250" s="597">
        <v>250000</v>
      </c>
      <c r="C1250" s="597">
        <v>250000</v>
      </c>
      <c r="D1250" s="597">
        <v>161982</v>
      </c>
      <c r="E1250" s="598">
        <v>64.7928</v>
      </c>
      <c r="F1250" s="597">
        <v>15226</v>
      </c>
    </row>
    <row r="1251" spans="1:6" ht="12.75">
      <c r="A1251" s="261" t="s">
        <v>1235</v>
      </c>
      <c r="B1251" s="597">
        <v>250000</v>
      </c>
      <c r="C1251" s="597">
        <v>250000</v>
      </c>
      <c r="D1251" s="597">
        <v>161982</v>
      </c>
      <c r="E1251" s="598">
        <v>64.7928</v>
      </c>
      <c r="F1251" s="597">
        <v>15226</v>
      </c>
    </row>
    <row r="1252" spans="1:6" ht="12.75">
      <c r="A1252" s="245" t="s">
        <v>1144</v>
      </c>
      <c r="B1252" s="597">
        <v>234020</v>
      </c>
      <c r="C1252" s="597">
        <v>228020</v>
      </c>
      <c r="D1252" s="597">
        <v>189110</v>
      </c>
      <c r="E1252" s="598">
        <v>80.80933253568071</v>
      </c>
      <c r="F1252" s="597">
        <v>22246</v>
      </c>
    </row>
    <row r="1253" spans="1:6" ht="12.75">
      <c r="A1253" s="259" t="s">
        <v>1196</v>
      </c>
      <c r="B1253" s="597">
        <v>234020</v>
      </c>
      <c r="C1253" s="597">
        <v>228020</v>
      </c>
      <c r="D1253" s="597">
        <v>189110</v>
      </c>
      <c r="E1253" s="598">
        <v>80.80933253568071</v>
      </c>
      <c r="F1253" s="597">
        <v>22246</v>
      </c>
    </row>
    <row r="1254" spans="1:6" ht="12.75">
      <c r="A1254" s="245" t="s">
        <v>822</v>
      </c>
      <c r="B1254" s="597">
        <v>-145117</v>
      </c>
      <c r="C1254" s="597">
        <v>-145117</v>
      </c>
      <c r="D1254" s="597">
        <v>1482037</v>
      </c>
      <c r="E1254" s="598" t="s">
        <v>818</v>
      </c>
      <c r="F1254" s="597">
        <v>-197025</v>
      </c>
    </row>
    <row r="1255" spans="1:6" ht="12.75">
      <c r="A1255" s="245" t="s">
        <v>823</v>
      </c>
      <c r="B1255" s="597">
        <v>145117</v>
      </c>
      <c r="C1255" s="597">
        <v>145117</v>
      </c>
      <c r="D1255" s="362" t="s">
        <v>818</v>
      </c>
      <c r="E1255" s="598" t="s">
        <v>818</v>
      </c>
      <c r="F1255" s="598" t="s">
        <v>818</v>
      </c>
    </row>
    <row r="1256" spans="1:6" ht="12.75">
      <c r="A1256" s="259" t="s">
        <v>1201</v>
      </c>
      <c r="B1256" s="597">
        <v>145117</v>
      </c>
      <c r="C1256" s="597">
        <v>145117</v>
      </c>
      <c r="D1256" s="362" t="s">
        <v>818</v>
      </c>
      <c r="E1256" s="598" t="s">
        <v>818</v>
      </c>
      <c r="F1256" s="598" t="s">
        <v>818</v>
      </c>
    </row>
    <row r="1257" spans="1:6" ht="25.5" customHeight="1">
      <c r="A1257" s="241" t="s">
        <v>1074</v>
      </c>
      <c r="B1257" s="597">
        <v>145117</v>
      </c>
      <c r="C1257" s="597">
        <v>145117</v>
      </c>
      <c r="D1257" s="597" t="s">
        <v>818</v>
      </c>
      <c r="E1257" s="362" t="s">
        <v>818</v>
      </c>
      <c r="F1257" s="362" t="s">
        <v>818</v>
      </c>
    </row>
    <row r="1258" spans="1:6" ht="15" customHeight="1">
      <c r="A1258" s="241"/>
      <c r="B1258" s="597"/>
      <c r="C1258" s="597"/>
      <c r="D1258" s="362"/>
      <c r="E1258" s="362"/>
      <c r="F1258" s="362"/>
    </row>
    <row r="1259" spans="1:6" ht="12.75">
      <c r="A1259" s="235" t="s">
        <v>1094</v>
      </c>
      <c r="B1259" s="358"/>
      <c r="C1259" s="358"/>
      <c r="D1259" s="358"/>
      <c r="E1259" s="362"/>
      <c r="F1259" s="358"/>
    </row>
    <row r="1260" spans="1:6" ht="12.75">
      <c r="A1260" s="187" t="s">
        <v>546</v>
      </c>
      <c r="B1260" s="358"/>
      <c r="C1260" s="358"/>
      <c r="D1260" s="358"/>
      <c r="E1260" s="362"/>
      <c r="F1260" s="358"/>
    </row>
    <row r="1261" spans="1:6" ht="12.75">
      <c r="A1261" s="191" t="s">
        <v>1072</v>
      </c>
      <c r="B1261" s="358">
        <v>22249</v>
      </c>
      <c r="C1261" s="358">
        <v>22249</v>
      </c>
      <c r="D1261" s="358">
        <v>22249</v>
      </c>
      <c r="E1261" s="362">
        <v>100</v>
      </c>
      <c r="F1261" s="358">
        <v>0</v>
      </c>
    </row>
    <row r="1262" spans="1:6" ht="12.75">
      <c r="A1262" s="245" t="s">
        <v>1204</v>
      </c>
      <c r="B1262" s="358">
        <v>22249</v>
      </c>
      <c r="C1262" s="358">
        <v>22249</v>
      </c>
      <c r="D1262" s="358">
        <v>22249</v>
      </c>
      <c r="E1262" s="362">
        <v>100</v>
      </c>
      <c r="F1262" s="358">
        <v>0</v>
      </c>
    </row>
    <row r="1263" spans="1:6" ht="12.75">
      <c r="A1263" s="188" t="s">
        <v>1188</v>
      </c>
      <c r="B1263" s="358">
        <v>22249</v>
      </c>
      <c r="C1263" s="358">
        <v>22249</v>
      </c>
      <c r="D1263" s="358">
        <v>22249</v>
      </c>
      <c r="E1263" s="362">
        <v>100</v>
      </c>
      <c r="F1263" s="358">
        <v>0</v>
      </c>
    </row>
    <row r="1264" spans="1:6" ht="12.75">
      <c r="A1264" s="245" t="s">
        <v>1189</v>
      </c>
      <c r="B1264" s="358">
        <v>22249</v>
      </c>
      <c r="C1264" s="358">
        <v>22249</v>
      </c>
      <c r="D1264" s="358">
        <v>22249</v>
      </c>
      <c r="E1264" s="362">
        <v>100</v>
      </c>
      <c r="F1264" s="358">
        <v>0</v>
      </c>
    </row>
    <row r="1265" spans="1:6" ht="12.75">
      <c r="A1265" s="259" t="s">
        <v>1190</v>
      </c>
      <c r="B1265" s="358">
        <v>22249</v>
      </c>
      <c r="C1265" s="358">
        <v>22249</v>
      </c>
      <c r="D1265" s="358">
        <v>22249</v>
      </c>
      <c r="E1265" s="362">
        <v>100</v>
      </c>
      <c r="F1265" s="358">
        <v>0</v>
      </c>
    </row>
    <row r="1266" spans="1:6" ht="12.75">
      <c r="A1266" s="261" t="s">
        <v>1193</v>
      </c>
      <c r="B1266" s="358">
        <v>22249</v>
      </c>
      <c r="C1266" s="358">
        <v>22249</v>
      </c>
      <c r="D1266" s="358">
        <v>22249</v>
      </c>
      <c r="E1266" s="362">
        <v>100</v>
      </c>
      <c r="F1266" s="358">
        <v>0</v>
      </c>
    </row>
    <row r="1267" spans="1:6" ht="12" customHeight="1">
      <c r="A1267" s="259"/>
      <c r="B1267" s="358"/>
      <c r="C1267" s="358"/>
      <c r="D1267" s="358"/>
      <c r="E1267" s="362"/>
      <c r="F1267" s="358"/>
    </row>
    <row r="1268" spans="1:6" ht="14.25" customHeight="1">
      <c r="A1268" s="235" t="s">
        <v>547</v>
      </c>
      <c r="B1268" s="597"/>
      <c r="C1268" s="597"/>
      <c r="D1268" s="362"/>
      <c r="E1268" s="362"/>
      <c r="F1268" s="362"/>
    </row>
    <row r="1269" spans="1:6" ht="12" customHeight="1">
      <c r="A1269" s="187" t="s">
        <v>546</v>
      </c>
      <c r="B1269" s="597"/>
      <c r="C1269" s="597"/>
      <c r="D1269" s="362"/>
      <c r="E1269" s="362"/>
      <c r="F1269" s="362"/>
    </row>
    <row r="1270" spans="1:6" ht="12" customHeight="1">
      <c r="A1270" s="191" t="s">
        <v>1072</v>
      </c>
      <c r="B1270" s="597">
        <v>18741</v>
      </c>
      <c r="C1270" s="597">
        <v>18741</v>
      </c>
      <c r="D1270" s="597">
        <v>0</v>
      </c>
      <c r="E1270" s="588">
        <v>0</v>
      </c>
      <c r="F1270" s="597">
        <v>0</v>
      </c>
    </row>
    <row r="1271" spans="1:6" ht="12.75">
      <c r="A1271" s="245" t="s">
        <v>1205</v>
      </c>
      <c r="B1271" s="258">
        <v>18741</v>
      </c>
      <c r="C1271" s="258">
        <v>18741</v>
      </c>
      <c r="D1271" s="258">
        <v>0</v>
      </c>
      <c r="E1271" s="588">
        <v>0</v>
      </c>
      <c r="F1271" s="597">
        <v>0</v>
      </c>
    </row>
    <row r="1272" spans="1:6" ht="12.75">
      <c r="A1272" s="245" t="s">
        <v>1086</v>
      </c>
      <c r="B1272" s="258">
        <v>18741</v>
      </c>
      <c r="C1272" s="258">
        <v>18741</v>
      </c>
      <c r="D1272" s="258">
        <v>0</v>
      </c>
      <c r="E1272" s="588">
        <v>0</v>
      </c>
      <c r="F1272" s="597">
        <v>0</v>
      </c>
    </row>
    <row r="1273" spans="1:6" ht="12.75">
      <c r="A1273" s="245" t="s">
        <v>1087</v>
      </c>
      <c r="B1273" s="258">
        <v>18741</v>
      </c>
      <c r="C1273" s="258">
        <v>18741</v>
      </c>
      <c r="D1273" s="258">
        <v>0</v>
      </c>
      <c r="E1273" s="588">
        <v>0</v>
      </c>
      <c r="F1273" s="597">
        <v>0</v>
      </c>
    </row>
    <row r="1274" spans="1:6" ht="38.25">
      <c r="A1274" s="267" t="s">
        <v>1088</v>
      </c>
      <c r="B1274" s="258">
        <v>18741</v>
      </c>
      <c r="C1274" s="258">
        <v>18741</v>
      </c>
      <c r="D1274" s="258">
        <v>0</v>
      </c>
      <c r="E1274" s="588">
        <v>0</v>
      </c>
      <c r="F1274" s="597">
        <v>0</v>
      </c>
    </row>
    <row r="1275" spans="1:6" ht="38.25">
      <c r="A1275" s="267" t="s">
        <v>1089</v>
      </c>
      <c r="B1275" s="258">
        <v>18741</v>
      </c>
      <c r="C1275" s="258">
        <v>18741</v>
      </c>
      <c r="D1275" s="258">
        <v>0</v>
      </c>
      <c r="E1275" s="588">
        <v>0</v>
      </c>
      <c r="F1275" s="597">
        <v>0</v>
      </c>
    </row>
    <row r="1276" spans="1:6" ht="13.5" customHeight="1">
      <c r="A1276" s="188" t="s">
        <v>1188</v>
      </c>
      <c r="B1276" s="597">
        <v>141130</v>
      </c>
      <c r="C1276" s="597">
        <v>141130</v>
      </c>
      <c r="D1276" s="597">
        <v>113090</v>
      </c>
      <c r="E1276" s="362">
        <v>80.13179338198823</v>
      </c>
      <c r="F1276" s="597">
        <v>-1</v>
      </c>
    </row>
    <row r="1277" spans="1:6" ht="13.5" customHeight="1">
      <c r="A1277" s="245" t="s">
        <v>1189</v>
      </c>
      <c r="B1277" s="597">
        <v>44678</v>
      </c>
      <c r="C1277" s="597">
        <v>44678</v>
      </c>
      <c r="D1277" s="597">
        <v>24518</v>
      </c>
      <c r="E1277" s="362">
        <v>54.877120730560904</v>
      </c>
      <c r="F1277" s="597">
        <v>0</v>
      </c>
    </row>
    <row r="1278" spans="1:6" ht="13.5" customHeight="1">
      <c r="A1278" s="259" t="s">
        <v>1190</v>
      </c>
      <c r="B1278" s="597">
        <v>44678</v>
      </c>
      <c r="C1278" s="597">
        <v>44678</v>
      </c>
      <c r="D1278" s="597">
        <v>24518</v>
      </c>
      <c r="E1278" s="362">
        <v>54.877120730560904</v>
      </c>
      <c r="F1278" s="597">
        <v>0</v>
      </c>
    </row>
    <row r="1279" spans="1:6" ht="16.5" customHeight="1">
      <c r="A1279" s="261" t="s">
        <v>1191</v>
      </c>
      <c r="B1279" s="597">
        <v>12409</v>
      </c>
      <c r="C1279" s="597">
        <v>12409</v>
      </c>
      <c r="D1279" s="358">
        <v>12409</v>
      </c>
      <c r="E1279" s="362">
        <v>100</v>
      </c>
      <c r="F1279" s="597">
        <v>0</v>
      </c>
    </row>
    <row r="1280" spans="1:6" ht="13.5" customHeight="1">
      <c r="A1280" s="264" t="s">
        <v>1192</v>
      </c>
      <c r="B1280" s="597">
        <v>10000</v>
      </c>
      <c r="C1280" s="597">
        <v>10000</v>
      </c>
      <c r="D1280" s="358">
        <v>10000</v>
      </c>
      <c r="E1280" s="362">
        <v>100</v>
      </c>
      <c r="F1280" s="597">
        <v>0</v>
      </c>
    </row>
    <row r="1281" spans="1:6" ht="13.5" customHeight="1">
      <c r="A1281" s="261" t="s">
        <v>1193</v>
      </c>
      <c r="B1281" s="597">
        <v>32269</v>
      </c>
      <c r="C1281" s="597">
        <v>32269</v>
      </c>
      <c r="D1281" s="358">
        <v>12109</v>
      </c>
      <c r="E1281" s="362">
        <v>37.52517896433109</v>
      </c>
      <c r="F1281" s="597">
        <v>0</v>
      </c>
    </row>
    <row r="1282" spans="1:6" ht="15" customHeight="1">
      <c r="A1282" s="245" t="s">
        <v>1144</v>
      </c>
      <c r="B1282" s="597">
        <v>96452</v>
      </c>
      <c r="C1282" s="597">
        <v>96452</v>
      </c>
      <c r="D1282" s="597">
        <v>88572</v>
      </c>
      <c r="E1282" s="362">
        <v>91.83013312321154</v>
      </c>
      <c r="F1282" s="597">
        <v>-1</v>
      </c>
    </row>
    <row r="1283" spans="1:6" ht="14.25" customHeight="1">
      <c r="A1283" s="259" t="s">
        <v>1196</v>
      </c>
      <c r="B1283" s="597">
        <v>96452</v>
      </c>
      <c r="C1283" s="597">
        <v>96452</v>
      </c>
      <c r="D1283" s="358">
        <v>88572</v>
      </c>
      <c r="E1283" s="362">
        <v>91.83013312321154</v>
      </c>
      <c r="F1283" s="597">
        <v>-1</v>
      </c>
    </row>
    <row r="1284" spans="1:6" ht="13.5" customHeight="1">
      <c r="A1284" s="245" t="s">
        <v>822</v>
      </c>
      <c r="B1284" s="597">
        <v>-122389</v>
      </c>
      <c r="C1284" s="597">
        <v>-122389</v>
      </c>
      <c r="D1284" s="597">
        <v>-113090</v>
      </c>
      <c r="E1284" s="362" t="s">
        <v>818</v>
      </c>
      <c r="F1284" s="597">
        <v>1</v>
      </c>
    </row>
    <row r="1285" spans="1:6" ht="14.25" customHeight="1">
      <c r="A1285" s="245" t="s">
        <v>823</v>
      </c>
      <c r="B1285" s="597">
        <v>122389</v>
      </c>
      <c r="C1285" s="597">
        <v>122389</v>
      </c>
      <c r="D1285" s="597" t="s">
        <v>818</v>
      </c>
      <c r="E1285" s="362" t="s">
        <v>818</v>
      </c>
      <c r="F1285" s="362" t="s">
        <v>818</v>
      </c>
    </row>
    <row r="1286" spans="1:6" ht="14.25" customHeight="1">
      <c r="A1286" s="259" t="s">
        <v>1201</v>
      </c>
      <c r="B1286" s="597">
        <v>122389</v>
      </c>
      <c r="C1286" s="597">
        <v>122389</v>
      </c>
      <c r="D1286" s="597" t="s">
        <v>818</v>
      </c>
      <c r="E1286" s="362" t="s">
        <v>818</v>
      </c>
      <c r="F1286" s="362" t="s">
        <v>818</v>
      </c>
    </row>
    <row r="1287" spans="1:6" ht="26.25" customHeight="1">
      <c r="A1287" s="241" t="s">
        <v>1074</v>
      </c>
      <c r="B1287" s="597">
        <v>122389</v>
      </c>
      <c r="C1287" s="597">
        <v>122389</v>
      </c>
      <c r="D1287" s="362" t="s">
        <v>818</v>
      </c>
      <c r="E1287" s="362" t="s">
        <v>818</v>
      </c>
      <c r="F1287" s="362" t="s">
        <v>818</v>
      </c>
    </row>
    <row r="1288" spans="1:6" ht="12.75">
      <c r="A1288" s="187"/>
      <c r="B1288" s="358"/>
      <c r="C1288" s="358"/>
      <c r="D1288" s="358"/>
      <c r="E1288" s="362"/>
      <c r="F1288" s="358"/>
    </row>
    <row r="1289" spans="1:6" ht="12.75">
      <c r="A1289" s="235" t="s">
        <v>1077</v>
      </c>
      <c r="B1289" s="597"/>
      <c r="C1289" s="358"/>
      <c r="D1289" s="358"/>
      <c r="E1289" s="362"/>
      <c r="F1289" s="358"/>
    </row>
    <row r="1290" spans="1:6" ht="13.5" customHeight="1">
      <c r="A1290" s="187" t="s">
        <v>546</v>
      </c>
      <c r="B1290" s="358"/>
      <c r="C1290" s="358"/>
      <c r="D1290" s="358"/>
      <c r="E1290" s="362"/>
      <c r="F1290" s="358"/>
    </row>
    <row r="1291" spans="1:6" ht="13.5" customHeight="1">
      <c r="A1291" s="191" t="s">
        <v>1072</v>
      </c>
      <c r="B1291" s="258">
        <v>90354</v>
      </c>
      <c r="C1291" s="258">
        <v>90354</v>
      </c>
      <c r="D1291" s="258">
        <v>71082</v>
      </c>
      <c r="E1291" s="362">
        <v>78.67056245434624</v>
      </c>
      <c r="F1291" s="258">
        <v>31123</v>
      </c>
    </row>
    <row r="1292" spans="1:6" ht="13.5" customHeight="1">
      <c r="A1292" s="245" t="s">
        <v>1204</v>
      </c>
      <c r="B1292" s="142">
        <v>52631</v>
      </c>
      <c r="C1292" s="142">
        <v>52631</v>
      </c>
      <c r="D1292" s="142">
        <v>33359</v>
      </c>
      <c r="E1292" s="362">
        <v>63.38279721076931</v>
      </c>
      <c r="F1292" s="258">
        <v>29142</v>
      </c>
    </row>
    <row r="1293" spans="1:6" ht="13.5" customHeight="1">
      <c r="A1293" s="245" t="s">
        <v>1186</v>
      </c>
      <c r="B1293" s="142">
        <v>37723</v>
      </c>
      <c r="C1293" s="142">
        <v>37723</v>
      </c>
      <c r="D1293" s="142">
        <v>37723</v>
      </c>
      <c r="E1293" s="362">
        <v>100</v>
      </c>
      <c r="F1293" s="258">
        <v>1981</v>
      </c>
    </row>
    <row r="1294" spans="1:6" ht="25.5">
      <c r="A1294" s="247" t="s">
        <v>1187</v>
      </c>
      <c r="B1294" s="142">
        <v>37723</v>
      </c>
      <c r="C1294" s="142">
        <v>37723</v>
      </c>
      <c r="D1294" s="142">
        <v>37723</v>
      </c>
      <c r="E1294" s="362">
        <v>100</v>
      </c>
      <c r="F1294" s="258">
        <v>1981</v>
      </c>
    </row>
    <row r="1295" spans="1:6" ht="13.5" customHeight="1">
      <c r="A1295" s="188" t="s">
        <v>1188</v>
      </c>
      <c r="B1295" s="142">
        <v>90354</v>
      </c>
      <c r="C1295" s="142">
        <v>90354</v>
      </c>
      <c r="D1295" s="142">
        <v>39636</v>
      </c>
      <c r="E1295" s="362">
        <v>43.86745467826549</v>
      </c>
      <c r="F1295" s="258">
        <v>36511</v>
      </c>
    </row>
    <row r="1296" spans="1:6" ht="13.5" customHeight="1">
      <c r="A1296" s="245" t="s">
        <v>1189</v>
      </c>
      <c r="B1296" s="142">
        <v>88634</v>
      </c>
      <c r="C1296" s="142">
        <v>88634</v>
      </c>
      <c r="D1296" s="142">
        <v>38810</v>
      </c>
      <c r="E1296" s="362">
        <v>43.78680867387233</v>
      </c>
      <c r="F1296" s="258">
        <v>35811</v>
      </c>
    </row>
    <row r="1297" spans="1:6" ht="13.5" customHeight="1">
      <c r="A1297" s="259" t="s">
        <v>1190</v>
      </c>
      <c r="B1297" s="142">
        <v>88634</v>
      </c>
      <c r="C1297" s="142">
        <v>88634</v>
      </c>
      <c r="D1297" s="142">
        <v>38810</v>
      </c>
      <c r="E1297" s="362">
        <v>43.78680867387233</v>
      </c>
      <c r="F1297" s="258">
        <v>35811</v>
      </c>
    </row>
    <row r="1298" spans="1:6" ht="13.5" customHeight="1">
      <c r="A1298" s="261" t="s">
        <v>1191</v>
      </c>
      <c r="B1298" s="142">
        <v>25741</v>
      </c>
      <c r="C1298" s="142">
        <v>25741</v>
      </c>
      <c r="D1298" s="142">
        <v>13578</v>
      </c>
      <c r="E1298" s="362">
        <v>52.74853346800824</v>
      </c>
      <c r="F1298" s="258">
        <v>13516</v>
      </c>
    </row>
    <row r="1299" spans="1:6" ht="13.5" customHeight="1">
      <c r="A1299" s="264" t="s">
        <v>1192</v>
      </c>
      <c r="B1299" s="142">
        <v>20744</v>
      </c>
      <c r="C1299" s="142">
        <v>20744</v>
      </c>
      <c r="D1299" s="142">
        <v>10940</v>
      </c>
      <c r="E1299" s="362">
        <v>52.73814114924797</v>
      </c>
      <c r="F1299" s="258">
        <v>10890</v>
      </c>
    </row>
    <row r="1300" spans="1:6" ht="13.5" customHeight="1">
      <c r="A1300" s="261" t="s">
        <v>1193</v>
      </c>
      <c r="B1300" s="142">
        <v>62893</v>
      </c>
      <c r="C1300" s="142">
        <v>62893</v>
      </c>
      <c r="D1300" s="142">
        <v>25232</v>
      </c>
      <c r="E1300" s="362">
        <v>40.118932154611805</v>
      </c>
      <c r="F1300" s="258">
        <v>22295</v>
      </c>
    </row>
    <row r="1301" spans="1:6" ht="13.5" customHeight="1">
      <c r="A1301" s="245" t="s">
        <v>1144</v>
      </c>
      <c r="B1301" s="142">
        <v>1720</v>
      </c>
      <c r="C1301" s="142">
        <v>1720</v>
      </c>
      <c r="D1301" s="142">
        <v>826</v>
      </c>
      <c r="E1301" s="362">
        <v>48.02325581395348</v>
      </c>
      <c r="F1301" s="258">
        <v>700</v>
      </c>
    </row>
    <row r="1302" spans="1:6" ht="13.5" customHeight="1">
      <c r="A1302" s="259" t="s">
        <v>1196</v>
      </c>
      <c r="B1302" s="142">
        <v>1720</v>
      </c>
      <c r="C1302" s="142">
        <v>1720</v>
      </c>
      <c r="D1302" s="142">
        <v>826</v>
      </c>
      <c r="E1302" s="362">
        <v>48.02325581395348</v>
      </c>
      <c r="F1302" s="258">
        <v>700</v>
      </c>
    </row>
    <row r="1303" spans="1:6" ht="12.75">
      <c r="A1303" s="187"/>
      <c r="B1303" s="358"/>
      <c r="C1303" s="358"/>
      <c r="D1303" s="358"/>
      <c r="E1303" s="362"/>
      <c r="F1303" s="358"/>
    </row>
    <row r="1304" spans="1:6" ht="12.75">
      <c r="A1304" s="235" t="s">
        <v>1095</v>
      </c>
      <c r="B1304" s="358"/>
      <c r="C1304" s="358"/>
      <c r="D1304" s="358"/>
      <c r="E1304" s="362"/>
      <c r="F1304" s="358"/>
    </row>
    <row r="1305" spans="1:6" ht="12.75">
      <c r="A1305" s="187" t="s">
        <v>546</v>
      </c>
      <c r="B1305" s="358"/>
      <c r="C1305" s="358"/>
      <c r="D1305" s="358"/>
      <c r="E1305" s="362"/>
      <c r="F1305" s="358"/>
    </row>
    <row r="1306" spans="1:6" ht="12.75">
      <c r="A1306" s="191" t="s">
        <v>1072</v>
      </c>
      <c r="B1306" s="358">
        <v>595696</v>
      </c>
      <c r="C1306" s="358">
        <v>594438</v>
      </c>
      <c r="D1306" s="358">
        <v>333648</v>
      </c>
      <c r="E1306" s="362">
        <v>56.00977679890414</v>
      </c>
      <c r="F1306" s="358">
        <v>-177</v>
      </c>
    </row>
    <row r="1307" spans="1:6" ht="12.75">
      <c r="A1307" s="245" t="s">
        <v>1204</v>
      </c>
      <c r="B1307" s="358">
        <v>549182</v>
      </c>
      <c r="C1307" s="358">
        <v>549182</v>
      </c>
      <c r="D1307" s="358">
        <v>288392</v>
      </c>
      <c r="E1307" s="362">
        <v>52.513010258894134</v>
      </c>
      <c r="F1307" s="358">
        <v>140</v>
      </c>
    </row>
    <row r="1308" spans="1:6" ht="12.75">
      <c r="A1308" s="245" t="s">
        <v>1186</v>
      </c>
      <c r="B1308" s="358">
        <v>46514</v>
      </c>
      <c r="C1308" s="358">
        <v>45256</v>
      </c>
      <c r="D1308" s="358">
        <v>45256</v>
      </c>
      <c r="E1308" s="362">
        <v>97.29543793266544</v>
      </c>
      <c r="F1308" s="358">
        <v>-317</v>
      </c>
    </row>
    <row r="1309" spans="1:6" ht="25.5">
      <c r="A1309" s="247" t="s">
        <v>1187</v>
      </c>
      <c r="B1309" s="358">
        <v>46514</v>
      </c>
      <c r="C1309" s="142">
        <v>45256</v>
      </c>
      <c r="D1309" s="358">
        <v>45256</v>
      </c>
      <c r="E1309" s="362">
        <v>97.29543793266544</v>
      </c>
      <c r="F1309" s="358">
        <v>-317</v>
      </c>
    </row>
    <row r="1310" spans="1:6" ht="12.75">
      <c r="A1310" s="188" t="s">
        <v>1188</v>
      </c>
      <c r="B1310" s="358">
        <v>595696</v>
      </c>
      <c r="C1310" s="358">
        <v>594438</v>
      </c>
      <c r="D1310" s="358">
        <v>277930</v>
      </c>
      <c r="E1310" s="362">
        <v>46.65634820445328</v>
      </c>
      <c r="F1310" s="358">
        <v>43313</v>
      </c>
    </row>
    <row r="1311" spans="1:6" ht="12.75">
      <c r="A1311" s="245" t="s">
        <v>1189</v>
      </c>
      <c r="B1311" s="358">
        <v>595696</v>
      </c>
      <c r="C1311" s="358">
        <v>594438</v>
      </c>
      <c r="D1311" s="358">
        <v>277930</v>
      </c>
      <c r="E1311" s="362">
        <v>46.65634820445328</v>
      </c>
      <c r="F1311" s="358">
        <v>43313</v>
      </c>
    </row>
    <row r="1312" spans="1:6" ht="12.75">
      <c r="A1312" s="259" t="s">
        <v>1190</v>
      </c>
      <c r="B1312" s="358">
        <v>503919</v>
      </c>
      <c r="C1312" s="358">
        <v>502661</v>
      </c>
      <c r="D1312" s="358">
        <v>250397</v>
      </c>
      <c r="E1312" s="362">
        <v>49.689930326104</v>
      </c>
      <c r="F1312" s="358">
        <v>43313</v>
      </c>
    </row>
    <row r="1313" spans="1:6" ht="12.75">
      <c r="A1313" s="261" t="s">
        <v>1191</v>
      </c>
      <c r="B1313" s="358">
        <v>23072</v>
      </c>
      <c r="C1313" s="358">
        <v>23072</v>
      </c>
      <c r="D1313" s="358">
        <v>23026</v>
      </c>
      <c r="E1313" s="362">
        <v>99.8006241331484</v>
      </c>
      <c r="F1313" s="358">
        <v>5048</v>
      </c>
    </row>
    <row r="1314" spans="1:6" ht="12.75">
      <c r="A1314" s="264" t="s">
        <v>1192</v>
      </c>
      <c r="B1314" s="358">
        <v>18592</v>
      </c>
      <c r="C1314" s="358">
        <v>18592</v>
      </c>
      <c r="D1314" s="358">
        <v>18556</v>
      </c>
      <c r="E1314" s="362">
        <v>99.80636833046471</v>
      </c>
      <c r="F1314" s="358">
        <v>4068</v>
      </c>
    </row>
    <row r="1315" spans="1:6" ht="12.75">
      <c r="A1315" s="261" t="s">
        <v>1193</v>
      </c>
      <c r="B1315" s="358">
        <v>480847</v>
      </c>
      <c r="C1315" s="142">
        <v>479589</v>
      </c>
      <c r="D1315" s="358">
        <v>227371</v>
      </c>
      <c r="E1315" s="362">
        <v>47.28551909443128</v>
      </c>
      <c r="F1315" s="358">
        <v>38265</v>
      </c>
    </row>
    <row r="1316" spans="1:6" ht="12.75">
      <c r="A1316" s="259" t="s">
        <v>1194</v>
      </c>
      <c r="B1316" s="358">
        <v>91777</v>
      </c>
      <c r="C1316" s="358">
        <v>91777</v>
      </c>
      <c r="D1316" s="358">
        <v>27533</v>
      </c>
      <c r="E1316" s="362">
        <v>29.99989104023884</v>
      </c>
      <c r="F1316" s="358">
        <v>0</v>
      </c>
    </row>
    <row r="1317" spans="1:6" ht="12.75">
      <c r="A1317" s="261" t="s">
        <v>1215</v>
      </c>
      <c r="B1317" s="358">
        <v>91777</v>
      </c>
      <c r="C1317" s="358">
        <v>91777</v>
      </c>
      <c r="D1317" s="358">
        <v>27533</v>
      </c>
      <c r="E1317" s="362">
        <v>29.99989104023884</v>
      </c>
      <c r="F1317" s="358">
        <v>0</v>
      </c>
    </row>
    <row r="1318" spans="1:6" ht="12.75">
      <c r="A1318" s="187"/>
      <c r="B1318" s="358"/>
      <c r="C1318" s="358"/>
      <c r="D1318" s="358"/>
      <c r="E1318" s="362"/>
      <c r="F1318" s="358"/>
    </row>
    <row r="1319" spans="1:6" ht="12.75">
      <c r="A1319" s="235" t="s">
        <v>523</v>
      </c>
      <c r="B1319" s="358"/>
      <c r="C1319" s="358"/>
      <c r="D1319" s="358"/>
      <c r="E1319" s="362"/>
      <c r="F1319" s="358"/>
    </row>
    <row r="1320" spans="1:6" ht="12.75">
      <c r="A1320" s="187" t="s">
        <v>546</v>
      </c>
      <c r="B1320" s="358"/>
      <c r="C1320" s="358"/>
      <c r="D1320" s="358"/>
      <c r="E1320" s="362"/>
      <c r="F1320" s="358"/>
    </row>
    <row r="1321" spans="1:6" ht="12.75">
      <c r="A1321" s="191" t="s">
        <v>1072</v>
      </c>
      <c r="B1321" s="358">
        <v>27424086</v>
      </c>
      <c r="C1321" s="358">
        <v>10952692</v>
      </c>
      <c r="D1321" s="358">
        <v>8325753</v>
      </c>
      <c r="E1321" s="362">
        <v>30.359272502281385</v>
      </c>
      <c r="F1321" s="358">
        <v>1425970</v>
      </c>
    </row>
    <row r="1322" spans="1:6" ht="13.5" customHeight="1">
      <c r="A1322" s="267" t="s">
        <v>1198</v>
      </c>
      <c r="B1322" s="358">
        <v>6635742</v>
      </c>
      <c r="C1322" s="142">
        <v>0</v>
      </c>
      <c r="D1322" s="358">
        <v>0</v>
      </c>
      <c r="E1322" s="362">
        <v>0</v>
      </c>
      <c r="F1322" s="358">
        <v>0</v>
      </c>
    </row>
    <row r="1323" spans="1:6" ht="12.75">
      <c r="A1323" s="245" t="s">
        <v>1204</v>
      </c>
      <c r="B1323" s="358">
        <v>7960508</v>
      </c>
      <c r="C1323" s="358">
        <v>7960508</v>
      </c>
      <c r="D1323" s="358">
        <v>5333569</v>
      </c>
      <c r="E1323" s="362">
        <v>67.00035977603439</v>
      </c>
      <c r="F1323" s="358">
        <v>1327256</v>
      </c>
    </row>
    <row r="1324" spans="1:6" ht="12.75">
      <c r="A1324" s="245" t="s">
        <v>1186</v>
      </c>
      <c r="B1324" s="358">
        <v>12827836</v>
      </c>
      <c r="C1324" s="142">
        <v>2992184</v>
      </c>
      <c r="D1324" s="358">
        <v>2992184</v>
      </c>
      <c r="E1324" s="362">
        <v>23.325711367061444</v>
      </c>
      <c r="F1324" s="358">
        <v>98714</v>
      </c>
    </row>
    <row r="1325" spans="1:6" ht="25.5">
      <c r="A1325" s="247" t="s">
        <v>1187</v>
      </c>
      <c r="B1325" s="358">
        <v>12827836</v>
      </c>
      <c r="C1325" s="142">
        <v>2992184</v>
      </c>
      <c r="D1325" s="358">
        <v>2992184</v>
      </c>
      <c r="E1325" s="362">
        <v>23.325711367061444</v>
      </c>
      <c r="F1325" s="358">
        <v>98714</v>
      </c>
    </row>
    <row r="1326" spans="1:6" ht="12.75">
      <c r="A1326" s="188" t="s">
        <v>1188</v>
      </c>
      <c r="B1326" s="358">
        <v>27433519</v>
      </c>
      <c r="C1326" s="358">
        <v>10962125</v>
      </c>
      <c r="D1326" s="358">
        <v>7226269</v>
      </c>
      <c r="E1326" s="362">
        <v>26.341020996978187</v>
      </c>
      <c r="F1326" s="358">
        <v>1319040</v>
      </c>
    </row>
    <row r="1327" spans="1:6" ht="12.75">
      <c r="A1327" s="245" t="s">
        <v>1189</v>
      </c>
      <c r="B1327" s="358">
        <v>27322619</v>
      </c>
      <c r="C1327" s="358">
        <v>10857225</v>
      </c>
      <c r="D1327" s="358">
        <v>7141910</v>
      </c>
      <c r="E1327" s="362">
        <v>26.13918526624406</v>
      </c>
      <c r="F1327" s="358">
        <v>1300793</v>
      </c>
    </row>
    <row r="1328" spans="1:6" ht="12.75">
      <c r="A1328" s="259" t="s">
        <v>1190</v>
      </c>
      <c r="B1328" s="358">
        <v>18867119</v>
      </c>
      <c r="C1328" s="358">
        <v>2412225</v>
      </c>
      <c r="D1328" s="358">
        <v>2116139</v>
      </c>
      <c r="E1328" s="362">
        <v>11.216015545351677</v>
      </c>
      <c r="F1328" s="358">
        <v>386761</v>
      </c>
    </row>
    <row r="1329" spans="1:6" ht="12.75">
      <c r="A1329" s="261" t="s">
        <v>1191</v>
      </c>
      <c r="B1329" s="358">
        <v>1109083</v>
      </c>
      <c r="C1329" s="358">
        <v>1003159</v>
      </c>
      <c r="D1329" s="358">
        <v>975397</v>
      </c>
      <c r="E1329" s="362">
        <v>87.94625830528464</v>
      </c>
      <c r="F1329" s="358">
        <v>236396</v>
      </c>
    </row>
    <row r="1330" spans="1:6" ht="12.75">
      <c r="A1330" s="264" t="s">
        <v>1192</v>
      </c>
      <c r="B1330" s="358">
        <v>847772</v>
      </c>
      <c r="C1330" s="358">
        <v>761500</v>
      </c>
      <c r="D1330" s="358">
        <v>739275</v>
      </c>
      <c r="E1330" s="362">
        <v>87.20210150842443</v>
      </c>
      <c r="F1330" s="358">
        <v>169030</v>
      </c>
    </row>
    <row r="1331" spans="1:6" ht="12.75">
      <c r="A1331" s="261" t="s">
        <v>1193</v>
      </c>
      <c r="B1331" s="358">
        <v>17758036</v>
      </c>
      <c r="C1331" s="142">
        <v>1409066</v>
      </c>
      <c r="D1331" s="358">
        <v>1140742</v>
      </c>
      <c r="E1331" s="362">
        <v>6.42380722733077</v>
      </c>
      <c r="F1331" s="358">
        <v>150365</v>
      </c>
    </row>
    <row r="1332" spans="1:6" ht="12.75">
      <c r="A1332" s="259" t="s">
        <v>1194</v>
      </c>
      <c r="B1332" s="358">
        <v>8439000</v>
      </c>
      <c r="C1332" s="358">
        <v>8439000</v>
      </c>
      <c r="D1332" s="358">
        <v>5025771</v>
      </c>
      <c r="E1332" s="362">
        <v>59.55410593672236</v>
      </c>
      <c r="F1332" s="358">
        <v>914032</v>
      </c>
    </row>
    <row r="1333" spans="1:6" ht="12.75">
      <c r="A1333" s="261" t="s">
        <v>1215</v>
      </c>
      <c r="B1333" s="358">
        <v>8439000</v>
      </c>
      <c r="C1333" s="358">
        <v>8439000</v>
      </c>
      <c r="D1333" s="358">
        <v>5025771</v>
      </c>
      <c r="E1333" s="362">
        <v>59.55410593672236</v>
      </c>
      <c r="F1333" s="358">
        <v>914032</v>
      </c>
    </row>
    <row r="1334" spans="1:6" ht="25.5">
      <c r="A1334" s="247" t="s">
        <v>1199</v>
      </c>
      <c r="B1334" s="358">
        <v>16500</v>
      </c>
      <c r="C1334" s="358">
        <v>6000</v>
      </c>
      <c r="D1334" s="358">
        <v>0</v>
      </c>
      <c r="E1334" s="362">
        <v>0</v>
      </c>
      <c r="F1334" s="358">
        <v>0</v>
      </c>
    </row>
    <row r="1335" spans="1:6" ht="12.75">
      <c r="A1335" s="241" t="s">
        <v>1200</v>
      </c>
      <c r="B1335" s="358">
        <v>16500</v>
      </c>
      <c r="C1335" s="142">
        <v>6000</v>
      </c>
      <c r="D1335" s="358">
        <v>0</v>
      </c>
      <c r="E1335" s="362">
        <v>0</v>
      </c>
      <c r="F1335" s="358">
        <v>0</v>
      </c>
    </row>
    <row r="1336" spans="1:6" ht="12.75">
      <c r="A1336" s="245" t="s">
        <v>1144</v>
      </c>
      <c r="B1336" s="358">
        <v>110900</v>
      </c>
      <c r="C1336" s="358">
        <v>104900</v>
      </c>
      <c r="D1336" s="358">
        <v>84359</v>
      </c>
      <c r="E1336" s="362">
        <v>76.06762849413886</v>
      </c>
      <c r="F1336" s="358">
        <v>18247</v>
      </c>
    </row>
    <row r="1337" spans="1:6" ht="12.75" customHeight="1">
      <c r="A1337" s="259" t="s">
        <v>1196</v>
      </c>
      <c r="B1337" s="358">
        <v>110900</v>
      </c>
      <c r="C1337" s="142">
        <v>104900</v>
      </c>
      <c r="D1337" s="358">
        <v>84359</v>
      </c>
      <c r="E1337" s="362">
        <v>76.06762849413886</v>
      </c>
      <c r="F1337" s="358">
        <v>18247</v>
      </c>
    </row>
    <row r="1338" spans="1:6" ht="12.75">
      <c r="A1338" s="245" t="s">
        <v>822</v>
      </c>
      <c r="B1338" s="597">
        <v>-9433</v>
      </c>
      <c r="C1338" s="597">
        <v>-9433</v>
      </c>
      <c r="D1338" s="597">
        <v>1099484</v>
      </c>
      <c r="E1338" s="598" t="s">
        <v>818</v>
      </c>
      <c r="F1338" s="358">
        <v>106930</v>
      </c>
    </row>
    <row r="1339" spans="1:6" ht="12.75">
      <c r="A1339" s="245" t="s">
        <v>823</v>
      </c>
      <c r="B1339" s="597">
        <v>9433</v>
      </c>
      <c r="C1339" s="597">
        <v>9433</v>
      </c>
      <c r="D1339" s="597" t="s">
        <v>818</v>
      </c>
      <c r="E1339" s="598" t="s">
        <v>818</v>
      </c>
      <c r="F1339" s="598" t="s">
        <v>818</v>
      </c>
    </row>
    <row r="1340" spans="1:6" ht="12.75">
      <c r="A1340" s="259" t="s">
        <v>1201</v>
      </c>
      <c r="B1340" s="597">
        <v>9433</v>
      </c>
      <c r="C1340" s="597">
        <v>9433</v>
      </c>
      <c r="D1340" s="597" t="s">
        <v>818</v>
      </c>
      <c r="E1340" s="598" t="s">
        <v>818</v>
      </c>
      <c r="F1340" s="598" t="s">
        <v>818</v>
      </c>
    </row>
    <row r="1341" spans="1:6" ht="25.5" customHeight="1">
      <c r="A1341" s="241" t="s">
        <v>1074</v>
      </c>
      <c r="B1341" s="597">
        <v>9433</v>
      </c>
      <c r="C1341" s="597">
        <v>9433</v>
      </c>
      <c r="D1341" s="597" t="s">
        <v>818</v>
      </c>
      <c r="E1341" s="598" t="s">
        <v>818</v>
      </c>
      <c r="F1341" s="598" t="s">
        <v>818</v>
      </c>
    </row>
    <row r="1342" spans="1:6" ht="12.75">
      <c r="A1342" s="187"/>
      <c r="B1342" s="358"/>
      <c r="C1342" s="358"/>
      <c r="D1342" s="358"/>
      <c r="E1342" s="362"/>
      <c r="F1342" s="358"/>
    </row>
    <row r="1343" spans="1:6" ht="12.75">
      <c r="A1343" s="235" t="s">
        <v>528</v>
      </c>
      <c r="B1343" s="358"/>
      <c r="C1343" s="358"/>
      <c r="D1343" s="358"/>
      <c r="E1343" s="362"/>
      <c r="F1343" s="358"/>
    </row>
    <row r="1344" spans="1:6" ht="15" customHeight="1">
      <c r="A1344" s="187" t="s">
        <v>546</v>
      </c>
      <c r="B1344" s="358"/>
      <c r="C1344" s="358"/>
      <c r="D1344" s="358"/>
      <c r="E1344" s="362"/>
      <c r="F1344" s="358"/>
    </row>
    <row r="1345" spans="1:6" ht="15" customHeight="1">
      <c r="A1345" s="191" t="s">
        <v>1072</v>
      </c>
      <c r="B1345" s="358">
        <v>23535</v>
      </c>
      <c r="C1345" s="358">
        <v>23535</v>
      </c>
      <c r="D1345" s="358">
        <v>12733</v>
      </c>
      <c r="E1345" s="362">
        <v>54.10240067983854</v>
      </c>
      <c r="F1345" s="358">
        <v>0</v>
      </c>
    </row>
    <row r="1346" spans="1:6" ht="12.75">
      <c r="A1346" s="245" t="s">
        <v>1198</v>
      </c>
      <c r="B1346" s="358">
        <v>10960</v>
      </c>
      <c r="C1346" s="358">
        <v>10960</v>
      </c>
      <c r="D1346" s="358">
        <v>6347</v>
      </c>
      <c r="E1346" s="362">
        <v>57.91058394160584</v>
      </c>
      <c r="F1346" s="358">
        <v>0</v>
      </c>
    </row>
    <row r="1347" spans="1:6" ht="12.75">
      <c r="A1347" s="245" t="s">
        <v>1204</v>
      </c>
      <c r="B1347" s="358">
        <v>12575</v>
      </c>
      <c r="C1347" s="358">
        <v>12575</v>
      </c>
      <c r="D1347" s="358">
        <v>6386</v>
      </c>
      <c r="E1347" s="362">
        <v>50.783300198807154</v>
      </c>
      <c r="F1347" s="358">
        <v>0</v>
      </c>
    </row>
    <row r="1348" spans="1:6" ht="12.75" customHeight="1">
      <c r="A1348" s="188" t="s">
        <v>1188</v>
      </c>
      <c r="B1348" s="358">
        <v>27744</v>
      </c>
      <c r="C1348" s="358">
        <v>27744</v>
      </c>
      <c r="D1348" s="358">
        <v>16939</v>
      </c>
      <c r="E1348" s="362">
        <v>61.05464244521338</v>
      </c>
      <c r="F1348" s="358">
        <v>2122</v>
      </c>
    </row>
    <row r="1349" spans="1:6" ht="12.75" customHeight="1">
      <c r="A1349" s="245" t="s">
        <v>1189</v>
      </c>
      <c r="B1349" s="358">
        <v>27744</v>
      </c>
      <c r="C1349" s="358">
        <v>27744</v>
      </c>
      <c r="D1349" s="358">
        <v>16939</v>
      </c>
      <c r="E1349" s="362">
        <v>61.05464244521338</v>
      </c>
      <c r="F1349" s="358">
        <v>2122</v>
      </c>
    </row>
    <row r="1350" spans="1:6" ht="12.75" customHeight="1">
      <c r="A1350" s="259" t="s">
        <v>1190</v>
      </c>
      <c r="B1350" s="358">
        <v>27744</v>
      </c>
      <c r="C1350" s="358">
        <v>27744</v>
      </c>
      <c r="D1350" s="358">
        <v>16939</v>
      </c>
      <c r="E1350" s="362">
        <v>61.05464244521338</v>
      </c>
      <c r="F1350" s="358">
        <v>2122</v>
      </c>
    </row>
    <row r="1351" spans="1:6" ht="12.75" customHeight="1">
      <c r="A1351" s="261" t="s">
        <v>1191</v>
      </c>
      <c r="B1351" s="358">
        <v>12122</v>
      </c>
      <c r="C1351" s="358">
        <v>12122</v>
      </c>
      <c r="D1351" s="358">
        <v>11893</v>
      </c>
      <c r="E1351" s="362">
        <v>98.11087279326843</v>
      </c>
      <c r="F1351" s="358">
        <v>0</v>
      </c>
    </row>
    <row r="1352" spans="1:6" ht="12.75" customHeight="1">
      <c r="A1352" s="264" t="s">
        <v>1192</v>
      </c>
      <c r="B1352" s="358">
        <v>9768</v>
      </c>
      <c r="C1352" s="358">
        <v>9768</v>
      </c>
      <c r="D1352" s="358">
        <v>9540</v>
      </c>
      <c r="E1352" s="362">
        <v>97.66584766584766</v>
      </c>
      <c r="F1352" s="358">
        <v>0</v>
      </c>
    </row>
    <row r="1353" spans="1:6" ht="12.75" customHeight="1">
      <c r="A1353" s="259" t="s">
        <v>184</v>
      </c>
      <c r="B1353" s="358">
        <v>15622</v>
      </c>
      <c r="C1353" s="358">
        <v>15622</v>
      </c>
      <c r="D1353" s="358">
        <v>5046</v>
      </c>
      <c r="E1353" s="362">
        <v>32.30060171552938</v>
      </c>
      <c r="F1353" s="358">
        <v>2122</v>
      </c>
    </row>
    <row r="1354" spans="1:6" ht="12.75">
      <c r="A1354" s="245" t="s">
        <v>822</v>
      </c>
      <c r="B1354" s="597">
        <v>-4209</v>
      </c>
      <c r="C1354" s="597">
        <v>-4209</v>
      </c>
      <c r="D1354" s="597">
        <v>-4206</v>
      </c>
      <c r="E1354" s="598" t="s">
        <v>818</v>
      </c>
      <c r="F1354" s="358">
        <v>-2122</v>
      </c>
    </row>
    <row r="1355" spans="1:6" ht="12.75">
      <c r="A1355" s="245" t="s">
        <v>823</v>
      </c>
      <c r="B1355" s="597">
        <v>4209</v>
      </c>
      <c r="C1355" s="597">
        <v>4209</v>
      </c>
      <c r="D1355" s="597" t="s">
        <v>818</v>
      </c>
      <c r="E1355" s="598" t="s">
        <v>818</v>
      </c>
      <c r="F1355" s="598" t="s">
        <v>818</v>
      </c>
    </row>
    <row r="1356" spans="1:6" ht="12.75">
      <c r="A1356" s="259" t="s">
        <v>1201</v>
      </c>
      <c r="B1356" s="597">
        <v>4209</v>
      </c>
      <c r="C1356" s="597">
        <v>4209</v>
      </c>
      <c r="D1356" s="597" t="s">
        <v>818</v>
      </c>
      <c r="E1356" s="598" t="s">
        <v>818</v>
      </c>
      <c r="F1356" s="598" t="s">
        <v>818</v>
      </c>
    </row>
    <row r="1357" spans="1:6" ht="25.5" customHeight="1">
      <c r="A1357" s="241" t="s">
        <v>1074</v>
      </c>
      <c r="B1357" s="597">
        <v>4209</v>
      </c>
      <c r="C1357" s="597">
        <v>4209</v>
      </c>
      <c r="D1357" s="597" t="s">
        <v>818</v>
      </c>
      <c r="E1357" s="598" t="s">
        <v>818</v>
      </c>
      <c r="F1357" s="598" t="s">
        <v>818</v>
      </c>
    </row>
    <row r="1358" spans="1:6" ht="15" customHeight="1">
      <c r="A1358" s="187"/>
      <c r="B1358" s="358"/>
      <c r="C1358" s="358"/>
      <c r="D1358" s="358"/>
      <c r="E1358" s="362"/>
      <c r="F1358" s="358"/>
    </row>
    <row r="1359" spans="1:6" ht="12.75">
      <c r="A1359" s="235" t="s">
        <v>1091</v>
      </c>
      <c r="B1359" s="358"/>
      <c r="C1359" s="358"/>
      <c r="D1359" s="358"/>
      <c r="E1359" s="362"/>
      <c r="F1359" s="358"/>
    </row>
    <row r="1360" spans="1:6" ht="12.75">
      <c r="A1360" s="187" t="s">
        <v>546</v>
      </c>
      <c r="B1360" s="358"/>
      <c r="C1360" s="358"/>
      <c r="D1360" s="358"/>
      <c r="E1360" s="362"/>
      <c r="F1360" s="358"/>
    </row>
    <row r="1361" spans="1:6" ht="12.75">
      <c r="A1361" s="191" t="s">
        <v>1072</v>
      </c>
      <c r="B1361" s="358">
        <v>150000</v>
      </c>
      <c r="C1361" s="358">
        <v>150000</v>
      </c>
      <c r="D1361" s="358">
        <v>150000</v>
      </c>
      <c r="E1361" s="362">
        <v>100</v>
      </c>
      <c r="F1361" s="358">
        <v>4498</v>
      </c>
    </row>
    <row r="1362" spans="1:6" ht="12.75">
      <c r="A1362" s="245" t="s">
        <v>1186</v>
      </c>
      <c r="B1362" s="358">
        <v>150000</v>
      </c>
      <c r="C1362" s="358">
        <v>150000</v>
      </c>
      <c r="D1362" s="358">
        <v>150000</v>
      </c>
      <c r="E1362" s="362">
        <v>100</v>
      </c>
      <c r="F1362" s="358">
        <v>4498</v>
      </c>
    </row>
    <row r="1363" spans="1:6" ht="25.5">
      <c r="A1363" s="247" t="s">
        <v>1187</v>
      </c>
      <c r="B1363" s="358">
        <v>150000</v>
      </c>
      <c r="C1363" s="358">
        <v>150000</v>
      </c>
      <c r="D1363" s="358">
        <v>150000</v>
      </c>
      <c r="E1363" s="362">
        <v>100</v>
      </c>
      <c r="F1363" s="358">
        <v>4498</v>
      </c>
    </row>
    <row r="1364" spans="1:6" ht="15" customHeight="1">
      <c r="A1364" s="188" t="s">
        <v>1188</v>
      </c>
      <c r="B1364" s="358">
        <v>150000</v>
      </c>
      <c r="C1364" s="358">
        <v>150000</v>
      </c>
      <c r="D1364" s="358">
        <v>100842</v>
      </c>
      <c r="E1364" s="362">
        <v>67.228</v>
      </c>
      <c r="F1364" s="358">
        <v>7421</v>
      </c>
    </row>
    <row r="1365" spans="1:6" ht="15" customHeight="1">
      <c r="A1365" s="245" t="s">
        <v>1189</v>
      </c>
      <c r="B1365" s="358">
        <v>150000</v>
      </c>
      <c r="C1365" s="358">
        <v>150000</v>
      </c>
      <c r="D1365" s="358">
        <v>100842</v>
      </c>
      <c r="E1365" s="362">
        <v>67.228</v>
      </c>
      <c r="F1365" s="358">
        <v>7421</v>
      </c>
    </row>
    <row r="1366" spans="1:6" ht="15" customHeight="1">
      <c r="A1366" s="259" t="s">
        <v>1190</v>
      </c>
      <c r="B1366" s="358">
        <v>28893</v>
      </c>
      <c r="C1366" s="358">
        <v>28893</v>
      </c>
      <c r="D1366" s="358">
        <v>16425</v>
      </c>
      <c r="E1366" s="362">
        <v>56.847679368705215</v>
      </c>
      <c r="F1366" s="358">
        <v>7421</v>
      </c>
    </row>
    <row r="1367" spans="1:6" ht="12.75">
      <c r="A1367" s="261" t="s">
        <v>1191</v>
      </c>
      <c r="B1367" s="358">
        <v>25893</v>
      </c>
      <c r="C1367" s="358">
        <v>25893</v>
      </c>
      <c r="D1367" s="358">
        <v>16405</v>
      </c>
      <c r="E1367" s="362">
        <v>63.356891824045114</v>
      </c>
      <c r="F1367" s="358">
        <v>7421</v>
      </c>
    </row>
    <row r="1368" spans="1:6" ht="12.75">
      <c r="A1368" s="264" t="s">
        <v>1192</v>
      </c>
      <c r="B1368" s="358">
        <v>19655</v>
      </c>
      <c r="C1368" s="358">
        <v>19655</v>
      </c>
      <c r="D1368" s="358">
        <v>13220</v>
      </c>
      <c r="E1368" s="362">
        <v>67.26023912490461</v>
      </c>
      <c r="F1368" s="358">
        <v>5980</v>
      </c>
    </row>
    <row r="1369" spans="1:6" ht="12.75">
      <c r="A1369" s="261" t="s">
        <v>1193</v>
      </c>
      <c r="B1369" s="358">
        <v>3000</v>
      </c>
      <c r="C1369" s="358">
        <v>3000</v>
      </c>
      <c r="D1369" s="358">
        <v>20</v>
      </c>
      <c r="E1369" s="362">
        <v>0.6666666666666667</v>
      </c>
      <c r="F1369" s="358">
        <v>0</v>
      </c>
    </row>
    <row r="1370" spans="1:6" ht="12.75">
      <c r="A1370" s="259" t="s">
        <v>1194</v>
      </c>
      <c r="B1370" s="358">
        <v>102366</v>
      </c>
      <c r="C1370" s="358">
        <v>102366</v>
      </c>
      <c r="D1370" s="358">
        <v>84417</v>
      </c>
      <c r="E1370" s="362">
        <v>82.4658578043491</v>
      </c>
      <c r="F1370" s="358">
        <v>0</v>
      </c>
    </row>
    <row r="1371" spans="1:6" ht="12.75">
      <c r="A1371" s="261" t="s">
        <v>1215</v>
      </c>
      <c r="B1371" s="358">
        <v>102366</v>
      </c>
      <c r="C1371" s="358">
        <v>102366</v>
      </c>
      <c r="D1371" s="358">
        <v>84417</v>
      </c>
      <c r="E1371" s="362">
        <v>82.4658578043491</v>
      </c>
      <c r="F1371" s="358">
        <v>0</v>
      </c>
    </row>
    <row r="1372" spans="1:6" ht="12.75">
      <c r="A1372" s="259" t="s">
        <v>1139</v>
      </c>
      <c r="B1372" s="358">
        <v>18741</v>
      </c>
      <c r="C1372" s="358">
        <v>18741</v>
      </c>
      <c r="D1372" s="358">
        <v>0</v>
      </c>
      <c r="E1372" s="362">
        <v>0</v>
      </c>
      <c r="F1372" s="358">
        <v>0</v>
      </c>
    </row>
    <row r="1373" spans="1:6" ht="12.75">
      <c r="A1373" s="261" t="s">
        <v>1216</v>
      </c>
      <c r="B1373" s="358">
        <v>18741</v>
      </c>
      <c r="C1373" s="358">
        <v>18741</v>
      </c>
      <c r="D1373" s="358">
        <v>0</v>
      </c>
      <c r="E1373" s="362">
        <v>0</v>
      </c>
      <c r="F1373" s="358">
        <v>0</v>
      </c>
    </row>
    <row r="1374" spans="1:6" ht="25.5">
      <c r="A1374" s="242" t="s">
        <v>548</v>
      </c>
      <c r="B1374" s="358">
        <v>18741</v>
      </c>
      <c r="C1374" s="358">
        <v>18741</v>
      </c>
      <c r="D1374" s="358">
        <v>0</v>
      </c>
      <c r="E1374" s="362">
        <v>0</v>
      </c>
      <c r="F1374" s="358">
        <v>0</v>
      </c>
    </row>
    <row r="1375" spans="1:6" ht="41.25" customHeight="1">
      <c r="A1375" s="242" t="s">
        <v>549</v>
      </c>
      <c r="B1375" s="358">
        <v>18741</v>
      </c>
      <c r="C1375" s="358">
        <v>18741</v>
      </c>
      <c r="D1375" s="358">
        <v>0</v>
      </c>
      <c r="E1375" s="362">
        <v>0</v>
      </c>
      <c r="F1375" s="358">
        <v>0</v>
      </c>
    </row>
    <row r="1376" spans="1:6" ht="12.75">
      <c r="A1376" s="605"/>
      <c r="B1376" s="358"/>
      <c r="C1376" s="358"/>
      <c r="D1376" s="358"/>
      <c r="E1376" s="362"/>
      <c r="F1376" s="358"/>
    </row>
    <row r="1377" spans="1:6" ht="12.75">
      <c r="A1377" s="235" t="s">
        <v>1101</v>
      </c>
      <c r="B1377" s="358"/>
      <c r="C1377" s="358"/>
      <c r="D1377" s="358"/>
      <c r="E1377" s="362"/>
      <c r="F1377" s="358"/>
    </row>
    <row r="1378" spans="1:6" ht="12.75">
      <c r="A1378" s="187" t="s">
        <v>546</v>
      </c>
      <c r="B1378" s="358"/>
      <c r="C1378" s="358"/>
      <c r="D1378" s="358"/>
      <c r="E1378" s="362"/>
      <c r="F1378" s="358"/>
    </row>
    <row r="1379" spans="1:6" ht="12.75">
      <c r="A1379" s="191" t="s">
        <v>1072</v>
      </c>
      <c r="B1379" s="358">
        <v>164339</v>
      </c>
      <c r="C1379" s="358">
        <v>164339</v>
      </c>
      <c r="D1379" s="358">
        <v>100782</v>
      </c>
      <c r="E1379" s="362">
        <v>61.32567436822666</v>
      </c>
      <c r="F1379" s="358">
        <v>2964</v>
      </c>
    </row>
    <row r="1380" spans="1:6" ht="12.75">
      <c r="A1380" s="245" t="s">
        <v>1204</v>
      </c>
      <c r="B1380" s="358">
        <v>97742</v>
      </c>
      <c r="C1380" s="358">
        <v>97742</v>
      </c>
      <c r="D1380" s="358">
        <v>34185</v>
      </c>
      <c r="E1380" s="362">
        <v>34.974729389617565</v>
      </c>
      <c r="F1380" s="358">
        <v>0</v>
      </c>
    </row>
    <row r="1381" spans="1:6" ht="12.75">
      <c r="A1381" s="245" t="s">
        <v>1186</v>
      </c>
      <c r="B1381" s="358">
        <v>66597</v>
      </c>
      <c r="C1381" s="358">
        <v>66597</v>
      </c>
      <c r="D1381" s="358">
        <v>66597</v>
      </c>
      <c r="E1381" s="362">
        <v>100</v>
      </c>
      <c r="F1381" s="358">
        <v>2964</v>
      </c>
    </row>
    <row r="1382" spans="1:6" ht="25.5">
      <c r="A1382" s="247" t="s">
        <v>1187</v>
      </c>
      <c r="B1382" s="358">
        <v>66597</v>
      </c>
      <c r="C1382" s="358">
        <v>66597</v>
      </c>
      <c r="D1382" s="358">
        <v>66597</v>
      </c>
      <c r="E1382" s="362">
        <v>100</v>
      </c>
      <c r="F1382" s="358">
        <v>2964</v>
      </c>
    </row>
    <row r="1383" spans="1:6" ht="12.75">
      <c r="A1383" s="188" t="s">
        <v>1188</v>
      </c>
      <c r="B1383" s="358">
        <v>164339</v>
      </c>
      <c r="C1383" s="358">
        <v>164339</v>
      </c>
      <c r="D1383" s="358">
        <v>103873</v>
      </c>
      <c r="E1383" s="362">
        <v>63.20654257358266</v>
      </c>
      <c r="F1383" s="358">
        <v>26272</v>
      </c>
    </row>
    <row r="1384" spans="1:6" ht="12.75">
      <c r="A1384" s="245" t="s">
        <v>1189</v>
      </c>
      <c r="B1384" s="358">
        <v>154407</v>
      </c>
      <c r="C1384" s="358">
        <v>154407</v>
      </c>
      <c r="D1384" s="358">
        <v>103536</v>
      </c>
      <c r="E1384" s="362">
        <v>67.05395480774835</v>
      </c>
      <c r="F1384" s="358">
        <v>26272</v>
      </c>
    </row>
    <row r="1385" spans="1:6" ht="12.75">
      <c r="A1385" s="259" t="s">
        <v>1190</v>
      </c>
      <c r="B1385" s="358">
        <v>154407</v>
      </c>
      <c r="C1385" s="358">
        <v>154407</v>
      </c>
      <c r="D1385" s="358">
        <v>103536</v>
      </c>
      <c r="E1385" s="362">
        <v>67.05395480774835</v>
      </c>
      <c r="F1385" s="358">
        <v>26272</v>
      </c>
    </row>
    <row r="1386" spans="1:6" ht="12.75">
      <c r="A1386" s="261" t="s">
        <v>1191</v>
      </c>
      <c r="B1386" s="358">
        <v>53388</v>
      </c>
      <c r="C1386" s="358">
        <v>53388</v>
      </c>
      <c r="D1386" s="358">
        <v>50757</v>
      </c>
      <c r="E1386" s="362">
        <v>95.07192627556755</v>
      </c>
      <c r="F1386" s="358">
        <v>5258</v>
      </c>
    </row>
    <row r="1387" spans="1:6" ht="12.75">
      <c r="A1387" s="264" t="s">
        <v>1192</v>
      </c>
      <c r="B1387" s="358">
        <v>44990</v>
      </c>
      <c r="C1387" s="358">
        <v>44990</v>
      </c>
      <c r="D1387" s="358">
        <v>42359</v>
      </c>
      <c r="E1387" s="362">
        <v>94.15203378528561</v>
      </c>
      <c r="F1387" s="358">
        <v>4203</v>
      </c>
    </row>
    <row r="1388" spans="1:6" ht="12.75">
      <c r="A1388" s="261" t="s">
        <v>1193</v>
      </c>
      <c r="B1388" s="358">
        <v>101019</v>
      </c>
      <c r="C1388" s="358">
        <v>101019</v>
      </c>
      <c r="D1388" s="358">
        <v>52779</v>
      </c>
      <c r="E1388" s="362">
        <v>52.246607073916785</v>
      </c>
      <c r="F1388" s="358">
        <v>21014</v>
      </c>
    </row>
    <row r="1389" spans="1:6" ht="12.75">
      <c r="A1389" s="245" t="s">
        <v>1144</v>
      </c>
      <c r="B1389" s="358">
        <v>9932</v>
      </c>
      <c r="C1389" s="358">
        <v>9932</v>
      </c>
      <c r="D1389" s="358">
        <v>337</v>
      </c>
      <c r="E1389" s="362">
        <v>3.3930728956906973</v>
      </c>
      <c r="F1389" s="358">
        <v>0</v>
      </c>
    </row>
    <row r="1390" spans="1:6" ht="12.75">
      <c r="A1390" s="259" t="s">
        <v>1196</v>
      </c>
      <c r="B1390" s="358">
        <v>9932</v>
      </c>
      <c r="C1390" s="358">
        <v>9932</v>
      </c>
      <c r="D1390" s="358">
        <v>337</v>
      </c>
      <c r="E1390" s="362">
        <v>3.3930728956906973</v>
      </c>
      <c r="F1390" s="358">
        <v>0</v>
      </c>
    </row>
    <row r="1391" spans="1:6" ht="12.75">
      <c r="A1391" s="187"/>
      <c r="B1391" s="358"/>
      <c r="C1391" s="358"/>
      <c r="D1391" s="358"/>
      <c r="E1391" s="362"/>
      <c r="F1391" s="358"/>
    </row>
    <row r="1392" spans="1:6" ht="12.75">
      <c r="A1392" s="235" t="s">
        <v>1102</v>
      </c>
      <c r="B1392" s="358"/>
      <c r="C1392" s="358"/>
      <c r="D1392" s="358"/>
      <c r="E1392" s="362"/>
      <c r="F1392" s="358"/>
    </row>
    <row r="1393" spans="1:6" ht="12.75">
      <c r="A1393" s="187" t="s">
        <v>546</v>
      </c>
      <c r="B1393" s="358"/>
      <c r="C1393" s="358"/>
      <c r="D1393" s="358"/>
      <c r="E1393" s="362"/>
      <c r="F1393" s="358"/>
    </row>
    <row r="1394" spans="1:6" ht="12.75">
      <c r="A1394" s="191" t="s">
        <v>1072</v>
      </c>
      <c r="B1394" s="358">
        <v>2519125</v>
      </c>
      <c r="C1394" s="358">
        <v>2519125</v>
      </c>
      <c r="D1394" s="358">
        <v>1767571</v>
      </c>
      <c r="E1394" s="362">
        <v>70.16606956780628</v>
      </c>
      <c r="F1394" s="358">
        <v>103883</v>
      </c>
    </row>
    <row r="1395" spans="1:6" ht="12.75">
      <c r="A1395" s="245" t="s">
        <v>1198</v>
      </c>
      <c r="B1395" s="358">
        <v>5000</v>
      </c>
      <c r="C1395" s="358">
        <v>5000</v>
      </c>
      <c r="D1395" s="358">
        <v>-6537</v>
      </c>
      <c r="E1395" s="362">
        <v>-130.74</v>
      </c>
      <c r="F1395" s="358">
        <v>-6537</v>
      </c>
    </row>
    <row r="1396" spans="1:6" ht="12.75">
      <c r="A1396" s="245" t="s">
        <v>1204</v>
      </c>
      <c r="B1396" s="358">
        <v>2285725</v>
      </c>
      <c r="C1396" s="358">
        <v>2285725</v>
      </c>
      <c r="D1396" s="358">
        <v>1545708</v>
      </c>
      <c r="E1396" s="362">
        <v>67.62440801058746</v>
      </c>
      <c r="F1396" s="358">
        <v>88786</v>
      </c>
    </row>
    <row r="1397" spans="1:6" ht="12.75">
      <c r="A1397" s="245" t="s">
        <v>1186</v>
      </c>
      <c r="B1397" s="358">
        <v>228400</v>
      </c>
      <c r="C1397" s="358">
        <v>228400</v>
      </c>
      <c r="D1397" s="358">
        <v>228400</v>
      </c>
      <c r="E1397" s="362">
        <v>100</v>
      </c>
      <c r="F1397" s="358">
        <v>21634</v>
      </c>
    </row>
    <row r="1398" spans="1:6" ht="25.5">
      <c r="A1398" s="247" t="s">
        <v>1187</v>
      </c>
      <c r="B1398" s="358">
        <v>228400</v>
      </c>
      <c r="C1398" s="358">
        <v>228400</v>
      </c>
      <c r="D1398" s="358">
        <v>228400</v>
      </c>
      <c r="E1398" s="362">
        <v>100</v>
      </c>
      <c r="F1398" s="358">
        <v>21634</v>
      </c>
    </row>
    <row r="1399" spans="1:6" ht="12.75">
      <c r="A1399" s="188" t="s">
        <v>1188</v>
      </c>
      <c r="B1399" s="358">
        <v>2519125</v>
      </c>
      <c r="C1399" s="358">
        <v>2519125</v>
      </c>
      <c r="D1399" s="358">
        <v>1450186</v>
      </c>
      <c r="E1399" s="362">
        <v>57.5670520518037</v>
      </c>
      <c r="F1399" s="358">
        <v>266965</v>
      </c>
    </row>
    <row r="1400" spans="1:6" ht="12.75">
      <c r="A1400" s="245" t="s">
        <v>1189</v>
      </c>
      <c r="B1400" s="358">
        <v>2505289</v>
      </c>
      <c r="C1400" s="358">
        <v>2505289</v>
      </c>
      <c r="D1400" s="358">
        <v>1436350</v>
      </c>
      <c r="E1400" s="362">
        <v>57.33270692522898</v>
      </c>
      <c r="F1400" s="358">
        <v>263665</v>
      </c>
    </row>
    <row r="1401" spans="1:6" ht="12.75">
      <c r="A1401" s="259" t="s">
        <v>1190</v>
      </c>
      <c r="B1401" s="358">
        <v>675289</v>
      </c>
      <c r="C1401" s="358">
        <v>675289</v>
      </c>
      <c r="D1401" s="358">
        <v>550968</v>
      </c>
      <c r="E1401" s="362">
        <v>81.58995630019147</v>
      </c>
      <c r="F1401" s="358">
        <v>152248</v>
      </c>
    </row>
    <row r="1402" spans="1:6" ht="12.75">
      <c r="A1402" s="261" t="s">
        <v>1191</v>
      </c>
      <c r="B1402" s="358">
        <v>206724</v>
      </c>
      <c r="C1402" s="358">
        <v>206724</v>
      </c>
      <c r="D1402" s="358">
        <v>179564</v>
      </c>
      <c r="E1402" s="362">
        <v>86.86170933224976</v>
      </c>
      <c r="F1402" s="358">
        <v>16856</v>
      </c>
    </row>
    <row r="1403" spans="1:6" ht="12.75">
      <c r="A1403" s="264" t="s">
        <v>1192</v>
      </c>
      <c r="B1403" s="358">
        <v>161067</v>
      </c>
      <c r="C1403" s="142">
        <v>161065</v>
      </c>
      <c r="D1403" s="358">
        <v>138386</v>
      </c>
      <c r="E1403" s="362">
        <v>85.91828245388565</v>
      </c>
      <c r="F1403" s="358">
        <v>13988</v>
      </c>
    </row>
    <row r="1404" spans="1:6" ht="12.75">
      <c r="A1404" s="261" t="s">
        <v>1193</v>
      </c>
      <c r="B1404" s="358">
        <v>468565</v>
      </c>
      <c r="C1404" s="358">
        <v>468565</v>
      </c>
      <c r="D1404" s="358">
        <v>371404</v>
      </c>
      <c r="E1404" s="362">
        <v>79.26413624577167</v>
      </c>
      <c r="F1404" s="358">
        <v>135392</v>
      </c>
    </row>
    <row r="1405" spans="1:6" ht="12.75">
      <c r="A1405" s="259" t="s">
        <v>1194</v>
      </c>
      <c r="B1405" s="358">
        <v>1580000</v>
      </c>
      <c r="C1405" s="358">
        <v>1580000</v>
      </c>
      <c r="D1405" s="358">
        <v>723400</v>
      </c>
      <c r="E1405" s="362">
        <v>45.78481012658228</v>
      </c>
      <c r="F1405" s="358">
        <v>96191</v>
      </c>
    </row>
    <row r="1406" spans="1:6" ht="12.75">
      <c r="A1406" s="261" t="s">
        <v>1215</v>
      </c>
      <c r="B1406" s="358">
        <v>1580000</v>
      </c>
      <c r="C1406" s="358">
        <v>1580000</v>
      </c>
      <c r="D1406" s="358">
        <v>723400</v>
      </c>
      <c r="E1406" s="362">
        <v>45.78481012658228</v>
      </c>
      <c r="F1406" s="358">
        <v>96191</v>
      </c>
    </row>
    <row r="1407" spans="1:6" ht="12.75">
      <c r="A1407" s="259" t="s">
        <v>1139</v>
      </c>
      <c r="B1407" s="358">
        <v>250000</v>
      </c>
      <c r="C1407" s="358">
        <v>250000</v>
      </c>
      <c r="D1407" s="358">
        <v>161982</v>
      </c>
      <c r="E1407" s="362">
        <v>64.7928</v>
      </c>
      <c r="F1407" s="358">
        <v>15226</v>
      </c>
    </row>
    <row r="1408" spans="1:6" ht="12.75">
      <c r="A1408" s="261" t="s">
        <v>1235</v>
      </c>
      <c r="B1408" s="358">
        <v>250000</v>
      </c>
      <c r="C1408" s="358">
        <v>250000</v>
      </c>
      <c r="D1408" s="358">
        <v>161982</v>
      </c>
      <c r="E1408" s="362">
        <v>64.7928</v>
      </c>
      <c r="F1408" s="358">
        <v>15226</v>
      </c>
    </row>
    <row r="1409" spans="1:6" ht="12.75">
      <c r="A1409" s="245" t="s">
        <v>1144</v>
      </c>
      <c r="B1409" s="358">
        <v>13836</v>
      </c>
      <c r="C1409" s="358">
        <v>13836</v>
      </c>
      <c r="D1409" s="358">
        <v>13836</v>
      </c>
      <c r="E1409" s="362">
        <v>100</v>
      </c>
      <c r="F1409" s="358">
        <v>3300</v>
      </c>
    </row>
    <row r="1410" spans="1:6" ht="12.75">
      <c r="A1410" s="259" t="s">
        <v>1196</v>
      </c>
      <c r="B1410" s="358">
        <v>13836</v>
      </c>
      <c r="C1410" s="358">
        <v>13836</v>
      </c>
      <c r="D1410" s="358">
        <v>13836</v>
      </c>
      <c r="E1410" s="362">
        <v>100</v>
      </c>
      <c r="F1410" s="358">
        <v>3300</v>
      </c>
    </row>
    <row r="1411" spans="1:6" ht="12.75">
      <c r="A1411" s="259"/>
      <c r="B1411" s="358"/>
      <c r="C1411" s="358"/>
      <c r="D1411" s="358"/>
      <c r="E1411" s="362"/>
      <c r="F1411" s="358"/>
    </row>
    <row r="1412" spans="1:6" ht="25.5">
      <c r="A1412" s="235" t="s">
        <v>1264</v>
      </c>
      <c r="B1412" s="358"/>
      <c r="C1412" s="358"/>
      <c r="D1412" s="358"/>
      <c r="E1412" s="362"/>
      <c r="F1412" s="358"/>
    </row>
    <row r="1413" spans="1:6" ht="12.75">
      <c r="A1413" s="187" t="s">
        <v>546</v>
      </c>
      <c r="B1413" s="358"/>
      <c r="C1413" s="358"/>
      <c r="D1413" s="358"/>
      <c r="E1413" s="362"/>
      <c r="F1413" s="358"/>
    </row>
    <row r="1414" spans="1:6" ht="12.75">
      <c r="A1414" s="191" t="s">
        <v>1072</v>
      </c>
      <c r="B1414" s="358">
        <v>140742</v>
      </c>
      <c r="C1414" s="358">
        <v>140742</v>
      </c>
      <c r="D1414" s="358">
        <v>126668</v>
      </c>
      <c r="E1414" s="362">
        <v>90.00014210399169</v>
      </c>
      <c r="F1414" s="358">
        <v>0</v>
      </c>
    </row>
    <row r="1415" spans="1:6" ht="12.75">
      <c r="A1415" s="245" t="s">
        <v>1204</v>
      </c>
      <c r="B1415" s="358">
        <v>70371</v>
      </c>
      <c r="C1415" s="358">
        <v>70371</v>
      </c>
      <c r="D1415" s="358">
        <v>56297</v>
      </c>
      <c r="E1415" s="362">
        <v>80.00028420798341</v>
      </c>
      <c r="F1415" s="358">
        <v>0</v>
      </c>
    </row>
    <row r="1416" spans="1:6" ht="12.75">
      <c r="A1416" s="245" t="s">
        <v>1186</v>
      </c>
      <c r="B1416" s="358">
        <v>70371</v>
      </c>
      <c r="C1416" s="358">
        <v>70371</v>
      </c>
      <c r="D1416" s="358">
        <v>70371</v>
      </c>
      <c r="E1416" s="362">
        <v>100</v>
      </c>
      <c r="F1416" s="358">
        <v>0</v>
      </c>
    </row>
    <row r="1417" spans="1:6" ht="25.5">
      <c r="A1417" s="247" t="s">
        <v>1187</v>
      </c>
      <c r="B1417" s="358">
        <v>70371</v>
      </c>
      <c r="C1417" s="358">
        <v>70371</v>
      </c>
      <c r="D1417" s="358">
        <v>70371</v>
      </c>
      <c r="E1417" s="362">
        <v>100</v>
      </c>
      <c r="F1417" s="358">
        <v>0</v>
      </c>
    </row>
    <row r="1418" spans="1:6" ht="12.75">
      <c r="A1418" s="188" t="s">
        <v>1188</v>
      </c>
      <c r="B1418" s="358">
        <v>140742</v>
      </c>
      <c r="C1418" s="358">
        <v>140742</v>
      </c>
      <c r="D1418" s="358">
        <v>117133</v>
      </c>
      <c r="E1418" s="362">
        <v>83.22533429964048</v>
      </c>
      <c r="F1418" s="358">
        <v>46449</v>
      </c>
    </row>
    <row r="1419" spans="1:6" ht="12.75">
      <c r="A1419" s="245" t="s">
        <v>1189</v>
      </c>
      <c r="B1419" s="358">
        <v>140742</v>
      </c>
      <c r="C1419" s="358">
        <v>140742</v>
      </c>
      <c r="D1419" s="358">
        <v>117133</v>
      </c>
      <c r="E1419" s="362">
        <v>83.22533429964048</v>
      </c>
      <c r="F1419" s="358">
        <v>46449</v>
      </c>
    </row>
    <row r="1420" spans="1:6" ht="12.75">
      <c r="A1420" s="259" t="s">
        <v>1190</v>
      </c>
      <c r="B1420" s="358">
        <v>17265</v>
      </c>
      <c r="C1420" s="358">
        <v>17265</v>
      </c>
      <c r="D1420" s="358">
        <v>4370</v>
      </c>
      <c r="E1420" s="362">
        <v>25.31132348682305</v>
      </c>
      <c r="F1420" s="358">
        <v>4370</v>
      </c>
    </row>
    <row r="1421" spans="1:6" ht="12.75">
      <c r="A1421" s="261" t="s">
        <v>1193</v>
      </c>
      <c r="B1421" s="358">
        <v>17265</v>
      </c>
      <c r="C1421" s="358">
        <v>17265</v>
      </c>
      <c r="D1421" s="358">
        <v>4370</v>
      </c>
      <c r="E1421" s="362">
        <v>25.31132348682305</v>
      </c>
      <c r="F1421" s="358">
        <v>4370</v>
      </c>
    </row>
    <row r="1422" spans="1:6" ht="12.75">
      <c r="A1422" s="259" t="s">
        <v>1194</v>
      </c>
      <c r="B1422" s="358">
        <v>123477</v>
      </c>
      <c r="C1422" s="358">
        <v>123477</v>
      </c>
      <c r="D1422" s="358">
        <v>112763</v>
      </c>
      <c r="E1422" s="362">
        <v>91.3230804117366</v>
      </c>
      <c r="F1422" s="358">
        <v>42079</v>
      </c>
    </row>
    <row r="1423" spans="1:6" ht="12.75">
      <c r="A1423" s="261" t="s">
        <v>1215</v>
      </c>
      <c r="B1423" s="358">
        <v>123477</v>
      </c>
      <c r="C1423" s="358">
        <v>123477</v>
      </c>
      <c r="D1423" s="358">
        <v>112763</v>
      </c>
      <c r="E1423" s="362">
        <v>91.3230804117366</v>
      </c>
      <c r="F1423" s="358">
        <v>42079</v>
      </c>
    </row>
    <row r="1424" spans="1:6" ht="12.75">
      <c r="A1424" s="187"/>
      <c r="B1424" s="358"/>
      <c r="C1424" s="358"/>
      <c r="D1424" s="358"/>
      <c r="E1424" s="362"/>
      <c r="F1424" s="358"/>
    </row>
    <row r="1425" spans="1:6" ht="25.5">
      <c r="A1425" s="235" t="s">
        <v>1114</v>
      </c>
      <c r="B1425" s="358"/>
      <c r="C1425" s="358"/>
      <c r="D1425" s="358"/>
      <c r="E1425" s="362"/>
      <c r="F1425" s="358"/>
    </row>
    <row r="1426" spans="1:6" ht="12.75">
      <c r="A1426" s="187" t="s">
        <v>546</v>
      </c>
      <c r="B1426" s="358"/>
      <c r="C1426" s="358"/>
      <c r="D1426" s="358"/>
      <c r="E1426" s="362"/>
      <c r="F1426" s="358"/>
    </row>
    <row r="1427" spans="1:6" ht="12.75">
      <c r="A1427" s="191" t="s">
        <v>1072</v>
      </c>
      <c r="B1427" s="358">
        <v>118962</v>
      </c>
      <c r="C1427" s="358">
        <v>118962</v>
      </c>
      <c r="D1427" s="358">
        <v>126616</v>
      </c>
      <c r="E1427" s="362">
        <v>106.43398732368318</v>
      </c>
      <c r="F1427" s="358">
        <v>4000</v>
      </c>
    </row>
    <row r="1428" spans="1:6" ht="12.75">
      <c r="A1428" s="245" t="s">
        <v>1204</v>
      </c>
      <c r="B1428" s="358">
        <v>50164</v>
      </c>
      <c r="C1428" s="358">
        <v>50164</v>
      </c>
      <c r="D1428" s="358">
        <v>57818</v>
      </c>
      <c r="E1428" s="362">
        <v>115.25795391117136</v>
      </c>
      <c r="F1428" s="358">
        <v>0</v>
      </c>
    </row>
    <row r="1429" spans="1:6" ht="12.75">
      <c r="A1429" s="245" t="s">
        <v>1186</v>
      </c>
      <c r="B1429" s="358">
        <v>68798</v>
      </c>
      <c r="C1429" s="358">
        <v>68798</v>
      </c>
      <c r="D1429" s="358">
        <v>68798</v>
      </c>
      <c r="E1429" s="362">
        <v>100</v>
      </c>
      <c r="F1429" s="358">
        <v>4000</v>
      </c>
    </row>
    <row r="1430" spans="1:6" ht="25.5">
      <c r="A1430" s="247" t="s">
        <v>1187</v>
      </c>
      <c r="B1430" s="358">
        <v>68798</v>
      </c>
      <c r="C1430" s="358">
        <v>68798</v>
      </c>
      <c r="D1430" s="358">
        <v>68798</v>
      </c>
      <c r="E1430" s="362">
        <v>100</v>
      </c>
      <c r="F1430" s="358">
        <v>4000</v>
      </c>
    </row>
    <row r="1431" spans="1:6" ht="12.75">
      <c r="A1431" s="188" t="s">
        <v>1188</v>
      </c>
      <c r="B1431" s="358">
        <v>128048</v>
      </c>
      <c r="C1431" s="358">
        <v>128048</v>
      </c>
      <c r="D1431" s="358">
        <v>86918</v>
      </c>
      <c r="E1431" s="362">
        <v>67.87923278770461</v>
      </c>
      <c r="F1431" s="358">
        <v>21194</v>
      </c>
    </row>
    <row r="1432" spans="1:6" ht="12.75">
      <c r="A1432" s="245" t="s">
        <v>1189</v>
      </c>
      <c r="B1432" s="358">
        <v>126868</v>
      </c>
      <c r="C1432" s="358">
        <v>126868</v>
      </c>
      <c r="D1432" s="358">
        <v>85738</v>
      </c>
      <c r="E1432" s="362">
        <v>67.58047734653341</v>
      </c>
      <c r="F1432" s="358">
        <v>21194</v>
      </c>
    </row>
    <row r="1433" spans="1:6" ht="12.75">
      <c r="A1433" s="259" t="s">
        <v>1190</v>
      </c>
      <c r="B1433" s="358">
        <v>126868</v>
      </c>
      <c r="C1433" s="358">
        <v>126868</v>
      </c>
      <c r="D1433" s="358">
        <v>85738</v>
      </c>
      <c r="E1433" s="362">
        <v>67.58047734653341</v>
      </c>
      <c r="F1433" s="358">
        <v>21194</v>
      </c>
    </row>
    <row r="1434" spans="1:6" ht="12.75">
      <c r="A1434" s="261" t="s">
        <v>1191</v>
      </c>
      <c r="B1434" s="358">
        <v>30028</v>
      </c>
      <c r="C1434" s="358">
        <v>30028</v>
      </c>
      <c r="D1434" s="358">
        <v>27518</v>
      </c>
      <c r="E1434" s="362">
        <v>91.641134940722</v>
      </c>
      <c r="F1434" s="358">
        <v>4850</v>
      </c>
    </row>
    <row r="1435" spans="1:6" ht="12.75">
      <c r="A1435" s="264" t="s">
        <v>1192</v>
      </c>
      <c r="B1435" s="358">
        <v>24199</v>
      </c>
      <c r="C1435" s="358">
        <v>24198</v>
      </c>
      <c r="D1435" s="358">
        <v>22048</v>
      </c>
      <c r="E1435" s="362">
        <v>91.11120294227034</v>
      </c>
      <c r="F1435" s="358">
        <v>3794</v>
      </c>
    </row>
    <row r="1436" spans="1:6" ht="12.75">
      <c r="A1436" s="261" t="s">
        <v>1193</v>
      </c>
      <c r="B1436" s="358">
        <v>96840</v>
      </c>
      <c r="C1436" s="358">
        <v>96840</v>
      </c>
      <c r="D1436" s="358">
        <v>58220</v>
      </c>
      <c r="E1436" s="362">
        <v>60.11978521272202</v>
      </c>
      <c r="F1436" s="358">
        <v>16344</v>
      </c>
    </row>
    <row r="1437" spans="1:6" ht="12.75">
      <c r="A1437" s="245" t="s">
        <v>1144</v>
      </c>
      <c r="B1437" s="358">
        <v>1180</v>
      </c>
      <c r="C1437" s="358">
        <v>1180</v>
      </c>
      <c r="D1437" s="358">
        <v>1180</v>
      </c>
      <c r="E1437" s="362">
        <v>100</v>
      </c>
      <c r="F1437" s="358">
        <v>0</v>
      </c>
    </row>
    <row r="1438" spans="1:6" ht="12" customHeight="1">
      <c r="A1438" s="259" t="s">
        <v>1196</v>
      </c>
      <c r="B1438" s="358">
        <v>1180</v>
      </c>
      <c r="C1438" s="358">
        <v>1180</v>
      </c>
      <c r="D1438" s="358">
        <v>1180</v>
      </c>
      <c r="E1438" s="362">
        <v>100</v>
      </c>
      <c r="F1438" s="358">
        <v>0</v>
      </c>
    </row>
    <row r="1439" spans="1:6" ht="12" customHeight="1">
      <c r="A1439" s="245" t="s">
        <v>822</v>
      </c>
      <c r="B1439" s="358">
        <v>-9086</v>
      </c>
      <c r="C1439" s="358">
        <v>-9086</v>
      </c>
      <c r="D1439" s="358">
        <v>39698</v>
      </c>
      <c r="E1439" s="362" t="s">
        <v>818</v>
      </c>
      <c r="F1439" s="358">
        <v>-17194</v>
      </c>
    </row>
    <row r="1440" spans="1:6" ht="12" customHeight="1">
      <c r="A1440" s="245" t="s">
        <v>823</v>
      </c>
      <c r="B1440" s="358">
        <v>9086</v>
      </c>
      <c r="C1440" s="358">
        <v>9086</v>
      </c>
      <c r="D1440" s="358" t="s">
        <v>818</v>
      </c>
      <c r="E1440" s="362" t="s">
        <v>818</v>
      </c>
      <c r="F1440" s="362" t="s">
        <v>818</v>
      </c>
    </row>
    <row r="1441" spans="1:6" ht="12" customHeight="1">
      <c r="A1441" s="259" t="s">
        <v>1201</v>
      </c>
      <c r="B1441" s="358">
        <v>9086</v>
      </c>
      <c r="C1441" s="358">
        <v>9086</v>
      </c>
      <c r="D1441" s="358" t="s">
        <v>818</v>
      </c>
      <c r="E1441" s="362" t="s">
        <v>818</v>
      </c>
      <c r="F1441" s="362" t="s">
        <v>818</v>
      </c>
    </row>
    <row r="1442" spans="1:6" ht="24.75" customHeight="1">
      <c r="A1442" s="241" t="s">
        <v>1074</v>
      </c>
      <c r="B1442" s="358">
        <v>9086</v>
      </c>
      <c r="C1442" s="358">
        <v>9086</v>
      </c>
      <c r="D1442" s="358" t="s">
        <v>818</v>
      </c>
      <c r="E1442" s="362" t="s">
        <v>818</v>
      </c>
      <c r="F1442" s="362" t="s">
        <v>818</v>
      </c>
    </row>
    <row r="1443" spans="1:6" ht="12.75">
      <c r="A1443" s="187"/>
      <c r="B1443" s="358"/>
      <c r="C1443" s="358"/>
      <c r="D1443" s="358"/>
      <c r="E1443" s="362"/>
      <c r="F1443" s="358"/>
    </row>
    <row r="1444" spans="1:6" ht="25.5">
      <c r="A1444" s="606" t="s">
        <v>550</v>
      </c>
      <c r="B1444" s="358"/>
      <c r="C1444" s="358"/>
      <c r="D1444" s="358"/>
      <c r="E1444" s="362"/>
      <c r="F1444" s="358"/>
    </row>
    <row r="1445" spans="1:6" ht="12.75">
      <c r="A1445" s="191" t="s">
        <v>1072</v>
      </c>
      <c r="B1445" s="597">
        <v>4212207</v>
      </c>
      <c r="C1445" s="597">
        <v>4212207</v>
      </c>
      <c r="D1445" s="597">
        <v>2219112</v>
      </c>
      <c r="E1445" s="598">
        <v>52.682880969525</v>
      </c>
      <c r="F1445" s="597">
        <v>86342</v>
      </c>
    </row>
    <row r="1446" spans="1:6" ht="12.75">
      <c r="A1446" s="245" t="s">
        <v>1204</v>
      </c>
      <c r="B1446" s="597">
        <v>2397207</v>
      </c>
      <c r="C1446" s="597">
        <v>2397207</v>
      </c>
      <c r="D1446" s="597">
        <v>404112</v>
      </c>
      <c r="E1446" s="598">
        <v>16.85761805300919</v>
      </c>
      <c r="F1446" s="597">
        <v>0</v>
      </c>
    </row>
    <row r="1447" spans="1:6" ht="12.75">
      <c r="A1447" s="245" t="s">
        <v>1186</v>
      </c>
      <c r="B1447" s="597">
        <v>1815000</v>
      </c>
      <c r="C1447" s="597">
        <v>1815000</v>
      </c>
      <c r="D1447" s="597">
        <v>1815000</v>
      </c>
      <c r="E1447" s="598">
        <v>100</v>
      </c>
      <c r="F1447" s="597">
        <v>86342</v>
      </c>
    </row>
    <row r="1448" spans="1:6" ht="25.5">
      <c r="A1448" s="247" t="s">
        <v>1187</v>
      </c>
      <c r="B1448" s="597">
        <v>1815000</v>
      </c>
      <c r="C1448" s="597">
        <v>1815000</v>
      </c>
      <c r="D1448" s="597">
        <v>1815000</v>
      </c>
      <c r="E1448" s="598">
        <v>100</v>
      </c>
      <c r="F1448" s="597">
        <v>86342</v>
      </c>
    </row>
    <row r="1449" spans="1:6" ht="12.75">
      <c r="A1449" s="188" t="s">
        <v>1188</v>
      </c>
      <c r="B1449" s="597">
        <v>4961018</v>
      </c>
      <c r="C1449" s="597">
        <v>4961018</v>
      </c>
      <c r="D1449" s="597">
        <v>1154232</v>
      </c>
      <c r="E1449" s="598">
        <v>23.266031286320672</v>
      </c>
      <c r="F1449" s="597">
        <v>42620</v>
      </c>
    </row>
    <row r="1450" spans="1:6" ht="12.75">
      <c r="A1450" s="245" t="s">
        <v>1189</v>
      </c>
      <c r="B1450" s="597">
        <v>1767164</v>
      </c>
      <c r="C1450" s="597">
        <v>1767164</v>
      </c>
      <c r="D1450" s="597">
        <v>6413</v>
      </c>
      <c r="E1450" s="598">
        <v>0.3628978408342406</v>
      </c>
      <c r="F1450" s="597">
        <v>2087</v>
      </c>
    </row>
    <row r="1451" spans="1:6" ht="12.75">
      <c r="A1451" s="259" t="s">
        <v>1190</v>
      </c>
      <c r="B1451" s="597">
        <v>379126</v>
      </c>
      <c r="C1451" s="597">
        <v>379126</v>
      </c>
      <c r="D1451" s="597">
        <v>6413</v>
      </c>
      <c r="E1451" s="598">
        <v>1.6915220797307493</v>
      </c>
      <c r="F1451" s="597">
        <v>2087</v>
      </c>
    </row>
    <row r="1452" spans="1:6" ht="12.75">
      <c r="A1452" s="261" t="s">
        <v>1191</v>
      </c>
      <c r="B1452" s="597">
        <v>74484</v>
      </c>
      <c r="C1452" s="597">
        <v>74484</v>
      </c>
      <c r="D1452" s="597">
        <v>5745</v>
      </c>
      <c r="E1452" s="598">
        <v>7.713065893346221</v>
      </c>
      <c r="F1452" s="597">
        <v>2087</v>
      </c>
    </row>
    <row r="1453" spans="1:6" ht="12.75">
      <c r="A1453" s="264" t="s">
        <v>1192</v>
      </c>
      <c r="B1453" s="597">
        <v>60024</v>
      </c>
      <c r="C1453" s="597">
        <v>60024</v>
      </c>
      <c r="D1453" s="597">
        <v>4627</v>
      </c>
      <c r="E1453" s="598">
        <v>7.708583233373317</v>
      </c>
      <c r="F1453" s="597">
        <v>1266</v>
      </c>
    </row>
    <row r="1454" spans="1:6" ht="12.75">
      <c r="A1454" s="261" t="s">
        <v>1193</v>
      </c>
      <c r="B1454" s="597">
        <v>304642</v>
      </c>
      <c r="C1454" s="597">
        <v>304642</v>
      </c>
      <c r="D1454" s="597">
        <v>668</v>
      </c>
      <c r="E1454" s="598">
        <v>0.21927377052409058</v>
      </c>
      <c r="F1454" s="597">
        <v>0</v>
      </c>
    </row>
    <row r="1455" spans="1:6" ht="12.75">
      <c r="A1455" s="259" t="s">
        <v>1139</v>
      </c>
      <c r="B1455" s="597">
        <v>1388038</v>
      </c>
      <c r="C1455" s="597">
        <v>1388038</v>
      </c>
      <c r="D1455" s="597">
        <v>0</v>
      </c>
      <c r="E1455" s="598">
        <v>0</v>
      </c>
      <c r="F1455" s="597">
        <v>0</v>
      </c>
    </row>
    <row r="1456" spans="1:6" ht="12.75">
      <c r="A1456" s="261" t="s">
        <v>1235</v>
      </c>
      <c r="B1456" s="597">
        <v>1388038</v>
      </c>
      <c r="C1456" s="597">
        <v>1388038</v>
      </c>
      <c r="D1456" s="597">
        <v>0</v>
      </c>
      <c r="E1456" s="598">
        <v>0</v>
      </c>
      <c r="F1456" s="597">
        <v>0</v>
      </c>
    </row>
    <row r="1457" spans="1:6" ht="12.75">
      <c r="A1457" s="245" t="s">
        <v>1144</v>
      </c>
      <c r="B1457" s="597">
        <v>3193854</v>
      </c>
      <c r="C1457" s="597">
        <v>3193854</v>
      </c>
      <c r="D1457" s="597">
        <v>1147819</v>
      </c>
      <c r="E1457" s="598">
        <v>35.93836787780531</v>
      </c>
      <c r="F1457" s="597">
        <v>40533</v>
      </c>
    </row>
    <row r="1458" spans="1:6" ht="12.75">
      <c r="A1458" s="259" t="s">
        <v>1196</v>
      </c>
      <c r="B1458" s="597">
        <v>3193854</v>
      </c>
      <c r="C1458" s="597">
        <v>3193854</v>
      </c>
      <c r="D1458" s="597">
        <v>1147819</v>
      </c>
      <c r="E1458" s="598">
        <v>35.93836787780531</v>
      </c>
      <c r="F1458" s="597">
        <v>40533</v>
      </c>
    </row>
    <row r="1459" spans="1:6" ht="12.75">
      <c r="A1459" s="245" t="s">
        <v>822</v>
      </c>
      <c r="B1459" s="597">
        <v>-748811</v>
      </c>
      <c r="C1459" s="597">
        <v>-748811</v>
      </c>
      <c r="D1459" s="597">
        <v>1064880</v>
      </c>
      <c r="E1459" s="598" t="s">
        <v>818</v>
      </c>
      <c r="F1459" s="597">
        <v>43722</v>
      </c>
    </row>
    <row r="1460" spans="1:6" ht="12.75">
      <c r="A1460" s="245" t="s">
        <v>823</v>
      </c>
      <c r="B1460" s="597">
        <v>748811</v>
      </c>
      <c r="C1460" s="597">
        <v>560182</v>
      </c>
      <c r="D1460" s="597" t="s">
        <v>818</v>
      </c>
      <c r="E1460" s="598" t="s">
        <v>818</v>
      </c>
      <c r="F1460" s="598" t="s">
        <v>818</v>
      </c>
    </row>
    <row r="1461" spans="1:6" ht="12.75">
      <c r="A1461" s="259" t="s">
        <v>1201</v>
      </c>
      <c r="B1461" s="597">
        <v>748811</v>
      </c>
      <c r="C1461" s="597">
        <v>560182</v>
      </c>
      <c r="D1461" s="597" t="s">
        <v>818</v>
      </c>
      <c r="E1461" s="598" t="s">
        <v>818</v>
      </c>
      <c r="F1461" s="598" t="s">
        <v>818</v>
      </c>
    </row>
    <row r="1462" spans="1:6" ht="25.5">
      <c r="A1462" s="241" t="s">
        <v>1074</v>
      </c>
      <c r="B1462" s="597">
        <v>748811</v>
      </c>
      <c r="C1462" s="597">
        <v>560182</v>
      </c>
      <c r="D1462" s="358" t="s">
        <v>818</v>
      </c>
      <c r="E1462" s="358" t="s">
        <v>818</v>
      </c>
      <c r="F1462" s="358" t="s">
        <v>818</v>
      </c>
    </row>
    <row r="1463" spans="1:6" ht="12.75">
      <c r="A1463" s="144" t="s">
        <v>156</v>
      </c>
      <c r="B1463" s="358"/>
      <c r="C1463" s="358"/>
      <c r="D1463" s="358"/>
      <c r="E1463" s="362"/>
      <c r="F1463" s="358"/>
    </row>
    <row r="1464" spans="1:6" ht="12.75">
      <c r="A1464" s="607" t="s">
        <v>1104</v>
      </c>
      <c r="B1464" s="358"/>
      <c r="C1464" s="358"/>
      <c r="D1464" s="358"/>
      <c r="E1464" s="362"/>
      <c r="F1464" s="358"/>
    </row>
    <row r="1465" spans="1:6" ht="12.75">
      <c r="A1465" s="191" t="s">
        <v>1072</v>
      </c>
      <c r="B1465" s="597">
        <v>3010697</v>
      </c>
      <c r="C1465" s="597">
        <v>3010697</v>
      </c>
      <c r="D1465" s="597">
        <v>1017602</v>
      </c>
      <c r="E1465" s="598">
        <v>33.79954874236763</v>
      </c>
      <c r="F1465" s="597">
        <v>86342</v>
      </c>
    </row>
    <row r="1466" spans="1:6" ht="12.75">
      <c r="A1466" s="245" t="s">
        <v>1204</v>
      </c>
      <c r="B1466" s="597">
        <v>2397207</v>
      </c>
      <c r="C1466" s="597">
        <v>2397207</v>
      </c>
      <c r="D1466" s="597">
        <v>404112</v>
      </c>
      <c r="E1466" s="598">
        <v>16.85761805300919</v>
      </c>
      <c r="F1466" s="597">
        <v>0</v>
      </c>
    </row>
    <row r="1467" spans="1:6" ht="12.75">
      <c r="A1467" s="245" t="s">
        <v>1186</v>
      </c>
      <c r="B1467" s="597">
        <v>613490</v>
      </c>
      <c r="C1467" s="597">
        <v>613490</v>
      </c>
      <c r="D1467" s="597">
        <v>613490</v>
      </c>
      <c r="E1467" s="598">
        <v>100</v>
      </c>
      <c r="F1467" s="597">
        <v>86342</v>
      </c>
    </row>
    <row r="1468" spans="1:6" ht="25.5">
      <c r="A1468" s="247" t="s">
        <v>1187</v>
      </c>
      <c r="B1468" s="597">
        <v>613490</v>
      </c>
      <c r="C1468" s="597">
        <v>613490</v>
      </c>
      <c r="D1468" s="597">
        <v>613490</v>
      </c>
      <c r="E1468" s="598">
        <v>100</v>
      </c>
      <c r="F1468" s="597">
        <v>86342</v>
      </c>
    </row>
    <row r="1469" spans="1:6" ht="12.75">
      <c r="A1469" s="188" t="s">
        <v>1188</v>
      </c>
      <c r="B1469" s="597">
        <v>3759508</v>
      </c>
      <c r="C1469" s="597">
        <v>3759508</v>
      </c>
      <c r="D1469" s="597">
        <v>1052337</v>
      </c>
      <c r="E1469" s="598">
        <v>27.991348867990173</v>
      </c>
      <c r="F1469" s="597">
        <v>2087</v>
      </c>
    </row>
    <row r="1470" spans="1:6" ht="12.75">
      <c r="A1470" s="245" t="s">
        <v>1189</v>
      </c>
      <c r="B1470" s="597">
        <v>1767164</v>
      </c>
      <c r="C1470" s="597">
        <v>1767164</v>
      </c>
      <c r="D1470" s="597">
        <v>6413</v>
      </c>
      <c r="E1470" s="598">
        <v>0.3628978408342406</v>
      </c>
      <c r="F1470" s="597">
        <v>2087</v>
      </c>
    </row>
    <row r="1471" spans="1:6" ht="12.75">
      <c r="A1471" s="259" t="s">
        <v>1190</v>
      </c>
      <c r="B1471" s="597">
        <v>379126</v>
      </c>
      <c r="C1471" s="597">
        <v>379126</v>
      </c>
      <c r="D1471" s="597">
        <v>6413</v>
      </c>
      <c r="E1471" s="598">
        <v>1.6915220797307493</v>
      </c>
      <c r="F1471" s="597">
        <v>2087</v>
      </c>
    </row>
    <row r="1472" spans="1:6" ht="12.75">
      <c r="A1472" s="261" t="s">
        <v>1191</v>
      </c>
      <c r="B1472" s="597">
        <v>74484</v>
      </c>
      <c r="C1472" s="597">
        <v>74484</v>
      </c>
      <c r="D1472" s="597">
        <v>5745</v>
      </c>
      <c r="E1472" s="598">
        <v>7.713065893346221</v>
      </c>
      <c r="F1472" s="597">
        <v>2087</v>
      </c>
    </row>
    <row r="1473" spans="1:6" ht="12.75">
      <c r="A1473" s="264" t="s">
        <v>1192</v>
      </c>
      <c r="B1473" s="597">
        <v>60024</v>
      </c>
      <c r="C1473" s="597">
        <v>60024</v>
      </c>
      <c r="D1473" s="597">
        <v>4627</v>
      </c>
      <c r="E1473" s="598">
        <v>7.708583233373317</v>
      </c>
      <c r="F1473" s="597">
        <v>1266</v>
      </c>
    </row>
    <row r="1474" spans="1:6" ht="12.75">
      <c r="A1474" s="261" t="s">
        <v>1193</v>
      </c>
      <c r="B1474" s="597">
        <v>304642</v>
      </c>
      <c r="C1474" s="597">
        <v>304642</v>
      </c>
      <c r="D1474" s="597">
        <v>668</v>
      </c>
      <c r="E1474" s="598">
        <v>0.21927377052409058</v>
      </c>
      <c r="F1474" s="597">
        <v>0</v>
      </c>
    </row>
    <row r="1475" spans="1:6" ht="13.5" customHeight="1">
      <c r="A1475" s="259" t="s">
        <v>1139</v>
      </c>
      <c r="B1475" s="597">
        <v>1388038</v>
      </c>
      <c r="C1475" s="597">
        <v>1388038</v>
      </c>
      <c r="D1475" s="597">
        <v>0</v>
      </c>
      <c r="E1475" s="598">
        <v>0</v>
      </c>
      <c r="F1475" s="597">
        <v>0</v>
      </c>
    </row>
    <row r="1476" spans="1:6" ht="13.5" customHeight="1">
      <c r="A1476" s="261" t="s">
        <v>1235</v>
      </c>
      <c r="B1476" s="597">
        <v>1388038</v>
      </c>
      <c r="C1476" s="597">
        <v>1388038</v>
      </c>
      <c r="D1476" s="597">
        <v>0</v>
      </c>
      <c r="E1476" s="598">
        <v>0</v>
      </c>
      <c r="F1476" s="597">
        <v>0</v>
      </c>
    </row>
    <row r="1477" spans="1:6" ht="12.75">
      <c r="A1477" s="245" t="s">
        <v>1144</v>
      </c>
      <c r="B1477" s="597">
        <v>1992344</v>
      </c>
      <c r="C1477" s="597">
        <v>1992344</v>
      </c>
      <c r="D1477" s="597">
        <v>1045924</v>
      </c>
      <c r="E1477" s="598">
        <v>52.497159125131</v>
      </c>
      <c r="F1477" s="597">
        <v>0</v>
      </c>
    </row>
    <row r="1478" spans="1:6" ht="12.75">
      <c r="A1478" s="259" t="s">
        <v>1196</v>
      </c>
      <c r="B1478" s="597">
        <v>1992344</v>
      </c>
      <c r="C1478" s="597">
        <v>1992344</v>
      </c>
      <c r="D1478" s="597">
        <v>1045924</v>
      </c>
      <c r="E1478" s="598">
        <v>52.497159125131</v>
      </c>
      <c r="F1478" s="597">
        <v>0</v>
      </c>
    </row>
    <row r="1479" spans="1:6" ht="12.75">
      <c r="A1479" s="245" t="s">
        <v>822</v>
      </c>
      <c r="B1479" s="597">
        <v>-748811</v>
      </c>
      <c r="C1479" s="597">
        <v>-748811</v>
      </c>
      <c r="D1479" s="597">
        <v>-34735</v>
      </c>
      <c r="E1479" s="598" t="s">
        <v>818</v>
      </c>
      <c r="F1479" s="597">
        <v>84255</v>
      </c>
    </row>
    <row r="1480" spans="1:6" ht="12.75">
      <c r="A1480" s="245" t="s">
        <v>823</v>
      </c>
      <c r="B1480" s="597">
        <v>748811</v>
      </c>
      <c r="C1480" s="597">
        <v>560182</v>
      </c>
      <c r="D1480" s="597" t="s">
        <v>818</v>
      </c>
      <c r="E1480" s="598" t="s">
        <v>818</v>
      </c>
      <c r="F1480" s="598" t="s">
        <v>818</v>
      </c>
    </row>
    <row r="1481" spans="1:6" ht="12.75">
      <c r="A1481" s="259" t="s">
        <v>1201</v>
      </c>
      <c r="B1481" s="597">
        <v>748811</v>
      </c>
      <c r="C1481" s="597">
        <v>560182</v>
      </c>
      <c r="D1481" s="597" t="s">
        <v>818</v>
      </c>
      <c r="E1481" s="598" t="s">
        <v>818</v>
      </c>
      <c r="F1481" s="598" t="s">
        <v>818</v>
      </c>
    </row>
    <row r="1482" spans="1:6" ht="25.5">
      <c r="A1482" s="241" t="s">
        <v>1074</v>
      </c>
      <c r="B1482" s="597">
        <v>748811</v>
      </c>
      <c r="C1482" s="597">
        <v>560182</v>
      </c>
      <c r="D1482" s="358" t="s">
        <v>818</v>
      </c>
      <c r="E1482" s="358" t="s">
        <v>818</v>
      </c>
      <c r="F1482" s="358" t="s">
        <v>818</v>
      </c>
    </row>
    <row r="1483" spans="1:6" ht="12.75">
      <c r="A1483" s="183" t="s">
        <v>1105</v>
      </c>
      <c r="B1483" s="358"/>
      <c r="C1483" s="358"/>
      <c r="D1483" s="358"/>
      <c r="E1483" s="362"/>
      <c r="F1483" s="358"/>
    </row>
    <row r="1484" spans="1:6" ht="12.75">
      <c r="A1484" s="191" t="s">
        <v>1072</v>
      </c>
      <c r="B1484" s="597">
        <v>1201510</v>
      </c>
      <c r="C1484" s="597">
        <v>1201510</v>
      </c>
      <c r="D1484" s="597">
        <v>1201510</v>
      </c>
      <c r="E1484" s="598">
        <v>100</v>
      </c>
      <c r="F1484" s="597">
        <v>0</v>
      </c>
    </row>
    <row r="1485" spans="1:6" ht="12.75">
      <c r="A1485" s="245" t="s">
        <v>1186</v>
      </c>
      <c r="B1485" s="597">
        <v>1201510</v>
      </c>
      <c r="C1485" s="597">
        <v>1201510</v>
      </c>
      <c r="D1485" s="597">
        <v>1201510</v>
      </c>
      <c r="E1485" s="598">
        <v>100</v>
      </c>
      <c r="F1485" s="597">
        <v>0</v>
      </c>
    </row>
    <row r="1486" spans="1:6" ht="25.5">
      <c r="A1486" s="247" t="s">
        <v>1187</v>
      </c>
      <c r="B1486" s="597">
        <v>1201510</v>
      </c>
      <c r="C1486" s="597">
        <v>1201510</v>
      </c>
      <c r="D1486" s="597">
        <v>1201510</v>
      </c>
      <c r="E1486" s="598">
        <v>100</v>
      </c>
      <c r="F1486" s="597">
        <v>0</v>
      </c>
    </row>
    <row r="1487" spans="1:6" ht="12.75">
      <c r="A1487" s="188" t="s">
        <v>1188</v>
      </c>
      <c r="B1487" s="597">
        <v>1201510</v>
      </c>
      <c r="C1487" s="597">
        <v>1201510</v>
      </c>
      <c r="D1487" s="597">
        <v>101895</v>
      </c>
      <c r="E1487" s="598">
        <v>8.480578605255054</v>
      </c>
      <c r="F1487" s="597">
        <v>40533</v>
      </c>
    </row>
    <row r="1488" spans="1:6" ht="12.75">
      <c r="A1488" s="245" t="s">
        <v>1144</v>
      </c>
      <c r="B1488" s="597">
        <v>1201510</v>
      </c>
      <c r="C1488" s="597">
        <v>1201510</v>
      </c>
      <c r="D1488" s="597">
        <v>101895</v>
      </c>
      <c r="E1488" s="598">
        <v>8.480578605255054</v>
      </c>
      <c r="F1488" s="597">
        <v>40533</v>
      </c>
    </row>
    <row r="1489" spans="1:6" ht="12.75">
      <c r="A1489" s="259" t="s">
        <v>1196</v>
      </c>
      <c r="B1489" s="597">
        <v>1201510</v>
      </c>
      <c r="C1489" s="597">
        <v>1201510</v>
      </c>
      <c r="D1489" s="597">
        <v>101895</v>
      </c>
      <c r="E1489" s="598">
        <v>8.480578605255054</v>
      </c>
      <c r="F1489" s="597">
        <v>40533</v>
      </c>
    </row>
    <row r="1490" spans="1:6" ht="12.75">
      <c r="A1490" s="259"/>
      <c r="B1490" s="597"/>
      <c r="C1490" s="600"/>
      <c r="D1490" s="600"/>
      <c r="E1490" s="601"/>
      <c r="F1490" s="600"/>
    </row>
    <row r="1491" spans="1:6" ht="12.75">
      <c r="A1491" s="235" t="s">
        <v>551</v>
      </c>
      <c r="B1491" s="597"/>
      <c r="C1491" s="358"/>
      <c r="D1491" s="358"/>
      <c r="E1491" s="362"/>
      <c r="F1491" s="358"/>
    </row>
    <row r="1492" spans="1:6" ht="25.5">
      <c r="A1492" s="606" t="s">
        <v>550</v>
      </c>
      <c r="B1492" s="597"/>
      <c r="C1492" s="358"/>
      <c r="D1492" s="358"/>
      <c r="E1492" s="362"/>
      <c r="F1492" s="358"/>
    </row>
    <row r="1493" spans="1:6" ht="12.75">
      <c r="A1493" s="191" t="s">
        <v>1072</v>
      </c>
      <c r="B1493" s="597">
        <v>388000</v>
      </c>
      <c r="C1493" s="597">
        <v>388000</v>
      </c>
      <c r="D1493" s="597">
        <v>194000</v>
      </c>
      <c r="E1493" s="598">
        <v>50</v>
      </c>
      <c r="F1493" s="597">
        <v>86342</v>
      </c>
    </row>
    <row r="1494" spans="1:6" ht="12.75">
      <c r="A1494" s="245" t="s">
        <v>1204</v>
      </c>
      <c r="B1494" s="597">
        <v>194000</v>
      </c>
      <c r="C1494" s="597">
        <v>194000</v>
      </c>
      <c r="D1494" s="597">
        <v>0</v>
      </c>
      <c r="E1494" s="598">
        <v>0</v>
      </c>
      <c r="F1494" s="597">
        <v>0</v>
      </c>
    </row>
    <row r="1495" spans="1:6" ht="12.75">
      <c r="A1495" s="245" t="s">
        <v>1186</v>
      </c>
      <c r="B1495" s="597">
        <v>194000</v>
      </c>
      <c r="C1495" s="597">
        <v>194000</v>
      </c>
      <c r="D1495" s="597">
        <v>194000</v>
      </c>
      <c r="E1495" s="598">
        <v>100</v>
      </c>
      <c r="F1495" s="597">
        <v>86342</v>
      </c>
    </row>
    <row r="1496" spans="1:6" ht="25.5">
      <c r="A1496" s="247" t="s">
        <v>1187</v>
      </c>
      <c r="B1496" s="597">
        <v>194000</v>
      </c>
      <c r="C1496" s="597">
        <v>194000</v>
      </c>
      <c r="D1496" s="597">
        <v>194000</v>
      </c>
      <c r="E1496" s="598">
        <v>100</v>
      </c>
      <c r="F1496" s="597">
        <v>86342</v>
      </c>
    </row>
    <row r="1497" spans="1:6" ht="12.75">
      <c r="A1497" s="188" t="s">
        <v>1188</v>
      </c>
      <c r="B1497" s="597">
        <v>388000</v>
      </c>
      <c r="C1497" s="597">
        <v>388000</v>
      </c>
      <c r="D1497" s="597">
        <v>6413</v>
      </c>
      <c r="E1497" s="598">
        <v>1.6528350515463919</v>
      </c>
      <c r="F1497" s="597">
        <v>2087</v>
      </c>
    </row>
    <row r="1498" spans="1:6" ht="12.75">
      <c r="A1498" s="245" t="s">
        <v>1189</v>
      </c>
      <c r="B1498" s="597">
        <v>379126</v>
      </c>
      <c r="C1498" s="597">
        <v>379126</v>
      </c>
      <c r="D1498" s="597">
        <v>6413</v>
      </c>
      <c r="E1498" s="598">
        <v>1.6915220797307493</v>
      </c>
      <c r="F1498" s="597">
        <v>2087</v>
      </c>
    </row>
    <row r="1499" spans="1:6" ht="12.75">
      <c r="A1499" s="259" t="s">
        <v>1190</v>
      </c>
      <c r="B1499" s="597">
        <v>379126</v>
      </c>
      <c r="C1499" s="597">
        <v>379126</v>
      </c>
      <c r="D1499" s="597">
        <v>6413</v>
      </c>
      <c r="E1499" s="598">
        <v>1.6915220797307493</v>
      </c>
      <c r="F1499" s="597">
        <v>2087</v>
      </c>
    </row>
    <row r="1500" spans="1:6" ht="12.75">
      <c r="A1500" s="261" t="s">
        <v>1191</v>
      </c>
      <c r="B1500" s="597">
        <v>74484</v>
      </c>
      <c r="C1500" s="597">
        <v>74484</v>
      </c>
      <c r="D1500" s="597">
        <v>5745</v>
      </c>
      <c r="E1500" s="598">
        <v>7.713065893346221</v>
      </c>
      <c r="F1500" s="597">
        <v>2087</v>
      </c>
    </row>
    <row r="1501" spans="1:6" ht="12.75">
      <c r="A1501" s="264" t="s">
        <v>1192</v>
      </c>
      <c r="B1501" s="597">
        <v>60024</v>
      </c>
      <c r="C1501" s="597">
        <v>60024</v>
      </c>
      <c r="D1501" s="597">
        <v>4627</v>
      </c>
      <c r="E1501" s="598">
        <v>7.708583233373317</v>
      </c>
      <c r="F1501" s="597">
        <v>1266</v>
      </c>
    </row>
    <row r="1502" spans="1:6" ht="12.75">
      <c r="A1502" s="261" t="s">
        <v>1193</v>
      </c>
      <c r="B1502" s="597">
        <v>304642</v>
      </c>
      <c r="C1502" s="597">
        <v>304642</v>
      </c>
      <c r="D1502" s="597">
        <v>668</v>
      </c>
      <c r="E1502" s="598">
        <v>0.21927377052409058</v>
      </c>
      <c r="F1502" s="597">
        <v>0</v>
      </c>
    </row>
    <row r="1503" spans="1:6" ht="12.75">
      <c r="A1503" s="245" t="s">
        <v>1144</v>
      </c>
      <c r="B1503" s="597">
        <v>8874</v>
      </c>
      <c r="C1503" s="597">
        <v>8874</v>
      </c>
      <c r="D1503" s="597">
        <v>0</v>
      </c>
      <c r="E1503" s="598">
        <v>0</v>
      </c>
      <c r="F1503" s="597">
        <v>0</v>
      </c>
    </row>
    <row r="1504" spans="1:6" ht="12.75">
      <c r="A1504" s="259" t="s">
        <v>1196</v>
      </c>
      <c r="B1504" s="597">
        <v>8874</v>
      </c>
      <c r="C1504" s="597">
        <v>8874</v>
      </c>
      <c r="D1504" s="597">
        <v>0</v>
      </c>
      <c r="E1504" s="598">
        <v>0</v>
      </c>
      <c r="F1504" s="597">
        <v>0</v>
      </c>
    </row>
    <row r="1505" spans="1:6" ht="12.75">
      <c r="A1505" s="144" t="s">
        <v>156</v>
      </c>
      <c r="B1505" s="597"/>
      <c r="C1505" s="597"/>
      <c r="D1505" s="597"/>
      <c r="E1505" s="598"/>
      <c r="F1505" s="597"/>
    </row>
    <row r="1506" spans="1:6" ht="12.75">
      <c r="A1506" s="607" t="s">
        <v>1104</v>
      </c>
      <c r="B1506" s="597"/>
      <c r="C1506" s="597"/>
      <c r="D1506" s="597"/>
      <c r="E1506" s="598"/>
      <c r="F1506" s="597"/>
    </row>
    <row r="1507" spans="1:6" ht="12.75">
      <c r="A1507" s="191" t="s">
        <v>1072</v>
      </c>
      <c r="B1507" s="597">
        <v>388000</v>
      </c>
      <c r="C1507" s="597">
        <v>388000</v>
      </c>
      <c r="D1507" s="597">
        <v>194000</v>
      </c>
      <c r="E1507" s="598">
        <v>50</v>
      </c>
      <c r="F1507" s="597">
        <v>86342</v>
      </c>
    </row>
    <row r="1508" spans="1:6" ht="12.75">
      <c r="A1508" s="245" t="s">
        <v>1204</v>
      </c>
      <c r="B1508" s="597">
        <v>194000</v>
      </c>
      <c r="C1508" s="597">
        <v>194000</v>
      </c>
      <c r="D1508" s="597">
        <v>0</v>
      </c>
      <c r="E1508" s="598">
        <v>0</v>
      </c>
      <c r="F1508" s="597">
        <v>0</v>
      </c>
    </row>
    <row r="1509" spans="1:6" ht="12.75">
      <c r="A1509" s="245" t="s">
        <v>1186</v>
      </c>
      <c r="B1509" s="597">
        <v>194000</v>
      </c>
      <c r="C1509" s="597">
        <v>194000</v>
      </c>
      <c r="D1509" s="597">
        <v>194000</v>
      </c>
      <c r="E1509" s="598">
        <v>100</v>
      </c>
      <c r="F1509" s="597">
        <v>86342</v>
      </c>
    </row>
    <row r="1510" spans="1:6" ht="25.5">
      <c r="A1510" s="247" t="s">
        <v>1187</v>
      </c>
      <c r="B1510" s="597">
        <v>194000</v>
      </c>
      <c r="C1510" s="597">
        <v>194000</v>
      </c>
      <c r="D1510" s="597">
        <v>194000</v>
      </c>
      <c r="E1510" s="598">
        <v>100</v>
      </c>
      <c r="F1510" s="597">
        <v>86342</v>
      </c>
    </row>
    <row r="1511" spans="1:6" ht="12.75">
      <c r="A1511" s="188" t="s">
        <v>1188</v>
      </c>
      <c r="B1511" s="597">
        <v>388000</v>
      </c>
      <c r="C1511" s="597">
        <v>388000</v>
      </c>
      <c r="D1511" s="597">
        <v>6413</v>
      </c>
      <c r="E1511" s="598">
        <v>1.6528350515463919</v>
      </c>
      <c r="F1511" s="597">
        <v>2087</v>
      </c>
    </row>
    <row r="1512" spans="1:6" ht="12.75">
      <c r="A1512" s="245" t="s">
        <v>1189</v>
      </c>
      <c r="B1512" s="597">
        <v>379126</v>
      </c>
      <c r="C1512" s="597">
        <v>379126</v>
      </c>
      <c r="D1512" s="597">
        <v>6413</v>
      </c>
      <c r="E1512" s="598">
        <v>1.6915220797307493</v>
      </c>
      <c r="F1512" s="597">
        <v>2087</v>
      </c>
    </row>
    <row r="1513" spans="1:6" ht="12.75">
      <c r="A1513" s="259" t="s">
        <v>1190</v>
      </c>
      <c r="B1513" s="597">
        <v>379126</v>
      </c>
      <c r="C1513" s="597">
        <v>379126</v>
      </c>
      <c r="D1513" s="597">
        <v>6413</v>
      </c>
      <c r="E1513" s="598">
        <v>1.6915220797307493</v>
      </c>
      <c r="F1513" s="597">
        <v>2087</v>
      </c>
    </row>
    <row r="1514" spans="1:6" ht="12.75">
      <c r="A1514" s="261" t="s">
        <v>1191</v>
      </c>
      <c r="B1514" s="597">
        <v>74484</v>
      </c>
      <c r="C1514" s="597">
        <v>74484</v>
      </c>
      <c r="D1514" s="597">
        <v>5745</v>
      </c>
      <c r="E1514" s="598">
        <v>7.713065893346221</v>
      </c>
      <c r="F1514" s="597">
        <v>2087</v>
      </c>
    </row>
    <row r="1515" spans="1:6" ht="12.75">
      <c r="A1515" s="264" t="s">
        <v>1192</v>
      </c>
      <c r="B1515" s="597">
        <v>60024</v>
      </c>
      <c r="C1515" s="597">
        <v>60024</v>
      </c>
      <c r="D1515" s="597">
        <v>4627</v>
      </c>
      <c r="E1515" s="598">
        <v>7.708583233373317</v>
      </c>
      <c r="F1515" s="597">
        <v>1266</v>
      </c>
    </row>
    <row r="1516" spans="1:6" ht="12.75">
      <c r="A1516" s="261" t="s">
        <v>1193</v>
      </c>
      <c r="B1516" s="597">
        <v>304642</v>
      </c>
      <c r="C1516" s="597">
        <v>304642</v>
      </c>
      <c r="D1516" s="597">
        <v>668</v>
      </c>
      <c r="E1516" s="598">
        <v>0.21927377052409058</v>
      </c>
      <c r="F1516" s="597">
        <v>0</v>
      </c>
    </row>
    <row r="1517" spans="1:6" ht="12.75">
      <c r="A1517" s="245" t="s">
        <v>1144</v>
      </c>
      <c r="B1517" s="597">
        <v>8874</v>
      </c>
      <c r="C1517" s="597">
        <v>8874</v>
      </c>
      <c r="D1517" s="597">
        <v>0</v>
      </c>
      <c r="E1517" s="598">
        <v>0</v>
      </c>
      <c r="F1517" s="597">
        <v>0</v>
      </c>
    </row>
    <row r="1518" spans="1:6" ht="12.75">
      <c r="A1518" s="259" t="s">
        <v>1196</v>
      </c>
      <c r="B1518" s="597">
        <v>8874</v>
      </c>
      <c r="C1518" s="597">
        <v>8874</v>
      </c>
      <c r="D1518" s="597">
        <v>0</v>
      </c>
      <c r="E1518" s="598">
        <v>0</v>
      </c>
      <c r="F1518" s="597">
        <v>0</v>
      </c>
    </row>
    <row r="1519" spans="1:6" ht="12.75">
      <c r="A1519" s="235"/>
      <c r="B1519" s="597"/>
      <c r="C1519" s="358"/>
      <c r="D1519" s="358"/>
      <c r="E1519" s="362"/>
      <c r="F1519" s="358"/>
    </row>
    <row r="1520" spans="1:6" ht="12.75">
      <c r="A1520" s="235" t="s">
        <v>1107</v>
      </c>
      <c r="B1520" s="597"/>
      <c r="C1520" s="358"/>
      <c r="D1520" s="358"/>
      <c r="E1520" s="362"/>
      <c r="F1520" s="358"/>
    </row>
    <row r="1521" spans="1:6" ht="25.5">
      <c r="A1521" s="606" t="s">
        <v>550</v>
      </c>
      <c r="B1521" s="597"/>
      <c r="C1521" s="358"/>
      <c r="D1521" s="358"/>
      <c r="E1521" s="362"/>
      <c r="F1521" s="358"/>
    </row>
    <row r="1522" spans="1:6" ht="12.75">
      <c r="A1522" s="191" t="s">
        <v>1072</v>
      </c>
      <c r="B1522" s="597">
        <v>3877304</v>
      </c>
      <c r="C1522" s="597">
        <v>3877304</v>
      </c>
      <c r="D1522" s="597">
        <v>2025112</v>
      </c>
      <c r="E1522" s="598">
        <v>52.229899951100045</v>
      </c>
      <c r="F1522" s="597">
        <v>0</v>
      </c>
    </row>
    <row r="1523" spans="1:6" ht="12.75">
      <c r="A1523" s="245" t="s">
        <v>1204</v>
      </c>
      <c r="B1523" s="597">
        <v>2256304</v>
      </c>
      <c r="C1523" s="597">
        <v>2256304</v>
      </c>
      <c r="D1523" s="597">
        <v>404112</v>
      </c>
      <c r="E1523" s="598">
        <v>17.91035250569072</v>
      </c>
      <c r="F1523" s="597">
        <v>0</v>
      </c>
    </row>
    <row r="1524" spans="1:6" ht="12.75">
      <c r="A1524" s="245" t="s">
        <v>1276</v>
      </c>
      <c r="B1524" s="597">
        <v>53097</v>
      </c>
      <c r="C1524" s="597">
        <v>53097</v>
      </c>
      <c r="D1524" s="597">
        <v>0</v>
      </c>
      <c r="E1524" s="598">
        <v>0</v>
      </c>
      <c r="F1524" s="597">
        <v>0</v>
      </c>
    </row>
    <row r="1525" spans="1:6" ht="12.75">
      <c r="A1525" s="245" t="s">
        <v>1186</v>
      </c>
      <c r="B1525" s="597">
        <v>1621000</v>
      </c>
      <c r="C1525" s="597">
        <v>1621000</v>
      </c>
      <c r="D1525" s="597">
        <v>1621000</v>
      </c>
      <c r="E1525" s="598">
        <v>100</v>
      </c>
      <c r="F1525" s="597">
        <v>0</v>
      </c>
    </row>
    <row r="1526" spans="1:6" ht="25.5">
      <c r="A1526" s="247" t="s">
        <v>1187</v>
      </c>
      <c r="B1526" s="597">
        <v>1621000</v>
      </c>
      <c r="C1526" s="597">
        <v>1621000</v>
      </c>
      <c r="D1526" s="597">
        <v>1621000</v>
      </c>
      <c r="E1526" s="598">
        <v>100</v>
      </c>
      <c r="F1526" s="597">
        <v>0</v>
      </c>
    </row>
    <row r="1527" spans="1:6" ht="12.75">
      <c r="A1527" s="188" t="s">
        <v>1188</v>
      </c>
      <c r="B1527" s="597">
        <v>4626115</v>
      </c>
      <c r="C1527" s="597">
        <v>4626115</v>
      </c>
      <c r="D1527" s="597">
        <v>1147819</v>
      </c>
      <c r="E1527" s="598">
        <v>24.811726470267168</v>
      </c>
      <c r="F1527" s="597">
        <v>40533</v>
      </c>
    </row>
    <row r="1528" spans="1:6" ht="12.75">
      <c r="A1528" s="245" t="s">
        <v>1189</v>
      </c>
      <c r="B1528" s="597">
        <v>1441135</v>
      </c>
      <c r="C1528" s="597">
        <v>1441135</v>
      </c>
      <c r="D1528" s="597">
        <v>0</v>
      </c>
      <c r="E1528" s="598">
        <v>0</v>
      </c>
      <c r="F1528" s="597">
        <v>0</v>
      </c>
    </row>
    <row r="1529" spans="1:6" ht="12.75">
      <c r="A1529" s="259" t="s">
        <v>1139</v>
      </c>
      <c r="B1529" s="597">
        <v>1441135</v>
      </c>
      <c r="C1529" s="597">
        <v>1441135</v>
      </c>
      <c r="D1529" s="597">
        <v>0</v>
      </c>
      <c r="E1529" s="598">
        <v>0</v>
      </c>
      <c r="F1529" s="597">
        <v>0</v>
      </c>
    </row>
    <row r="1530" spans="1:6" ht="12.75">
      <c r="A1530" s="261" t="s">
        <v>1235</v>
      </c>
      <c r="B1530" s="597">
        <v>1388038</v>
      </c>
      <c r="C1530" s="597">
        <v>1388038</v>
      </c>
      <c r="D1530" s="597">
        <v>0</v>
      </c>
      <c r="E1530" s="598">
        <v>0</v>
      </c>
      <c r="F1530" s="597">
        <v>0</v>
      </c>
    </row>
    <row r="1531" spans="1:6" ht="12.75">
      <c r="A1531" s="259" t="s">
        <v>1226</v>
      </c>
      <c r="B1531" s="597">
        <v>53097</v>
      </c>
      <c r="C1531" s="597">
        <v>53097</v>
      </c>
      <c r="D1531" s="597">
        <v>0</v>
      </c>
      <c r="E1531" s="598">
        <v>0</v>
      </c>
      <c r="F1531" s="597">
        <v>0</v>
      </c>
    </row>
    <row r="1532" spans="1:6" ht="38.25">
      <c r="A1532" s="276" t="s">
        <v>1079</v>
      </c>
      <c r="B1532" s="597">
        <v>53097</v>
      </c>
      <c r="C1532" s="597">
        <v>53097</v>
      </c>
      <c r="D1532" s="597">
        <v>0</v>
      </c>
      <c r="E1532" s="598">
        <v>0</v>
      </c>
      <c r="F1532" s="597">
        <v>0</v>
      </c>
    </row>
    <row r="1533" spans="1:6" ht="12.75">
      <c r="A1533" s="245" t="s">
        <v>1144</v>
      </c>
      <c r="B1533" s="597">
        <v>3184980</v>
      </c>
      <c r="C1533" s="597">
        <v>3184980</v>
      </c>
      <c r="D1533" s="597">
        <v>1147819</v>
      </c>
      <c r="E1533" s="598">
        <v>36.03849945682548</v>
      </c>
      <c r="F1533" s="597">
        <v>40533</v>
      </c>
    </row>
    <row r="1534" spans="1:6" ht="12.75">
      <c r="A1534" s="259" t="s">
        <v>1196</v>
      </c>
      <c r="B1534" s="597">
        <v>3184980</v>
      </c>
      <c r="C1534" s="597">
        <v>3184980</v>
      </c>
      <c r="D1534" s="597">
        <v>1147819</v>
      </c>
      <c r="E1534" s="598">
        <v>36.03849945682548</v>
      </c>
      <c r="F1534" s="597">
        <v>40533</v>
      </c>
    </row>
    <row r="1535" spans="1:6" ht="12.75">
      <c r="A1535" s="245" t="s">
        <v>822</v>
      </c>
      <c r="B1535" s="597">
        <v>-748811</v>
      </c>
      <c r="C1535" s="597">
        <v>-748811</v>
      </c>
      <c r="D1535" s="597">
        <v>877293</v>
      </c>
      <c r="E1535" s="598" t="s">
        <v>818</v>
      </c>
      <c r="F1535" s="597">
        <v>-40533</v>
      </c>
    </row>
    <row r="1536" spans="1:6" ht="12.75">
      <c r="A1536" s="245" t="s">
        <v>823</v>
      </c>
      <c r="B1536" s="597">
        <v>748811</v>
      </c>
      <c r="C1536" s="597">
        <v>560182</v>
      </c>
      <c r="D1536" s="597" t="s">
        <v>818</v>
      </c>
      <c r="E1536" s="597" t="s">
        <v>818</v>
      </c>
      <c r="F1536" s="597" t="s">
        <v>818</v>
      </c>
    </row>
    <row r="1537" spans="1:6" ht="12.75">
      <c r="A1537" s="259" t="s">
        <v>1201</v>
      </c>
      <c r="B1537" s="597">
        <v>748811</v>
      </c>
      <c r="C1537" s="597">
        <v>560182</v>
      </c>
      <c r="D1537" s="597" t="s">
        <v>818</v>
      </c>
      <c r="E1537" s="597" t="s">
        <v>818</v>
      </c>
      <c r="F1537" s="597" t="s">
        <v>818</v>
      </c>
    </row>
    <row r="1538" spans="1:6" ht="25.5">
      <c r="A1538" s="241" t="s">
        <v>1074</v>
      </c>
      <c r="B1538" s="597">
        <v>748811</v>
      </c>
      <c r="C1538" s="597">
        <v>560182</v>
      </c>
      <c r="D1538" s="358" t="s">
        <v>818</v>
      </c>
      <c r="E1538" s="358" t="s">
        <v>818</v>
      </c>
      <c r="F1538" s="358" t="s">
        <v>818</v>
      </c>
    </row>
    <row r="1539" spans="1:6" ht="12.75">
      <c r="A1539" s="144" t="s">
        <v>156</v>
      </c>
      <c r="B1539" s="597"/>
      <c r="C1539" s="597"/>
      <c r="D1539" s="597"/>
      <c r="E1539" s="598"/>
      <c r="F1539" s="597"/>
    </row>
    <row r="1540" spans="1:6" ht="12.75">
      <c r="A1540" s="607" t="s">
        <v>1104</v>
      </c>
      <c r="B1540" s="597"/>
      <c r="C1540" s="597"/>
      <c r="D1540" s="597"/>
      <c r="E1540" s="598"/>
      <c r="F1540" s="597"/>
    </row>
    <row r="1541" spans="1:6" ht="12.75">
      <c r="A1541" s="191" t="s">
        <v>1072</v>
      </c>
      <c r="B1541" s="597">
        <v>2675794</v>
      </c>
      <c r="C1541" s="597">
        <v>2675794</v>
      </c>
      <c r="D1541" s="597">
        <v>823602</v>
      </c>
      <c r="E1541" s="598">
        <v>30.779723700703414</v>
      </c>
      <c r="F1541" s="597">
        <v>0</v>
      </c>
    </row>
    <row r="1542" spans="1:6" ht="12.75">
      <c r="A1542" s="245" t="s">
        <v>1204</v>
      </c>
      <c r="B1542" s="597">
        <v>2256304</v>
      </c>
      <c r="C1542" s="597">
        <v>2256304</v>
      </c>
      <c r="D1542" s="597">
        <v>404112</v>
      </c>
      <c r="E1542" s="598">
        <v>17.91035250569072</v>
      </c>
      <c r="F1542" s="597">
        <v>0</v>
      </c>
    </row>
    <row r="1543" spans="1:6" ht="12.75">
      <c r="A1543" s="245" t="s">
        <v>1276</v>
      </c>
      <c r="B1543" s="597">
        <v>53097</v>
      </c>
      <c r="C1543" s="597">
        <v>53097</v>
      </c>
      <c r="D1543" s="597">
        <v>0</v>
      </c>
      <c r="E1543" s="598">
        <v>0</v>
      </c>
      <c r="F1543" s="597">
        <v>0</v>
      </c>
    </row>
    <row r="1544" spans="1:6" ht="12.75">
      <c r="A1544" s="245" t="s">
        <v>1186</v>
      </c>
      <c r="B1544" s="597">
        <v>419490</v>
      </c>
      <c r="C1544" s="597">
        <v>419490</v>
      </c>
      <c r="D1544" s="597">
        <v>419490</v>
      </c>
      <c r="E1544" s="598">
        <v>100</v>
      </c>
      <c r="F1544" s="597">
        <v>0</v>
      </c>
    </row>
    <row r="1545" spans="1:6" ht="25.5">
      <c r="A1545" s="247" t="s">
        <v>1187</v>
      </c>
      <c r="B1545" s="597">
        <v>419490</v>
      </c>
      <c r="C1545" s="597">
        <v>419490</v>
      </c>
      <c r="D1545" s="597">
        <v>419490</v>
      </c>
      <c r="E1545" s="598">
        <v>100</v>
      </c>
      <c r="F1545" s="597">
        <v>0</v>
      </c>
    </row>
    <row r="1546" spans="1:6" ht="12.75">
      <c r="A1546" s="188" t="s">
        <v>1188</v>
      </c>
      <c r="B1546" s="597">
        <v>3424605</v>
      </c>
      <c r="C1546" s="597">
        <v>3424605</v>
      </c>
      <c r="D1546" s="597">
        <v>1045924</v>
      </c>
      <c r="E1546" s="598">
        <v>30.54144930583235</v>
      </c>
      <c r="F1546" s="597">
        <v>0</v>
      </c>
    </row>
    <row r="1547" spans="1:6" ht="12.75">
      <c r="A1547" s="245" t="s">
        <v>1189</v>
      </c>
      <c r="B1547" s="597">
        <v>1441135</v>
      </c>
      <c r="C1547" s="597">
        <v>1441135</v>
      </c>
      <c r="D1547" s="597">
        <v>0</v>
      </c>
      <c r="E1547" s="598">
        <v>0</v>
      </c>
      <c r="F1547" s="597">
        <v>0</v>
      </c>
    </row>
    <row r="1548" spans="1:6" ht="12.75">
      <c r="A1548" s="259" t="s">
        <v>1139</v>
      </c>
      <c r="B1548" s="597">
        <v>1441135</v>
      </c>
      <c r="C1548" s="597">
        <v>1441135</v>
      </c>
      <c r="D1548" s="597">
        <v>0</v>
      </c>
      <c r="E1548" s="598">
        <v>0</v>
      </c>
      <c r="F1548" s="597">
        <v>0</v>
      </c>
    </row>
    <row r="1549" spans="1:6" ht="12.75">
      <c r="A1549" s="261" t="s">
        <v>1235</v>
      </c>
      <c r="B1549" s="597">
        <v>1388038</v>
      </c>
      <c r="C1549" s="597">
        <v>1388038</v>
      </c>
      <c r="D1549" s="597">
        <v>0</v>
      </c>
      <c r="E1549" s="598">
        <v>0</v>
      </c>
      <c r="F1549" s="597">
        <v>0</v>
      </c>
    </row>
    <row r="1550" spans="1:6" ht="12.75">
      <c r="A1550" s="259" t="s">
        <v>1226</v>
      </c>
      <c r="B1550" s="597">
        <v>53097</v>
      </c>
      <c r="C1550" s="597">
        <v>53097</v>
      </c>
      <c r="D1550" s="597">
        <v>0</v>
      </c>
      <c r="E1550" s="598">
        <v>0</v>
      </c>
      <c r="F1550" s="597">
        <v>0</v>
      </c>
    </row>
    <row r="1551" spans="1:6" ht="31.5" customHeight="1">
      <c r="A1551" s="276" t="s">
        <v>1079</v>
      </c>
      <c r="B1551" s="597">
        <v>53097</v>
      </c>
      <c r="C1551" s="597">
        <v>53097</v>
      </c>
      <c r="D1551" s="597">
        <v>0</v>
      </c>
      <c r="E1551" s="598">
        <v>0</v>
      </c>
      <c r="F1551" s="597">
        <v>0</v>
      </c>
    </row>
    <row r="1552" spans="1:6" ht="12.75">
      <c r="A1552" s="245" t="s">
        <v>1144</v>
      </c>
      <c r="B1552" s="597">
        <v>1983470</v>
      </c>
      <c r="C1552" s="597">
        <v>1983470</v>
      </c>
      <c r="D1552" s="597">
        <v>1045924</v>
      </c>
      <c r="E1552" s="598">
        <v>52.732030229849705</v>
      </c>
      <c r="F1552" s="597">
        <v>0</v>
      </c>
    </row>
    <row r="1553" spans="1:6" ht="12.75">
      <c r="A1553" s="259" t="s">
        <v>1196</v>
      </c>
      <c r="B1553" s="597">
        <v>1983470</v>
      </c>
      <c r="C1553" s="597">
        <v>1983470</v>
      </c>
      <c r="D1553" s="597">
        <v>1045924</v>
      </c>
      <c r="E1553" s="598">
        <v>52.732030229849705</v>
      </c>
      <c r="F1553" s="597">
        <v>0</v>
      </c>
    </row>
    <row r="1554" spans="1:6" ht="12.75">
      <c r="A1554" s="245" t="s">
        <v>822</v>
      </c>
      <c r="B1554" s="597">
        <v>-748811</v>
      </c>
      <c r="C1554" s="597">
        <v>-748811</v>
      </c>
      <c r="D1554" s="597">
        <v>-222322</v>
      </c>
      <c r="E1554" s="598" t="s">
        <v>818</v>
      </c>
      <c r="F1554" s="597">
        <v>0</v>
      </c>
    </row>
    <row r="1555" spans="1:6" ht="12.75">
      <c r="A1555" s="245" t="s">
        <v>823</v>
      </c>
      <c r="B1555" s="597">
        <v>748811</v>
      </c>
      <c r="C1555" s="597">
        <v>560182</v>
      </c>
      <c r="D1555" s="597" t="s">
        <v>818</v>
      </c>
      <c r="E1555" s="597" t="s">
        <v>818</v>
      </c>
      <c r="F1555" s="597" t="s">
        <v>818</v>
      </c>
    </row>
    <row r="1556" spans="1:6" ht="12.75">
      <c r="A1556" s="259" t="s">
        <v>1201</v>
      </c>
      <c r="B1556" s="597">
        <v>748811</v>
      </c>
      <c r="C1556" s="597">
        <v>560182</v>
      </c>
      <c r="D1556" s="597" t="s">
        <v>818</v>
      </c>
      <c r="E1556" s="597" t="s">
        <v>818</v>
      </c>
      <c r="F1556" s="597" t="s">
        <v>818</v>
      </c>
    </row>
    <row r="1557" spans="1:6" ht="25.5">
      <c r="A1557" s="241" t="s">
        <v>1074</v>
      </c>
      <c r="B1557" s="597">
        <v>748811</v>
      </c>
      <c r="C1557" s="597">
        <v>560182</v>
      </c>
      <c r="D1557" s="358" t="s">
        <v>818</v>
      </c>
      <c r="E1557" s="358" t="s">
        <v>818</v>
      </c>
      <c r="F1557" s="358" t="s">
        <v>818</v>
      </c>
    </row>
    <row r="1558" spans="1:6" ht="12.75">
      <c r="A1558" s="183" t="s">
        <v>1105</v>
      </c>
      <c r="B1558" s="597"/>
      <c r="C1558" s="597"/>
      <c r="D1558" s="597"/>
      <c r="E1558" s="598"/>
      <c r="F1558" s="597"/>
    </row>
    <row r="1559" spans="1:6" ht="12.75">
      <c r="A1559" s="191" t="s">
        <v>1072</v>
      </c>
      <c r="B1559" s="597">
        <v>1201510</v>
      </c>
      <c r="C1559" s="597">
        <v>1201510</v>
      </c>
      <c r="D1559" s="597">
        <v>1201510</v>
      </c>
      <c r="E1559" s="598">
        <v>100</v>
      </c>
      <c r="F1559" s="597">
        <v>0</v>
      </c>
    </row>
    <row r="1560" spans="1:6" ht="12.75">
      <c r="A1560" s="245" t="s">
        <v>1186</v>
      </c>
      <c r="B1560" s="597">
        <v>1201510</v>
      </c>
      <c r="C1560" s="597">
        <v>1201510</v>
      </c>
      <c r="D1560" s="597">
        <v>1201510</v>
      </c>
      <c r="E1560" s="598">
        <v>100</v>
      </c>
      <c r="F1560" s="597">
        <v>0</v>
      </c>
    </row>
    <row r="1561" spans="1:6" ht="25.5">
      <c r="A1561" s="247" t="s">
        <v>1187</v>
      </c>
      <c r="B1561" s="597">
        <v>1201510</v>
      </c>
      <c r="C1561" s="597">
        <v>1201510</v>
      </c>
      <c r="D1561" s="597">
        <v>1201510</v>
      </c>
      <c r="E1561" s="598">
        <v>100</v>
      </c>
      <c r="F1561" s="597">
        <v>0</v>
      </c>
    </row>
    <row r="1562" spans="1:6" ht="12.75">
      <c r="A1562" s="188" t="s">
        <v>1188</v>
      </c>
      <c r="B1562" s="597">
        <v>1201510</v>
      </c>
      <c r="C1562" s="597">
        <v>1201510</v>
      </c>
      <c r="D1562" s="597">
        <v>101895</v>
      </c>
      <c r="E1562" s="598">
        <v>8.480578605255054</v>
      </c>
      <c r="F1562" s="597">
        <v>40533</v>
      </c>
    </row>
    <row r="1563" spans="1:6" ht="12.75">
      <c r="A1563" s="245" t="s">
        <v>1144</v>
      </c>
      <c r="B1563" s="597">
        <v>1201510</v>
      </c>
      <c r="C1563" s="597">
        <v>1201510</v>
      </c>
      <c r="D1563" s="597">
        <v>101895</v>
      </c>
      <c r="E1563" s="598">
        <v>8.480578605255054</v>
      </c>
      <c r="F1563" s="597">
        <v>40533</v>
      </c>
    </row>
    <row r="1564" spans="1:6" ht="12.75">
      <c r="A1564" s="259" t="s">
        <v>1196</v>
      </c>
      <c r="B1564" s="597">
        <v>1201510</v>
      </c>
      <c r="C1564" s="597">
        <v>1201510</v>
      </c>
      <c r="D1564" s="597">
        <v>101895</v>
      </c>
      <c r="E1564" s="598">
        <v>8.480578605255054</v>
      </c>
      <c r="F1564" s="597">
        <v>40533</v>
      </c>
    </row>
    <row r="1565" spans="1:6" ht="12.75">
      <c r="A1565" s="235"/>
      <c r="B1565" s="597"/>
      <c r="C1565" s="358"/>
      <c r="D1565" s="358"/>
      <c r="E1565" s="362"/>
      <c r="F1565" s="358"/>
    </row>
    <row r="1566" spans="1:6" ht="25.5">
      <c r="A1566" s="606" t="s">
        <v>552</v>
      </c>
      <c r="B1566" s="358"/>
      <c r="C1566" s="358"/>
      <c r="D1566" s="358"/>
      <c r="E1566" s="362"/>
      <c r="F1566" s="358"/>
    </row>
    <row r="1567" spans="1:6" ht="12.75">
      <c r="A1567" s="191" t="s">
        <v>1072</v>
      </c>
      <c r="B1567" s="597">
        <v>994989</v>
      </c>
      <c r="C1567" s="597">
        <v>994989</v>
      </c>
      <c r="D1567" s="597">
        <v>988965</v>
      </c>
      <c r="E1567" s="598">
        <v>99.3945661710833</v>
      </c>
      <c r="F1567" s="597">
        <v>-51384</v>
      </c>
    </row>
    <row r="1568" spans="1:6" ht="12.75">
      <c r="A1568" s="245" t="s">
        <v>1204</v>
      </c>
      <c r="B1568" s="597">
        <v>528686</v>
      </c>
      <c r="C1568" s="597">
        <v>528686</v>
      </c>
      <c r="D1568" s="597">
        <v>522662</v>
      </c>
      <c r="E1568" s="598">
        <v>98.8605713031932</v>
      </c>
      <c r="F1568" s="597">
        <v>-106536</v>
      </c>
    </row>
    <row r="1569" spans="1:6" ht="12.75">
      <c r="A1569" s="245" t="s">
        <v>1186</v>
      </c>
      <c r="B1569" s="597">
        <v>466303</v>
      </c>
      <c r="C1569" s="597">
        <v>466303</v>
      </c>
      <c r="D1569" s="597">
        <v>466303</v>
      </c>
      <c r="E1569" s="598">
        <v>100</v>
      </c>
      <c r="F1569" s="597">
        <v>55152</v>
      </c>
    </row>
    <row r="1570" spans="1:6" ht="25.5">
      <c r="A1570" s="247" t="s">
        <v>1187</v>
      </c>
      <c r="B1570" s="597">
        <v>466303</v>
      </c>
      <c r="C1570" s="597">
        <v>466303</v>
      </c>
      <c r="D1570" s="597">
        <v>466303</v>
      </c>
      <c r="E1570" s="598">
        <v>100</v>
      </c>
      <c r="F1570" s="597">
        <v>55152</v>
      </c>
    </row>
    <row r="1571" spans="1:6" ht="12.75">
      <c r="A1571" s="188" t="s">
        <v>1188</v>
      </c>
      <c r="B1571" s="597">
        <v>994989</v>
      </c>
      <c r="C1571" s="597">
        <v>994989</v>
      </c>
      <c r="D1571" s="597">
        <v>654033</v>
      </c>
      <c r="E1571" s="598">
        <v>65.73268649201147</v>
      </c>
      <c r="F1571" s="597">
        <v>247575</v>
      </c>
    </row>
    <row r="1572" spans="1:6" ht="12.75">
      <c r="A1572" s="245" t="s">
        <v>1189</v>
      </c>
      <c r="B1572" s="597">
        <v>983302</v>
      </c>
      <c r="C1572" s="597">
        <v>983302</v>
      </c>
      <c r="D1572" s="597">
        <v>645520</v>
      </c>
      <c r="E1572" s="598">
        <v>65.64819353565842</v>
      </c>
      <c r="F1572" s="597">
        <v>246090</v>
      </c>
    </row>
    <row r="1573" spans="1:6" ht="12.75">
      <c r="A1573" s="259" t="s">
        <v>1190</v>
      </c>
      <c r="B1573" s="597">
        <v>361317</v>
      </c>
      <c r="C1573" s="597">
        <v>361317</v>
      </c>
      <c r="D1573" s="597">
        <v>237847</v>
      </c>
      <c r="E1573" s="598">
        <v>65.82779110863868</v>
      </c>
      <c r="F1573" s="597">
        <v>27484</v>
      </c>
    </row>
    <row r="1574" spans="1:6" ht="12.75">
      <c r="A1574" s="261" t="s">
        <v>1191</v>
      </c>
      <c r="B1574" s="597">
        <v>298964</v>
      </c>
      <c r="C1574" s="597">
        <v>298964</v>
      </c>
      <c r="D1574" s="597">
        <v>197324</v>
      </c>
      <c r="E1574" s="598">
        <v>66.0025956302431</v>
      </c>
      <c r="F1574" s="597">
        <v>23637</v>
      </c>
    </row>
    <row r="1575" spans="1:6" ht="12.75">
      <c r="A1575" s="264" t="s">
        <v>1192</v>
      </c>
      <c r="B1575" s="597">
        <v>237717</v>
      </c>
      <c r="C1575" s="597">
        <v>237717</v>
      </c>
      <c r="D1575" s="597">
        <v>157948</v>
      </c>
      <c r="E1575" s="598">
        <v>66.44371248164835</v>
      </c>
      <c r="F1575" s="597">
        <v>18631</v>
      </c>
    </row>
    <row r="1576" spans="1:6" ht="12.75">
      <c r="A1576" s="261" t="s">
        <v>1193</v>
      </c>
      <c r="B1576" s="597">
        <v>62353</v>
      </c>
      <c r="C1576" s="597">
        <v>62353</v>
      </c>
      <c r="D1576" s="597">
        <v>40523</v>
      </c>
      <c r="E1576" s="598">
        <v>64.98965567013616</v>
      </c>
      <c r="F1576" s="597">
        <v>3847</v>
      </c>
    </row>
    <row r="1577" spans="1:6" ht="12.75">
      <c r="A1577" s="259" t="s">
        <v>1194</v>
      </c>
      <c r="B1577" s="597">
        <v>621985</v>
      </c>
      <c r="C1577" s="597">
        <v>621985</v>
      </c>
      <c r="D1577" s="597">
        <v>407673</v>
      </c>
      <c r="E1577" s="598">
        <v>65.54386359799673</v>
      </c>
      <c r="F1577" s="597">
        <v>218606</v>
      </c>
    </row>
    <row r="1578" spans="1:6" ht="12.75">
      <c r="A1578" s="261" t="s">
        <v>1215</v>
      </c>
      <c r="B1578" s="597">
        <v>621985</v>
      </c>
      <c r="C1578" s="597">
        <v>621985</v>
      </c>
      <c r="D1578" s="597">
        <v>407673</v>
      </c>
      <c r="E1578" s="598">
        <v>65.54386359799673</v>
      </c>
      <c r="F1578" s="597">
        <v>218606</v>
      </c>
    </row>
    <row r="1579" spans="1:6" ht="12.75">
      <c r="A1579" s="245" t="s">
        <v>1144</v>
      </c>
      <c r="B1579" s="597">
        <v>11687</v>
      </c>
      <c r="C1579" s="597">
        <v>11687</v>
      </c>
      <c r="D1579" s="597">
        <v>8513</v>
      </c>
      <c r="E1579" s="598">
        <v>72.84161889278685</v>
      </c>
      <c r="F1579" s="597">
        <v>1485</v>
      </c>
    </row>
    <row r="1580" spans="1:6" ht="12.75">
      <c r="A1580" s="259" t="s">
        <v>1196</v>
      </c>
      <c r="B1580" s="597">
        <v>11687</v>
      </c>
      <c r="C1580" s="597">
        <v>11687</v>
      </c>
      <c r="D1580" s="597">
        <v>8513</v>
      </c>
      <c r="E1580" s="598">
        <v>72.84161889278685</v>
      </c>
      <c r="F1580" s="597">
        <v>1485</v>
      </c>
    </row>
    <row r="1581" spans="1:6" ht="12.75">
      <c r="A1581" s="259"/>
      <c r="B1581" s="597"/>
      <c r="C1581" s="600"/>
      <c r="D1581" s="600"/>
      <c r="E1581" s="601"/>
      <c r="F1581" s="600"/>
    </row>
    <row r="1582" spans="1:6" ht="12.75">
      <c r="A1582" s="235" t="s">
        <v>1106</v>
      </c>
      <c r="B1582" s="597"/>
      <c r="C1582" s="358"/>
      <c r="D1582" s="358"/>
      <c r="E1582" s="362"/>
      <c r="F1582" s="358"/>
    </row>
    <row r="1583" spans="1:6" ht="25.5">
      <c r="A1583" s="606" t="s">
        <v>552</v>
      </c>
      <c r="B1583" s="597"/>
      <c r="C1583" s="358"/>
      <c r="D1583" s="358"/>
      <c r="E1583" s="362"/>
      <c r="F1583" s="358"/>
    </row>
    <row r="1584" spans="1:6" ht="12.75">
      <c r="A1584" s="191" t="s">
        <v>1072</v>
      </c>
      <c r="B1584" s="258">
        <v>834004</v>
      </c>
      <c r="C1584" s="258">
        <v>834004</v>
      </c>
      <c r="D1584" s="258">
        <v>697962</v>
      </c>
      <c r="E1584" s="588">
        <v>83.6880878269169</v>
      </c>
      <c r="F1584" s="258">
        <v>12977</v>
      </c>
    </row>
    <row r="1585" spans="1:6" ht="12.75">
      <c r="A1585" s="245" t="s">
        <v>1204</v>
      </c>
      <c r="B1585" s="258">
        <v>765240</v>
      </c>
      <c r="C1585" s="258">
        <v>765240</v>
      </c>
      <c r="D1585" s="258">
        <v>629198</v>
      </c>
      <c r="E1585" s="588">
        <v>82.22230934086039</v>
      </c>
      <c r="F1585" s="258">
        <v>0</v>
      </c>
    </row>
    <row r="1586" spans="1:6" ht="12.75">
      <c r="A1586" s="245" t="s">
        <v>1276</v>
      </c>
      <c r="B1586" s="258">
        <v>236554</v>
      </c>
      <c r="C1586" s="258">
        <v>236554</v>
      </c>
      <c r="D1586" s="258">
        <v>106536</v>
      </c>
      <c r="E1586" s="588">
        <v>45.03665125087718</v>
      </c>
      <c r="F1586" s="258">
        <v>106536</v>
      </c>
    </row>
    <row r="1587" spans="1:6" ht="12.75">
      <c r="A1587" s="245" t="s">
        <v>1186</v>
      </c>
      <c r="B1587" s="258">
        <v>68764</v>
      </c>
      <c r="C1587" s="258">
        <v>68764</v>
      </c>
      <c r="D1587" s="258">
        <v>68764</v>
      </c>
      <c r="E1587" s="588">
        <v>100</v>
      </c>
      <c r="F1587" s="258">
        <v>12977</v>
      </c>
    </row>
    <row r="1588" spans="1:6" ht="25.5">
      <c r="A1588" s="247" t="s">
        <v>1187</v>
      </c>
      <c r="B1588" s="258">
        <v>68764</v>
      </c>
      <c r="C1588" s="258">
        <v>68764</v>
      </c>
      <c r="D1588" s="258">
        <v>68764</v>
      </c>
      <c r="E1588" s="588">
        <v>100</v>
      </c>
      <c r="F1588" s="258">
        <v>12977</v>
      </c>
    </row>
    <row r="1589" spans="1:6" ht="12.75">
      <c r="A1589" s="188" t="s">
        <v>1188</v>
      </c>
      <c r="B1589" s="258">
        <v>834004</v>
      </c>
      <c r="C1589" s="258">
        <v>834004</v>
      </c>
      <c r="D1589" s="258">
        <v>679850</v>
      </c>
      <c r="E1589" s="588">
        <v>81.51639560481723</v>
      </c>
      <c r="F1589" s="258">
        <v>7705</v>
      </c>
    </row>
    <row r="1590" spans="1:6" ht="12.75">
      <c r="A1590" s="245" t="s">
        <v>1189</v>
      </c>
      <c r="B1590" s="258">
        <v>834004</v>
      </c>
      <c r="C1590" s="258">
        <v>834004</v>
      </c>
      <c r="D1590" s="258">
        <v>679850</v>
      </c>
      <c r="E1590" s="588">
        <v>81.51639560481723</v>
      </c>
      <c r="F1590" s="258">
        <v>7705</v>
      </c>
    </row>
    <row r="1591" spans="1:6" ht="12.75">
      <c r="A1591" s="259" t="s">
        <v>1190</v>
      </c>
      <c r="B1591" s="258">
        <v>68764</v>
      </c>
      <c r="C1591" s="258">
        <v>68764</v>
      </c>
      <c r="D1591" s="258">
        <v>50652</v>
      </c>
      <c r="E1591" s="588">
        <v>73.6606363795009</v>
      </c>
      <c r="F1591" s="258">
        <v>7705</v>
      </c>
    </row>
    <row r="1592" spans="1:6" ht="12.75">
      <c r="A1592" s="261" t="s">
        <v>1191</v>
      </c>
      <c r="B1592" s="258">
        <v>40025</v>
      </c>
      <c r="C1592" s="258">
        <v>40025</v>
      </c>
      <c r="D1592" s="258">
        <v>35001</v>
      </c>
      <c r="E1592" s="588">
        <v>87.44784509681449</v>
      </c>
      <c r="F1592" s="258">
        <v>6917</v>
      </c>
    </row>
    <row r="1593" spans="1:6" ht="12.75">
      <c r="A1593" s="264" t="s">
        <v>1192</v>
      </c>
      <c r="B1593" s="258">
        <v>31135</v>
      </c>
      <c r="C1593" s="258">
        <v>31135</v>
      </c>
      <c r="D1593" s="258">
        <v>28206</v>
      </c>
      <c r="E1593" s="588">
        <v>90.59258069696483</v>
      </c>
      <c r="F1593" s="258">
        <v>5545</v>
      </c>
    </row>
    <row r="1594" spans="1:6" ht="12.75">
      <c r="A1594" s="261" t="s">
        <v>1193</v>
      </c>
      <c r="B1594" s="258">
        <v>28739</v>
      </c>
      <c r="C1594" s="258">
        <v>28739</v>
      </c>
      <c r="D1594" s="258">
        <v>15651</v>
      </c>
      <c r="E1594" s="588">
        <v>54.45909739378545</v>
      </c>
      <c r="F1594" s="258">
        <v>788</v>
      </c>
    </row>
    <row r="1595" spans="1:6" ht="12.75">
      <c r="A1595" s="259" t="s">
        <v>1139</v>
      </c>
      <c r="B1595" s="258">
        <v>765240</v>
      </c>
      <c r="C1595" s="258">
        <v>765240</v>
      </c>
      <c r="D1595" s="258">
        <v>629198</v>
      </c>
      <c r="E1595" s="588">
        <v>82.22230934086039</v>
      </c>
      <c r="F1595" s="258">
        <v>0</v>
      </c>
    </row>
    <row r="1596" spans="1:6" ht="12.75">
      <c r="A1596" s="261" t="s">
        <v>1216</v>
      </c>
      <c r="B1596" s="258">
        <v>528686</v>
      </c>
      <c r="C1596" s="258">
        <v>528686</v>
      </c>
      <c r="D1596" s="258">
        <v>522661</v>
      </c>
      <c r="E1596" s="588">
        <v>98.86038215500315</v>
      </c>
      <c r="F1596" s="258">
        <v>0</v>
      </c>
    </row>
    <row r="1597" spans="1:6" ht="25.5">
      <c r="A1597" s="242" t="s">
        <v>548</v>
      </c>
      <c r="B1597" s="258">
        <v>528686</v>
      </c>
      <c r="C1597" s="258">
        <v>528686</v>
      </c>
      <c r="D1597" s="258">
        <v>522661</v>
      </c>
      <c r="E1597" s="588">
        <v>98.86038215500315</v>
      </c>
      <c r="F1597" s="258">
        <v>0</v>
      </c>
    </row>
    <row r="1598" spans="1:6" ht="39.75" customHeight="1">
      <c r="A1598" s="242" t="s">
        <v>549</v>
      </c>
      <c r="B1598" s="258">
        <v>528686</v>
      </c>
      <c r="C1598" s="258">
        <v>528686</v>
      </c>
      <c r="D1598" s="258">
        <v>522661</v>
      </c>
      <c r="E1598" s="588">
        <v>98.86038215500315</v>
      </c>
      <c r="F1598" s="258">
        <v>0</v>
      </c>
    </row>
    <row r="1599" spans="1:6" ht="12.75">
      <c r="A1599" s="259" t="s">
        <v>1226</v>
      </c>
      <c r="B1599" s="258">
        <v>236554</v>
      </c>
      <c r="C1599" s="258">
        <v>236554</v>
      </c>
      <c r="D1599" s="258">
        <v>106537</v>
      </c>
      <c r="E1599" s="588">
        <v>45.037073987334814</v>
      </c>
      <c r="F1599" s="258">
        <v>0</v>
      </c>
    </row>
    <row r="1600" spans="1:6" ht="25.5" customHeight="1">
      <c r="A1600" s="276" t="s">
        <v>553</v>
      </c>
      <c r="B1600" s="258">
        <v>236554</v>
      </c>
      <c r="C1600" s="258">
        <v>236554</v>
      </c>
      <c r="D1600" s="258">
        <v>106537</v>
      </c>
      <c r="E1600" s="588">
        <v>45.037073987334814</v>
      </c>
      <c r="F1600" s="258">
        <v>0</v>
      </c>
    </row>
    <row r="1601" spans="1:6" ht="15" customHeight="1">
      <c r="A1601" s="276"/>
      <c r="B1601" s="258"/>
      <c r="C1601" s="258"/>
      <c r="D1601" s="258"/>
      <c r="E1601" s="588"/>
      <c r="F1601" s="258"/>
    </row>
    <row r="1602" spans="1:6" ht="12.75">
      <c r="A1602" s="235" t="s">
        <v>1095</v>
      </c>
      <c r="B1602" s="258"/>
      <c r="C1602" s="258"/>
      <c r="D1602" s="258"/>
      <c r="E1602" s="588"/>
      <c r="F1602" s="258"/>
    </row>
    <row r="1603" spans="1:6" ht="25.5">
      <c r="A1603" s="606" t="s">
        <v>552</v>
      </c>
      <c r="B1603" s="597"/>
      <c r="C1603" s="358"/>
      <c r="D1603" s="358"/>
      <c r="E1603" s="362"/>
      <c r="F1603" s="358"/>
    </row>
    <row r="1604" spans="1:6" ht="12.75">
      <c r="A1604" s="191" t="s">
        <v>1072</v>
      </c>
      <c r="B1604" s="597">
        <v>8866</v>
      </c>
      <c r="C1604" s="597">
        <v>8866</v>
      </c>
      <c r="D1604" s="597">
        <v>8866</v>
      </c>
      <c r="E1604" s="598">
        <v>100</v>
      </c>
      <c r="F1604" s="597">
        <v>695</v>
      </c>
    </row>
    <row r="1605" spans="1:6" ht="12.75">
      <c r="A1605" s="245" t="s">
        <v>1186</v>
      </c>
      <c r="B1605" s="597">
        <v>8866</v>
      </c>
      <c r="C1605" s="597">
        <v>8866</v>
      </c>
      <c r="D1605" s="597">
        <v>8866</v>
      </c>
      <c r="E1605" s="598">
        <v>100</v>
      </c>
      <c r="F1605" s="597">
        <v>695</v>
      </c>
    </row>
    <row r="1606" spans="1:6" ht="25.5">
      <c r="A1606" s="247" t="s">
        <v>1187</v>
      </c>
      <c r="B1606" s="597">
        <v>8866</v>
      </c>
      <c r="C1606" s="597">
        <v>8866</v>
      </c>
      <c r="D1606" s="597">
        <v>8866</v>
      </c>
      <c r="E1606" s="598">
        <v>100</v>
      </c>
      <c r="F1606" s="597">
        <v>695</v>
      </c>
    </row>
    <row r="1607" spans="1:6" ht="12.75">
      <c r="A1607" s="188" t="s">
        <v>1188</v>
      </c>
      <c r="B1607" s="597">
        <v>8866</v>
      </c>
      <c r="C1607" s="597">
        <v>8866</v>
      </c>
      <c r="D1607" s="597">
        <v>7115</v>
      </c>
      <c r="E1607" s="598">
        <v>80.2503947665238</v>
      </c>
      <c r="F1607" s="597">
        <v>1265</v>
      </c>
    </row>
    <row r="1608" spans="1:6" ht="12.75">
      <c r="A1608" s="245" t="s">
        <v>1189</v>
      </c>
      <c r="B1608" s="597">
        <v>8866</v>
      </c>
      <c r="C1608" s="597">
        <v>8866</v>
      </c>
      <c r="D1608" s="597">
        <v>7115</v>
      </c>
      <c r="E1608" s="598">
        <v>80.2503947665238</v>
      </c>
      <c r="F1608" s="597">
        <v>1265</v>
      </c>
    </row>
    <row r="1609" spans="1:6" ht="12.75">
      <c r="A1609" s="259" t="s">
        <v>1190</v>
      </c>
      <c r="B1609" s="597">
        <v>8866</v>
      </c>
      <c r="C1609" s="597">
        <v>8866</v>
      </c>
      <c r="D1609" s="597">
        <v>7115</v>
      </c>
      <c r="E1609" s="598">
        <v>80.2503947665238</v>
      </c>
      <c r="F1609" s="597">
        <v>1265</v>
      </c>
    </row>
    <row r="1610" spans="1:6" ht="12.75">
      <c r="A1610" s="261" t="s">
        <v>1191</v>
      </c>
      <c r="B1610" s="597">
        <v>8866</v>
      </c>
      <c r="C1610" s="597">
        <v>8866</v>
      </c>
      <c r="D1610" s="597">
        <v>7115</v>
      </c>
      <c r="E1610" s="598">
        <v>80.2503947665238</v>
      </c>
      <c r="F1610" s="597">
        <v>1265</v>
      </c>
    </row>
    <row r="1611" spans="1:6" ht="12.75">
      <c r="A1611" s="264" t="s">
        <v>1192</v>
      </c>
      <c r="B1611" s="597">
        <v>7145</v>
      </c>
      <c r="C1611" s="597">
        <v>7145</v>
      </c>
      <c r="D1611" s="597">
        <v>5734</v>
      </c>
      <c r="E1611" s="598">
        <v>80.2519244226732</v>
      </c>
      <c r="F1611" s="597">
        <v>1020</v>
      </c>
    </row>
    <row r="1612" spans="1:6" ht="15" customHeight="1">
      <c r="A1612" s="261"/>
      <c r="B1612" s="597"/>
      <c r="C1612" s="597"/>
      <c r="D1612" s="597"/>
      <c r="E1612" s="598"/>
      <c r="F1612" s="597"/>
    </row>
    <row r="1613" spans="1:6" ht="12.75">
      <c r="A1613" s="235" t="s">
        <v>523</v>
      </c>
      <c r="B1613" s="258"/>
      <c r="C1613" s="258"/>
      <c r="D1613" s="258"/>
      <c r="E1613" s="588"/>
      <c r="F1613" s="258"/>
    </row>
    <row r="1614" spans="1:6" ht="25.5">
      <c r="A1614" s="606" t="s">
        <v>552</v>
      </c>
      <c r="B1614" s="597"/>
      <c r="C1614" s="358"/>
      <c r="D1614" s="358"/>
      <c r="E1614" s="362"/>
      <c r="F1614" s="358"/>
    </row>
    <row r="1615" spans="1:6" ht="12.75">
      <c r="A1615" s="191" t="s">
        <v>1072</v>
      </c>
      <c r="B1615" s="597">
        <v>30020</v>
      </c>
      <c r="C1615" s="597">
        <v>30020</v>
      </c>
      <c r="D1615" s="597">
        <v>30020</v>
      </c>
      <c r="E1615" s="598">
        <v>100</v>
      </c>
      <c r="F1615" s="597">
        <v>993</v>
      </c>
    </row>
    <row r="1616" spans="1:6" ht="12.75">
      <c r="A1616" s="245" t="s">
        <v>1186</v>
      </c>
      <c r="B1616" s="597">
        <v>30020</v>
      </c>
      <c r="C1616" s="597">
        <v>30020</v>
      </c>
      <c r="D1616" s="597">
        <v>30020</v>
      </c>
      <c r="E1616" s="598">
        <v>100</v>
      </c>
      <c r="F1616" s="597">
        <v>993</v>
      </c>
    </row>
    <row r="1617" spans="1:6" ht="25.5">
      <c r="A1617" s="247" t="s">
        <v>1187</v>
      </c>
      <c r="B1617" s="597">
        <v>30020</v>
      </c>
      <c r="C1617" s="597">
        <v>30020</v>
      </c>
      <c r="D1617" s="597">
        <v>30020</v>
      </c>
      <c r="E1617" s="598">
        <v>100</v>
      </c>
      <c r="F1617" s="597">
        <v>993</v>
      </c>
    </row>
    <row r="1618" spans="1:6" ht="12.75">
      <c r="A1618" s="188" t="s">
        <v>1188</v>
      </c>
      <c r="B1618" s="597">
        <v>30020</v>
      </c>
      <c r="C1618" s="597">
        <v>30020</v>
      </c>
      <c r="D1618" s="597">
        <v>17081</v>
      </c>
      <c r="E1618" s="598">
        <v>56.898734177215196</v>
      </c>
      <c r="F1618" s="597">
        <v>979</v>
      </c>
    </row>
    <row r="1619" spans="1:6" ht="12.75">
      <c r="A1619" s="245" t="s">
        <v>1189</v>
      </c>
      <c r="B1619" s="597">
        <v>30020</v>
      </c>
      <c r="C1619" s="597">
        <v>30020</v>
      </c>
      <c r="D1619" s="597">
        <v>17081</v>
      </c>
      <c r="E1619" s="598">
        <v>56.898734177215196</v>
      </c>
      <c r="F1619" s="597">
        <v>979</v>
      </c>
    </row>
    <row r="1620" spans="1:6" ht="12.75">
      <c r="A1620" s="259" t="s">
        <v>1190</v>
      </c>
      <c r="B1620" s="597">
        <v>30020</v>
      </c>
      <c r="C1620" s="597">
        <v>30020</v>
      </c>
      <c r="D1620" s="597">
        <v>17081</v>
      </c>
      <c r="E1620" s="598">
        <v>56.898734177215196</v>
      </c>
      <c r="F1620" s="597">
        <v>979</v>
      </c>
    </row>
    <row r="1621" spans="1:6" ht="12.75">
      <c r="A1621" s="261" t="s">
        <v>1191</v>
      </c>
      <c r="B1621" s="597">
        <v>28640</v>
      </c>
      <c r="C1621" s="597">
        <v>28640</v>
      </c>
      <c r="D1621" s="597">
        <v>17081</v>
      </c>
      <c r="E1621" s="598">
        <v>59.64036312849162</v>
      </c>
      <c r="F1621" s="597">
        <v>979</v>
      </c>
    </row>
    <row r="1622" spans="1:6" ht="12.75">
      <c r="A1622" s="264" t="s">
        <v>1192</v>
      </c>
      <c r="B1622" s="597">
        <v>21685</v>
      </c>
      <c r="C1622" s="597">
        <v>21685</v>
      </c>
      <c r="D1622" s="597">
        <v>13276</v>
      </c>
      <c r="E1622" s="598">
        <v>61.222042886788095</v>
      </c>
      <c r="F1622" s="597">
        <v>530</v>
      </c>
    </row>
    <row r="1623" spans="1:6" ht="12.75">
      <c r="A1623" s="261" t="s">
        <v>1193</v>
      </c>
      <c r="B1623" s="597">
        <v>1380</v>
      </c>
      <c r="C1623" s="597">
        <v>1380</v>
      </c>
      <c r="D1623" s="597">
        <v>0</v>
      </c>
      <c r="E1623" s="598">
        <v>0</v>
      </c>
      <c r="F1623" s="597">
        <v>0</v>
      </c>
    </row>
    <row r="1624" spans="1:6" ht="15" customHeight="1">
      <c r="A1624" s="261"/>
      <c r="B1624" s="597"/>
      <c r="C1624" s="597"/>
      <c r="D1624" s="597"/>
      <c r="E1624" s="598"/>
      <c r="F1624" s="597"/>
    </row>
    <row r="1625" spans="1:6" ht="12.75">
      <c r="A1625" s="235" t="s">
        <v>528</v>
      </c>
      <c r="B1625" s="258"/>
      <c r="C1625" s="258"/>
      <c r="D1625" s="258"/>
      <c r="E1625" s="588"/>
      <c r="F1625" s="258"/>
    </row>
    <row r="1626" spans="1:6" ht="25.5">
      <c r="A1626" s="606" t="s">
        <v>552</v>
      </c>
      <c r="B1626" s="597"/>
      <c r="C1626" s="358"/>
      <c r="D1626" s="358"/>
      <c r="E1626" s="362"/>
      <c r="F1626" s="358"/>
    </row>
    <row r="1627" spans="1:6" ht="12.75">
      <c r="A1627" s="191" t="s">
        <v>1072</v>
      </c>
      <c r="B1627" s="597">
        <v>19839</v>
      </c>
      <c r="C1627" s="597">
        <v>19839</v>
      </c>
      <c r="D1627" s="597">
        <v>19839</v>
      </c>
      <c r="E1627" s="598">
        <v>100</v>
      </c>
      <c r="F1627" s="597">
        <v>772</v>
      </c>
    </row>
    <row r="1628" spans="1:6" ht="12.75">
      <c r="A1628" s="245" t="s">
        <v>1186</v>
      </c>
      <c r="B1628" s="597">
        <v>19839</v>
      </c>
      <c r="C1628" s="597">
        <v>19839</v>
      </c>
      <c r="D1628" s="597">
        <v>19839</v>
      </c>
      <c r="E1628" s="598">
        <v>100</v>
      </c>
      <c r="F1628" s="597">
        <v>772</v>
      </c>
    </row>
    <row r="1629" spans="1:6" ht="25.5">
      <c r="A1629" s="247" t="s">
        <v>1187</v>
      </c>
      <c r="B1629" s="597">
        <v>19839</v>
      </c>
      <c r="C1629" s="597">
        <v>19839</v>
      </c>
      <c r="D1629" s="597">
        <v>19839</v>
      </c>
      <c r="E1629" s="598">
        <v>100</v>
      </c>
      <c r="F1629" s="597">
        <v>772</v>
      </c>
    </row>
    <row r="1630" spans="1:6" ht="12.75">
      <c r="A1630" s="188" t="s">
        <v>1188</v>
      </c>
      <c r="B1630" s="597">
        <v>19839</v>
      </c>
      <c r="C1630" s="597">
        <v>19839</v>
      </c>
      <c r="D1630" s="597">
        <v>11962</v>
      </c>
      <c r="E1630" s="598">
        <v>60.295377791219316</v>
      </c>
      <c r="F1630" s="597">
        <v>0</v>
      </c>
    </row>
    <row r="1631" spans="1:6" ht="12.75">
      <c r="A1631" s="245" t="s">
        <v>1189</v>
      </c>
      <c r="B1631" s="597">
        <v>19839</v>
      </c>
      <c r="C1631" s="597">
        <v>19839</v>
      </c>
      <c r="D1631" s="597">
        <v>11962</v>
      </c>
      <c r="E1631" s="598">
        <v>60.295377791219316</v>
      </c>
      <c r="F1631" s="597">
        <v>0</v>
      </c>
    </row>
    <row r="1632" spans="1:6" ht="12.75">
      <c r="A1632" s="259" t="s">
        <v>1190</v>
      </c>
      <c r="B1632" s="597">
        <v>19839</v>
      </c>
      <c r="C1632" s="597">
        <v>19839</v>
      </c>
      <c r="D1632" s="597">
        <v>11962</v>
      </c>
      <c r="E1632" s="598">
        <v>60.295377791219316</v>
      </c>
      <c r="F1632" s="597">
        <v>0</v>
      </c>
    </row>
    <row r="1633" spans="1:6" ht="12.75">
      <c r="A1633" s="261" t="s">
        <v>1191</v>
      </c>
      <c r="B1633" s="597">
        <v>19489</v>
      </c>
      <c r="C1633" s="597">
        <v>19489</v>
      </c>
      <c r="D1633" s="597">
        <v>11962</v>
      </c>
      <c r="E1633" s="598">
        <v>61.37821335112115</v>
      </c>
      <c r="F1633" s="597">
        <v>0</v>
      </c>
    </row>
    <row r="1634" spans="1:6" ht="12.75">
      <c r="A1634" s="264" t="s">
        <v>1192</v>
      </c>
      <c r="B1634" s="597">
        <v>15706</v>
      </c>
      <c r="C1634" s="597">
        <v>15706</v>
      </c>
      <c r="D1634" s="597">
        <v>9080</v>
      </c>
      <c r="E1634" s="598">
        <v>57.812301031452954</v>
      </c>
      <c r="F1634" s="597">
        <v>0</v>
      </c>
    </row>
    <row r="1635" spans="1:6" ht="12.75">
      <c r="A1635" s="261" t="s">
        <v>1193</v>
      </c>
      <c r="B1635" s="597">
        <v>350</v>
      </c>
      <c r="C1635" s="597">
        <v>350</v>
      </c>
      <c r="D1635" s="597">
        <v>0</v>
      </c>
      <c r="E1635" s="598">
        <v>0</v>
      </c>
      <c r="F1635" s="597">
        <v>0</v>
      </c>
    </row>
    <row r="1636" spans="1:6" ht="15" customHeight="1">
      <c r="A1636" s="261"/>
      <c r="B1636" s="597"/>
      <c r="C1636" s="597"/>
      <c r="D1636" s="597"/>
      <c r="E1636" s="598"/>
      <c r="F1636" s="597"/>
    </row>
    <row r="1637" spans="1:6" ht="12.75">
      <c r="A1637" s="235" t="s">
        <v>1113</v>
      </c>
      <c r="B1637" s="258"/>
      <c r="C1637" s="258"/>
      <c r="D1637" s="258"/>
      <c r="E1637" s="588"/>
      <c r="F1637" s="258"/>
    </row>
    <row r="1638" spans="1:6" ht="25.5">
      <c r="A1638" s="606" t="s">
        <v>552</v>
      </c>
      <c r="B1638" s="597"/>
      <c r="C1638" s="358"/>
      <c r="D1638" s="358"/>
      <c r="E1638" s="362"/>
      <c r="F1638" s="358"/>
    </row>
    <row r="1639" spans="1:6" ht="12.75">
      <c r="A1639" s="191" t="s">
        <v>1072</v>
      </c>
      <c r="B1639" s="597">
        <v>37529</v>
      </c>
      <c r="C1639" s="597">
        <v>37529</v>
      </c>
      <c r="D1639" s="597">
        <v>37529</v>
      </c>
      <c r="E1639" s="598">
        <v>100</v>
      </c>
      <c r="F1639" s="597">
        <v>771</v>
      </c>
    </row>
    <row r="1640" spans="1:6" ht="12.75">
      <c r="A1640" s="245" t="s">
        <v>1186</v>
      </c>
      <c r="B1640" s="597">
        <v>37529</v>
      </c>
      <c r="C1640" s="597">
        <v>37529</v>
      </c>
      <c r="D1640" s="597">
        <v>37529</v>
      </c>
      <c r="E1640" s="598">
        <v>100</v>
      </c>
      <c r="F1640" s="597">
        <v>771</v>
      </c>
    </row>
    <row r="1641" spans="1:6" ht="25.5">
      <c r="A1641" s="247" t="s">
        <v>1187</v>
      </c>
      <c r="B1641" s="597">
        <v>37529</v>
      </c>
      <c r="C1641" s="597">
        <v>37529</v>
      </c>
      <c r="D1641" s="597">
        <v>37529</v>
      </c>
      <c r="E1641" s="598">
        <v>100</v>
      </c>
      <c r="F1641" s="597">
        <v>771</v>
      </c>
    </row>
    <row r="1642" spans="1:6" ht="12.75">
      <c r="A1642" s="188" t="s">
        <v>1188</v>
      </c>
      <c r="B1642" s="597">
        <v>37529</v>
      </c>
      <c r="C1642" s="597">
        <v>37529</v>
      </c>
      <c r="D1642" s="597">
        <v>22354</v>
      </c>
      <c r="E1642" s="598">
        <v>59.56460337339124</v>
      </c>
      <c r="F1642" s="597">
        <v>695</v>
      </c>
    </row>
    <row r="1643" spans="1:6" ht="12.75">
      <c r="A1643" s="245" t="s">
        <v>1189</v>
      </c>
      <c r="B1643" s="597">
        <v>37529</v>
      </c>
      <c r="C1643" s="597">
        <v>37529</v>
      </c>
      <c r="D1643" s="597">
        <v>22354</v>
      </c>
      <c r="E1643" s="598">
        <v>59.56460337339124</v>
      </c>
      <c r="F1643" s="597">
        <v>695</v>
      </c>
    </row>
    <row r="1644" spans="1:6" ht="12.75">
      <c r="A1644" s="259" t="s">
        <v>1190</v>
      </c>
      <c r="B1644" s="597">
        <v>37529</v>
      </c>
      <c r="C1644" s="597">
        <v>37529</v>
      </c>
      <c r="D1644" s="597">
        <v>22354</v>
      </c>
      <c r="E1644" s="598">
        <v>59.56460337339124</v>
      </c>
      <c r="F1644" s="597">
        <v>695</v>
      </c>
    </row>
    <row r="1645" spans="1:6" ht="12.75">
      <c r="A1645" s="261" t="s">
        <v>1191</v>
      </c>
      <c r="B1645" s="597">
        <v>36509</v>
      </c>
      <c r="C1645" s="597">
        <v>36509</v>
      </c>
      <c r="D1645" s="597">
        <v>22354</v>
      </c>
      <c r="E1645" s="598">
        <v>61.22873811936783</v>
      </c>
      <c r="F1645" s="597">
        <v>695</v>
      </c>
    </row>
    <row r="1646" spans="1:6" ht="12.75">
      <c r="A1646" s="264" t="s">
        <v>1192</v>
      </c>
      <c r="B1646" s="597">
        <v>29422</v>
      </c>
      <c r="C1646" s="597">
        <v>29422</v>
      </c>
      <c r="D1646" s="597">
        <v>18053</v>
      </c>
      <c r="E1646" s="598">
        <v>61.35884712120182</v>
      </c>
      <c r="F1646" s="597">
        <v>560</v>
      </c>
    </row>
    <row r="1647" spans="1:6" ht="12.75">
      <c r="A1647" s="261" t="s">
        <v>1193</v>
      </c>
      <c r="B1647" s="597">
        <v>1020</v>
      </c>
      <c r="C1647" s="597">
        <v>1020</v>
      </c>
      <c r="D1647" s="597">
        <v>0</v>
      </c>
      <c r="E1647" s="598">
        <v>0</v>
      </c>
      <c r="F1647" s="597">
        <v>0</v>
      </c>
    </row>
    <row r="1648" spans="1:6" ht="15" customHeight="1">
      <c r="A1648" s="261"/>
      <c r="B1648" s="597"/>
      <c r="C1648" s="597"/>
      <c r="D1648" s="597"/>
      <c r="E1648" s="598"/>
      <c r="F1648" s="597"/>
    </row>
    <row r="1649" spans="1:6" ht="12.75">
      <c r="A1649" s="235" t="s">
        <v>531</v>
      </c>
      <c r="B1649" s="258"/>
      <c r="C1649" s="258"/>
      <c r="D1649" s="258"/>
      <c r="E1649" s="588"/>
      <c r="F1649" s="258"/>
    </row>
    <row r="1650" spans="1:6" ht="25.5">
      <c r="A1650" s="606" t="s">
        <v>552</v>
      </c>
      <c r="B1650" s="597"/>
      <c r="C1650" s="358"/>
      <c r="D1650" s="358"/>
      <c r="E1650" s="362"/>
      <c r="F1650" s="358"/>
    </row>
    <row r="1651" spans="1:6" ht="12.75">
      <c r="A1651" s="191" t="s">
        <v>1072</v>
      </c>
      <c r="B1651" s="597">
        <v>29809</v>
      </c>
      <c r="C1651" s="597">
        <v>29809</v>
      </c>
      <c r="D1651" s="597">
        <v>29809</v>
      </c>
      <c r="E1651" s="598">
        <v>100</v>
      </c>
      <c r="F1651" s="597">
        <v>12336</v>
      </c>
    </row>
    <row r="1652" spans="1:6" ht="12.75">
      <c r="A1652" s="245" t="s">
        <v>1186</v>
      </c>
      <c r="B1652" s="597">
        <v>29809</v>
      </c>
      <c r="C1652" s="597">
        <v>29809</v>
      </c>
      <c r="D1652" s="597">
        <v>29809</v>
      </c>
      <c r="E1652" s="598">
        <v>100</v>
      </c>
      <c r="F1652" s="597">
        <v>12336</v>
      </c>
    </row>
    <row r="1653" spans="1:6" ht="25.5">
      <c r="A1653" s="247" t="s">
        <v>1187</v>
      </c>
      <c r="B1653" s="597">
        <v>29809</v>
      </c>
      <c r="C1653" s="597">
        <v>29809</v>
      </c>
      <c r="D1653" s="597">
        <v>29809</v>
      </c>
      <c r="E1653" s="598">
        <v>100</v>
      </c>
      <c r="F1653" s="597">
        <v>12336</v>
      </c>
    </row>
    <row r="1654" spans="1:6" ht="12.75">
      <c r="A1654" s="188" t="s">
        <v>1188</v>
      </c>
      <c r="B1654" s="597">
        <v>29809</v>
      </c>
      <c r="C1654" s="597">
        <v>29809</v>
      </c>
      <c r="D1654" s="597">
        <v>11913</v>
      </c>
      <c r="E1654" s="598">
        <v>39.9644402697172</v>
      </c>
      <c r="F1654" s="597">
        <v>0</v>
      </c>
    </row>
    <row r="1655" spans="1:6" ht="12.75">
      <c r="A1655" s="245" t="s">
        <v>1189</v>
      </c>
      <c r="B1655" s="597">
        <v>29809</v>
      </c>
      <c r="C1655" s="597">
        <v>29809</v>
      </c>
      <c r="D1655" s="597">
        <v>11913</v>
      </c>
      <c r="E1655" s="598">
        <v>39.9644402697172</v>
      </c>
      <c r="F1655" s="597">
        <v>0</v>
      </c>
    </row>
    <row r="1656" spans="1:6" ht="12.75">
      <c r="A1656" s="259" t="s">
        <v>1190</v>
      </c>
      <c r="B1656" s="597">
        <v>29809</v>
      </c>
      <c r="C1656" s="597">
        <v>29809</v>
      </c>
      <c r="D1656" s="597">
        <v>11913</v>
      </c>
      <c r="E1656" s="598">
        <v>39.9644402697172</v>
      </c>
      <c r="F1656" s="597">
        <v>0</v>
      </c>
    </row>
    <row r="1657" spans="1:6" ht="12.75">
      <c r="A1657" s="261" t="s">
        <v>1191</v>
      </c>
      <c r="B1657" s="597">
        <v>29449</v>
      </c>
      <c r="C1657" s="597">
        <v>29449</v>
      </c>
      <c r="D1657" s="597">
        <v>11913</v>
      </c>
      <c r="E1657" s="598">
        <v>40.45298651906686</v>
      </c>
      <c r="F1657" s="597">
        <v>0</v>
      </c>
    </row>
    <row r="1658" spans="1:6" ht="12.75">
      <c r="A1658" s="264" t="s">
        <v>1192</v>
      </c>
      <c r="B1658" s="597">
        <v>23732</v>
      </c>
      <c r="C1658" s="597">
        <v>23732</v>
      </c>
      <c r="D1658" s="597">
        <v>9600</v>
      </c>
      <c r="E1658" s="598">
        <v>40.451710770267994</v>
      </c>
      <c r="F1658" s="597">
        <v>0</v>
      </c>
    </row>
    <row r="1659" spans="1:6" ht="12.75">
      <c r="A1659" s="261" t="s">
        <v>1193</v>
      </c>
      <c r="B1659" s="597">
        <v>360</v>
      </c>
      <c r="C1659" s="597">
        <v>360</v>
      </c>
      <c r="D1659" s="597">
        <v>0</v>
      </c>
      <c r="E1659" s="598">
        <v>0</v>
      </c>
      <c r="F1659" s="597">
        <v>0</v>
      </c>
    </row>
    <row r="1660" spans="1:6" ht="15" customHeight="1">
      <c r="A1660" s="261"/>
      <c r="B1660" s="597"/>
      <c r="C1660" s="597"/>
      <c r="D1660" s="597"/>
      <c r="E1660" s="598"/>
      <c r="F1660" s="597"/>
    </row>
    <row r="1661" spans="1:6" ht="12.75">
      <c r="A1661" s="235" t="s">
        <v>1101</v>
      </c>
      <c r="B1661" s="258"/>
      <c r="C1661" s="258"/>
      <c r="D1661" s="258"/>
      <c r="E1661" s="588"/>
      <c r="F1661" s="258"/>
    </row>
    <row r="1662" spans="1:6" ht="25.5">
      <c r="A1662" s="606" t="s">
        <v>552</v>
      </c>
      <c r="B1662" s="597"/>
      <c r="C1662" s="358"/>
      <c r="D1662" s="358"/>
      <c r="E1662" s="362"/>
      <c r="F1662" s="358"/>
    </row>
    <row r="1663" spans="1:6" ht="12.75">
      <c r="A1663" s="191" t="s">
        <v>1072</v>
      </c>
      <c r="B1663" s="597">
        <v>16076</v>
      </c>
      <c r="C1663" s="597">
        <v>16076</v>
      </c>
      <c r="D1663" s="597">
        <v>16076</v>
      </c>
      <c r="E1663" s="598">
        <v>100</v>
      </c>
      <c r="F1663" s="597">
        <v>280</v>
      </c>
    </row>
    <row r="1664" spans="1:6" ht="12.75">
      <c r="A1664" s="245" t="s">
        <v>1186</v>
      </c>
      <c r="B1664" s="597">
        <v>16076</v>
      </c>
      <c r="C1664" s="597">
        <v>16076</v>
      </c>
      <c r="D1664" s="597">
        <v>16076</v>
      </c>
      <c r="E1664" s="598">
        <v>100</v>
      </c>
      <c r="F1664" s="597">
        <v>280</v>
      </c>
    </row>
    <row r="1665" spans="1:6" ht="25.5">
      <c r="A1665" s="247" t="s">
        <v>1187</v>
      </c>
      <c r="B1665" s="597">
        <v>16076</v>
      </c>
      <c r="C1665" s="597">
        <v>16076</v>
      </c>
      <c r="D1665" s="597">
        <v>16076</v>
      </c>
      <c r="E1665" s="598">
        <v>100</v>
      </c>
      <c r="F1665" s="597">
        <v>280</v>
      </c>
    </row>
    <row r="1666" spans="1:6" ht="12.75">
      <c r="A1666" s="188" t="s">
        <v>1188</v>
      </c>
      <c r="B1666" s="597">
        <v>16076</v>
      </c>
      <c r="C1666" s="597">
        <v>16076</v>
      </c>
      <c r="D1666" s="597">
        <v>11813</v>
      </c>
      <c r="E1666" s="598">
        <v>73.48220950485197</v>
      </c>
      <c r="F1666" s="597">
        <v>1007</v>
      </c>
    </row>
    <row r="1667" spans="1:6" ht="12.75">
      <c r="A1667" s="245" t="s">
        <v>1189</v>
      </c>
      <c r="B1667" s="597">
        <v>16076</v>
      </c>
      <c r="C1667" s="597">
        <v>16076</v>
      </c>
      <c r="D1667" s="597">
        <v>11813</v>
      </c>
      <c r="E1667" s="598">
        <v>73.48220950485197</v>
      </c>
      <c r="F1667" s="597">
        <v>1007</v>
      </c>
    </row>
    <row r="1668" spans="1:6" ht="12.75">
      <c r="A1668" s="259" t="s">
        <v>1190</v>
      </c>
      <c r="B1668" s="597">
        <v>16076</v>
      </c>
      <c r="C1668" s="597">
        <v>16076</v>
      </c>
      <c r="D1668" s="597">
        <v>11813</v>
      </c>
      <c r="E1668" s="598">
        <v>73.48220950485197</v>
      </c>
      <c r="F1668" s="597">
        <v>1007</v>
      </c>
    </row>
    <row r="1669" spans="1:6" ht="12.75">
      <c r="A1669" s="261" t="s">
        <v>1191</v>
      </c>
      <c r="B1669" s="597">
        <v>15586</v>
      </c>
      <c r="C1669" s="597">
        <v>15586</v>
      </c>
      <c r="D1669" s="597">
        <v>11813</v>
      </c>
      <c r="E1669" s="598">
        <v>75.79237777492621</v>
      </c>
      <c r="F1669" s="597">
        <v>1007</v>
      </c>
    </row>
    <row r="1670" spans="1:6" ht="12.75">
      <c r="A1670" s="264" t="s">
        <v>1192</v>
      </c>
      <c r="B1670" s="597">
        <v>12560</v>
      </c>
      <c r="C1670" s="597">
        <v>12560</v>
      </c>
      <c r="D1670" s="597">
        <v>9538</v>
      </c>
      <c r="E1670" s="598">
        <v>75.93949044585987</v>
      </c>
      <c r="F1670" s="597">
        <v>817</v>
      </c>
    </row>
    <row r="1671" spans="1:6" ht="12.75">
      <c r="A1671" s="261" t="s">
        <v>1193</v>
      </c>
      <c r="B1671" s="597">
        <v>490</v>
      </c>
      <c r="C1671" s="597">
        <v>490</v>
      </c>
      <c r="D1671" s="597">
        <v>0</v>
      </c>
      <c r="E1671" s="598">
        <v>0</v>
      </c>
      <c r="F1671" s="597">
        <v>0</v>
      </c>
    </row>
    <row r="1672" spans="1:6" ht="12.75">
      <c r="A1672" s="261"/>
      <c r="B1672" s="597"/>
      <c r="C1672" s="597"/>
      <c r="D1672" s="597"/>
      <c r="E1672" s="598"/>
      <c r="F1672" s="597"/>
    </row>
    <row r="1673" spans="1:6" ht="12.75">
      <c r="A1673" s="235" t="s">
        <v>554</v>
      </c>
      <c r="B1673" s="597"/>
      <c r="C1673" s="358"/>
      <c r="D1673" s="358"/>
      <c r="E1673" s="362"/>
      <c r="F1673" s="358"/>
    </row>
    <row r="1674" spans="1:6" ht="25.5">
      <c r="A1674" s="606" t="s">
        <v>552</v>
      </c>
      <c r="B1674" s="597"/>
      <c r="C1674" s="358"/>
      <c r="D1674" s="358"/>
      <c r="E1674" s="362"/>
      <c r="F1674" s="358"/>
    </row>
    <row r="1675" spans="1:6" ht="12.75">
      <c r="A1675" s="191" t="s">
        <v>1072</v>
      </c>
      <c r="B1675" s="597">
        <v>25187</v>
      </c>
      <c r="C1675" s="597">
        <v>25187</v>
      </c>
      <c r="D1675" s="597">
        <v>25187</v>
      </c>
      <c r="E1675" s="598">
        <v>100</v>
      </c>
      <c r="F1675" s="597">
        <v>1715</v>
      </c>
    </row>
    <row r="1676" spans="1:6" ht="12.75">
      <c r="A1676" s="245" t="s">
        <v>1186</v>
      </c>
      <c r="B1676" s="597">
        <v>25187</v>
      </c>
      <c r="C1676" s="597">
        <v>25187</v>
      </c>
      <c r="D1676" s="597">
        <v>25187</v>
      </c>
      <c r="E1676" s="598">
        <v>100</v>
      </c>
      <c r="F1676" s="597">
        <v>1715</v>
      </c>
    </row>
    <row r="1677" spans="1:6" ht="25.5">
      <c r="A1677" s="247" t="s">
        <v>1187</v>
      </c>
      <c r="B1677" s="597">
        <v>25187</v>
      </c>
      <c r="C1677" s="597">
        <v>25187</v>
      </c>
      <c r="D1677" s="597">
        <v>25187</v>
      </c>
      <c r="E1677" s="598">
        <v>100</v>
      </c>
      <c r="F1677" s="597">
        <v>1715</v>
      </c>
    </row>
    <row r="1678" spans="1:6" ht="12.75">
      <c r="A1678" s="188" t="s">
        <v>1188</v>
      </c>
      <c r="B1678" s="597">
        <v>25187</v>
      </c>
      <c r="C1678" s="597">
        <v>25187</v>
      </c>
      <c r="D1678" s="597">
        <v>8696</v>
      </c>
      <c r="E1678" s="598">
        <v>34.52574740937786</v>
      </c>
      <c r="F1678" s="597">
        <v>1146</v>
      </c>
    </row>
    <row r="1679" spans="1:6" ht="12.75">
      <c r="A1679" s="245" t="s">
        <v>1189</v>
      </c>
      <c r="B1679" s="597">
        <v>25187</v>
      </c>
      <c r="C1679" s="597">
        <v>25187</v>
      </c>
      <c r="D1679" s="597">
        <v>8696</v>
      </c>
      <c r="E1679" s="598">
        <v>34.52574740937786</v>
      </c>
      <c r="F1679" s="597">
        <v>1146</v>
      </c>
    </row>
    <row r="1680" spans="1:6" ht="12.75">
      <c r="A1680" s="259" t="s">
        <v>1190</v>
      </c>
      <c r="B1680" s="597">
        <v>25187</v>
      </c>
      <c r="C1680" s="597">
        <v>25187</v>
      </c>
      <c r="D1680" s="597">
        <v>8696</v>
      </c>
      <c r="E1680" s="598">
        <v>34.52574740937786</v>
      </c>
      <c r="F1680" s="597">
        <v>1146</v>
      </c>
    </row>
    <row r="1681" spans="1:6" ht="12.75">
      <c r="A1681" s="261" t="s">
        <v>1191</v>
      </c>
      <c r="B1681" s="597">
        <v>24817</v>
      </c>
      <c r="C1681" s="597">
        <v>24817</v>
      </c>
      <c r="D1681" s="597">
        <v>8696</v>
      </c>
      <c r="E1681" s="598">
        <v>35.04049643389612</v>
      </c>
      <c r="F1681" s="597">
        <v>1146</v>
      </c>
    </row>
    <row r="1682" spans="1:6" ht="12.75">
      <c r="A1682" s="264" t="s">
        <v>1192</v>
      </c>
      <c r="B1682" s="597">
        <v>19492</v>
      </c>
      <c r="C1682" s="597">
        <v>19492</v>
      </c>
      <c r="D1682" s="597">
        <v>7008</v>
      </c>
      <c r="E1682" s="598">
        <v>35.95321157397907</v>
      </c>
      <c r="F1682" s="597">
        <v>924</v>
      </c>
    </row>
    <row r="1683" spans="1:6" ht="12.75">
      <c r="A1683" s="261" t="s">
        <v>1193</v>
      </c>
      <c r="B1683" s="597">
        <v>370</v>
      </c>
      <c r="C1683" s="597">
        <v>370</v>
      </c>
      <c r="D1683" s="597">
        <v>0</v>
      </c>
      <c r="E1683" s="598">
        <v>0</v>
      </c>
      <c r="F1683" s="597">
        <v>0</v>
      </c>
    </row>
    <row r="1684" spans="1:6" ht="15" customHeight="1">
      <c r="A1684" s="261"/>
      <c r="B1684" s="597"/>
      <c r="C1684" s="597"/>
      <c r="D1684" s="597"/>
      <c r="E1684" s="598"/>
      <c r="F1684" s="597"/>
    </row>
    <row r="1685" spans="1:6" ht="26.25">
      <c r="A1685" s="235" t="s">
        <v>576</v>
      </c>
      <c r="B1685" s="258"/>
      <c r="C1685" s="258"/>
      <c r="D1685" s="258"/>
      <c r="E1685" s="588"/>
      <c r="F1685" s="258"/>
    </row>
    <row r="1686" spans="1:6" ht="25.5">
      <c r="A1686" s="606" t="s">
        <v>552</v>
      </c>
      <c r="B1686" s="597"/>
      <c r="C1686" s="358"/>
      <c r="D1686" s="358"/>
      <c r="E1686" s="362"/>
      <c r="F1686" s="358"/>
    </row>
    <row r="1687" spans="1:6" ht="12.75">
      <c r="A1687" s="191" t="s">
        <v>1072</v>
      </c>
      <c r="B1687" s="597">
        <v>747325</v>
      </c>
      <c r="C1687" s="597">
        <v>747325</v>
      </c>
      <c r="D1687" s="597">
        <v>741300</v>
      </c>
      <c r="E1687" s="598">
        <v>99.19379118857258</v>
      </c>
      <c r="F1687" s="597">
        <v>24613</v>
      </c>
    </row>
    <row r="1688" spans="1:6" ht="12.75">
      <c r="A1688" s="245" t="s">
        <v>1205</v>
      </c>
      <c r="B1688" s="597">
        <v>528686</v>
      </c>
      <c r="C1688" s="597">
        <v>528686</v>
      </c>
      <c r="D1688" s="597">
        <v>522661</v>
      </c>
      <c r="E1688" s="598">
        <v>98.86038215500315</v>
      </c>
      <c r="F1688" s="597">
        <v>0</v>
      </c>
    </row>
    <row r="1689" spans="1:6" ht="12.75">
      <c r="A1689" s="245" t="s">
        <v>1087</v>
      </c>
      <c r="B1689" s="597">
        <v>528686</v>
      </c>
      <c r="C1689" s="597">
        <v>528686</v>
      </c>
      <c r="D1689" s="597">
        <v>522661</v>
      </c>
      <c r="E1689" s="598">
        <v>98.86038215500315</v>
      </c>
      <c r="F1689" s="597">
        <v>0</v>
      </c>
    </row>
    <row r="1690" spans="1:6" ht="38.25">
      <c r="A1690" s="267" t="s">
        <v>1088</v>
      </c>
      <c r="B1690" s="597">
        <v>528686</v>
      </c>
      <c r="C1690" s="597">
        <v>528686</v>
      </c>
      <c r="D1690" s="597">
        <v>522661</v>
      </c>
      <c r="E1690" s="598">
        <v>98.86038215500315</v>
      </c>
      <c r="F1690" s="597">
        <v>0</v>
      </c>
    </row>
    <row r="1691" spans="1:6" ht="38.25">
      <c r="A1691" s="267" t="s">
        <v>1089</v>
      </c>
      <c r="B1691" s="597">
        <v>528686</v>
      </c>
      <c r="C1691" s="597">
        <v>528686</v>
      </c>
      <c r="D1691" s="597">
        <v>522661</v>
      </c>
      <c r="E1691" s="598">
        <v>98.86038215500315</v>
      </c>
      <c r="F1691" s="597">
        <v>0</v>
      </c>
    </row>
    <row r="1692" spans="1:6" ht="12.75">
      <c r="A1692" s="245" t="s">
        <v>1186</v>
      </c>
      <c r="B1692" s="597">
        <v>218639</v>
      </c>
      <c r="C1692" s="597">
        <v>218639</v>
      </c>
      <c r="D1692" s="597">
        <v>218639</v>
      </c>
      <c r="E1692" s="598">
        <v>100</v>
      </c>
      <c r="F1692" s="597">
        <v>24613</v>
      </c>
    </row>
    <row r="1693" spans="1:6" ht="25.5">
      <c r="A1693" s="247" t="s">
        <v>1187</v>
      </c>
      <c r="B1693" s="597">
        <v>218639</v>
      </c>
      <c r="C1693" s="597">
        <v>218639</v>
      </c>
      <c r="D1693" s="597">
        <v>218639</v>
      </c>
      <c r="E1693" s="598">
        <v>100</v>
      </c>
      <c r="F1693" s="597">
        <v>24613</v>
      </c>
    </row>
    <row r="1694" spans="1:6" ht="12.75">
      <c r="A1694" s="188" t="s">
        <v>1188</v>
      </c>
      <c r="B1694" s="597">
        <v>747325</v>
      </c>
      <c r="C1694" s="597">
        <v>747325</v>
      </c>
      <c r="D1694" s="597">
        <v>501051</v>
      </c>
      <c r="E1694" s="598">
        <v>67.04593048539792</v>
      </c>
      <c r="F1694" s="597">
        <v>233616</v>
      </c>
    </row>
    <row r="1695" spans="1:6" ht="12.75">
      <c r="A1695" s="245" t="s">
        <v>1189</v>
      </c>
      <c r="B1695" s="597">
        <v>735638</v>
      </c>
      <c r="C1695" s="597">
        <v>735638</v>
      </c>
      <c r="D1695" s="597">
        <v>492538</v>
      </c>
      <c r="E1695" s="598">
        <v>66.95385502108374</v>
      </c>
      <c r="F1695" s="597">
        <v>232131</v>
      </c>
    </row>
    <row r="1696" spans="1:6" ht="12.75">
      <c r="A1696" s="259" t="s">
        <v>1190</v>
      </c>
      <c r="B1696" s="597">
        <v>113653</v>
      </c>
      <c r="C1696" s="597">
        <v>113653</v>
      </c>
      <c r="D1696" s="597">
        <v>84865</v>
      </c>
      <c r="E1696" s="598">
        <v>74.67026827272487</v>
      </c>
      <c r="F1696" s="597">
        <v>13525</v>
      </c>
    </row>
    <row r="1697" spans="1:6" ht="12.75">
      <c r="A1697" s="261" t="s">
        <v>1191</v>
      </c>
      <c r="B1697" s="597">
        <v>84009</v>
      </c>
      <c r="C1697" s="597">
        <v>84009</v>
      </c>
      <c r="D1697" s="597">
        <v>59993</v>
      </c>
      <c r="E1697" s="598">
        <v>71.41258674665809</v>
      </c>
      <c r="F1697" s="597">
        <v>10466</v>
      </c>
    </row>
    <row r="1698" spans="1:6" ht="12.75">
      <c r="A1698" s="264" t="s">
        <v>1192</v>
      </c>
      <c r="B1698" s="597">
        <v>67700</v>
      </c>
      <c r="C1698" s="597">
        <v>67700</v>
      </c>
      <c r="D1698" s="597">
        <v>48313</v>
      </c>
      <c r="E1698" s="598">
        <v>71.36336779911375</v>
      </c>
      <c r="F1698" s="597">
        <v>8400</v>
      </c>
    </row>
    <row r="1699" spans="1:6" ht="12.75">
      <c r="A1699" s="261" t="s">
        <v>1193</v>
      </c>
      <c r="B1699" s="597">
        <v>29644</v>
      </c>
      <c r="C1699" s="597">
        <v>29644</v>
      </c>
      <c r="D1699" s="597">
        <v>24872</v>
      </c>
      <c r="E1699" s="598">
        <v>83.90230738092025</v>
      </c>
      <c r="F1699" s="597">
        <v>3059</v>
      </c>
    </row>
    <row r="1700" spans="1:6" ht="12.75">
      <c r="A1700" s="259" t="s">
        <v>1194</v>
      </c>
      <c r="B1700" s="597">
        <v>621985</v>
      </c>
      <c r="C1700" s="597">
        <v>621985</v>
      </c>
      <c r="D1700" s="597">
        <v>407673</v>
      </c>
      <c r="E1700" s="598">
        <v>65.54386359799673</v>
      </c>
      <c r="F1700" s="597">
        <v>218606</v>
      </c>
    </row>
    <row r="1701" spans="1:6" ht="12.75">
      <c r="A1701" s="261" t="s">
        <v>1215</v>
      </c>
      <c r="B1701" s="597">
        <v>621985</v>
      </c>
      <c r="C1701" s="597">
        <v>621985</v>
      </c>
      <c r="D1701" s="597">
        <v>407673</v>
      </c>
      <c r="E1701" s="598">
        <v>65.54386359799673</v>
      </c>
      <c r="F1701" s="597">
        <v>218606</v>
      </c>
    </row>
    <row r="1702" spans="1:6" ht="12.75">
      <c r="A1702" s="245" t="s">
        <v>1144</v>
      </c>
      <c r="B1702" s="597">
        <v>11687</v>
      </c>
      <c r="C1702" s="597">
        <v>11687</v>
      </c>
      <c r="D1702" s="597">
        <v>8513</v>
      </c>
      <c r="E1702" s="598">
        <v>72.84161889278685</v>
      </c>
      <c r="F1702" s="597">
        <v>1485</v>
      </c>
    </row>
    <row r="1703" spans="1:6" ht="12.75">
      <c r="A1703" s="259" t="s">
        <v>1196</v>
      </c>
      <c r="B1703" s="597">
        <v>11687</v>
      </c>
      <c r="C1703" s="597">
        <v>11687</v>
      </c>
      <c r="D1703" s="597">
        <v>8513</v>
      </c>
      <c r="E1703" s="598">
        <v>72.84161889278685</v>
      </c>
      <c r="F1703" s="597">
        <v>1485</v>
      </c>
    </row>
    <row r="1704" spans="1:6" ht="12.75">
      <c r="A1704" s="261"/>
      <c r="B1704" s="597"/>
      <c r="C1704" s="597"/>
      <c r="D1704" s="597"/>
      <c r="E1704" s="598"/>
      <c r="F1704" s="597"/>
    </row>
    <row r="1705" spans="1:6" ht="12.75">
      <c r="A1705" s="235" t="s">
        <v>1115</v>
      </c>
      <c r="B1705" s="258"/>
      <c r="C1705" s="258"/>
      <c r="D1705" s="258"/>
      <c r="E1705" s="588"/>
      <c r="F1705" s="258"/>
    </row>
    <row r="1706" spans="1:6" ht="25.5">
      <c r="A1706" s="606" t="s">
        <v>552</v>
      </c>
      <c r="B1706" s="597"/>
      <c r="C1706" s="358"/>
      <c r="D1706" s="358"/>
      <c r="E1706" s="362"/>
      <c r="F1706" s="358"/>
    </row>
    <row r="1707" spans="1:6" ht="12.75">
      <c r="A1707" s="191" t="s">
        <v>1072</v>
      </c>
      <c r="B1707" s="597">
        <v>11574</v>
      </c>
      <c r="C1707" s="597">
        <v>11574</v>
      </c>
      <c r="D1707" s="597">
        <v>11574</v>
      </c>
      <c r="E1707" s="598">
        <v>100</v>
      </c>
      <c r="F1707" s="597">
        <v>0</v>
      </c>
    </row>
    <row r="1708" spans="1:6" ht="12.75">
      <c r="A1708" s="245" t="s">
        <v>1186</v>
      </c>
      <c r="B1708" s="597">
        <v>11574</v>
      </c>
      <c r="C1708" s="597">
        <v>11574</v>
      </c>
      <c r="D1708" s="597">
        <v>11574</v>
      </c>
      <c r="E1708" s="598">
        <v>100</v>
      </c>
      <c r="F1708" s="597">
        <v>0</v>
      </c>
    </row>
    <row r="1709" spans="1:6" ht="25.5">
      <c r="A1709" s="247" t="s">
        <v>1187</v>
      </c>
      <c r="B1709" s="597">
        <v>11574</v>
      </c>
      <c r="C1709" s="597">
        <v>11574</v>
      </c>
      <c r="D1709" s="597">
        <v>11574</v>
      </c>
      <c r="E1709" s="598">
        <v>100</v>
      </c>
      <c r="F1709" s="597">
        <v>0</v>
      </c>
    </row>
    <row r="1710" spans="1:6" ht="12.75">
      <c r="A1710" s="188" t="s">
        <v>1188</v>
      </c>
      <c r="B1710" s="597">
        <v>11574</v>
      </c>
      <c r="C1710" s="597">
        <v>11574</v>
      </c>
      <c r="D1710" s="597">
        <v>11396</v>
      </c>
      <c r="E1710" s="598">
        <v>98.462070157249</v>
      </c>
      <c r="F1710" s="597">
        <v>1162</v>
      </c>
    </row>
    <row r="1711" spans="1:6" ht="12.75">
      <c r="A1711" s="245" t="s">
        <v>1189</v>
      </c>
      <c r="B1711" s="597">
        <v>11574</v>
      </c>
      <c r="C1711" s="597">
        <v>11574</v>
      </c>
      <c r="D1711" s="597">
        <v>11396</v>
      </c>
      <c r="E1711" s="598">
        <v>98.462070157249</v>
      </c>
      <c r="F1711" s="597">
        <v>1162</v>
      </c>
    </row>
    <row r="1712" spans="1:6" ht="12.75">
      <c r="A1712" s="259" t="s">
        <v>1190</v>
      </c>
      <c r="B1712" s="597">
        <v>11574</v>
      </c>
      <c r="C1712" s="597">
        <v>11574</v>
      </c>
      <c r="D1712" s="597">
        <v>11396</v>
      </c>
      <c r="E1712" s="598">
        <v>98.462070157249</v>
      </c>
      <c r="F1712" s="597">
        <v>1162</v>
      </c>
    </row>
    <row r="1713" spans="1:6" ht="12.75">
      <c r="A1713" s="261" t="s">
        <v>1191</v>
      </c>
      <c r="B1713" s="597">
        <v>11574</v>
      </c>
      <c r="C1713" s="597">
        <v>11574</v>
      </c>
      <c r="D1713" s="597">
        <v>11396</v>
      </c>
      <c r="E1713" s="598">
        <v>98.462070157249</v>
      </c>
      <c r="F1713" s="597">
        <v>1162</v>
      </c>
    </row>
    <row r="1714" spans="1:6" ht="12.75">
      <c r="A1714" s="264" t="s">
        <v>1192</v>
      </c>
      <c r="B1714" s="597">
        <v>9140</v>
      </c>
      <c r="C1714" s="597">
        <v>9140</v>
      </c>
      <c r="D1714" s="597">
        <v>9140</v>
      </c>
      <c r="E1714" s="598">
        <v>100</v>
      </c>
      <c r="F1714" s="597">
        <v>835</v>
      </c>
    </row>
    <row r="1715" spans="1:6" ht="12.75">
      <c r="A1715" s="235"/>
      <c r="B1715" s="597"/>
      <c r="C1715" s="358"/>
      <c r="D1715" s="358"/>
      <c r="E1715" s="362"/>
      <c r="F1715" s="358"/>
    </row>
    <row r="1716" spans="1:6" ht="12.75">
      <c r="A1716" s="187" t="s">
        <v>555</v>
      </c>
      <c r="B1716" s="597"/>
      <c r="C1716" s="358"/>
      <c r="D1716" s="358"/>
      <c r="E1716" s="362"/>
      <c r="F1716" s="358"/>
    </row>
    <row r="1717" spans="1:6" ht="12.75">
      <c r="A1717" s="188" t="s">
        <v>1188</v>
      </c>
      <c r="B1717" s="597">
        <v>1317470</v>
      </c>
      <c r="C1717" s="597">
        <v>1317470</v>
      </c>
      <c r="D1717" s="597">
        <v>1245840</v>
      </c>
      <c r="E1717" s="598">
        <v>94.56306405458947</v>
      </c>
      <c r="F1717" s="597">
        <v>0</v>
      </c>
    </row>
    <row r="1718" spans="1:6" ht="12.75">
      <c r="A1718" s="245" t="s">
        <v>1189</v>
      </c>
      <c r="B1718" s="597">
        <v>1317470</v>
      </c>
      <c r="C1718" s="597">
        <v>1317470</v>
      </c>
      <c r="D1718" s="597">
        <v>1245840</v>
      </c>
      <c r="E1718" s="598">
        <v>94.56306405458947</v>
      </c>
      <c r="F1718" s="597">
        <v>0</v>
      </c>
    </row>
    <row r="1719" spans="1:6" ht="12.75">
      <c r="A1719" s="259" t="s">
        <v>1190</v>
      </c>
      <c r="B1719" s="597">
        <v>703000</v>
      </c>
      <c r="C1719" s="597">
        <v>703000</v>
      </c>
      <c r="D1719" s="597">
        <v>703000</v>
      </c>
      <c r="E1719" s="598">
        <v>100</v>
      </c>
      <c r="F1719" s="597">
        <v>0</v>
      </c>
    </row>
    <row r="1720" spans="1:6" ht="12.75">
      <c r="A1720" s="261" t="s">
        <v>1193</v>
      </c>
      <c r="B1720" s="597">
        <v>703000</v>
      </c>
      <c r="C1720" s="597">
        <v>703000</v>
      </c>
      <c r="D1720" s="597">
        <v>703000</v>
      </c>
      <c r="E1720" s="598">
        <v>100</v>
      </c>
      <c r="F1720" s="597">
        <v>0</v>
      </c>
    </row>
    <row r="1721" spans="1:6" ht="12.75">
      <c r="A1721" s="259" t="s">
        <v>1194</v>
      </c>
      <c r="B1721" s="597">
        <v>189914</v>
      </c>
      <c r="C1721" s="597">
        <v>189914</v>
      </c>
      <c r="D1721" s="597">
        <v>130741</v>
      </c>
      <c r="E1721" s="598">
        <v>68.84221279105279</v>
      </c>
      <c r="F1721" s="597">
        <v>0</v>
      </c>
    </row>
    <row r="1722" spans="1:6" ht="12.75">
      <c r="A1722" s="261" t="s">
        <v>1215</v>
      </c>
      <c r="B1722" s="597">
        <v>189914</v>
      </c>
      <c r="C1722" s="597">
        <v>189914</v>
      </c>
      <c r="D1722" s="597">
        <v>130741</v>
      </c>
      <c r="E1722" s="598">
        <v>68.84221279105279</v>
      </c>
      <c r="F1722" s="597">
        <v>0</v>
      </c>
    </row>
    <row r="1723" spans="1:6" ht="12.75">
      <c r="A1723" s="259" t="s">
        <v>1139</v>
      </c>
      <c r="B1723" s="597">
        <v>424556</v>
      </c>
      <c r="C1723" s="597">
        <v>424556</v>
      </c>
      <c r="D1723" s="597">
        <v>412099</v>
      </c>
      <c r="E1723" s="598">
        <v>97.0658758797426</v>
      </c>
      <c r="F1723" s="597">
        <v>0</v>
      </c>
    </row>
    <row r="1724" spans="1:6" ht="12.75">
      <c r="A1724" s="261" t="s">
        <v>1235</v>
      </c>
      <c r="B1724" s="597">
        <v>424556</v>
      </c>
      <c r="C1724" s="597">
        <v>424556</v>
      </c>
      <c r="D1724" s="597">
        <v>412099</v>
      </c>
      <c r="E1724" s="598">
        <v>97.0658758797426</v>
      </c>
      <c r="F1724" s="597">
        <v>0</v>
      </c>
    </row>
    <row r="1725" spans="1:6" ht="12.75">
      <c r="A1725" s="245" t="s">
        <v>822</v>
      </c>
      <c r="B1725" s="597">
        <v>-1317470</v>
      </c>
      <c r="C1725" s="597">
        <v>-1317470</v>
      </c>
      <c r="D1725" s="597">
        <v>-1245840</v>
      </c>
      <c r="E1725" s="598" t="s">
        <v>818</v>
      </c>
      <c r="F1725" s="597">
        <v>0</v>
      </c>
    </row>
    <row r="1726" spans="1:6" ht="12.75">
      <c r="A1726" s="245" t="s">
        <v>823</v>
      </c>
      <c r="B1726" s="597">
        <v>1317470</v>
      </c>
      <c r="C1726" s="597">
        <v>1317470</v>
      </c>
      <c r="D1726" s="597" t="s">
        <v>818</v>
      </c>
      <c r="E1726" s="597" t="s">
        <v>818</v>
      </c>
      <c r="F1726" s="597" t="s">
        <v>818</v>
      </c>
    </row>
    <row r="1727" spans="1:6" ht="12.75">
      <c r="A1727" s="259" t="s">
        <v>1201</v>
      </c>
      <c r="B1727" s="597">
        <v>1317470</v>
      </c>
      <c r="C1727" s="597">
        <v>1317470</v>
      </c>
      <c r="D1727" s="597" t="s">
        <v>818</v>
      </c>
      <c r="E1727" s="597" t="s">
        <v>818</v>
      </c>
      <c r="F1727" s="597" t="s">
        <v>818</v>
      </c>
    </row>
    <row r="1728" spans="1:6" ht="25.5">
      <c r="A1728" s="241" t="s">
        <v>1074</v>
      </c>
      <c r="B1728" s="597">
        <v>1317470</v>
      </c>
      <c r="C1728" s="597">
        <v>1317470</v>
      </c>
      <c r="D1728" s="597" t="s">
        <v>818</v>
      </c>
      <c r="E1728" s="597" t="s">
        <v>818</v>
      </c>
      <c r="F1728" s="597" t="s">
        <v>818</v>
      </c>
    </row>
    <row r="1729" spans="1:6" ht="12.75">
      <c r="A1729" s="581"/>
      <c r="B1729" s="597"/>
      <c r="C1729" s="358"/>
      <c r="D1729" s="358"/>
      <c r="E1729" s="362"/>
      <c r="F1729" s="358"/>
    </row>
    <row r="1730" spans="1:6" ht="12.75">
      <c r="A1730" s="235" t="s">
        <v>525</v>
      </c>
      <c r="B1730" s="597"/>
      <c r="C1730" s="358"/>
      <c r="D1730" s="358"/>
      <c r="E1730" s="362"/>
      <c r="F1730" s="358"/>
    </row>
    <row r="1731" spans="1:6" ht="12.75">
      <c r="A1731" s="187" t="s">
        <v>555</v>
      </c>
      <c r="B1731" s="597"/>
      <c r="C1731" s="358"/>
      <c r="D1731" s="358"/>
      <c r="E1731" s="362"/>
      <c r="F1731" s="358"/>
    </row>
    <row r="1732" spans="1:6" ht="12.75">
      <c r="A1732" s="188" t="s">
        <v>1188</v>
      </c>
      <c r="B1732" s="597">
        <v>1152556</v>
      </c>
      <c r="C1732" s="597">
        <v>1152556</v>
      </c>
      <c r="D1732" s="597">
        <v>1136892</v>
      </c>
      <c r="E1732" s="598">
        <v>98.640933716019</v>
      </c>
      <c r="F1732" s="597">
        <v>0</v>
      </c>
    </row>
    <row r="1733" spans="1:6" ht="12.75">
      <c r="A1733" s="245" t="s">
        <v>1189</v>
      </c>
      <c r="B1733" s="597">
        <v>1152556</v>
      </c>
      <c r="C1733" s="597">
        <v>1152556</v>
      </c>
      <c r="D1733" s="597">
        <v>1136892</v>
      </c>
      <c r="E1733" s="598">
        <v>98.640933716019</v>
      </c>
      <c r="F1733" s="597">
        <v>0</v>
      </c>
    </row>
    <row r="1734" spans="1:6" ht="12.75">
      <c r="A1734" s="259" t="s">
        <v>1190</v>
      </c>
      <c r="B1734" s="597">
        <v>703000</v>
      </c>
      <c r="C1734" s="597">
        <v>703000</v>
      </c>
      <c r="D1734" s="597">
        <v>703000</v>
      </c>
      <c r="E1734" s="598">
        <v>100</v>
      </c>
      <c r="F1734" s="597">
        <v>0</v>
      </c>
    </row>
    <row r="1735" spans="1:6" ht="12.75">
      <c r="A1735" s="261" t="s">
        <v>1193</v>
      </c>
      <c r="B1735" s="597">
        <v>703000</v>
      </c>
      <c r="C1735" s="597">
        <v>703000</v>
      </c>
      <c r="D1735" s="597">
        <v>703000</v>
      </c>
      <c r="E1735" s="598">
        <v>100</v>
      </c>
      <c r="F1735" s="597">
        <v>0</v>
      </c>
    </row>
    <row r="1736" spans="1:6" ht="12.75">
      <c r="A1736" s="259" t="s">
        <v>1194</v>
      </c>
      <c r="B1736" s="597">
        <v>25000</v>
      </c>
      <c r="C1736" s="597">
        <v>25000</v>
      </c>
      <c r="D1736" s="597">
        <v>21793</v>
      </c>
      <c r="E1736" s="598">
        <v>87.17200000000001</v>
      </c>
      <c r="F1736" s="597">
        <v>0</v>
      </c>
    </row>
    <row r="1737" spans="1:6" ht="12.75">
      <c r="A1737" s="261" t="s">
        <v>1215</v>
      </c>
      <c r="B1737" s="597">
        <v>25000</v>
      </c>
      <c r="C1737" s="597">
        <v>25000</v>
      </c>
      <c r="D1737" s="597">
        <v>21793</v>
      </c>
      <c r="E1737" s="598">
        <v>87.17200000000001</v>
      </c>
      <c r="F1737" s="597">
        <v>0</v>
      </c>
    </row>
    <row r="1738" spans="1:6" ht="12.75">
      <c r="A1738" s="259" t="s">
        <v>1139</v>
      </c>
      <c r="B1738" s="597">
        <v>424556</v>
      </c>
      <c r="C1738" s="597">
        <v>424556</v>
      </c>
      <c r="D1738" s="597">
        <v>412099</v>
      </c>
      <c r="E1738" s="598">
        <v>97.0658758797426</v>
      </c>
      <c r="F1738" s="597">
        <v>0</v>
      </c>
    </row>
    <row r="1739" spans="1:6" ht="12.75">
      <c r="A1739" s="261" t="s">
        <v>1235</v>
      </c>
      <c r="B1739" s="597">
        <v>424556</v>
      </c>
      <c r="C1739" s="597">
        <v>424556</v>
      </c>
      <c r="D1739" s="597">
        <v>412099</v>
      </c>
      <c r="E1739" s="598">
        <v>97.0658758797426</v>
      </c>
      <c r="F1739" s="597">
        <v>0</v>
      </c>
    </row>
    <row r="1740" spans="1:6" ht="12.75">
      <c r="A1740" s="245" t="s">
        <v>822</v>
      </c>
      <c r="B1740" s="597">
        <v>-1152556</v>
      </c>
      <c r="C1740" s="597">
        <v>-1152556</v>
      </c>
      <c r="D1740" s="597">
        <v>-1136892</v>
      </c>
      <c r="E1740" s="598" t="s">
        <v>818</v>
      </c>
      <c r="F1740" s="597">
        <v>0</v>
      </c>
    </row>
    <row r="1741" spans="1:6" ht="12.75">
      <c r="A1741" s="245" t="s">
        <v>823</v>
      </c>
      <c r="B1741" s="597">
        <v>1152556</v>
      </c>
      <c r="C1741" s="597">
        <v>1152556</v>
      </c>
      <c r="D1741" s="597" t="s">
        <v>818</v>
      </c>
      <c r="E1741" s="597" t="s">
        <v>818</v>
      </c>
      <c r="F1741" s="597" t="s">
        <v>818</v>
      </c>
    </row>
    <row r="1742" spans="1:6" ht="12.75">
      <c r="A1742" s="259" t="s">
        <v>1201</v>
      </c>
      <c r="B1742" s="597">
        <v>1152556</v>
      </c>
      <c r="C1742" s="597">
        <v>1152556</v>
      </c>
      <c r="D1742" s="597" t="s">
        <v>818</v>
      </c>
      <c r="E1742" s="597" t="s">
        <v>818</v>
      </c>
      <c r="F1742" s="597" t="s">
        <v>818</v>
      </c>
    </row>
    <row r="1743" spans="1:6" ht="25.5">
      <c r="A1743" s="241" t="s">
        <v>1074</v>
      </c>
      <c r="B1743" s="597">
        <v>1152556</v>
      </c>
      <c r="C1743" s="597">
        <v>1152556</v>
      </c>
      <c r="D1743" s="597" t="s">
        <v>818</v>
      </c>
      <c r="E1743" s="597" t="s">
        <v>818</v>
      </c>
      <c r="F1743" s="597" t="s">
        <v>818</v>
      </c>
    </row>
    <row r="1744" spans="1:6" ht="12.75">
      <c r="A1744" s="581"/>
      <c r="B1744" s="597"/>
      <c r="C1744" s="358"/>
      <c r="D1744" s="358"/>
      <c r="E1744" s="362"/>
      <c r="F1744" s="358"/>
    </row>
    <row r="1745" spans="1:6" ht="12.75">
      <c r="A1745" s="235" t="s">
        <v>1091</v>
      </c>
      <c r="B1745" s="597"/>
      <c r="C1745" s="358"/>
      <c r="D1745" s="358"/>
      <c r="E1745" s="362"/>
      <c r="F1745" s="358"/>
    </row>
    <row r="1746" spans="1:6" ht="12.75">
      <c r="A1746" s="187" t="s">
        <v>555</v>
      </c>
      <c r="B1746" s="597"/>
      <c r="C1746" s="358"/>
      <c r="D1746" s="358"/>
      <c r="E1746" s="362"/>
      <c r="F1746" s="358"/>
    </row>
    <row r="1747" spans="1:6" ht="13.5" customHeight="1">
      <c r="A1747" s="188" t="s">
        <v>1188</v>
      </c>
      <c r="B1747" s="597">
        <v>164914</v>
      </c>
      <c r="C1747" s="597">
        <v>164914</v>
      </c>
      <c r="D1747" s="597">
        <v>108948</v>
      </c>
      <c r="E1747" s="598">
        <v>66.06352401857937</v>
      </c>
      <c r="F1747" s="597">
        <v>0</v>
      </c>
    </row>
    <row r="1748" spans="1:6" ht="13.5" customHeight="1">
      <c r="A1748" s="245" t="s">
        <v>1189</v>
      </c>
      <c r="B1748" s="597">
        <v>164914</v>
      </c>
      <c r="C1748" s="597">
        <v>164914</v>
      </c>
      <c r="D1748" s="597">
        <v>108948</v>
      </c>
      <c r="E1748" s="598">
        <v>66.06352401857937</v>
      </c>
      <c r="F1748" s="597">
        <v>0</v>
      </c>
    </row>
    <row r="1749" spans="1:6" ht="13.5" customHeight="1">
      <c r="A1749" s="259" t="s">
        <v>1194</v>
      </c>
      <c r="B1749" s="597">
        <v>164914</v>
      </c>
      <c r="C1749" s="597">
        <v>164914</v>
      </c>
      <c r="D1749" s="597">
        <v>108948</v>
      </c>
      <c r="E1749" s="598">
        <v>66.06352401857937</v>
      </c>
      <c r="F1749" s="597">
        <v>0</v>
      </c>
    </row>
    <row r="1750" spans="1:6" ht="13.5" customHeight="1">
      <c r="A1750" s="261" t="s">
        <v>1215</v>
      </c>
      <c r="B1750" s="597">
        <v>164914</v>
      </c>
      <c r="C1750" s="597">
        <v>164914</v>
      </c>
      <c r="D1750" s="597">
        <v>108948</v>
      </c>
      <c r="E1750" s="598">
        <v>66.06352401857937</v>
      </c>
      <c r="F1750" s="597">
        <v>0</v>
      </c>
    </row>
    <row r="1751" spans="1:6" ht="12.75">
      <c r="A1751" s="245" t="s">
        <v>822</v>
      </c>
      <c r="B1751" s="597">
        <v>-164914</v>
      </c>
      <c r="C1751" s="597">
        <v>-164914</v>
      </c>
      <c r="D1751" s="597">
        <v>-108948</v>
      </c>
      <c r="E1751" s="598" t="s">
        <v>818</v>
      </c>
      <c r="F1751" s="597">
        <v>0</v>
      </c>
    </row>
    <row r="1752" spans="1:6" ht="12.75">
      <c r="A1752" s="245" t="s">
        <v>823</v>
      </c>
      <c r="B1752" s="597">
        <v>164914</v>
      </c>
      <c r="C1752" s="597">
        <v>164914</v>
      </c>
      <c r="D1752" s="597" t="s">
        <v>818</v>
      </c>
      <c r="E1752" s="597" t="s">
        <v>818</v>
      </c>
      <c r="F1752" s="597" t="s">
        <v>818</v>
      </c>
    </row>
    <row r="1753" spans="1:6" ht="12.75">
      <c r="A1753" s="259" t="s">
        <v>1201</v>
      </c>
      <c r="B1753" s="597">
        <v>164914</v>
      </c>
      <c r="C1753" s="597">
        <v>164914</v>
      </c>
      <c r="D1753" s="597" t="s">
        <v>818</v>
      </c>
      <c r="E1753" s="597" t="s">
        <v>818</v>
      </c>
      <c r="F1753" s="597" t="s">
        <v>818</v>
      </c>
    </row>
    <row r="1754" spans="1:6" ht="25.5">
      <c r="A1754" s="241" t="s">
        <v>1074</v>
      </c>
      <c r="B1754" s="597">
        <v>164914</v>
      </c>
      <c r="C1754" s="597">
        <v>164914</v>
      </c>
      <c r="D1754" s="597" t="s">
        <v>818</v>
      </c>
      <c r="E1754" s="597" t="s">
        <v>818</v>
      </c>
      <c r="F1754" s="597" t="s">
        <v>818</v>
      </c>
    </row>
    <row r="1755" spans="1:6" ht="12.75">
      <c r="A1755" s="581"/>
      <c r="B1755" s="597"/>
      <c r="C1755" s="358"/>
      <c r="D1755" s="358"/>
      <c r="E1755" s="362"/>
      <c r="F1755" s="358"/>
    </row>
    <row r="1756" spans="1:6" ht="12.75">
      <c r="A1756" s="606" t="s">
        <v>556</v>
      </c>
      <c r="B1756" s="358"/>
      <c r="C1756" s="358"/>
      <c r="D1756" s="358"/>
      <c r="E1756" s="362"/>
      <c r="F1756" s="358"/>
    </row>
    <row r="1757" spans="1:6" ht="12.75">
      <c r="A1757" s="191" t="s">
        <v>1072</v>
      </c>
      <c r="B1757" s="597">
        <v>880600</v>
      </c>
      <c r="C1757" s="597">
        <v>880600</v>
      </c>
      <c r="D1757" s="597">
        <v>870549</v>
      </c>
      <c r="E1757" s="598">
        <v>98.85861912332501</v>
      </c>
      <c r="F1757" s="597">
        <v>0</v>
      </c>
    </row>
    <row r="1758" spans="1:6" ht="12.75">
      <c r="A1758" s="245" t="s">
        <v>1204</v>
      </c>
      <c r="B1758" s="597">
        <v>880600</v>
      </c>
      <c r="C1758" s="597">
        <v>880600</v>
      </c>
      <c r="D1758" s="597">
        <v>870549</v>
      </c>
      <c r="E1758" s="598">
        <v>98.85861912332501</v>
      </c>
      <c r="F1758" s="597">
        <v>0</v>
      </c>
    </row>
    <row r="1759" spans="1:6" ht="12.75">
      <c r="A1759" s="188" t="s">
        <v>1188</v>
      </c>
      <c r="B1759" s="597">
        <v>880600</v>
      </c>
      <c r="C1759" s="597">
        <v>880600</v>
      </c>
      <c r="D1759" s="597">
        <v>0</v>
      </c>
      <c r="E1759" s="598">
        <v>0</v>
      </c>
      <c r="F1759" s="597">
        <v>0</v>
      </c>
    </row>
    <row r="1760" spans="1:6" ht="12.75">
      <c r="A1760" s="245" t="s">
        <v>1144</v>
      </c>
      <c r="B1760" s="597">
        <v>880600</v>
      </c>
      <c r="C1760" s="597">
        <v>880600</v>
      </c>
      <c r="D1760" s="597">
        <v>0</v>
      </c>
      <c r="E1760" s="598">
        <v>0</v>
      </c>
      <c r="F1760" s="597">
        <v>0</v>
      </c>
    </row>
    <row r="1761" spans="1:6" ht="12.75">
      <c r="A1761" s="259" t="s">
        <v>1196</v>
      </c>
      <c r="B1761" s="597">
        <v>880600</v>
      </c>
      <c r="C1761" s="258">
        <v>880600</v>
      </c>
      <c r="D1761" s="597">
        <v>0</v>
      </c>
      <c r="E1761" s="598">
        <v>0</v>
      </c>
      <c r="F1761" s="597">
        <v>0</v>
      </c>
    </row>
    <row r="1762" spans="1:6" ht="12.75">
      <c r="A1762" s="259"/>
      <c r="B1762" s="597"/>
      <c r="C1762" s="597"/>
      <c r="D1762" s="597"/>
      <c r="E1762" s="598"/>
      <c r="F1762" s="597"/>
    </row>
    <row r="1763" spans="1:6" ht="12.75">
      <c r="A1763" s="235" t="s">
        <v>547</v>
      </c>
      <c r="B1763" s="597"/>
      <c r="C1763" s="597"/>
      <c r="D1763" s="597"/>
      <c r="E1763" s="598"/>
      <c r="F1763" s="597"/>
    </row>
    <row r="1764" spans="1:6" ht="12.75">
      <c r="A1764" s="606" t="s">
        <v>556</v>
      </c>
      <c r="B1764" s="597"/>
      <c r="C1764" s="597"/>
      <c r="D1764" s="597"/>
      <c r="E1764" s="598"/>
      <c r="F1764" s="597"/>
    </row>
    <row r="1765" spans="1:6" ht="12.75">
      <c r="A1765" s="191" t="s">
        <v>1072</v>
      </c>
      <c r="B1765" s="597">
        <v>880600</v>
      </c>
      <c r="C1765" s="597">
        <v>880600</v>
      </c>
      <c r="D1765" s="597">
        <v>870549</v>
      </c>
      <c r="E1765" s="598">
        <v>98.85861912332501</v>
      </c>
      <c r="F1765" s="597">
        <v>0</v>
      </c>
    </row>
    <row r="1766" spans="1:6" ht="12.75">
      <c r="A1766" s="245" t="s">
        <v>1204</v>
      </c>
      <c r="B1766" s="597">
        <v>880600</v>
      </c>
      <c r="C1766" s="597">
        <v>880600</v>
      </c>
      <c r="D1766" s="597">
        <v>870549</v>
      </c>
      <c r="E1766" s="598">
        <v>98.85861912332501</v>
      </c>
      <c r="F1766" s="597">
        <v>0</v>
      </c>
    </row>
    <row r="1767" spans="1:6" ht="12.75">
      <c r="A1767" s="188" t="s">
        <v>1188</v>
      </c>
      <c r="B1767" s="597">
        <v>880600</v>
      </c>
      <c r="C1767" s="597">
        <v>880600</v>
      </c>
      <c r="D1767" s="597">
        <v>0</v>
      </c>
      <c r="E1767" s="598">
        <v>0</v>
      </c>
      <c r="F1767" s="597">
        <v>0</v>
      </c>
    </row>
    <row r="1768" spans="1:6" ht="12.75">
      <c r="A1768" s="245" t="s">
        <v>1144</v>
      </c>
      <c r="B1768" s="597">
        <v>880600</v>
      </c>
      <c r="C1768" s="597">
        <v>880600</v>
      </c>
      <c r="D1768" s="597">
        <v>0</v>
      </c>
      <c r="E1768" s="598">
        <v>0</v>
      </c>
      <c r="F1768" s="597">
        <v>0</v>
      </c>
    </row>
    <row r="1769" spans="1:6" ht="12.75">
      <c r="A1769" s="259" t="s">
        <v>1196</v>
      </c>
      <c r="B1769" s="597">
        <v>880600</v>
      </c>
      <c r="C1769" s="597">
        <v>880600</v>
      </c>
      <c r="D1769" s="597">
        <v>0</v>
      </c>
      <c r="E1769" s="598">
        <v>0</v>
      </c>
      <c r="F1769" s="597">
        <v>0</v>
      </c>
    </row>
    <row r="1770" spans="1:6" ht="12.75">
      <c r="A1770" s="259"/>
      <c r="B1770" s="597"/>
      <c r="C1770" s="358"/>
      <c r="D1770" s="358"/>
      <c r="E1770" s="362"/>
      <c r="F1770" s="358"/>
    </row>
    <row r="1771" spans="1:6" ht="25.5">
      <c r="A1771" s="606" t="s">
        <v>557</v>
      </c>
      <c r="B1771" s="597"/>
      <c r="C1771" s="358"/>
      <c r="D1771" s="358"/>
      <c r="E1771" s="362"/>
      <c r="F1771" s="358"/>
    </row>
    <row r="1772" spans="1:6" ht="12.75">
      <c r="A1772" s="191" t="s">
        <v>1072</v>
      </c>
      <c r="B1772" s="597">
        <v>96849858</v>
      </c>
      <c r="C1772" s="597">
        <v>81464238</v>
      </c>
      <c r="D1772" s="597">
        <v>81464238</v>
      </c>
      <c r="E1772" s="598">
        <v>84.11394676489871</v>
      </c>
      <c r="F1772" s="597">
        <v>11176786</v>
      </c>
    </row>
    <row r="1773" spans="1:6" ht="12.75" hidden="1">
      <c r="A1773" s="245" t="s">
        <v>1198</v>
      </c>
      <c r="B1773" s="597">
        <v>0</v>
      </c>
      <c r="C1773" s="597">
        <v>0</v>
      </c>
      <c r="D1773" s="597">
        <v>0</v>
      </c>
      <c r="E1773" s="598" t="s">
        <v>818</v>
      </c>
      <c r="F1773" s="597">
        <v>0</v>
      </c>
    </row>
    <row r="1774" spans="1:6" ht="12.75">
      <c r="A1774" s="245" t="s">
        <v>1186</v>
      </c>
      <c r="B1774" s="597">
        <v>96849858</v>
      </c>
      <c r="C1774" s="258">
        <v>81464238</v>
      </c>
      <c r="D1774" s="597">
        <v>81464238</v>
      </c>
      <c r="E1774" s="598">
        <v>84.11394676489871</v>
      </c>
      <c r="F1774" s="597">
        <v>11176786</v>
      </c>
    </row>
    <row r="1775" spans="1:6" ht="25.5">
      <c r="A1775" s="247" t="s">
        <v>1187</v>
      </c>
      <c r="B1775" s="597">
        <v>96849858</v>
      </c>
      <c r="C1775" s="597">
        <v>81464238</v>
      </c>
      <c r="D1775" s="597">
        <v>81464238</v>
      </c>
      <c r="E1775" s="598">
        <v>84.11394676489871</v>
      </c>
      <c r="F1775" s="597">
        <v>11176786</v>
      </c>
    </row>
    <row r="1776" spans="1:6" ht="12.75">
      <c r="A1776" s="188" t="s">
        <v>1188</v>
      </c>
      <c r="B1776" s="597">
        <v>96849858</v>
      </c>
      <c r="C1776" s="258">
        <v>81464238</v>
      </c>
      <c r="D1776" s="597">
        <v>77130632</v>
      </c>
      <c r="E1776" s="598">
        <v>79.6393857386967</v>
      </c>
      <c r="F1776" s="597">
        <v>13060394</v>
      </c>
    </row>
    <row r="1777" spans="1:6" ht="12.75">
      <c r="A1777" s="245" t="s">
        <v>1189</v>
      </c>
      <c r="B1777" s="597">
        <v>15201026</v>
      </c>
      <c r="C1777" s="597">
        <v>13506745</v>
      </c>
      <c r="D1777" s="597">
        <v>12895277</v>
      </c>
      <c r="E1777" s="598">
        <v>84.83162254968842</v>
      </c>
      <c r="F1777" s="597">
        <v>4703030</v>
      </c>
    </row>
    <row r="1778" spans="1:6" ht="12.75">
      <c r="A1778" s="259" t="s">
        <v>1190</v>
      </c>
      <c r="B1778" s="597">
        <v>15201026</v>
      </c>
      <c r="C1778" s="597">
        <v>13506745</v>
      </c>
      <c r="D1778" s="597">
        <v>12895277</v>
      </c>
      <c r="E1778" s="598">
        <v>84.83162254968842</v>
      </c>
      <c r="F1778" s="597">
        <v>4703030</v>
      </c>
    </row>
    <row r="1779" spans="1:6" ht="12.75">
      <c r="A1779" s="261" t="s">
        <v>1191</v>
      </c>
      <c r="B1779" s="597">
        <v>443886</v>
      </c>
      <c r="C1779" s="597">
        <v>0</v>
      </c>
      <c r="D1779" s="597">
        <v>0</v>
      </c>
      <c r="E1779" s="598">
        <v>0</v>
      </c>
      <c r="F1779" s="597">
        <v>0</v>
      </c>
    </row>
    <row r="1780" spans="1:6" ht="12.75">
      <c r="A1780" s="264" t="s">
        <v>1192</v>
      </c>
      <c r="B1780" s="597">
        <v>357394</v>
      </c>
      <c r="C1780" s="258">
        <v>0</v>
      </c>
      <c r="D1780" s="597">
        <v>0</v>
      </c>
      <c r="E1780" s="598">
        <v>0</v>
      </c>
      <c r="F1780" s="597">
        <v>0</v>
      </c>
    </row>
    <row r="1781" spans="1:6" ht="12.75">
      <c r="A1781" s="261" t="s">
        <v>1193</v>
      </c>
      <c r="B1781" s="597">
        <v>14757140</v>
      </c>
      <c r="C1781" s="258">
        <v>13506745</v>
      </c>
      <c r="D1781" s="597">
        <v>12895277</v>
      </c>
      <c r="E1781" s="598">
        <v>87.38330733461905</v>
      </c>
      <c r="F1781" s="597">
        <v>4703030</v>
      </c>
    </row>
    <row r="1782" spans="1:6" ht="12.75">
      <c r="A1782" s="245" t="s">
        <v>1144</v>
      </c>
      <c r="B1782" s="597">
        <v>81648832</v>
      </c>
      <c r="C1782" s="597">
        <v>67957493</v>
      </c>
      <c r="D1782" s="597">
        <v>64235355</v>
      </c>
      <c r="E1782" s="598">
        <v>78.67271757175902</v>
      </c>
      <c r="F1782" s="597">
        <v>8357364</v>
      </c>
    </row>
    <row r="1783" spans="1:6" ht="12.75">
      <c r="A1783" s="259" t="s">
        <v>1196</v>
      </c>
      <c r="B1783" s="597">
        <v>60526642</v>
      </c>
      <c r="C1783" s="258">
        <v>46835303</v>
      </c>
      <c r="D1783" s="597">
        <v>43113939</v>
      </c>
      <c r="E1783" s="598">
        <v>71.23134139838784</v>
      </c>
      <c r="F1783" s="597">
        <v>6993083</v>
      </c>
    </row>
    <row r="1784" spans="1:6" ht="12.75">
      <c r="A1784" s="245" t="s">
        <v>1073</v>
      </c>
      <c r="B1784" s="597">
        <v>21122190</v>
      </c>
      <c r="C1784" s="597">
        <v>21122190</v>
      </c>
      <c r="D1784" s="597">
        <v>21121416</v>
      </c>
      <c r="E1784" s="598">
        <v>99.99633560724527</v>
      </c>
      <c r="F1784" s="597">
        <v>1364281</v>
      </c>
    </row>
    <row r="1785" spans="1:6" ht="12.75">
      <c r="A1785" s="261" t="s">
        <v>1251</v>
      </c>
      <c r="B1785" s="597">
        <v>21122190</v>
      </c>
      <c r="C1785" s="597">
        <v>21122190</v>
      </c>
      <c r="D1785" s="597">
        <v>21121416</v>
      </c>
      <c r="E1785" s="598">
        <v>99.99633560724527</v>
      </c>
      <c r="F1785" s="597">
        <v>1364281</v>
      </c>
    </row>
    <row r="1786" spans="1:6" ht="12.75">
      <c r="A1786" s="261"/>
      <c r="B1786" s="597"/>
      <c r="C1786" s="358"/>
      <c r="D1786" s="358"/>
      <c r="E1786" s="362"/>
      <c r="F1786" s="358"/>
    </row>
    <row r="1787" spans="1:6" ht="12.75">
      <c r="A1787" s="235" t="s">
        <v>547</v>
      </c>
      <c r="B1787" s="597"/>
      <c r="C1787" s="358"/>
      <c r="D1787" s="358"/>
      <c r="E1787" s="362"/>
      <c r="F1787" s="358"/>
    </row>
    <row r="1788" spans="1:6" ht="25.5">
      <c r="A1788" s="606" t="s">
        <v>557</v>
      </c>
      <c r="B1788" s="597"/>
      <c r="C1788" s="358"/>
      <c r="D1788" s="358"/>
      <c r="E1788" s="362"/>
      <c r="F1788" s="358"/>
    </row>
    <row r="1789" spans="1:6" ht="12.75">
      <c r="A1789" s="191" t="s">
        <v>1072</v>
      </c>
      <c r="B1789" s="597">
        <v>24576437</v>
      </c>
      <c r="C1789" s="597">
        <v>24576437</v>
      </c>
      <c r="D1789" s="597">
        <v>24576437</v>
      </c>
      <c r="E1789" s="598">
        <v>100</v>
      </c>
      <c r="F1789" s="597">
        <v>5956612</v>
      </c>
    </row>
    <row r="1790" spans="1:6" ht="12.75" hidden="1">
      <c r="A1790" s="245" t="s">
        <v>1198</v>
      </c>
      <c r="B1790" s="597">
        <v>0</v>
      </c>
      <c r="C1790" s="597">
        <v>0</v>
      </c>
      <c r="D1790" s="597">
        <v>0</v>
      </c>
      <c r="E1790" s="598" t="s">
        <v>818</v>
      </c>
      <c r="F1790" s="597">
        <v>0</v>
      </c>
    </row>
    <row r="1791" spans="1:6" ht="12.75">
      <c r="A1791" s="245" t="s">
        <v>1186</v>
      </c>
      <c r="B1791" s="597">
        <v>24576437</v>
      </c>
      <c r="C1791" s="597">
        <v>24576437</v>
      </c>
      <c r="D1791" s="597">
        <v>24576437</v>
      </c>
      <c r="E1791" s="598">
        <v>100</v>
      </c>
      <c r="F1791" s="597">
        <v>5956612</v>
      </c>
    </row>
    <row r="1792" spans="1:6" ht="25.5">
      <c r="A1792" s="247" t="s">
        <v>1187</v>
      </c>
      <c r="B1792" s="597">
        <v>24576437</v>
      </c>
      <c r="C1792" s="597">
        <v>24576437</v>
      </c>
      <c r="D1792" s="597">
        <v>24576437</v>
      </c>
      <c r="E1792" s="598">
        <v>100</v>
      </c>
      <c r="F1792" s="597">
        <v>5956612</v>
      </c>
    </row>
    <row r="1793" spans="1:6" ht="12.75">
      <c r="A1793" s="188" t="s">
        <v>1188</v>
      </c>
      <c r="B1793" s="597">
        <v>24576437</v>
      </c>
      <c r="C1793" s="597">
        <v>24576437</v>
      </c>
      <c r="D1793" s="597">
        <v>23546136</v>
      </c>
      <c r="E1793" s="598">
        <v>95.80776904316927</v>
      </c>
      <c r="F1793" s="597">
        <v>7326100</v>
      </c>
    </row>
    <row r="1794" spans="1:6" ht="12.75">
      <c r="A1794" s="245" t="s">
        <v>1189</v>
      </c>
      <c r="B1794" s="597">
        <v>12530535</v>
      </c>
      <c r="C1794" s="597">
        <v>12530535</v>
      </c>
      <c r="D1794" s="597">
        <v>11961307</v>
      </c>
      <c r="E1794" s="598">
        <v>95.45727297358015</v>
      </c>
      <c r="F1794" s="597">
        <v>4424940</v>
      </c>
    </row>
    <row r="1795" spans="1:6" ht="12.75">
      <c r="A1795" s="259" t="s">
        <v>1190</v>
      </c>
      <c r="B1795" s="597">
        <v>12530535</v>
      </c>
      <c r="C1795" s="597">
        <v>12530535</v>
      </c>
      <c r="D1795" s="597">
        <v>11961307</v>
      </c>
      <c r="E1795" s="598">
        <v>95.45727297358015</v>
      </c>
      <c r="F1795" s="597">
        <v>4424940</v>
      </c>
    </row>
    <row r="1796" spans="1:6" ht="12.75">
      <c r="A1796" s="261" t="s">
        <v>1193</v>
      </c>
      <c r="B1796" s="597">
        <v>12530535</v>
      </c>
      <c r="C1796" s="597">
        <v>12530535</v>
      </c>
      <c r="D1796" s="597">
        <v>11961307</v>
      </c>
      <c r="E1796" s="598">
        <v>95.45727297358015</v>
      </c>
      <c r="F1796" s="597">
        <v>4424940</v>
      </c>
    </row>
    <row r="1797" spans="1:6" ht="12.75">
      <c r="A1797" s="245" t="s">
        <v>1144</v>
      </c>
      <c r="B1797" s="597">
        <v>12045902</v>
      </c>
      <c r="C1797" s="597">
        <v>12045902</v>
      </c>
      <c r="D1797" s="597">
        <v>11584829</v>
      </c>
      <c r="E1797" s="598">
        <v>96.17236633670106</v>
      </c>
      <c r="F1797" s="597">
        <v>2901160</v>
      </c>
    </row>
    <row r="1798" spans="1:6" ht="12.75">
      <c r="A1798" s="259" t="s">
        <v>1196</v>
      </c>
      <c r="B1798" s="597">
        <v>12045902</v>
      </c>
      <c r="C1798" s="597">
        <v>12045902</v>
      </c>
      <c r="D1798" s="597">
        <v>11584829</v>
      </c>
      <c r="E1798" s="598">
        <v>96.17236633670106</v>
      </c>
      <c r="F1798" s="597">
        <v>2901160</v>
      </c>
    </row>
    <row r="1799" spans="1:6" ht="12.75">
      <c r="A1799" s="259"/>
      <c r="B1799" s="597"/>
      <c r="C1799" s="358"/>
      <c r="D1799" s="358"/>
      <c r="E1799" s="362"/>
      <c r="F1799" s="358"/>
    </row>
    <row r="1800" spans="1:6" ht="12.75">
      <c r="A1800" s="235" t="s">
        <v>1095</v>
      </c>
      <c r="B1800" s="597"/>
      <c r="C1800" s="358"/>
      <c r="D1800" s="358"/>
      <c r="E1800" s="362"/>
      <c r="F1800" s="358"/>
    </row>
    <row r="1801" spans="1:6" ht="25.5">
      <c r="A1801" s="606" t="s">
        <v>557</v>
      </c>
      <c r="B1801" s="597"/>
      <c r="C1801" s="358"/>
      <c r="D1801" s="358"/>
      <c r="E1801" s="362"/>
      <c r="F1801" s="358"/>
    </row>
    <row r="1802" spans="1:6" ht="12.75">
      <c r="A1802" s="191" t="s">
        <v>1072</v>
      </c>
      <c r="B1802" s="597">
        <v>352560</v>
      </c>
      <c r="C1802" s="597">
        <v>352560</v>
      </c>
      <c r="D1802" s="597">
        <v>352560</v>
      </c>
      <c r="E1802" s="598">
        <v>100</v>
      </c>
      <c r="F1802" s="597">
        <v>1560</v>
      </c>
    </row>
    <row r="1803" spans="1:6" ht="12.75">
      <c r="A1803" s="245" t="s">
        <v>1186</v>
      </c>
      <c r="B1803" s="597">
        <v>352560</v>
      </c>
      <c r="C1803" s="597">
        <v>352560</v>
      </c>
      <c r="D1803" s="597">
        <v>352560</v>
      </c>
      <c r="E1803" s="598">
        <v>100</v>
      </c>
      <c r="F1803" s="597">
        <v>1560</v>
      </c>
    </row>
    <row r="1804" spans="1:6" ht="25.5">
      <c r="A1804" s="247" t="s">
        <v>1187</v>
      </c>
      <c r="B1804" s="597">
        <v>352560</v>
      </c>
      <c r="C1804" s="597">
        <v>352560</v>
      </c>
      <c r="D1804" s="597">
        <v>352560</v>
      </c>
      <c r="E1804" s="598">
        <v>100</v>
      </c>
      <c r="F1804" s="597">
        <v>1560</v>
      </c>
    </row>
    <row r="1805" spans="1:6" ht="12.75">
      <c r="A1805" s="188" t="s">
        <v>1188</v>
      </c>
      <c r="B1805" s="597">
        <v>352560</v>
      </c>
      <c r="C1805" s="597">
        <v>352560</v>
      </c>
      <c r="D1805" s="597">
        <v>352301</v>
      </c>
      <c r="E1805" s="598">
        <v>99.9265373269798</v>
      </c>
      <c r="F1805" s="597">
        <v>1450</v>
      </c>
    </row>
    <row r="1806" spans="1:6" ht="12.75">
      <c r="A1806" s="245" t="s">
        <v>1144</v>
      </c>
      <c r="B1806" s="597">
        <v>352560</v>
      </c>
      <c r="C1806" s="597">
        <v>352560</v>
      </c>
      <c r="D1806" s="597">
        <v>352301</v>
      </c>
      <c r="E1806" s="598">
        <v>99.9265373269798</v>
      </c>
      <c r="F1806" s="597">
        <v>1450</v>
      </c>
    </row>
    <row r="1807" spans="1:6" ht="12.75">
      <c r="A1807" s="259" t="s">
        <v>1196</v>
      </c>
      <c r="B1807" s="597">
        <v>352560</v>
      </c>
      <c r="C1807" s="597">
        <v>352560</v>
      </c>
      <c r="D1807" s="597">
        <v>352301</v>
      </c>
      <c r="E1807" s="598">
        <v>99.9265373269798</v>
      </c>
      <c r="F1807" s="597">
        <v>1450</v>
      </c>
    </row>
    <row r="1808" spans="1:6" ht="12.75">
      <c r="A1808" s="259"/>
      <c r="B1808" s="597"/>
      <c r="C1808" s="358"/>
      <c r="D1808" s="358"/>
      <c r="E1808" s="362"/>
      <c r="F1808" s="358"/>
    </row>
    <row r="1809" spans="1:6" ht="12.75">
      <c r="A1809" s="235" t="s">
        <v>523</v>
      </c>
      <c r="B1809" s="597"/>
      <c r="C1809" s="358"/>
      <c r="D1809" s="358"/>
      <c r="E1809" s="362"/>
      <c r="F1809" s="358"/>
    </row>
    <row r="1810" spans="1:6" ht="25.5">
      <c r="A1810" s="606" t="s">
        <v>557</v>
      </c>
      <c r="B1810" s="597"/>
      <c r="C1810" s="358"/>
      <c r="D1810" s="358"/>
      <c r="E1810" s="362"/>
      <c r="F1810" s="358"/>
    </row>
    <row r="1811" spans="1:6" ht="12.75">
      <c r="A1811" s="191" t="s">
        <v>1072</v>
      </c>
      <c r="B1811" s="597">
        <v>8000000</v>
      </c>
      <c r="C1811" s="597">
        <v>8000000</v>
      </c>
      <c r="D1811" s="597">
        <v>8000000</v>
      </c>
      <c r="E1811" s="598">
        <v>100</v>
      </c>
      <c r="F1811" s="597">
        <v>509955</v>
      </c>
    </row>
    <row r="1812" spans="1:6" ht="12.75">
      <c r="A1812" s="245" t="s">
        <v>1186</v>
      </c>
      <c r="B1812" s="597">
        <v>8000000</v>
      </c>
      <c r="C1812" s="597">
        <v>8000000</v>
      </c>
      <c r="D1812" s="597">
        <v>8000000</v>
      </c>
      <c r="E1812" s="598">
        <v>100</v>
      </c>
      <c r="F1812" s="597">
        <v>509955</v>
      </c>
    </row>
    <row r="1813" spans="1:6" ht="25.5">
      <c r="A1813" s="247" t="s">
        <v>1187</v>
      </c>
      <c r="B1813" s="597">
        <v>8000000</v>
      </c>
      <c r="C1813" s="597">
        <v>8000000</v>
      </c>
      <c r="D1813" s="597">
        <v>8000000</v>
      </c>
      <c r="E1813" s="598">
        <v>100</v>
      </c>
      <c r="F1813" s="597">
        <v>509955</v>
      </c>
    </row>
    <row r="1814" spans="1:6" ht="12.75">
      <c r="A1814" s="188" t="s">
        <v>1188</v>
      </c>
      <c r="B1814" s="597">
        <v>8000000</v>
      </c>
      <c r="C1814" s="597">
        <v>8000000</v>
      </c>
      <c r="D1814" s="597">
        <v>7662636</v>
      </c>
      <c r="E1814" s="598">
        <v>95.78295</v>
      </c>
      <c r="F1814" s="597">
        <v>1383800</v>
      </c>
    </row>
    <row r="1815" spans="1:6" ht="12.75">
      <c r="A1815" s="245" t="s">
        <v>1144</v>
      </c>
      <c r="B1815" s="597">
        <v>8000000</v>
      </c>
      <c r="C1815" s="597">
        <v>8000000</v>
      </c>
      <c r="D1815" s="597">
        <v>7662636</v>
      </c>
      <c r="E1815" s="598">
        <v>95.78295</v>
      </c>
      <c r="F1815" s="597">
        <v>1383800</v>
      </c>
    </row>
    <row r="1816" spans="1:6" ht="12.75">
      <c r="A1816" s="259" t="s">
        <v>1196</v>
      </c>
      <c r="B1816" s="597">
        <v>8000000</v>
      </c>
      <c r="C1816" s="597">
        <v>8000000</v>
      </c>
      <c r="D1816" s="597">
        <v>7662636</v>
      </c>
      <c r="E1816" s="598">
        <v>95.78295</v>
      </c>
      <c r="F1816" s="597">
        <v>1383800</v>
      </c>
    </row>
    <row r="1817" spans="1:6" ht="12.75">
      <c r="A1817" s="259"/>
      <c r="B1817" s="597"/>
      <c r="C1817" s="358"/>
      <c r="D1817" s="358"/>
      <c r="E1817" s="362"/>
      <c r="F1817" s="358"/>
    </row>
    <row r="1818" spans="1:6" ht="12.75">
      <c r="A1818" s="235" t="s">
        <v>525</v>
      </c>
      <c r="B1818" s="597"/>
      <c r="C1818" s="358"/>
      <c r="D1818" s="358"/>
      <c r="E1818" s="362"/>
      <c r="F1818" s="358"/>
    </row>
    <row r="1819" spans="1:6" ht="25.5">
      <c r="A1819" s="606" t="s">
        <v>557</v>
      </c>
      <c r="B1819" s="597"/>
      <c r="C1819" s="358"/>
      <c r="D1819" s="358"/>
      <c r="E1819" s="362"/>
      <c r="F1819" s="358"/>
    </row>
    <row r="1820" spans="1:6" ht="12.75">
      <c r="A1820" s="191" t="s">
        <v>1072</v>
      </c>
      <c r="B1820" s="597">
        <v>3246166</v>
      </c>
      <c r="C1820" s="597">
        <v>3246166</v>
      </c>
      <c r="D1820" s="597">
        <v>3246166</v>
      </c>
      <c r="E1820" s="598">
        <v>100</v>
      </c>
      <c r="F1820" s="597">
        <v>0</v>
      </c>
    </row>
    <row r="1821" spans="1:6" ht="12.75">
      <c r="A1821" s="245" t="s">
        <v>1186</v>
      </c>
      <c r="B1821" s="597">
        <v>3246166</v>
      </c>
      <c r="C1821" s="597">
        <v>3246166</v>
      </c>
      <c r="D1821" s="597">
        <v>3246166</v>
      </c>
      <c r="E1821" s="598">
        <v>100</v>
      </c>
      <c r="F1821" s="597">
        <v>0</v>
      </c>
    </row>
    <row r="1822" spans="1:6" ht="25.5">
      <c r="A1822" s="247" t="s">
        <v>1187</v>
      </c>
      <c r="B1822" s="597">
        <v>3246166</v>
      </c>
      <c r="C1822" s="597">
        <v>3246166</v>
      </c>
      <c r="D1822" s="597">
        <v>3246166</v>
      </c>
      <c r="E1822" s="598">
        <v>100</v>
      </c>
      <c r="F1822" s="597">
        <v>0</v>
      </c>
    </row>
    <row r="1823" spans="1:6" ht="12.75">
      <c r="A1823" s="188" t="s">
        <v>1188</v>
      </c>
      <c r="B1823" s="597">
        <v>3246166</v>
      </c>
      <c r="C1823" s="597">
        <v>3246166</v>
      </c>
      <c r="D1823" s="597">
        <v>3241233</v>
      </c>
      <c r="E1823" s="598">
        <v>99.84803611398802</v>
      </c>
      <c r="F1823" s="597">
        <v>206006</v>
      </c>
    </row>
    <row r="1824" spans="1:6" ht="12.75">
      <c r="A1824" s="245" t="s">
        <v>1144</v>
      </c>
      <c r="B1824" s="597">
        <v>3246166</v>
      </c>
      <c r="C1824" s="597">
        <v>3246166</v>
      </c>
      <c r="D1824" s="597">
        <v>3241233</v>
      </c>
      <c r="E1824" s="598">
        <v>99.84803611398802</v>
      </c>
      <c r="F1824" s="597">
        <v>206006</v>
      </c>
    </row>
    <row r="1825" spans="1:6" ht="12.75">
      <c r="A1825" s="259" t="s">
        <v>1196</v>
      </c>
      <c r="B1825" s="597">
        <v>3246166</v>
      </c>
      <c r="C1825" s="597">
        <v>3246166</v>
      </c>
      <c r="D1825" s="597">
        <v>3241233</v>
      </c>
      <c r="E1825" s="598">
        <v>99.84803611398802</v>
      </c>
      <c r="F1825" s="597">
        <v>206006</v>
      </c>
    </row>
    <row r="1826" spans="1:6" ht="12.75">
      <c r="A1826" s="259"/>
      <c r="B1826" s="597"/>
      <c r="C1826" s="358"/>
      <c r="D1826" s="358"/>
      <c r="E1826" s="362"/>
      <c r="F1826" s="358"/>
    </row>
    <row r="1827" spans="1:6" ht="12.75">
      <c r="A1827" s="235" t="s">
        <v>526</v>
      </c>
      <c r="B1827" s="597"/>
      <c r="C1827" s="358"/>
      <c r="D1827" s="358"/>
      <c r="E1827" s="362"/>
      <c r="F1827" s="358"/>
    </row>
    <row r="1828" spans="1:6" ht="25.5">
      <c r="A1828" s="606" t="s">
        <v>557</v>
      </c>
      <c r="B1828" s="597"/>
      <c r="C1828" s="358"/>
      <c r="D1828" s="358"/>
      <c r="E1828" s="362"/>
      <c r="F1828" s="358"/>
    </row>
    <row r="1829" spans="1:6" ht="12.75">
      <c r="A1829" s="191" t="s">
        <v>1072</v>
      </c>
      <c r="B1829" s="597">
        <v>21020565</v>
      </c>
      <c r="C1829" s="597">
        <v>21020565</v>
      </c>
      <c r="D1829" s="597">
        <v>21020565</v>
      </c>
      <c r="E1829" s="598">
        <v>100</v>
      </c>
      <c r="F1829" s="597">
        <v>4284229</v>
      </c>
    </row>
    <row r="1830" spans="1:6" ht="12.75">
      <c r="A1830" s="245" t="s">
        <v>1186</v>
      </c>
      <c r="B1830" s="597">
        <v>21020565</v>
      </c>
      <c r="C1830" s="597">
        <v>21020565</v>
      </c>
      <c r="D1830" s="597">
        <v>21020565</v>
      </c>
      <c r="E1830" s="598">
        <v>100</v>
      </c>
      <c r="F1830" s="597">
        <v>4284229</v>
      </c>
    </row>
    <row r="1831" spans="1:6" ht="25.5">
      <c r="A1831" s="247" t="s">
        <v>1187</v>
      </c>
      <c r="B1831" s="597">
        <v>21020565</v>
      </c>
      <c r="C1831" s="597">
        <v>21020565</v>
      </c>
      <c r="D1831" s="597">
        <v>21020565</v>
      </c>
      <c r="E1831" s="598">
        <v>100</v>
      </c>
      <c r="F1831" s="597">
        <v>4284229</v>
      </c>
    </row>
    <row r="1832" spans="1:6" ht="12.75">
      <c r="A1832" s="188" t="s">
        <v>1188</v>
      </c>
      <c r="B1832" s="597">
        <v>21020565</v>
      </c>
      <c r="C1832" s="597">
        <v>21020565</v>
      </c>
      <c r="D1832" s="597">
        <v>18159024</v>
      </c>
      <c r="E1832" s="598">
        <v>86.38694535565529</v>
      </c>
      <c r="F1832" s="597">
        <v>2014917</v>
      </c>
    </row>
    <row r="1833" spans="1:6" ht="12.75">
      <c r="A1833" s="245" t="s">
        <v>1144</v>
      </c>
      <c r="B1833" s="597">
        <v>21020565</v>
      </c>
      <c r="C1833" s="597">
        <v>21020565</v>
      </c>
      <c r="D1833" s="597">
        <v>18159024</v>
      </c>
      <c r="E1833" s="598">
        <v>86.38694535565529</v>
      </c>
      <c r="F1833" s="597">
        <v>2014917</v>
      </c>
    </row>
    <row r="1834" spans="1:6" ht="12.75">
      <c r="A1834" s="259" t="s">
        <v>1196</v>
      </c>
      <c r="B1834" s="597">
        <v>21020565</v>
      </c>
      <c r="C1834" s="597">
        <v>21020565</v>
      </c>
      <c r="D1834" s="597">
        <v>18159024</v>
      </c>
      <c r="E1834" s="598">
        <v>86.38694535565529</v>
      </c>
      <c r="F1834" s="597">
        <v>2014917</v>
      </c>
    </row>
    <row r="1835" spans="1:6" ht="12.75">
      <c r="A1835" s="259"/>
      <c r="B1835" s="597"/>
      <c r="C1835" s="597"/>
      <c r="D1835" s="597"/>
      <c r="E1835" s="598"/>
      <c r="F1835" s="597"/>
    </row>
    <row r="1836" spans="1:6" ht="12.75">
      <c r="A1836" s="235" t="s">
        <v>528</v>
      </c>
      <c r="B1836" s="597"/>
      <c r="C1836" s="358"/>
      <c r="D1836" s="358"/>
      <c r="E1836" s="362"/>
      <c r="F1836" s="358"/>
    </row>
    <row r="1837" spans="1:6" ht="25.5">
      <c r="A1837" s="606" t="s">
        <v>557</v>
      </c>
      <c r="B1837" s="597"/>
      <c r="C1837" s="358"/>
      <c r="D1837" s="358"/>
      <c r="E1837" s="362"/>
      <c r="F1837" s="358"/>
    </row>
    <row r="1838" spans="1:6" ht="12.75">
      <c r="A1838" s="191" t="s">
        <v>1072</v>
      </c>
      <c r="B1838" s="597">
        <v>1548000</v>
      </c>
      <c r="C1838" s="597">
        <v>1548000</v>
      </c>
      <c r="D1838" s="597">
        <v>1548000</v>
      </c>
      <c r="E1838" s="598">
        <v>100</v>
      </c>
      <c r="F1838" s="597">
        <v>150000</v>
      </c>
    </row>
    <row r="1839" spans="1:6" ht="12.75">
      <c r="A1839" s="245" t="s">
        <v>1186</v>
      </c>
      <c r="B1839" s="597">
        <v>1548000</v>
      </c>
      <c r="C1839" s="597">
        <v>1548000</v>
      </c>
      <c r="D1839" s="597">
        <v>1548000</v>
      </c>
      <c r="E1839" s="598">
        <v>100</v>
      </c>
      <c r="F1839" s="597">
        <v>150000</v>
      </c>
    </row>
    <row r="1840" spans="1:6" ht="25.5">
      <c r="A1840" s="247" t="s">
        <v>1187</v>
      </c>
      <c r="B1840" s="597">
        <v>1548000</v>
      </c>
      <c r="C1840" s="597">
        <v>1548000</v>
      </c>
      <c r="D1840" s="597">
        <v>1548000</v>
      </c>
      <c r="E1840" s="598">
        <v>100</v>
      </c>
      <c r="F1840" s="597">
        <v>150000</v>
      </c>
    </row>
    <row r="1841" spans="1:6" ht="12.75">
      <c r="A1841" s="188" t="s">
        <v>1188</v>
      </c>
      <c r="B1841" s="597">
        <v>1548000</v>
      </c>
      <c r="C1841" s="597">
        <v>1548000</v>
      </c>
      <c r="D1841" s="597">
        <v>1548000</v>
      </c>
      <c r="E1841" s="598">
        <v>100</v>
      </c>
      <c r="F1841" s="597">
        <v>227960</v>
      </c>
    </row>
    <row r="1842" spans="1:6" ht="12.75">
      <c r="A1842" s="245" t="s">
        <v>1144</v>
      </c>
      <c r="B1842" s="597">
        <v>1548000</v>
      </c>
      <c r="C1842" s="597">
        <v>1548000</v>
      </c>
      <c r="D1842" s="597">
        <v>1548000</v>
      </c>
      <c r="E1842" s="598">
        <v>100</v>
      </c>
      <c r="F1842" s="597">
        <v>227960</v>
      </c>
    </row>
    <row r="1843" spans="1:6" ht="12.75">
      <c r="A1843" s="259" t="s">
        <v>1196</v>
      </c>
      <c r="B1843" s="597">
        <v>1548000</v>
      </c>
      <c r="C1843" s="597">
        <v>1548000</v>
      </c>
      <c r="D1843" s="597">
        <v>1548000</v>
      </c>
      <c r="E1843" s="598">
        <v>100</v>
      </c>
      <c r="F1843" s="597">
        <v>227960</v>
      </c>
    </row>
    <row r="1844" spans="1:6" ht="12.75">
      <c r="A1844" s="259"/>
      <c r="B1844" s="597"/>
      <c r="C1844" s="358"/>
      <c r="D1844" s="358"/>
      <c r="E1844" s="362"/>
      <c r="F1844" s="358"/>
    </row>
    <row r="1845" spans="1:6" ht="12.75">
      <c r="A1845" s="235" t="s">
        <v>1091</v>
      </c>
      <c r="B1845" s="597"/>
      <c r="C1845" s="358"/>
      <c r="D1845" s="358"/>
      <c r="E1845" s="362"/>
      <c r="F1845" s="358"/>
    </row>
    <row r="1846" spans="1:6" ht="25.5">
      <c r="A1846" s="606" t="s">
        <v>557</v>
      </c>
      <c r="B1846" s="597"/>
      <c r="C1846" s="358"/>
      <c r="D1846" s="358"/>
      <c r="E1846" s="362"/>
      <c r="F1846" s="358"/>
    </row>
    <row r="1847" spans="1:6" ht="12.75">
      <c r="A1847" s="191" t="s">
        <v>1072</v>
      </c>
      <c r="B1847" s="597">
        <v>190000</v>
      </c>
      <c r="C1847" s="597">
        <v>190000</v>
      </c>
      <c r="D1847" s="597">
        <v>190000</v>
      </c>
      <c r="E1847" s="598">
        <v>100</v>
      </c>
      <c r="F1847" s="597">
        <v>0</v>
      </c>
    </row>
    <row r="1848" spans="1:6" ht="12.75">
      <c r="A1848" s="245" t="s">
        <v>1186</v>
      </c>
      <c r="B1848" s="597">
        <v>190000</v>
      </c>
      <c r="C1848" s="597">
        <v>190000</v>
      </c>
      <c r="D1848" s="597">
        <v>190000</v>
      </c>
      <c r="E1848" s="598">
        <v>100</v>
      </c>
      <c r="F1848" s="597">
        <v>0</v>
      </c>
    </row>
    <row r="1849" spans="1:6" ht="25.5">
      <c r="A1849" s="247" t="s">
        <v>1187</v>
      </c>
      <c r="B1849" s="597">
        <v>190000</v>
      </c>
      <c r="C1849" s="597">
        <v>190000</v>
      </c>
      <c r="D1849" s="597">
        <v>190000</v>
      </c>
      <c r="E1849" s="598">
        <v>100</v>
      </c>
      <c r="F1849" s="597">
        <v>0</v>
      </c>
    </row>
    <row r="1850" spans="1:6" ht="12.75">
      <c r="A1850" s="188" t="s">
        <v>1188</v>
      </c>
      <c r="B1850" s="597">
        <v>190000</v>
      </c>
      <c r="C1850" s="597">
        <v>190000</v>
      </c>
      <c r="D1850" s="597">
        <v>187502</v>
      </c>
      <c r="E1850" s="598">
        <v>98.68526315789474</v>
      </c>
      <c r="F1850" s="597">
        <v>112977</v>
      </c>
    </row>
    <row r="1851" spans="1:6" ht="12.75">
      <c r="A1851" s="245" t="s">
        <v>1144</v>
      </c>
      <c r="B1851" s="597">
        <v>190000</v>
      </c>
      <c r="C1851" s="597">
        <v>190000</v>
      </c>
      <c r="D1851" s="597">
        <v>187502</v>
      </c>
      <c r="E1851" s="598">
        <v>98.68526315789474</v>
      </c>
      <c r="F1851" s="597">
        <v>112977</v>
      </c>
    </row>
    <row r="1852" spans="1:6" ht="12.75">
      <c r="A1852" s="259" t="s">
        <v>1196</v>
      </c>
      <c r="B1852" s="597">
        <v>190000</v>
      </c>
      <c r="C1852" s="597">
        <v>190000</v>
      </c>
      <c r="D1852" s="597">
        <v>187502</v>
      </c>
      <c r="E1852" s="598">
        <v>98.68526315789474</v>
      </c>
      <c r="F1852" s="597">
        <v>112977</v>
      </c>
    </row>
    <row r="1853" spans="1:6" ht="12.75">
      <c r="A1853" s="259"/>
      <c r="B1853" s="597"/>
      <c r="C1853" s="358"/>
      <c r="D1853" s="358"/>
      <c r="E1853" s="362"/>
      <c r="F1853" s="358"/>
    </row>
    <row r="1854" spans="1:6" ht="12.75">
      <c r="A1854" s="235" t="s">
        <v>531</v>
      </c>
      <c r="B1854" s="597"/>
      <c r="C1854" s="358"/>
      <c r="D1854" s="358"/>
      <c r="E1854" s="362"/>
      <c r="F1854" s="358"/>
    </row>
    <row r="1855" spans="1:6" ht="25.5">
      <c r="A1855" s="606" t="s">
        <v>557</v>
      </c>
      <c r="B1855" s="597"/>
      <c r="C1855" s="358"/>
      <c r="D1855" s="358"/>
      <c r="E1855" s="362"/>
      <c r="F1855" s="358"/>
    </row>
    <row r="1856" spans="1:6" ht="12.75">
      <c r="A1856" s="191" t="s">
        <v>1072</v>
      </c>
      <c r="B1856" s="597">
        <v>15385620</v>
      </c>
      <c r="C1856" s="597">
        <v>0</v>
      </c>
      <c r="D1856" s="597">
        <v>0</v>
      </c>
      <c r="E1856" s="598">
        <v>0</v>
      </c>
      <c r="F1856" s="597">
        <v>0</v>
      </c>
    </row>
    <row r="1857" spans="1:6" ht="12.75">
      <c r="A1857" s="245" t="s">
        <v>1186</v>
      </c>
      <c r="B1857" s="597">
        <v>15385620</v>
      </c>
      <c r="C1857" s="258">
        <v>0</v>
      </c>
      <c r="D1857" s="597">
        <v>0</v>
      </c>
      <c r="E1857" s="598">
        <v>0</v>
      </c>
      <c r="F1857" s="597">
        <v>0</v>
      </c>
    </row>
    <row r="1858" spans="1:6" ht="25.5">
      <c r="A1858" s="247" t="s">
        <v>1187</v>
      </c>
      <c r="B1858" s="597">
        <v>15385620</v>
      </c>
      <c r="C1858" s="597">
        <v>0</v>
      </c>
      <c r="D1858" s="597">
        <v>0</v>
      </c>
      <c r="E1858" s="598">
        <v>0</v>
      </c>
      <c r="F1858" s="597">
        <v>0</v>
      </c>
    </row>
    <row r="1859" spans="1:6" ht="12.75">
      <c r="A1859" s="188" t="s">
        <v>1188</v>
      </c>
      <c r="B1859" s="597">
        <v>15385620</v>
      </c>
      <c r="C1859" s="597">
        <v>0</v>
      </c>
      <c r="D1859" s="597">
        <v>0</v>
      </c>
      <c r="E1859" s="598">
        <v>0</v>
      </c>
      <c r="F1859" s="597">
        <v>0</v>
      </c>
    </row>
    <row r="1860" spans="1:6" ht="12.75">
      <c r="A1860" s="245" t="s">
        <v>1189</v>
      </c>
      <c r="B1860" s="597">
        <v>1694281</v>
      </c>
      <c r="C1860" s="597">
        <v>0</v>
      </c>
      <c r="D1860" s="597">
        <v>0</v>
      </c>
      <c r="E1860" s="598">
        <v>0</v>
      </c>
      <c r="F1860" s="597">
        <v>0</v>
      </c>
    </row>
    <row r="1861" spans="1:6" ht="12.75">
      <c r="A1861" s="259" t="s">
        <v>1190</v>
      </c>
      <c r="B1861" s="597">
        <v>1694281</v>
      </c>
      <c r="C1861" s="597">
        <v>0</v>
      </c>
      <c r="D1861" s="597">
        <v>0</v>
      </c>
      <c r="E1861" s="598">
        <v>0</v>
      </c>
      <c r="F1861" s="597">
        <v>0</v>
      </c>
    </row>
    <row r="1862" spans="1:6" ht="12.75">
      <c r="A1862" s="261" t="s">
        <v>1191</v>
      </c>
      <c r="B1862" s="597">
        <v>443886</v>
      </c>
      <c r="C1862" s="597">
        <v>0</v>
      </c>
      <c r="D1862" s="597">
        <v>0</v>
      </c>
      <c r="E1862" s="598">
        <v>0</v>
      </c>
      <c r="F1862" s="597">
        <v>0</v>
      </c>
    </row>
    <row r="1863" spans="1:6" ht="12.75">
      <c r="A1863" s="264" t="s">
        <v>1192</v>
      </c>
      <c r="B1863" s="597">
        <v>357394</v>
      </c>
      <c r="C1863" s="597">
        <v>0</v>
      </c>
      <c r="D1863" s="597">
        <v>0</v>
      </c>
      <c r="E1863" s="598">
        <v>0</v>
      </c>
      <c r="F1863" s="597">
        <v>0</v>
      </c>
    </row>
    <row r="1864" spans="1:6" ht="12.75">
      <c r="A1864" s="261" t="s">
        <v>1193</v>
      </c>
      <c r="B1864" s="597">
        <v>1250395</v>
      </c>
      <c r="C1864" s="597">
        <v>0</v>
      </c>
      <c r="D1864" s="597">
        <v>0</v>
      </c>
      <c r="E1864" s="598">
        <v>0</v>
      </c>
      <c r="F1864" s="597">
        <v>0</v>
      </c>
    </row>
    <row r="1865" spans="1:6" ht="12.75">
      <c r="A1865" s="245" t="s">
        <v>1144</v>
      </c>
      <c r="B1865" s="597">
        <v>13691339</v>
      </c>
      <c r="C1865" s="597">
        <v>0</v>
      </c>
      <c r="D1865" s="597">
        <v>0</v>
      </c>
      <c r="E1865" s="598">
        <v>0</v>
      </c>
      <c r="F1865" s="597">
        <v>0</v>
      </c>
    </row>
    <row r="1866" spans="1:6" ht="12.75">
      <c r="A1866" s="259" t="s">
        <v>1196</v>
      </c>
      <c r="B1866" s="597">
        <v>13691339</v>
      </c>
      <c r="C1866" s="597">
        <v>0</v>
      </c>
      <c r="D1866" s="597">
        <v>0</v>
      </c>
      <c r="E1866" s="598">
        <v>0</v>
      </c>
      <c r="F1866" s="597">
        <v>0</v>
      </c>
    </row>
    <row r="1867" spans="1:6" ht="12.75">
      <c r="A1867" s="259"/>
      <c r="B1867" s="597"/>
      <c r="C1867" s="358"/>
      <c r="D1867" s="358"/>
      <c r="E1867" s="362"/>
      <c r="F1867" s="358"/>
    </row>
    <row r="1868" spans="1:6" ht="25.5">
      <c r="A1868" s="235" t="s">
        <v>1114</v>
      </c>
      <c r="B1868" s="597"/>
      <c r="C1868" s="358"/>
      <c r="D1868" s="358"/>
      <c r="E1868" s="362"/>
      <c r="F1868" s="358"/>
    </row>
    <row r="1869" spans="1:6" ht="25.5">
      <c r="A1869" s="606" t="s">
        <v>557</v>
      </c>
      <c r="B1869" s="597"/>
      <c r="C1869" s="358"/>
      <c r="D1869" s="358"/>
      <c r="E1869" s="362"/>
      <c r="F1869" s="358"/>
    </row>
    <row r="1870" spans="1:6" ht="12.75">
      <c r="A1870" s="191" t="s">
        <v>1072</v>
      </c>
      <c r="B1870" s="597">
        <v>1408320</v>
      </c>
      <c r="C1870" s="597">
        <v>1408320</v>
      </c>
      <c r="D1870" s="597">
        <v>1408320</v>
      </c>
      <c r="E1870" s="598">
        <v>100</v>
      </c>
      <c r="F1870" s="597">
        <v>274430</v>
      </c>
    </row>
    <row r="1871" spans="1:6" ht="12.75">
      <c r="A1871" s="245" t="s">
        <v>1186</v>
      </c>
      <c r="B1871" s="597">
        <v>1408320</v>
      </c>
      <c r="C1871" s="597">
        <v>1408320</v>
      </c>
      <c r="D1871" s="597">
        <v>1408320</v>
      </c>
      <c r="E1871" s="598">
        <v>100</v>
      </c>
      <c r="F1871" s="597">
        <v>274430</v>
      </c>
    </row>
    <row r="1872" spans="1:6" ht="25.5">
      <c r="A1872" s="247" t="s">
        <v>1187</v>
      </c>
      <c r="B1872" s="597">
        <v>1408320</v>
      </c>
      <c r="C1872" s="597">
        <v>1408320</v>
      </c>
      <c r="D1872" s="597">
        <v>1408320</v>
      </c>
      <c r="E1872" s="598">
        <v>100</v>
      </c>
      <c r="F1872" s="597">
        <v>274430</v>
      </c>
    </row>
    <row r="1873" spans="1:6" ht="12.75">
      <c r="A1873" s="188" t="s">
        <v>1188</v>
      </c>
      <c r="B1873" s="597">
        <v>1408320</v>
      </c>
      <c r="C1873" s="597">
        <v>1408320</v>
      </c>
      <c r="D1873" s="597">
        <v>1312384</v>
      </c>
      <c r="E1873" s="598">
        <v>93.18791183821858</v>
      </c>
      <c r="F1873" s="597">
        <v>422903</v>
      </c>
    </row>
    <row r="1874" spans="1:6" ht="12.75">
      <c r="A1874" s="245" t="s">
        <v>1189</v>
      </c>
      <c r="B1874" s="597">
        <v>976210</v>
      </c>
      <c r="C1874" s="597">
        <v>976210</v>
      </c>
      <c r="D1874" s="597">
        <v>933970</v>
      </c>
      <c r="E1874" s="598">
        <v>95.67306214851314</v>
      </c>
      <c r="F1874" s="597">
        <v>278090</v>
      </c>
    </row>
    <row r="1875" spans="1:6" ht="12.75">
      <c r="A1875" s="259" t="s">
        <v>1190</v>
      </c>
      <c r="B1875" s="597">
        <v>976210</v>
      </c>
      <c r="C1875" s="597">
        <v>976210</v>
      </c>
      <c r="D1875" s="597">
        <v>933970</v>
      </c>
      <c r="E1875" s="598">
        <v>95.67306214851314</v>
      </c>
      <c r="F1875" s="597">
        <v>278090</v>
      </c>
    </row>
    <row r="1876" spans="1:6" ht="12.75">
      <c r="A1876" s="261" t="s">
        <v>1193</v>
      </c>
      <c r="B1876" s="597">
        <v>976210</v>
      </c>
      <c r="C1876" s="597">
        <v>976210</v>
      </c>
      <c r="D1876" s="597">
        <v>933970</v>
      </c>
      <c r="E1876" s="598">
        <v>95.67306214851314</v>
      </c>
      <c r="F1876" s="597">
        <v>278090</v>
      </c>
    </row>
    <row r="1877" spans="1:6" ht="12.75">
      <c r="A1877" s="245" t="s">
        <v>1144</v>
      </c>
      <c r="B1877" s="597">
        <v>432110</v>
      </c>
      <c r="C1877" s="597">
        <v>432110</v>
      </c>
      <c r="D1877" s="597">
        <v>378414</v>
      </c>
      <c r="E1877" s="598">
        <v>87.57353451667399</v>
      </c>
      <c r="F1877" s="597">
        <v>144813</v>
      </c>
    </row>
    <row r="1878" spans="1:6" ht="12.75">
      <c r="A1878" s="259" t="s">
        <v>1196</v>
      </c>
      <c r="B1878" s="597">
        <v>432110</v>
      </c>
      <c r="C1878" s="597">
        <v>432110</v>
      </c>
      <c r="D1878" s="597">
        <v>378414</v>
      </c>
      <c r="E1878" s="598">
        <v>87.57353451667399</v>
      </c>
      <c r="F1878" s="597">
        <v>144813</v>
      </c>
    </row>
    <row r="1879" spans="1:6" ht="12.75">
      <c r="A1879" s="259"/>
      <c r="B1879" s="597"/>
      <c r="C1879" s="358"/>
      <c r="D1879" s="358"/>
      <c r="E1879" s="362"/>
      <c r="F1879" s="358"/>
    </row>
    <row r="1880" spans="1:6" ht="12.75">
      <c r="A1880" s="235" t="s">
        <v>558</v>
      </c>
      <c r="B1880" s="597"/>
      <c r="C1880" s="358"/>
      <c r="D1880" s="358"/>
      <c r="E1880" s="362"/>
      <c r="F1880" s="358"/>
    </row>
    <row r="1881" spans="1:6" ht="25.5">
      <c r="A1881" s="606" t="s">
        <v>557</v>
      </c>
      <c r="B1881" s="597"/>
      <c r="C1881" s="358"/>
      <c r="D1881" s="358"/>
      <c r="E1881" s="362"/>
      <c r="F1881" s="358"/>
    </row>
    <row r="1882" spans="1:6" ht="12.75">
      <c r="A1882" s="191" t="s">
        <v>1072</v>
      </c>
      <c r="B1882" s="597">
        <v>21122190</v>
      </c>
      <c r="C1882" s="597">
        <v>21122190</v>
      </c>
      <c r="D1882" s="597">
        <v>21122190</v>
      </c>
      <c r="E1882" s="598">
        <v>100</v>
      </c>
      <c r="F1882" s="597">
        <v>0</v>
      </c>
    </row>
    <row r="1883" spans="1:6" ht="12.75">
      <c r="A1883" s="245" t="s">
        <v>1186</v>
      </c>
      <c r="B1883" s="597">
        <v>21122190</v>
      </c>
      <c r="C1883" s="597">
        <v>21122190</v>
      </c>
      <c r="D1883" s="597">
        <v>21122190</v>
      </c>
      <c r="E1883" s="598">
        <v>100</v>
      </c>
      <c r="F1883" s="597">
        <v>0</v>
      </c>
    </row>
    <row r="1884" spans="1:6" ht="25.5">
      <c r="A1884" s="247" t="s">
        <v>1187</v>
      </c>
      <c r="B1884" s="597">
        <v>21122190</v>
      </c>
      <c r="C1884" s="597">
        <v>21122190</v>
      </c>
      <c r="D1884" s="597">
        <v>21122190</v>
      </c>
      <c r="E1884" s="598">
        <v>100</v>
      </c>
      <c r="F1884" s="597">
        <v>0</v>
      </c>
    </row>
    <row r="1885" spans="1:6" ht="12.75">
      <c r="A1885" s="188" t="s">
        <v>1188</v>
      </c>
      <c r="B1885" s="597">
        <v>21122190</v>
      </c>
      <c r="C1885" s="597">
        <v>21122190</v>
      </c>
      <c r="D1885" s="597">
        <v>21121416</v>
      </c>
      <c r="E1885" s="598">
        <v>99.99633560724527</v>
      </c>
      <c r="F1885" s="597">
        <v>1364281</v>
      </c>
    </row>
    <row r="1886" spans="1:6" ht="12.75">
      <c r="A1886" s="245" t="s">
        <v>1144</v>
      </c>
      <c r="B1886" s="597">
        <v>21122190</v>
      </c>
      <c r="C1886" s="597">
        <v>21122190</v>
      </c>
      <c r="D1886" s="597">
        <v>21121416</v>
      </c>
      <c r="E1886" s="598">
        <v>99.99633560724527</v>
      </c>
      <c r="F1886" s="597">
        <v>1364281</v>
      </c>
    </row>
    <row r="1887" spans="1:6" ht="12.75">
      <c r="A1887" s="245" t="s">
        <v>1073</v>
      </c>
      <c r="B1887" s="597">
        <v>21122190</v>
      </c>
      <c r="C1887" s="597">
        <v>21122190</v>
      </c>
      <c r="D1887" s="597">
        <v>21121416</v>
      </c>
      <c r="E1887" s="598">
        <v>99.99633560724527</v>
      </c>
      <c r="F1887" s="597">
        <v>1364281</v>
      </c>
    </row>
    <row r="1888" spans="1:6" ht="12.75">
      <c r="A1888" s="261" t="s">
        <v>1251</v>
      </c>
      <c r="B1888" s="597">
        <v>21122190</v>
      </c>
      <c r="C1888" s="597">
        <v>21122190</v>
      </c>
      <c r="D1888" s="597">
        <v>21121416</v>
      </c>
      <c r="E1888" s="598">
        <v>99.99633560724527</v>
      </c>
      <c r="F1888" s="597">
        <v>1364281</v>
      </c>
    </row>
    <row r="1889" spans="1:6" ht="12.75">
      <c r="A1889" s="608"/>
      <c r="B1889" s="597"/>
      <c r="C1889" s="358"/>
      <c r="D1889" s="358"/>
      <c r="E1889" s="362"/>
      <c r="F1889" s="358"/>
    </row>
    <row r="1890" spans="1:6" ht="12.75">
      <c r="A1890" s="579" t="s">
        <v>559</v>
      </c>
      <c r="B1890" s="358"/>
      <c r="C1890" s="358"/>
      <c r="D1890" s="358"/>
      <c r="E1890" s="362"/>
      <c r="F1890" s="358"/>
    </row>
    <row r="1891" spans="1:6" ht="12.75">
      <c r="A1891" s="191" t="s">
        <v>1072</v>
      </c>
      <c r="B1891" s="597">
        <v>251146602</v>
      </c>
      <c r="C1891" s="258">
        <v>248237128</v>
      </c>
      <c r="D1891" s="258">
        <v>248237127</v>
      </c>
      <c r="E1891" s="588">
        <v>98.84152324704756</v>
      </c>
      <c r="F1891" s="258">
        <v>25070631</v>
      </c>
    </row>
    <row r="1892" spans="1:6" ht="12.75">
      <c r="A1892" s="245" t="s">
        <v>1198</v>
      </c>
      <c r="B1892" s="597">
        <v>44832</v>
      </c>
      <c r="C1892" s="258">
        <v>38639</v>
      </c>
      <c r="D1892" s="258">
        <v>38638</v>
      </c>
      <c r="E1892" s="588">
        <v>86.18397573162027</v>
      </c>
      <c r="F1892" s="258">
        <v>3951</v>
      </c>
    </row>
    <row r="1893" spans="1:6" ht="12.75">
      <c r="A1893" s="245" t="s">
        <v>1186</v>
      </c>
      <c r="B1893" s="597">
        <v>251101770</v>
      </c>
      <c r="C1893" s="258">
        <v>248198489</v>
      </c>
      <c r="D1893" s="258">
        <v>248198489</v>
      </c>
      <c r="E1893" s="588">
        <v>98.8437831401985</v>
      </c>
      <c r="F1893" s="258">
        <v>25066680</v>
      </c>
    </row>
    <row r="1894" spans="1:6" ht="25.5">
      <c r="A1894" s="247" t="s">
        <v>1187</v>
      </c>
      <c r="B1894" s="597">
        <v>251101770</v>
      </c>
      <c r="C1894" s="258">
        <v>248198489</v>
      </c>
      <c r="D1894" s="258">
        <v>248198489</v>
      </c>
      <c r="E1894" s="588">
        <v>98.8437831401985</v>
      </c>
      <c r="F1894" s="258">
        <v>25066680</v>
      </c>
    </row>
    <row r="1895" spans="1:6" ht="12.75">
      <c r="A1895" s="188" t="s">
        <v>1188</v>
      </c>
      <c r="B1895" s="597">
        <v>250392662</v>
      </c>
      <c r="C1895" s="258">
        <v>248209288</v>
      </c>
      <c r="D1895" s="258">
        <v>235646367</v>
      </c>
      <c r="E1895" s="588">
        <v>94.1107319670574</v>
      </c>
      <c r="F1895" s="258">
        <v>39808322</v>
      </c>
    </row>
    <row r="1896" spans="1:6" ht="12.75">
      <c r="A1896" s="245" t="s">
        <v>1189</v>
      </c>
      <c r="B1896" s="597">
        <v>237496975</v>
      </c>
      <c r="C1896" s="258">
        <v>235316512</v>
      </c>
      <c r="D1896" s="258">
        <v>224368782</v>
      </c>
      <c r="E1896" s="588">
        <v>94.47226938364163</v>
      </c>
      <c r="F1896" s="258">
        <v>31997674</v>
      </c>
    </row>
    <row r="1897" spans="1:6" ht="12.75">
      <c r="A1897" s="259" t="s">
        <v>1190</v>
      </c>
      <c r="B1897" s="597">
        <v>17470590</v>
      </c>
      <c r="C1897" s="258">
        <v>17440590</v>
      </c>
      <c r="D1897" s="258">
        <v>15715979</v>
      </c>
      <c r="E1897" s="588">
        <v>89.95677306833943</v>
      </c>
      <c r="F1897" s="258">
        <v>7529002</v>
      </c>
    </row>
    <row r="1898" spans="1:6" ht="12.75">
      <c r="A1898" s="261" t="s">
        <v>1191</v>
      </c>
      <c r="B1898" s="597">
        <v>612909</v>
      </c>
      <c r="C1898" s="258">
        <v>612909</v>
      </c>
      <c r="D1898" s="258">
        <v>604492</v>
      </c>
      <c r="E1898" s="588">
        <v>98.62671293780969</v>
      </c>
      <c r="F1898" s="258">
        <v>105202</v>
      </c>
    </row>
    <row r="1899" spans="1:6" ht="12.75">
      <c r="A1899" s="264" t="s">
        <v>1192</v>
      </c>
      <c r="B1899" s="597">
        <v>456289</v>
      </c>
      <c r="C1899" s="258">
        <v>456289</v>
      </c>
      <c r="D1899" s="258">
        <v>449971</v>
      </c>
      <c r="E1899" s="588">
        <v>98.61535123572999</v>
      </c>
      <c r="F1899" s="258">
        <v>78296</v>
      </c>
    </row>
    <row r="1900" spans="1:6" ht="12.75">
      <c r="A1900" s="261" t="s">
        <v>1193</v>
      </c>
      <c r="B1900" s="597">
        <v>16857681</v>
      </c>
      <c r="C1900" s="258">
        <v>16827681</v>
      </c>
      <c r="D1900" s="258">
        <v>15111487</v>
      </c>
      <c r="E1900" s="588">
        <v>89.64155271416038</v>
      </c>
      <c r="F1900" s="258">
        <v>7423800</v>
      </c>
    </row>
    <row r="1901" spans="1:6" ht="12.75">
      <c r="A1901" s="259" t="s">
        <v>1230</v>
      </c>
      <c r="B1901" s="597">
        <v>59039263</v>
      </c>
      <c r="C1901" s="258">
        <v>57031100</v>
      </c>
      <c r="D1901" s="258">
        <v>54741007</v>
      </c>
      <c r="E1901" s="588">
        <v>92.71966521668809</v>
      </c>
      <c r="F1901" s="258">
        <v>3848583</v>
      </c>
    </row>
    <row r="1902" spans="1:6" ht="12.75">
      <c r="A1902" s="259" t="s">
        <v>1194</v>
      </c>
      <c r="B1902" s="597">
        <v>3980913</v>
      </c>
      <c r="C1902" s="258">
        <v>3840913</v>
      </c>
      <c r="D1902" s="258">
        <v>3833135</v>
      </c>
      <c r="E1902" s="588">
        <v>96.2878364837413</v>
      </c>
      <c r="F1902" s="258">
        <v>120930</v>
      </c>
    </row>
    <row r="1903" spans="1:6" ht="12.75">
      <c r="A1903" s="261" t="s">
        <v>1215</v>
      </c>
      <c r="B1903" s="597">
        <v>3980913</v>
      </c>
      <c r="C1903" s="258">
        <v>3840913</v>
      </c>
      <c r="D1903" s="258">
        <v>3833135</v>
      </c>
      <c r="E1903" s="588">
        <v>96.2878364837413</v>
      </c>
      <c r="F1903" s="258">
        <v>120930</v>
      </c>
    </row>
    <row r="1904" spans="1:6" ht="25.5">
      <c r="A1904" s="247" t="s">
        <v>1199</v>
      </c>
      <c r="B1904" s="597">
        <v>157006209</v>
      </c>
      <c r="C1904" s="258">
        <v>157003909</v>
      </c>
      <c r="D1904" s="258">
        <v>150078661</v>
      </c>
      <c r="E1904" s="588">
        <v>95.58772354028369</v>
      </c>
      <c r="F1904" s="258">
        <v>20499159</v>
      </c>
    </row>
    <row r="1905" spans="1:6" ht="12.75">
      <c r="A1905" s="241" t="s">
        <v>1224</v>
      </c>
      <c r="B1905" s="597">
        <v>145776344</v>
      </c>
      <c r="C1905" s="258">
        <v>145776344</v>
      </c>
      <c r="D1905" s="258">
        <v>139017211</v>
      </c>
      <c r="E1905" s="588">
        <v>95.36335401579285</v>
      </c>
      <c r="F1905" s="258">
        <v>19908085</v>
      </c>
    </row>
    <row r="1906" spans="1:6" ht="12.75">
      <c r="A1906" s="241" t="s">
        <v>1200</v>
      </c>
      <c r="B1906" s="597">
        <v>11229865</v>
      </c>
      <c r="C1906" s="597">
        <v>11227565</v>
      </c>
      <c r="D1906" s="258">
        <v>11061450</v>
      </c>
      <c r="E1906" s="588">
        <v>98.50029363665547</v>
      </c>
      <c r="F1906" s="258">
        <v>591074</v>
      </c>
    </row>
    <row r="1907" spans="1:6" ht="12.75">
      <c r="A1907" s="245" t="s">
        <v>1144</v>
      </c>
      <c r="B1907" s="597">
        <v>12895687</v>
      </c>
      <c r="C1907" s="258">
        <v>12892776</v>
      </c>
      <c r="D1907" s="258">
        <v>11277585</v>
      </c>
      <c r="E1907" s="588">
        <v>87.45237845800693</v>
      </c>
      <c r="F1907" s="258">
        <v>7810648</v>
      </c>
    </row>
    <row r="1908" spans="1:6" ht="12.75">
      <c r="A1908" s="259" t="s">
        <v>1196</v>
      </c>
      <c r="B1908" s="597">
        <v>12895687</v>
      </c>
      <c r="C1908" s="258">
        <v>12892776</v>
      </c>
      <c r="D1908" s="258">
        <v>11277585</v>
      </c>
      <c r="E1908" s="588">
        <v>87.45237845800693</v>
      </c>
      <c r="F1908" s="258">
        <v>7810648</v>
      </c>
    </row>
    <row r="1909" spans="1:6" ht="12.75">
      <c r="A1909" s="245" t="s">
        <v>822</v>
      </c>
      <c r="B1909" s="597">
        <v>753940</v>
      </c>
      <c r="C1909" s="258">
        <v>27840</v>
      </c>
      <c r="D1909" s="258">
        <v>12590760</v>
      </c>
      <c r="E1909" s="588" t="s">
        <v>818</v>
      </c>
      <c r="F1909" s="258">
        <v>-14737691</v>
      </c>
    </row>
    <row r="1910" spans="1:6" ht="12.75">
      <c r="A1910" s="245" t="s">
        <v>823</v>
      </c>
      <c r="B1910" s="597">
        <v>-753940</v>
      </c>
      <c r="C1910" s="352" t="s">
        <v>818</v>
      </c>
      <c r="D1910" s="352" t="s">
        <v>818</v>
      </c>
      <c r="E1910" s="352" t="s">
        <v>818</v>
      </c>
      <c r="F1910" s="352" t="s">
        <v>818</v>
      </c>
    </row>
    <row r="1911" spans="1:6" ht="12.75">
      <c r="A1911" s="259" t="s">
        <v>827</v>
      </c>
      <c r="B1911" s="597">
        <v>-4008134</v>
      </c>
      <c r="C1911" s="258">
        <v>-4008134</v>
      </c>
      <c r="D1911" s="258">
        <v>-3372288</v>
      </c>
      <c r="E1911" s="352" t="s">
        <v>818</v>
      </c>
      <c r="F1911" s="258">
        <v>-426776</v>
      </c>
    </row>
    <row r="1912" spans="1:6" ht="12.75">
      <c r="A1912" s="259" t="s">
        <v>828</v>
      </c>
      <c r="B1912" s="597">
        <v>3254194</v>
      </c>
      <c r="C1912" s="142">
        <v>3254194</v>
      </c>
      <c r="D1912" s="142">
        <v>2775206</v>
      </c>
      <c r="E1912" s="352" t="s">
        <v>818</v>
      </c>
      <c r="F1912" s="258">
        <v>332689</v>
      </c>
    </row>
    <row r="1913" spans="1:6" ht="12.75">
      <c r="A1913" s="259"/>
      <c r="B1913" s="597"/>
      <c r="C1913" s="600"/>
      <c r="D1913" s="600"/>
      <c r="E1913" s="601"/>
      <c r="F1913" s="600"/>
    </row>
    <row r="1914" spans="1:6" ht="12.75">
      <c r="A1914" s="235" t="s">
        <v>560</v>
      </c>
      <c r="B1914" s="597"/>
      <c r="C1914" s="358"/>
      <c r="D1914" s="358"/>
      <c r="E1914" s="362"/>
      <c r="F1914" s="358"/>
    </row>
    <row r="1915" spans="1:6" ht="12.75">
      <c r="A1915" s="579" t="s">
        <v>559</v>
      </c>
      <c r="B1915" s="597"/>
      <c r="C1915" s="358"/>
      <c r="D1915" s="358"/>
      <c r="E1915" s="362"/>
      <c r="F1915" s="358"/>
    </row>
    <row r="1916" spans="1:6" ht="12.75">
      <c r="A1916" s="191" t="s">
        <v>1072</v>
      </c>
      <c r="B1916" s="597">
        <v>102190</v>
      </c>
      <c r="C1916" s="597">
        <v>102190</v>
      </c>
      <c r="D1916" s="597">
        <v>102190</v>
      </c>
      <c r="E1916" s="598">
        <v>100</v>
      </c>
      <c r="F1916" s="597">
        <v>0</v>
      </c>
    </row>
    <row r="1917" spans="1:6" ht="12.75">
      <c r="A1917" s="245" t="s">
        <v>1186</v>
      </c>
      <c r="B1917" s="597">
        <v>102190</v>
      </c>
      <c r="C1917" s="597">
        <v>102190</v>
      </c>
      <c r="D1917" s="597">
        <v>102190</v>
      </c>
      <c r="E1917" s="598">
        <v>100</v>
      </c>
      <c r="F1917" s="597">
        <v>0</v>
      </c>
    </row>
    <row r="1918" spans="1:6" ht="25.5">
      <c r="A1918" s="247" t="s">
        <v>1187</v>
      </c>
      <c r="B1918" s="597">
        <v>102190</v>
      </c>
      <c r="C1918" s="597">
        <v>102190</v>
      </c>
      <c r="D1918" s="597">
        <v>102190</v>
      </c>
      <c r="E1918" s="598">
        <v>100</v>
      </c>
      <c r="F1918" s="597">
        <v>0</v>
      </c>
    </row>
    <row r="1919" spans="1:6" ht="12.75">
      <c r="A1919" s="188" t="s">
        <v>1188</v>
      </c>
      <c r="B1919" s="597">
        <v>102190</v>
      </c>
      <c r="C1919" s="597">
        <v>102190</v>
      </c>
      <c r="D1919" s="597">
        <v>90466</v>
      </c>
      <c r="E1919" s="598">
        <v>88.5272531558861</v>
      </c>
      <c r="F1919" s="597">
        <v>0</v>
      </c>
    </row>
    <row r="1920" spans="1:6" ht="12.75">
      <c r="A1920" s="245" t="s">
        <v>1189</v>
      </c>
      <c r="B1920" s="597">
        <v>102190</v>
      </c>
      <c r="C1920" s="597">
        <v>102190</v>
      </c>
      <c r="D1920" s="597">
        <v>90466</v>
      </c>
      <c r="E1920" s="598">
        <v>88.5272531558861</v>
      </c>
      <c r="F1920" s="597">
        <v>0</v>
      </c>
    </row>
    <row r="1921" spans="1:6" ht="25.5">
      <c r="A1921" s="247" t="s">
        <v>1199</v>
      </c>
      <c r="B1921" s="597">
        <v>102190</v>
      </c>
      <c r="C1921" s="597">
        <v>102190</v>
      </c>
      <c r="D1921" s="597">
        <v>90466</v>
      </c>
      <c r="E1921" s="598">
        <v>88.5272531558861</v>
      </c>
      <c r="F1921" s="597">
        <v>0</v>
      </c>
    </row>
    <row r="1922" spans="1:6" ht="12.75">
      <c r="A1922" s="241" t="s">
        <v>1200</v>
      </c>
      <c r="B1922" s="597">
        <v>102190</v>
      </c>
      <c r="C1922" s="597">
        <v>102190</v>
      </c>
      <c r="D1922" s="597">
        <v>90466</v>
      </c>
      <c r="E1922" s="598">
        <v>88.5272531558861</v>
      </c>
      <c r="F1922" s="597">
        <v>0</v>
      </c>
    </row>
    <row r="1923" spans="1:6" ht="12.75">
      <c r="A1923" s="235"/>
      <c r="B1923" s="597"/>
      <c r="C1923" s="358"/>
      <c r="D1923" s="358"/>
      <c r="E1923" s="362"/>
      <c r="F1923" s="358"/>
    </row>
    <row r="1924" spans="1:6" ht="12.75">
      <c r="A1924" s="235" t="s">
        <v>1094</v>
      </c>
      <c r="B1924" s="597"/>
      <c r="C1924" s="358"/>
      <c r="D1924" s="358"/>
      <c r="E1924" s="362"/>
      <c r="F1924" s="358"/>
    </row>
    <row r="1925" spans="1:6" ht="12.75">
      <c r="A1925" s="579" t="s">
        <v>559</v>
      </c>
      <c r="B1925" s="597"/>
      <c r="C1925" s="358"/>
      <c r="D1925" s="358"/>
      <c r="E1925" s="362"/>
      <c r="F1925" s="358"/>
    </row>
    <row r="1926" spans="1:6" ht="12.75">
      <c r="A1926" s="191" t="s">
        <v>1072</v>
      </c>
      <c r="B1926" s="597">
        <v>1100</v>
      </c>
      <c r="C1926" s="597">
        <v>1100</v>
      </c>
      <c r="D1926" s="597">
        <v>1100</v>
      </c>
      <c r="E1926" s="598">
        <v>100</v>
      </c>
      <c r="F1926" s="597">
        <v>0</v>
      </c>
    </row>
    <row r="1927" spans="1:6" ht="12.75">
      <c r="A1927" s="245" t="s">
        <v>1186</v>
      </c>
      <c r="B1927" s="597">
        <v>1100</v>
      </c>
      <c r="C1927" s="597">
        <v>1100</v>
      </c>
      <c r="D1927" s="597">
        <v>1100</v>
      </c>
      <c r="E1927" s="598">
        <v>100</v>
      </c>
      <c r="F1927" s="597">
        <v>0</v>
      </c>
    </row>
    <row r="1928" spans="1:6" ht="25.5">
      <c r="A1928" s="247" t="s">
        <v>1187</v>
      </c>
      <c r="B1928" s="597">
        <v>1100</v>
      </c>
      <c r="C1928" s="597">
        <v>1100</v>
      </c>
      <c r="D1928" s="597">
        <v>1100</v>
      </c>
      <c r="E1928" s="598">
        <v>100</v>
      </c>
      <c r="F1928" s="597">
        <v>0</v>
      </c>
    </row>
    <row r="1929" spans="1:6" ht="12.75">
      <c r="A1929" s="188" t="s">
        <v>1188</v>
      </c>
      <c r="B1929" s="597">
        <v>1100</v>
      </c>
      <c r="C1929" s="597">
        <v>1100</v>
      </c>
      <c r="D1929" s="597">
        <v>1012</v>
      </c>
      <c r="E1929" s="598">
        <v>92</v>
      </c>
      <c r="F1929" s="597">
        <v>222</v>
      </c>
    </row>
    <row r="1930" spans="1:6" ht="12.75">
      <c r="A1930" s="245" t="s">
        <v>1189</v>
      </c>
      <c r="B1930" s="597">
        <v>1100</v>
      </c>
      <c r="C1930" s="597">
        <v>1100</v>
      </c>
      <c r="D1930" s="597">
        <v>1012</v>
      </c>
      <c r="E1930" s="598">
        <v>92</v>
      </c>
      <c r="F1930" s="597">
        <v>222</v>
      </c>
    </row>
    <row r="1931" spans="1:6" ht="25.5">
      <c r="A1931" s="247" t="s">
        <v>1199</v>
      </c>
      <c r="B1931" s="597">
        <v>1100</v>
      </c>
      <c r="C1931" s="597">
        <v>1100</v>
      </c>
      <c r="D1931" s="597">
        <v>1012</v>
      </c>
      <c r="E1931" s="598">
        <v>92</v>
      </c>
      <c r="F1931" s="597">
        <v>222</v>
      </c>
    </row>
    <row r="1932" spans="1:6" ht="12.75">
      <c r="A1932" s="241" t="s">
        <v>1200</v>
      </c>
      <c r="B1932" s="597">
        <v>1100</v>
      </c>
      <c r="C1932" s="597">
        <v>1100</v>
      </c>
      <c r="D1932" s="597">
        <v>1012</v>
      </c>
      <c r="E1932" s="598">
        <v>92</v>
      </c>
      <c r="F1932" s="597">
        <v>222</v>
      </c>
    </row>
    <row r="1933" spans="1:6" ht="12.75">
      <c r="A1933" s="241"/>
      <c r="B1933" s="597"/>
      <c r="C1933" s="358"/>
      <c r="D1933" s="358"/>
      <c r="E1933" s="362"/>
      <c r="F1933" s="358"/>
    </row>
    <row r="1934" spans="1:6" ht="12.75">
      <c r="A1934" s="235" t="s">
        <v>561</v>
      </c>
      <c r="B1934" s="258"/>
      <c r="C1934" s="142"/>
      <c r="D1934" s="142"/>
      <c r="E1934" s="352"/>
      <c r="F1934" s="142"/>
    </row>
    <row r="1935" spans="1:6" ht="12.75">
      <c r="A1935" s="579" t="s">
        <v>559</v>
      </c>
      <c r="B1935" s="258"/>
      <c r="C1935" s="142"/>
      <c r="D1935" s="142"/>
      <c r="E1935" s="352"/>
      <c r="F1935" s="142"/>
    </row>
    <row r="1936" spans="1:6" ht="12.75">
      <c r="A1936" s="191" t="s">
        <v>1072</v>
      </c>
      <c r="B1936" s="258">
        <v>4742</v>
      </c>
      <c r="C1936" s="258">
        <v>4742</v>
      </c>
      <c r="D1936" s="258">
        <v>4742</v>
      </c>
      <c r="E1936" s="588">
        <v>100</v>
      </c>
      <c r="F1936" s="258">
        <v>0</v>
      </c>
    </row>
    <row r="1937" spans="1:6" ht="12.75">
      <c r="A1937" s="245" t="s">
        <v>1186</v>
      </c>
      <c r="B1937" s="258">
        <v>4742</v>
      </c>
      <c r="C1937" s="258">
        <v>4742</v>
      </c>
      <c r="D1937" s="258">
        <v>4742</v>
      </c>
      <c r="E1937" s="588">
        <v>100</v>
      </c>
      <c r="F1937" s="258">
        <v>0</v>
      </c>
    </row>
    <row r="1938" spans="1:6" ht="25.5">
      <c r="A1938" s="247" t="s">
        <v>1187</v>
      </c>
      <c r="B1938" s="258">
        <v>4742</v>
      </c>
      <c r="C1938" s="258">
        <v>4742</v>
      </c>
      <c r="D1938" s="258">
        <v>4742</v>
      </c>
      <c r="E1938" s="588">
        <v>100</v>
      </c>
      <c r="F1938" s="258">
        <v>0</v>
      </c>
    </row>
    <row r="1939" spans="1:6" ht="12.75">
      <c r="A1939" s="188" t="s">
        <v>1188</v>
      </c>
      <c r="B1939" s="258">
        <v>4742</v>
      </c>
      <c r="C1939" s="258">
        <v>4742</v>
      </c>
      <c r="D1939" s="258">
        <v>4741</v>
      </c>
      <c r="E1939" s="588">
        <v>99.97891185153944</v>
      </c>
      <c r="F1939" s="258">
        <v>0</v>
      </c>
    </row>
    <row r="1940" spans="1:6" ht="12.75">
      <c r="A1940" s="245" t="s">
        <v>1189</v>
      </c>
      <c r="B1940" s="258">
        <v>4742</v>
      </c>
      <c r="C1940" s="258">
        <v>4742</v>
      </c>
      <c r="D1940" s="258">
        <v>4741</v>
      </c>
      <c r="E1940" s="588">
        <v>99.97891185153944</v>
      </c>
      <c r="F1940" s="258">
        <v>0</v>
      </c>
    </row>
    <row r="1941" spans="1:6" ht="25.5">
      <c r="A1941" s="247" t="s">
        <v>1199</v>
      </c>
      <c r="B1941" s="258">
        <v>4742</v>
      </c>
      <c r="C1941" s="258">
        <v>4742</v>
      </c>
      <c r="D1941" s="258">
        <v>4741</v>
      </c>
      <c r="E1941" s="588">
        <v>99.97891185153944</v>
      </c>
      <c r="F1941" s="258">
        <v>0</v>
      </c>
    </row>
    <row r="1942" spans="1:6" ht="12.75">
      <c r="A1942" s="241" t="s">
        <v>1200</v>
      </c>
      <c r="B1942" s="258">
        <v>4742</v>
      </c>
      <c r="C1942" s="258">
        <v>4742</v>
      </c>
      <c r="D1942" s="258">
        <v>4741</v>
      </c>
      <c r="E1942" s="588">
        <v>99.97891185153944</v>
      </c>
      <c r="F1942" s="258">
        <v>0</v>
      </c>
    </row>
    <row r="1943" spans="1:6" ht="12.75">
      <c r="A1943" s="241"/>
      <c r="B1943" s="597"/>
      <c r="C1943" s="358"/>
      <c r="D1943" s="358"/>
      <c r="E1943" s="362"/>
      <c r="F1943" s="358"/>
    </row>
    <row r="1944" spans="1:6" ht="12.75">
      <c r="A1944" s="235" t="s">
        <v>562</v>
      </c>
      <c r="B1944" s="597"/>
      <c r="C1944" s="358"/>
      <c r="D1944" s="358"/>
      <c r="E1944" s="362"/>
      <c r="F1944" s="358"/>
    </row>
    <row r="1945" spans="1:6" ht="12.75">
      <c r="A1945" s="579" t="s">
        <v>559</v>
      </c>
      <c r="B1945" s="597"/>
      <c r="C1945" s="358"/>
      <c r="D1945" s="358"/>
      <c r="E1945" s="362"/>
      <c r="F1945" s="358"/>
    </row>
    <row r="1946" spans="1:6" ht="12.75">
      <c r="A1946" s="191" t="s">
        <v>1072</v>
      </c>
      <c r="B1946" s="597">
        <v>1440</v>
      </c>
      <c r="C1946" s="597">
        <v>1440</v>
      </c>
      <c r="D1946" s="597">
        <v>1440</v>
      </c>
      <c r="E1946" s="598">
        <v>100</v>
      </c>
      <c r="F1946" s="597">
        <v>0</v>
      </c>
    </row>
    <row r="1947" spans="1:6" ht="12.75">
      <c r="A1947" s="245" t="s">
        <v>1186</v>
      </c>
      <c r="B1947" s="597">
        <v>1440</v>
      </c>
      <c r="C1947" s="597">
        <v>1440</v>
      </c>
      <c r="D1947" s="597">
        <v>1440</v>
      </c>
      <c r="E1947" s="598">
        <v>100</v>
      </c>
      <c r="F1947" s="597">
        <v>0</v>
      </c>
    </row>
    <row r="1948" spans="1:6" ht="25.5">
      <c r="A1948" s="247" t="s">
        <v>1187</v>
      </c>
      <c r="B1948" s="597">
        <v>1440</v>
      </c>
      <c r="C1948" s="597">
        <v>1440</v>
      </c>
      <c r="D1948" s="597">
        <v>1440</v>
      </c>
      <c r="E1948" s="598">
        <v>100</v>
      </c>
      <c r="F1948" s="597">
        <v>0</v>
      </c>
    </row>
    <row r="1949" spans="1:6" ht="12.75">
      <c r="A1949" s="188" t="s">
        <v>1188</v>
      </c>
      <c r="B1949" s="597">
        <v>1440</v>
      </c>
      <c r="C1949" s="597">
        <v>1440</v>
      </c>
      <c r="D1949" s="597">
        <v>1440</v>
      </c>
      <c r="E1949" s="598">
        <v>100</v>
      </c>
      <c r="F1949" s="597">
        <v>0</v>
      </c>
    </row>
    <row r="1950" spans="1:6" ht="12.75">
      <c r="A1950" s="245" t="s">
        <v>1189</v>
      </c>
      <c r="B1950" s="597">
        <v>1440</v>
      </c>
      <c r="C1950" s="597">
        <v>1440</v>
      </c>
      <c r="D1950" s="597">
        <v>1440</v>
      </c>
      <c r="E1950" s="598">
        <v>100</v>
      </c>
      <c r="F1950" s="597">
        <v>0</v>
      </c>
    </row>
    <row r="1951" spans="1:6" ht="25.5">
      <c r="A1951" s="247" t="s">
        <v>1199</v>
      </c>
      <c r="B1951" s="597">
        <v>1440</v>
      </c>
      <c r="C1951" s="597">
        <v>1440</v>
      </c>
      <c r="D1951" s="597">
        <v>1440</v>
      </c>
      <c r="E1951" s="598">
        <v>100</v>
      </c>
      <c r="F1951" s="597">
        <v>0</v>
      </c>
    </row>
    <row r="1952" spans="1:6" ht="12.75">
      <c r="A1952" s="241" t="s">
        <v>1200</v>
      </c>
      <c r="B1952" s="597">
        <v>1440</v>
      </c>
      <c r="C1952" s="597">
        <v>1440</v>
      </c>
      <c r="D1952" s="597">
        <v>1440</v>
      </c>
      <c r="E1952" s="598">
        <v>100</v>
      </c>
      <c r="F1952" s="597">
        <v>0</v>
      </c>
    </row>
    <row r="1953" spans="1:6" ht="12.75">
      <c r="A1953" s="241"/>
      <c r="B1953" s="597"/>
      <c r="C1953" s="358"/>
      <c r="D1953" s="358"/>
      <c r="E1953" s="362"/>
      <c r="F1953" s="358"/>
    </row>
    <row r="1954" spans="1:6" ht="12.75">
      <c r="A1954" s="235" t="s">
        <v>547</v>
      </c>
      <c r="B1954" s="597"/>
      <c r="C1954" s="358"/>
      <c r="D1954" s="358"/>
      <c r="E1954" s="362"/>
      <c r="F1954" s="358"/>
    </row>
    <row r="1955" spans="1:6" ht="12.75">
      <c r="A1955" s="579" t="s">
        <v>559</v>
      </c>
      <c r="B1955" s="597"/>
      <c r="C1955" s="358"/>
      <c r="D1955" s="358"/>
      <c r="E1955" s="362"/>
      <c r="F1955" s="358"/>
    </row>
    <row r="1956" spans="1:6" ht="12.75">
      <c r="A1956" s="191" t="s">
        <v>1072</v>
      </c>
      <c r="B1956" s="597">
        <v>2704461</v>
      </c>
      <c r="C1956" s="597">
        <v>2704461</v>
      </c>
      <c r="D1956" s="597">
        <v>2704461</v>
      </c>
      <c r="E1956" s="598">
        <v>100</v>
      </c>
      <c r="F1956" s="597">
        <v>257057</v>
      </c>
    </row>
    <row r="1957" spans="1:6" ht="12.75">
      <c r="A1957" s="245" t="s">
        <v>1186</v>
      </c>
      <c r="B1957" s="597">
        <v>2704461</v>
      </c>
      <c r="C1957" s="597">
        <v>2704461</v>
      </c>
      <c r="D1957" s="597">
        <v>2704461</v>
      </c>
      <c r="E1957" s="598">
        <v>100</v>
      </c>
      <c r="F1957" s="597">
        <v>257057</v>
      </c>
    </row>
    <row r="1958" spans="1:6" ht="25.5">
      <c r="A1958" s="247" t="s">
        <v>1187</v>
      </c>
      <c r="B1958" s="597">
        <v>2704461</v>
      </c>
      <c r="C1958" s="597">
        <v>2704461</v>
      </c>
      <c r="D1958" s="597">
        <v>2704461</v>
      </c>
      <c r="E1958" s="598">
        <v>100</v>
      </c>
      <c r="F1958" s="597">
        <v>257057</v>
      </c>
    </row>
    <row r="1959" spans="1:6" ht="12.75">
      <c r="A1959" s="188" t="s">
        <v>1188</v>
      </c>
      <c r="B1959" s="597">
        <v>2704461</v>
      </c>
      <c r="C1959" s="597">
        <v>2704461</v>
      </c>
      <c r="D1959" s="597">
        <v>2704375</v>
      </c>
      <c r="E1959" s="598">
        <v>99.99682006876786</v>
      </c>
      <c r="F1959" s="597">
        <v>294620</v>
      </c>
    </row>
    <row r="1960" spans="1:6" ht="12.75">
      <c r="A1960" s="245" t="s">
        <v>1189</v>
      </c>
      <c r="B1960" s="597">
        <v>2704461</v>
      </c>
      <c r="C1960" s="597">
        <v>2704461</v>
      </c>
      <c r="D1960" s="597">
        <v>2704375</v>
      </c>
      <c r="E1960" s="598">
        <v>99.99682006876786</v>
      </c>
      <c r="F1960" s="597">
        <v>294620</v>
      </c>
    </row>
    <row r="1961" spans="1:6" ht="25.5">
      <c r="A1961" s="247" t="s">
        <v>1199</v>
      </c>
      <c r="B1961" s="597">
        <v>2704461</v>
      </c>
      <c r="C1961" s="597">
        <v>2704461</v>
      </c>
      <c r="D1961" s="597">
        <v>2704375</v>
      </c>
      <c r="E1961" s="598">
        <v>99.99682006876786</v>
      </c>
      <c r="F1961" s="597">
        <v>294620</v>
      </c>
    </row>
    <row r="1962" spans="1:6" ht="12.75">
      <c r="A1962" s="241" t="s">
        <v>1200</v>
      </c>
      <c r="B1962" s="597">
        <v>2704461</v>
      </c>
      <c r="C1962" s="597">
        <v>2704461</v>
      </c>
      <c r="D1962" s="597">
        <v>2704375</v>
      </c>
      <c r="E1962" s="598">
        <v>99.99682006876786</v>
      </c>
      <c r="F1962" s="597">
        <v>294620</v>
      </c>
    </row>
    <row r="1963" spans="1:6" ht="12.75">
      <c r="A1963" s="241"/>
      <c r="B1963" s="597"/>
      <c r="C1963" s="358"/>
      <c r="D1963" s="358"/>
      <c r="E1963" s="362"/>
      <c r="F1963" s="358"/>
    </row>
    <row r="1964" spans="1:6" ht="12.75">
      <c r="A1964" s="235" t="s">
        <v>563</v>
      </c>
      <c r="B1964" s="597"/>
      <c r="C1964" s="358"/>
      <c r="D1964" s="358"/>
      <c r="E1964" s="362"/>
      <c r="F1964" s="358"/>
    </row>
    <row r="1965" spans="1:6" ht="12.75">
      <c r="A1965" s="579" t="s">
        <v>559</v>
      </c>
      <c r="B1965" s="597"/>
      <c r="C1965" s="358"/>
      <c r="D1965" s="358"/>
      <c r="E1965" s="362"/>
      <c r="F1965" s="358"/>
    </row>
    <row r="1966" spans="1:6" ht="12.75">
      <c r="A1966" s="191" t="s">
        <v>1072</v>
      </c>
      <c r="B1966" s="597">
        <v>1809188</v>
      </c>
      <c r="C1966" s="597">
        <v>1809188</v>
      </c>
      <c r="D1966" s="597">
        <v>1809188</v>
      </c>
      <c r="E1966" s="598">
        <v>100</v>
      </c>
      <c r="F1966" s="597">
        <v>273713</v>
      </c>
    </row>
    <row r="1967" spans="1:6" ht="12.75">
      <c r="A1967" s="245" t="s">
        <v>1186</v>
      </c>
      <c r="B1967" s="597">
        <v>1809188</v>
      </c>
      <c r="C1967" s="597">
        <v>1809188</v>
      </c>
      <c r="D1967" s="597">
        <v>1809188</v>
      </c>
      <c r="E1967" s="598">
        <v>100</v>
      </c>
      <c r="F1967" s="597">
        <v>273713</v>
      </c>
    </row>
    <row r="1968" spans="1:6" ht="25.5">
      <c r="A1968" s="247" t="s">
        <v>1187</v>
      </c>
      <c r="B1968" s="597">
        <v>1809188</v>
      </c>
      <c r="C1968" s="597">
        <v>1809188</v>
      </c>
      <c r="D1968" s="597">
        <v>1809188</v>
      </c>
      <c r="E1968" s="598">
        <v>100</v>
      </c>
      <c r="F1968" s="597">
        <v>273713</v>
      </c>
    </row>
    <row r="1969" spans="1:6" ht="12.75">
      <c r="A1969" s="188" t="s">
        <v>1188</v>
      </c>
      <c r="B1969" s="597">
        <v>1809188</v>
      </c>
      <c r="C1969" s="597">
        <v>1809188</v>
      </c>
      <c r="D1969" s="597">
        <v>1720827</v>
      </c>
      <c r="E1969" s="598">
        <v>95.11598573503693</v>
      </c>
      <c r="F1969" s="597">
        <v>334197</v>
      </c>
    </row>
    <row r="1970" spans="1:6" ht="12.75">
      <c r="A1970" s="245" t="s">
        <v>1189</v>
      </c>
      <c r="B1970" s="597">
        <v>1254793</v>
      </c>
      <c r="C1970" s="597">
        <v>1254793</v>
      </c>
      <c r="D1970" s="597">
        <v>1166432</v>
      </c>
      <c r="E1970" s="598">
        <v>92.9581213793829</v>
      </c>
      <c r="F1970" s="597">
        <v>334197</v>
      </c>
    </row>
    <row r="1971" spans="1:6" ht="12.75">
      <c r="A1971" s="245" t="s">
        <v>1190</v>
      </c>
      <c r="B1971" s="597">
        <v>368708</v>
      </c>
      <c r="C1971" s="597">
        <v>368708</v>
      </c>
      <c r="D1971" s="597">
        <v>315017</v>
      </c>
      <c r="E1971" s="598">
        <v>85.43807023444026</v>
      </c>
      <c r="F1971" s="597">
        <v>212205</v>
      </c>
    </row>
    <row r="1972" spans="1:6" ht="12.75">
      <c r="A1972" s="261" t="s">
        <v>1193</v>
      </c>
      <c r="B1972" s="597">
        <v>368708</v>
      </c>
      <c r="C1972" s="597">
        <v>368708</v>
      </c>
      <c r="D1972" s="597">
        <v>315017</v>
      </c>
      <c r="E1972" s="598">
        <v>85.43807023444026</v>
      </c>
      <c r="F1972" s="597">
        <v>212205</v>
      </c>
    </row>
    <row r="1973" spans="1:6" ht="25.5">
      <c r="A1973" s="247" t="s">
        <v>1199</v>
      </c>
      <c r="B1973" s="597">
        <v>886085</v>
      </c>
      <c r="C1973" s="597">
        <v>886085</v>
      </c>
      <c r="D1973" s="597">
        <v>851415</v>
      </c>
      <c r="E1973" s="598">
        <v>96.08728282275403</v>
      </c>
      <c r="F1973" s="597">
        <v>121992</v>
      </c>
    </row>
    <row r="1974" spans="1:6" ht="12.75">
      <c r="A1974" s="241" t="s">
        <v>1200</v>
      </c>
      <c r="B1974" s="597">
        <v>886085</v>
      </c>
      <c r="C1974" s="597">
        <v>886085</v>
      </c>
      <c r="D1974" s="597">
        <v>851415</v>
      </c>
      <c r="E1974" s="598">
        <v>96.08728282275403</v>
      </c>
      <c r="F1974" s="597">
        <v>121992</v>
      </c>
    </row>
    <row r="1975" spans="1:6" ht="12.75">
      <c r="A1975" s="245" t="s">
        <v>1144</v>
      </c>
      <c r="B1975" s="597">
        <v>554395</v>
      </c>
      <c r="C1975" s="597">
        <v>554395</v>
      </c>
      <c r="D1975" s="597">
        <v>554395</v>
      </c>
      <c r="E1975" s="598">
        <v>100</v>
      </c>
      <c r="F1975" s="597">
        <v>0</v>
      </c>
    </row>
    <row r="1976" spans="1:6" ht="12.75">
      <c r="A1976" s="259" t="s">
        <v>1196</v>
      </c>
      <c r="B1976" s="597">
        <v>554395</v>
      </c>
      <c r="C1976" s="597">
        <v>554395</v>
      </c>
      <c r="D1976" s="597">
        <v>554395</v>
      </c>
      <c r="E1976" s="598">
        <v>100</v>
      </c>
      <c r="F1976" s="597">
        <v>0</v>
      </c>
    </row>
    <row r="1977" spans="1:6" ht="12.75">
      <c r="A1977" s="259"/>
      <c r="B1977" s="597"/>
      <c r="C1977" s="358"/>
      <c r="D1977" s="358"/>
      <c r="E1977" s="362"/>
      <c r="F1977" s="358"/>
    </row>
    <row r="1978" spans="1:6" ht="12.75">
      <c r="A1978" s="235" t="s">
        <v>1077</v>
      </c>
      <c r="B1978" s="597"/>
      <c r="C1978" s="358"/>
      <c r="D1978" s="358"/>
      <c r="E1978" s="362"/>
      <c r="F1978" s="358"/>
    </row>
    <row r="1979" spans="1:6" ht="12.75">
      <c r="A1979" s="579" t="s">
        <v>559</v>
      </c>
      <c r="B1979" s="597"/>
      <c r="C1979" s="358"/>
      <c r="D1979" s="358"/>
      <c r="E1979" s="362"/>
      <c r="F1979" s="358"/>
    </row>
    <row r="1980" spans="1:6" ht="12.75">
      <c r="A1980" s="191" t="s">
        <v>1072</v>
      </c>
      <c r="B1980" s="597">
        <v>4044069</v>
      </c>
      <c r="C1980" s="597">
        <v>4044069</v>
      </c>
      <c r="D1980" s="597">
        <v>4044069</v>
      </c>
      <c r="E1980" s="598">
        <v>100</v>
      </c>
      <c r="F1980" s="597">
        <v>172146</v>
      </c>
    </row>
    <row r="1981" spans="1:6" ht="12.75">
      <c r="A1981" s="245" t="s">
        <v>1198</v>
      </c>
      <c r="B1981" s="597">
        <v>12874</v>
      </c>
      <c r="C1981" s="597">
        <v>12874</v>
      </c>
      <c r="D1981" s="597">
        <v>12874</v>
      </c>
      <c r="E1981" s="598">
        <v>100</v>
      </c>
      <c r="F1981" s="597">
        <v>3952</v>
      </c>
    </row>
    <row r="1982" spans="1:6" ht="12.75">
      <c r="A1982" s="245" t="s">
        <v>1186</v>
      </c>
      <c r="B1982" s="597">
        <v>4031195</v>
      </c>
      <c r="C1982" s="597">
        <v>4031195</v>
      </c>
      <c r="D1982" s="597">
        <v>4031195</v>
      </c>
      <c r="E1982" s="598">
        <v>100</v>
      </c>
      <c r="F1982" s="597">
        <v>168194</v>
      </c>
    </row>
    <row r="1983" spans="1:6" ht="25.5">
      <c r="A1983" s="247" t="s">
        <v>1187</v>
      </c>
      <c r="B1983" s="597">
        <v>4031195</v>
      </c>
      <c r="C1983" s="597">
        <v>4031195</v>
      </c>
      <c r="D1983" s="597">
        <v>4031195</v>
      </c>
      <c r="E1983" s="598">
        <v>100</v>
      </c>
      <c r="F1983" s="597">
        <v>168194</v>
      </c>
    </row>
    <row r="1984" spans="1:6" ht="12.75">
      <c r="A1984" s="188" t="s">
        <v>1188</v>
      </c>
      <c r="B1984" s="597">
        <v>4044069</v>
      </c>
      <c r="C1984" s="597">
        <v>4044069</v>
      </c>
      <c r="D1984" s="597">
        <v>3962682</v>
      </c>
      <c r="E1984" s="598">
        <v>97.98749724596686</v>
      </c>
      <c r="F1984" s="597">
        <v>1432660</v>
      </c>
    </row>
    <row r="1985" spans="1:6" ht="12.75">
      <c r="A1985" s="245" t="s">
        <v>1189</v>
      </c>
      <c r="B1985" s="597">
        <v>4044069</v>
      </c>
      <c r="C1985" s="597">
        <v>4044069</v>
      </c>
      <c r="D1985" s="597">
        <v>3962682</v>
      </c>
      <c r="E1985" s="598">
        <v>97.98749724596686</v>
      </c>
      <c r="F1985" s="597">
        <v>1432660</v>
      </c>
    </row>
    <row r="1986" spans="1:6" ht="12.75">
      <c r="A1986" s="245" t="s">
        <v>1190</v>
      </c>
      <c r="B1986" s="597">
        <v>3472055</v>
      </c>
      <c r="C1986" s="597">
        <v>3472055</v>
      </c>
      <c r="D1986" s="597">
        <v>3421194</v>
      </c>
      <c r="E1986" s="598">
        <v>98.53513265198852</v>
      </c>
      <c r="F1986" s="597">
        <v>1381451</v>
      </c>
    </row>
    <row r="1987" spans="1:6" ht="12.75">
      <c r="A1987" s="261" t="s">
        <v>1191</v>
      </c>
      <c r="B1987" s="597">
        <v>511307</v>
      </c>
      <c r="C1987" s="597">
        <v>511307</v>
      </c>
      <c r="D1987" s="597">
        <v>510660</v>
      </c>
      <c r="E1987" s="598">
        <v>99.8734615407182</v>
      </c>
      <c r="F1987" s="597">
        <v>51482</v>
      </c>
    </row>
    <row r="1988" spans="1:6" ht="12.75">
      <c r="A1988" s="264" t="s">
        <v>1192</v>
      </c>
      <c r="B1988" s="597">
        <v>374411</v>
      </c>
      <c r="C1988" s="597">
        <v>374411</v>
      </c>
      <c r="D1988" s="258">
        <v>373792</v>
      </c>
      <c r="E1988" s="598">
        <v>99.83467366076317</v>
      </c>
      <c r="F1988" s="597">
        <v>35050</v>
      </c>
    </row>
    <row r="1989" spans="1:6" ht="12.75">
      <c r="A1989" s="261" t="s">
        <v>1193</v>
      </c>
      <c r="B1989" s="597">
        <v>2960748</v>
      </c>
      <c r="C1989" s="597">
        <v>2960748</v>
      </c>
      <c r="D1989" s="597">
        <v>2910534</v>
      </c>
      <c r="E1989" s="598">
        <v>98.30400966242314</v>
      </c>
      <c r="F1989" s="597">
        <v>1329969</v>
      </c>
    </row>
    <row r="1990" spans="1:6" ht="25.5">
      <c r="A1990" s="247" t="s">
        <v>1199</v>
      </c>
      <c r="B1990" s="597">
        <v>572014</v>
      </c>
      <c r="C1990" s="597">
        <v>572014</v>
      </c>
      <c r="D1990" s="597">
        <v>541488</v>
      </c>
      <c r="E1990" s="598">
        <v>94.6634173289465</v>
      </c>
      <c r="F1990" s="597">
        <v>51209</v>
      </c>
    </row>
    <row r="1991" spans="1:6" ht="12.75">
      <c r="A1991" s="241" t="s">
        <v>1200</v>
      </c>
      <c r="B1991" s="597">
        <v>572014</v>
      </c>
      <c r="C1991" s="597">
        <v>572014</v>
      </c>
      <c r="D1991" s="597">
        <v>541488</v>
      </c>
      <c r="E1991" s="598">
        <v>94.6634173289465</v>
      </c>
      <c r="F1991" s="597">
        <v>51209</v>
      </c>
    </row>
    <row r="1992" spans="1:6" ht="12.75">
      <c r="A1992" s="245"/>
      <c r="B1992" s="597"/>
      <c r="C1992" s="358"/>
      <c r="D1992" s="358"/>
      <c r="E1992" s="362"/>
      <c r="F1992" s="358"/>
    </row>
    <row r="1993" spans="1:6" ht="12.75">
      <c r="A1993" s="235" t="s">
        <v>1080</v>
      </c>
      <c r="B1993" s="597"/>
      <c r="C1993" s="358"/>
      <c r="D1993" s="358"/>
      <c r="E1993" s="362"/>
      <c r="F1993" s="358"/>
    </row>
    <row r="1994" spans="1:6" ht="12.75">
      <c r="A1994" s="579" t="s">
        <v>559</v>
      </c>
      <c r="B1994" s="597"/>
      <c r="C1994" s="358"/>
      <c r="D1994" s="358"/>
      <c r="E1994" s="362"/>
      <c r="F1994" s="358"/>
    </row>
    <row r="1995" spans="1:6" ht="12.75">
      <c r="A1995" s="191" t="s">
        <v>1072</v>
      </c>
      <c r="B1995" s="597">
        <v>211331523</v>
      </c>
      <c r="C1995" s="597">
        <v>211331523</v>
      </c>
      <c r="D1995" s="597">
        <v>211331523</v>
      </c>
      <c r="E1995" s="598">
        <v>100</v>
      </c>
      <c r="F1995" s="597">
        <v>14922434</v>
      </c>
    </row>
    <row r="1996" spans="1:6" ht="12.75">
      <c r="A1996" s="245" t="s">
        <v>1186</v>
      </c>
      <c r="B1996" s="597">
        <v>211331523</v>
      </c>
      <c r="C1996" s="597">
        <v>211331523</v>
      </c>
      <c r="D1996" s="597">
        <v>211331523</v>
      </c>
      <c r="E1996" s="598">
        <v>100</v>
      </c>
      <c r="F1996" s="597">
        <v>14922434</v>
      </c>
    </row>
    <row r="1997" spans="1:6" ht="25.5">
      <c r="A1997" s="247" t="s">
        <v>1187</v>
      </c>
      <c r="B1997" s="597">
        <v>211331523</v>
      </c>
      <c r="C1997" s="597">
        <v>211331523</v>
      </c>
      <c r="D1997" s="597">
        <v>211331523</v>
      </c>
      <c r="E1997" s="598">
        <v>100</v>
      </c>
      <c r="F1997" s="597">
        <v>14922434</v>
      </c>
    </row>
    <row r="1998" spans="1:6" ht="12.75">
      <c r="A1998" s="188" t="s">
        <v>1188</v>
      </c>
      <c r="B1998" s="597">
        <v>211331523</v>
      </c>
      <c r="C1998" s="597">
        <v>211331523</v>
      </c>
      <c r="D1998" s="597">
        <v>200177629</v>
      </c>
      <c r="E1998" s="598">
        <v>94.72208696475442</v>
      </c>
      <c r="F1998" s="597">
        <v>23922526</v>
      </c>
    </row>
    <row r="1999" spans="1:6" ht="12.75">
      <c r="A1999" s="245" t="s">
        <v>1189</v>
      </c>
      <c r="B1999" s="597">
        <v>210774955</v>
      </c>
      <c r="C1999" s="597">
        <v>210774955</v>
      </c>
      <c r="D1999" s="597">
        <v>200083377</v>
      </c>
      <c r="E1999" s="598">
        <v>94.92749126669247</v>
      </c>
      <c r="F1999" s="597">
        <v>23828274</v>
      </c>
    </row>
    <row r="2000" spans="1:6" ht="12.75">
      <c r="A2000" s="245" t="s">
        <v>1190</v>
      </c>
      <c r="B2000" s="597">
        <v>2052090</v>
      </c>
      <c r="C2000" s="597">
        <v>2052090</v>
      </c>
      <c r="D2000" s="597">
        <v>484962</v>
      </c>
      <c r="E2000" s="598">
        <v>23.632589213923367</v>
      </c>
      <c r="F2000" s="597">
        <v>71606</v>
      </c>
    </row>
    <row r="2001" spans="1:6" ht="12.75">
      <c r="A2001" s="261" t="s">
        <v>1193</v>
      </c>
      <c r="B2001" s="597">
        <v>2052090</v>
      </c>
      <c r="C2001" s="597">
        <v>2052090</v>
      </c>
      <c r="D2001" s="597">
        <v>484962</v>
      </c>
      <c r="E2001" s="598">
        <v>23.632589213923367</v>
      </c>
      <c r="F2001" s="597">
        <v>71606</v>
      </c>
    </row>
    <row r="2002" spans="1:6" ht="12.75">
      <c r="A2002" s="259" t="s">
        <v>1230</v>
      </c>
      <c r="B2002" s="597">
        <v>57017910</v>
      </c>
      <c r="C2002" s="597">
        <v>57017910</v>
      </c>
      <c r="D2002" s="597">
        <v>54727836</v>
      </c>
      <c r="E2002" s="598">
        <v>95.98358831461904</v>
      </c>
      <c r="F2002" s="597">
        <v>3848583</v>
      </c>
    </row>
    <row r="2003" spans="1:6" ht="25.5">
      <c r="A2003" s="247" t="s">
        <v>1199</v>
      </c>
      <c r="B2003" s="597">
        <v>151704955</v>
      </c>
      <c r="C2003" s="597">
        <v>151704955</v>
      </c>
      <c r="D2003" s="597">
        <v>144870579</v>
      </c>
      <c r="E2003" s="598">
        <v>95.49495532298204</v>
      </c>
      <c r="F2003" s="597">
        <v>19908085</v>
      </c>
    </row>
    <row r="2004" spans="1:6" ht="12.75">
      <c r="A2004" s="247" t="s">
        <v>1076</v>
      </c>
      <c r="B2004" s="597">
        <v>145776344</v>
      </c>
      <c r="C2004" s="597">
        <v>145776344</v>
      </c>
      <c r="D2004" s="597">
        <v>139017211</v>
      </c>
      <c r="E2004" s="598">
        <v>95.36335401579285</v>
      </c>
      <c r="F2004" s="597">
        <v>19908085</v>
      </c>
    </row>
    <row r="2005" spans="1:6" ht="12.75">
      <c r="A2005" s="241" t="s">
        <v>1200</v>
      </c>
      <c r="B2005" s="597">
        <v>5928611</v>
      </c>
      <c r="C2005" s="597">
        <v>5928611</v>
      </c>
      <c r="D2005" s="597">
        <v>5853368</v>
      </c>
      <c r="E2005" s="598">
        <v>98.73084943505317</v>
      </c>
      <c r="F2005" s="597">
        <v>0</v>
      </c>
    </row>
    <row r="2006" spans="1:6" ht="12.75">
      <c r="A2006" s="245" t="s">
        <v>1144</v>
      </c>
      <c r="B2006" s="597">
        <v>556568</v>
      </c>
      <c r="C2006" s="597">
        <v>556568</v>
      </c>
      <c r="D2006" s="597">
        <v>94252</v>
      </c>
      <c r="E2006" s="598">
        <v>16.934498569806387</v>
      </c>
      <c r="F2006" s="597">
        <v>0</v>
      </c>
    </row>
    <row r="2007" spans="1:6" ht="12.75">
      <c r="A2007" s="259" t="s">
        <v>1196</v>
      </c>
      <c r="B2007" s="597">
        <v>556568</v>
      </c>
      <c r="C2007" s="597">
        <v>556568</v>
      </c>
      <c r="D2007" s="597">
        <v>94252</v>
      </c>
      <c r="E2007" s="598">
        <v>16.934498569806387</v>
      </c>
      <c r="F2007" s="597">
        <v>0</v>
      </c>
    </row>
    <row r="2008" spans="1:6" ht="12.75">
      <c r="A2008" s="259"/>
      <c r="B2008" s="597"/>
      <c r="C2008" s="358"/>
      <c r="D2008" s="358"/>
      <c r="E2008" s="362"/>
      <c r="F2008" s="358"/>
    </row>
    <row r="2009" spans="1:6" ht="12.75">
      <c r="A2009" s="235" t="s">
        <v>1095</v>
      </c>
      <c r="B2009" s="597"/>
      <c r="C2009" s="358"/>
      <c r="D2009" s="358"/>
      <c r="E2009" s="362"/>
      <c r="F2009" s="358"/>
    </row>
    <row r="2010" spans="1:6" ht="12.75">
      <c r="A2010" s="579" t="s">
        <v>559</v>
      </c>
      <c r="B2010" s="597"/>
      <c r="C2010" s="358"/>
      <c r="D2010" s="358"/>
      <c r="E2010" s="362"/>
      <c r="F2010" s="358"/>
    </row>
    <row r="2011" spans="1:6" ht="12.75">
      <c r="A2011" s="191" t="s">
        <v>1072</v>
      </c>
      <c r="B2011" s="597">
        <v>23327340</v>
      </c>
      <c r="C2011" s="597">
        <v>23327340</v>
      </c>
      <c r="D2011" s="597">
        <v>23327340</v>
      </c>
      <c r="E2011" s="598">
        <v>100</v>
      </c>
      <c r="F2011" s="597">
        <v>9247047</v>
      </c>
    </row>
    <row r="2012" spans="1:6" ht="12.75">
      <c r="A2012" s="245" t="s">
        <v>1186</v>
      </c>
      <c r="B2012" s="597">
        <v>23327340</v>
      </c>
      <c r="C2012" s="597">
        <v>23327340</v>
      </c>
      <c r="D2012" s="597">
        <v>23327340</v>
      </c>
      <c r="E2012" s="598">
        <v>100</v>
      </c>
      <c r="F2012" s="597">
        <v>9247047</v>
      </c>
    </row>
    <row r="2013" spans="1:6" ht="25.5">
      <c r="A2013" s="247" t="s">
        <v>1187</v>
      </c>
      <c r="B2013" s="597">
        <v>23327340</v>
      </c>
      <c r="C2013" s="597">
        <v>23327340</v>
      </c>
      <c r="D2013" s="597">
        <v>23327340</v>
      </c>
      <c r="E2013" s="598">
        <v>100</v>
      </c>
      <c r="F2013" s="597">
        <v>9247047</v>
      </c>
    </row>
    <row r="2014" spans="1:6" ht="12.75">
      <c r="A2014" s="188" t="s">
        <v>1188</v>
      </c>
      <c r="B2014" s="597">
        <v>23327340</v>
      </c>
      <c r="C2014" s="597">
        <v>23327340</v>
      </c>
      <c r="D2014" s="597">
        <v>22155729</v>
      </c>
      <c r="E2014" s="598">
        <v>94.97751994012175</v>
      </c>
      <c r="F2014" s="597">
        <v>13669567</v>
      </c>
    </row>
    <row r="2015" spans="1:6" ht="12.75">
      <c r="A2015" s="245" t="s">
        <v>1189</v>
      </c>
      <c r="B2015" s="597">
        <v>11545527</v>
      </c>
      <c r="C2015" s="597">
        <v>11545527</v>
      </c>
      <c r="D2015" s="597">
        <v>11526791</v>
      </c>
      <c r="E2015" s="598">
        <v>99.8377207034378</v>
      </c>
      <c r="F2015" s="597">
        <v>5858919</v>
      </c>
    </row>
    <row r="2016" spans="1:6" ht="12.75">
      <c r="A2016" s="245" t="s">
        <v>1190</v>
      </c>
      <c r="B2016" s="597">
        <v>11489344</v>
      </c>
      <c r="C2016" s="597">
        <v>11489344</v>
      </c>
      <c r="D2016" s="597">
        <v>11470609</v>
      </c>
      <c r="E2016" s="598">
        <v>99.83693585987155</v>
      </c>
      <c r="F2016" s="597">
        <v>5858919</v>
      </c>
    </row>
    <row r="2017" spans="1:6" ht="12.75">
      <c r="A2017" s="261" t="s">
        <v>1191</v>
      </c>
      <c r="B2017" s="597">
        <v>88599</v>
      </c>
      <c r="C2017" s="597">
        <v>88599</v>
      </c>
      <c r="D2017" s="597">
        <v>87870</v>
      </c>
      <c r="E2017" s="598">
        <v>99.1771916161582</v>
      </c>
      <c r="F2017" s="597">
        <v>52373</v>
      </c>
    </row>
    <row r="2018" spans="1:6" ht="12.75">
      <c r="A2018" s="264" t="s">
        <v>1192</v>
      </c>
      <c r="B2018" s="597">
        <v>71399</v>
      </c>
      <c r="C2018" s="597">
        <v>71399</v>
      </c>
      <c r="D2018" s="597">
        <v>71053</v>
      </c>
      <c r="E2018" s="598">
        <v>99.51539937534139</v>
      </c>
      <c r="F2018" s="597">
        <v>41981</v>
      </c>
    </row>
    <row r="2019" spans="1:6" ht="12.75">
      <c r="A2019" s="261" t="s">
        <v>1193</v>
      </c>
      <c r="B2019" s="597">
        <v>11400745</v>
      </c>
      <c r="C2019" s="597">
        <v>11400745</v>
      </c>
      <c r="D2019" s="597">
        <v>11382739</v>
      </c>
      <c r="E2019" s="598">
        <v>99.84206295290352</v>
      </c>
      <c r="F2019" s="597">
        <v>5806546</v>
      </c>
    </row>
    <row r="2020" spans="1:6" ht="25.5">
      <c r="A2020" s="247" t="s">
        <v>1199</v>
      </c>
      <c r="B2020" s="597">
        <v>56183</v>
      </c>
      <c r="C2020" s="597">
        <v>56183</v>
      </c>
      <c r="D2020" s="597">
        <v>56182</v>
      </c>
      <c r="E2020" s="598">
        <v>99.99822010216613</v>
      </c>
      <c r="F2020" s="597">
        <v>0</v>
      </c>
    </row>
    <row r="2021" spans="1:6" ht="12.75">
      <c r="A2021" s="241" t="s">
        <v>1200</v>
      </c>
      <c r="B2021" s="597">
        <v>56183</v>
      </c>
      <c r="C2021" s="597">
        <v>56183</v>
      </c>
      <c r="D2021" s="597">
        <v>56182</v>
      </c>
      <c r="E2021" s="598">
        <v>99.99822010216613</v>
      </c>
      <c r="F2021" s="597">
        <v>0</v>
      </c>
    </row>
    <row r="2022" spans="1:6" ht="12.75">
      <c r="A2022" s="245" t="s">
        <v>1144</v>
      </c>
      <c r="B2022" s="597">
        <v>11781813</v>
      </c>
      <c r="C2022" s="597">
        <v>11781813</v>
      </c>
      <c r="D2022" s="597">
        <v>10628938</v>
      </c>
      <c r="E2022" s="598">
        <v>90.21479122101157</v>
      </c>
      <c r="F2022" s="597">
        <v>7810648</v>
      </c>
    </row>
    <row r="2023" spans="1:6" ht="12.75">
      <c r="A2023" s="259" t="s">
        <v>1196</v>
      </c>
      <c r="B2023" s="597">
        <v>11781813</v>
      </c>
      <c r="C2023" s="597">
        <v>11781813</v>
      </c>
      <c r="D2023" s="597">
        <v>10628938</v>
      </c>
      <c r="E2023" s="598">
        <v>90.21479122101157</v>
      </c>
      <c r="F2023" s="597">
        <v>7810648</v>
      </c>
    </row>
    <row r="2024" spans="1:6" ht="12.75">
      <c r="A2024" s="259"/>
      <c r="B2024" s="597"/>
      <c r="C2024" s="358"/>
      <c r="D2024" s="358"/>
      <c r="E2024" s="362"/>
      <c r="F2024" s="358"/>
    </row>
    <row r="2025" spans="1:6" ht="12.75">
      <c r="A2025" s="235" t="s">
        <v>523</v>
      </c>
      <c r="B2025" s="258"/>
      <c r="C2025" s="142"/>
      <c r="D2025" s="142"/>
      <c r="E2025" s="352"/>
      <c r="F2025" s="142"/>
    </row>
    <row r="2026" spans="1:6" ht="12.75">
      <c r="A2026" s="579" t="s">
        <v>559</v>
      </c>
      <c r="B2026" s="258"/>
      <c r="C2026" s="142"/>
      <c r="D2026" s="142"/>
      <c r="E2026" s="352"/>
      <c r="F2026" s="142"/>
    </row>
    <row r="2027" spans="1:6" ht="12.75">
      <c r="A2027" s="191" t="s">
        <v>1072</v>
      </c>
      <c r="B2027" s="258">
        <v>5778954</v>
      </c>
      <c r="C2027" s="258">
        <v>2869480</v>
      </c>
      <c r="D2027" s="258">
        <v>2869480</v>
      </c>
      <c r="E2027" s="588">
        <v>49.653968520946876</v>
      </c>
      <c r="F2027" s="258">
        <v>20090</v>
      </c>
    </row>
    <row r="2028" spans="1:6" ht="13.5" customHeight="1">
      <c r="A2028" s="267" t="s">
        <v>1198</v>
      </c>
      <c r="B2028" s="258">
        <v>6193</v>
      </c>
      <c r="C2028" s="258">
        <v>0</v>
      </c>
      <c r="D2028" s="258">
        <v>0</v>
      </c>
      <c r="E2028" s="588">
        <v>0</v>
      </c>
      <c r="F2028" s="258">
        <v>0</v>
      </c>
    </row>
    <row r="2029" spans="1:6" ht="12.75">
      <c r="A2029" s="245" t="s">
        <v>1186</v>
      </c>
      <c r="B2029" s="258">
        <v>5772761</v>
      </c>
      <c r="C2029" s="258">
        <v>2869480</v>
      </c>
      <c r="D2029" s="258">
        <v>2869480</v>
      </c>
      <c r="E2029" s="588">
        <v>49.70723714354362</v>
      </c>
      <c r="F2029" s="258">
        <v>20090</v>
      </c>
    </row>
    <row r="2030" spans="1:6" ht="25.5">
      <c r="A2030" s="247" t="s">
        <v>1187</v>
      </c>
      <c r="B2030" s="258">
        <v>5772761</v>
      </c>
      <c r="C2030" s="258">
        <v>2869480</v>
      </c>
      <c r="D2030" s="258">
        <v>2869480</v>
      </c>
      <c r="E2030" s="588">
        <v>49.70723714354362</v>
      </c>
      <c r="F2030" s="258">
        <v>20090</v>
      </c>
    </row>
    <row r="2031" spans="1:6" ht="12.75">
      <c r="A2031" s="188" t="s">
        <v>1188</v>
      </c>
      <c r="B2031" s="258">
        <v>5052854</v>
      </c>
      <c r="C2031" s="258">
        <v>2869480</v>
      </c>
      <c r="D2031" s="258">
        <v>2844312</v>
      </c>
      <c r="E2031" s="588">
        <v>56.29119701459808</v>
      </c>
      <c r="F2031" s="258">
        <v>16925</v>
      </c>
    </row>
    <row r="2032" spans="1:6" ht="12.75">
      <c r="A2032" s="245" t="s">
        <v>1189</v>
      </c>
      <c r="B2032" s="258">
        <v>5049943</v>
      </c>
      <c r="C2032" s="258">
        <v>2869480</v>
      </c>
      <c r="D2032" s="258">
        <v>2844312</v>
      </c>
      <c r="E2032" s="588">
        <v>56.32364563322794</v>
      </c>
      <c r="F2032" s="258">
        <v>16925</v>
      </c>
    </row>
    <row r="2033" spans="1:6" ht="12.75">
      <c r="A2033" s="259" t="s">
        <v>1190</v>
      </c>
      <c r="B2033" s="258">
        <v>64258</v>
      </c>
      <c r="C2033" s="258">
        <v>34258</v>
      </c>
      <c r="D2033" s="258">
        <v>11497</v>
      </c>
      <c r="E2033" s="588">
        <v>17.89193563447353</v>
      </c>
      <c r="F2033" s="258">
        <v>1753</v>
      </c>
    </row>
    <row r="2034" spans="1:6" ht="12.75">
      <c r="A2034" s="261" t="s">
        <v>1193</v>
      </c>
      <c r="B2034" s="258">
        <v>64258</v>
      </c>
      <c r="C2034" s="258">
        <v>34258</v>
      </c>
      <c r="D2034" s="258">
        <v>11497</v>
      </c>
      <c r="E2034" s="588">
        <v>17.89193563447353</v>
      </c>
      <c r="F2034" s="258">
        <v>1753</v>
      </c>
    </row>
    <row r="2035" spans="1:6" ht="12.75">
      <c r="A2035" s="259" t="s">
        <v>1230</v>
      </c>
      <c r="B2035" s="258">
        <v>2008163</v>
      </c>
      <c r="C2035" s="258">
        <v>0</v>
      </c>
      <c r="D2035" s="258">
        <v>0</v>
      </c>
      <c r="E2035" s="588">
        <v>0</v>
      </c>
      <c r="F2035" s="258">
        <v>0</v>
      </c>
    </row>
    <row r="2036" spans="1:6" ht="12.75">
      <c r="A2036" s="259" t="s">
        <v>1194</v>
      </c>
      <c r="B2036" s="258">
        <v>2908745</v>
      </c>
      <c r="C2036" s="258">
        <v>2768745</v>
      </c>
      <c r="D2036" s="258">
        <v>2766339</v>
      </c>
      <c r="E2036" s="588">
        <v>95.10421161016177</v>
      </c>
      <c r="F2036" s="258">
        <v>11040</v>
      </c>
    </row>
    <row r="2037" spans="1:6" ht="12.75">
      <c r="A2037" s="261" t="s">
        <v>1215</v>
      </c>
      <c r="B2037" s="258">
        <v>2908745</v>
      </c>
      <c r="C2037" s="258">
        <v>2768745</v>
      </c>
      <c r="D2037" s="258">
        <v>2766339</v>
      </c>
      <c r="E2037" s="588">
        <v>95.10421161016177</v>
      </c>
      <c r="F2037" s="258">
        <v>11040</v>
      </c>
    </row>
    <row r="2038" spans="1:6" ht="25.5">
      <c r="A2038" s="247" t="s">
        <v>1199</v>
      </c>
      <c r="B2038" s="258">
        <v>68777</v>
      </c>
      <c r="C2038" s="258">
        <v>66477</v>
      </c>
      <c r="D2038" s="258">
        <v>66476</v>
      </c>
      <c r="E2038" s="588">
        <v>96.65440481556334</v>
      </c>
      <c r="F2038" s="258">
        <v>4132</v>
      </c>
    </row>
    <row r="2039" spans="1:6" ht="12.75">
      <c r="A2039" s="241" t="s">
        <v>1200</v>
      </c>
      <c r="B2039" s="258">
        <v>68777</v>
      </c>
      <c r="C2039" s="258">
        <v>66477</v>
      </c>
      <c r="D2039" s="258">
        <v>66476</v>
      </c>
      <c r="E2039" s="588">
        <v>96.65440481556334</v>
      </c>
      <c r="F2039" s="258">
        <v>4132</v>
      </c>
    </row>
    <row r="2040" spans="1:6" ht="12.75">
      <c r="A2040" s="245" t="s">
        <v>1144</v>
      </c>
      <c r="B2040" s="258">
        <v>2911</v>
      </c>
      <c r="C2040" s="258">
        <v>0</v>
      </c>
      <c r="D2040" s="258">
        <v>0</v>
      </c>
      <c r="E2040" s="588">
        <v>0</v>
      </c>
      <c r="F2040" s="258">
        <v>0</v>
      </c>
    </row>
    <row r="2041" spans="1:6" ht="12.75">
      <c r="A2041" s="259" t="s">
        <v>1196</v>
      </c>
      <c r="B2041" s="258">
        <v>2911</v>
      </c>
      <c r="C2041" s="258">
        <v>0</v>
      </c>
      <c r="D2041" s="258">
        <v>0</v>
      </c>
      <c r="E2041" s="588">
        <v>0</v>
      </c>
      <c r="F2041" s="258">
        <v>0</v>
      </c>
    </row>
    <row r="2042" spans="1:6" ht="12.75">
      <c r="A2042" s="245" t="s">
        <v>822</v>
      </c>
      <c r="B2042" s="258">
        <v>726100</v>
      </c>
      <c r="C2042" s="258">
        <v>0</v>
      </c>
      <c r="D2042" s="258">
        <v>25168</v>
      </c>
      <c r="E2042" s="588" t="s">
        <v>818</v>
      </c>
      <c r="F2042" s="258">
        <v>3165</v>
      </c>
    </row>
    <row r="2043" spans="1:6" ht="12.75">
      <c r="A2043" s="245" t="s">
        <v>823</v>
      </c>
      <c r="B2043" s="258">
        <v>-726100</v>
      </c>
      <c r="C2043" s="258" t="s">
        <v>818</v>
      </c>
      <c r="D2043" s="258" t="s">
        <v>818</v>
      </c>
      <c r="E2043" s="258" t="s">
        <v>818</v>
      </c>
      <c r="F2043" s="258" t="s">
        <v>818</v>
      </c>
    </row>
    <row r="2044" spans="1:6" ht="12.75">
      <c r="A2044" s="259" t="s">
        <v>827</v>
      </c>
      <c r="B2044" s="258">
        <v>-3980294</v>
      </c>
      <c r="C2044" s="258">
        <v>-3980294</v>
      </c>
      <c r="D2044" s="258">
        <v>-3344448</v>
      </c>
      <c r="E2044" s="258" t="s">
        <v>818</v>
      </c>
      <c r="F2044" s="258">
        <v>-426776</v>
      </c>
    </row>
    <row r="2045" spans="1:6" ht="12.75">
      <c r="A2045" s="259" t="s">
        <v>828</v>
      </c>
      <c r="B2045" s="258">
        <v>3254194</v>
      </c>
      <c r="C2045" s="258">
        <v>3254194</v>
      </c>
      <c r="D2045" s="258">
        <v>2775206</v>
      </c>
      <c r="E2045" s="258" t="s">
        <v>818</v>
      </c>
      <c r="F2045" s="258">
        <v>332689</v>
      </c>
    </row>
    <row r="2046" spans="1:6" ht="12.75">
      <c r="A2046" s="259"/>
      <c r="B2046" s="597"/>
      <c r="C2046" s="358"/>
      <c r="D2046" s="358"/>
      <c r="E2046" s="362"/>
      <c r="F2046" s="358"/>
    </row>
    <row r="2047" spans="1:6" ht="12.75">
      <c r="A2047" s="235" t="s">
        <v>525</v>
      </c>
      <c r="B2047" s="597"/>
      <c r="C2047" s="358"/>
      <c r="D2047" s="358"/>
      <c r="E2047" s="362"/>
      <c r="F2047" s="358"/>
    </row>
    <row r="2048" spans="1:6" ht="12.75">
      <c r="A2048" s="579" t="s">
        <v>559</v>
      </c>
      <c r="B2048" s="597"/>
      <c r="C2048" s="358"/>
      <c r="D2048" s="358"/>
      <c r="E2048" s="362"/>
      <c r="F2048" s="358"/>
    </row>
    <row r="2049" spans="1:6" ht="12.75">
      <c r="A2049" s="191" t="s">
        <v>1072</v>
      </c>
      <c r="B2049" s="597">
        <v>163774</v>
      </c>
      <c r="C2049" s="597">
        <v>163774</v>
      </c>
      <c r="D2049" s="597">
        <v>163774</v>
      </c>
      <c r="E2049" s="598">
        <v>100</v>
      </c>
      <c r="F2049" s="597">
        <v>26310</v>
      </c>
    </row>
    <row r="2050" spans="1:6" ht="12.75">
      <c r="A2050" s="245" t="s">
        <v>1186</v>
      </c>
      <c r="B2050" s="597">
        <v>163774</v>
      </c>
      <c r="C2050" s="597">
        <v>163774</v>
      </c>
      <c r="D2050" s="597">
        <v>163774</v>
      </c>
      <c r="E2050" s="598">
        <v>100</v>
      </c>
      <c r="F2050" s="597">
        <v>26310</v>
      </c>
    </row>
    <row r="2051" spans="1:6" ht="25.5">
      <c r="A2051" s="247" t="s">
        <v>1187</v>
      </c>
      <c r="B2051" s="597">
        <v>163774</v>
      </c>
      <c r="C2051" s="597">
        <v>163774</v>
      </c>
      <c r="D2051" s="597">
        <v>163774</v>
      </c>
      <c r="E2051" s="598">
        <v>100</v>
      </c>
      <c r="F2051" s="597">
        <v>26310</v>
      </c>
    </row>
    <row r="2052" spans="1:6" ht="12.75">
      <c r="A2052" s="188" t="s">
        <v>1188</v>
      </c>
      <c r="B2052" s="597">
        <v>135934</v>
      </c>
      <c r="C2052" s="597">
        <v>135934</v>
      </c>
      <c r="D2052" s="597">
        <v>135618</v>
      </c>
      <c r="E2052" s="598">
        <v>99.76753424455987</v>
      </c>
      <c r="F2052" s="597">
        <v>40207</v>
      </c>
    </row>
    <row r="2053" spans="1:6" ht="12.75">
      <c r="A2053" s="245" t="s">
        <v>1189</v>
      </c>
      <c r="B2053" s="597">
        <v>135934</v>
      </c>
      <c r="C2053" s="597">
        <v>135934</v>
      </c>
      <c r="D2053" s="597">
        <v>135618</v>
      </c>
      <c r="E2053" s="598">
        <v>99.76753424455987</v>
      </c>
      <c r="F2053" s="597">
        <v>40207</v>
      </c>
    </row>
    <row r="2054" spans="1:6" ht="12.75">
      <c r="A2054" s="259" t="s">
        <v>1230</v>
      </c>
      <c r="B2054" s="597">
        <v>2924</v>
      </c>
      <c r="C2054" s="597">
        <v>2924</v>
      </c>
      <c r="D2054" s="597">
        <v>2924</v>
      </c>
      <c r="E2054" s="598">
        <v>100</v>
      </c>
      <c r="F2054" s="597">
        <v>0</v>
      </c>
    </row>
    <row r="2055" spans="1:6" ht="25.5">
      <c r="A2055" s="247" t="s">
        <v>1199</v>
      </c>
      <c r="B2055" s="597">
        <v>133010</v>
      </c>
      <c r="C2055" s="597">
        <v>133010</v>
      </c>
      <c r="D2055" s="597">
        <v>132694</v>
      </c>
      <c r="E2055" s="598">
        <v>99.76242387790391</v>
      </c>
      <c r="F2055" s="597">
        <v>40207</v>
      </c>
    </row>
    <row r="2056" spans="1:6" ht="12.75">
      <c r="A2056" s="241" t="s">
        <v>1200</v>
      </c>
      <c r="B2056" s="597">
        <v>133010</v>
      </c>
      <c r="C2056" s="597">
        <v>133010</v>
      </c>
      <c r="D2056" s="597">
        <v>132694</v>
      </c>
      <c r="E2056" s="598">
        <v>99.76242387790391</v>
      </c>
      <c r="F2056" s="597">
        <v>40207</v>
      </c>
    </row>
    <row r="2057" spans="1:6" ht="12.75">
      <c r="A2057" s="245" t="s">
        <v>822</v>
      </c>
      <c r="B2057" s="597">
        <v>27840</v>
      </c>
      <c r="C2057" s="597">
        <v>27840</v>
      </c>
      <c r="D2057" s="597">
        <v>28156</v>
      </c>
      <c r="E2057" s="597" t="s">
        <v>818</v>
      </c>
      <c r="F2057" s="597">
        <v>-13897</v>
      </c>
    </row>
    <row r="2058" spans="1:6" ht="12.75">
      <c r="A2058" s="245" t="s">
        <v>823</v>
      </c>
      <c r="B2058" s="597">
        <v>-27840</v>
      </c>
      <c r="C2058" s="597">
        <v>-27840</v>
      </c>
      <c r="D2058" s="597">
        <v>-27840</v>
      </c>
      <c r="E2058" s="597" t="s">
        <v>818</v>
      </c>
      <c r="F2058" s="597">
        <v>0</v>
      </c>
    </row>
    <row r="2059" spans="1:6" ht="12.75">
      <c r="A2059" s="259" t="s">
        <v>827</v>
      </c>
      <c r="B2059" s="597">
        <v>-27840</v>
      </c>
      <c r="C2059" s="597">
        <v>-27840</v>
      </c>
      <c r="D2059" s="597">
        <v>-27840</v>
      </c>
      <c r="E2059" s="597" t="s">
        <v>818</v>
      </c>
      <c r="F2059" s="597">
        <v>0</v>
      </c>
    </row>
    <row r="2060" spans="1:6" ht="12.75">
      <c r="A2060" s="259"/>
      <c r="B2060" s="597"/>
      <c r="C2060" s="358"/>
      <c r="D2060" s="358"/>
      <c r="E2060" s="362"/>
      <c r="F2060" s="358"/>
    </row>
    <row r="2061" spans="1:6" ht="12.75">
      <c r="A2061" s="235" t="s">
        <v>526</v>
      </c>
      <c r="B2061" s="597"/>
      <c r="C2061" s="358"/>
      <c r="D2061" s="358"/>
      <c r="E2061" s="362"/>
      <c r="F2061" s="358"/>
    </row>
    <row r="2062" spans="1:6" ht="12.75">
      <c r="A2062" s="579" t="s">
        <v>559</v>
      </c>
      <c r="B2062" s="597"/>
      <c r="C2062" s="358"/>
      <c r="D2062" s="358"/>
      <c r="E2062" s="362"/>
      <c r="F2062" s="358"/>
    </row>
    <row r="2063" spans="1:6" ht="12.75">
      <c r="A2063" s="191" t="s">
        <v>1072</v>
      </c>
      <c r="B2063" s="597">
        <v>203335</v>
      </c>
      <c r="C2063" s="597">
        <v>203335</v>
      </c>
      <c r="D2063" s="597">
        <v>203334</v>
      </c>
      <c r="E2063" s="598">
        <v>99.99950820075244</v>
      </c>
      <c r="F2063" s="597">
        <v>8299</v>
      </c>
    </row>
    <row r="2064" spans="1:6" ht="12.75">
      <c r="A2064" s="245" t="s">
        <v>1198</v>
      </c>
      <c r="B2064" s="597">
        <v>25765</v>
      </c>
      <c r="C2064" s="597">
        <v>25765</v>
      </c>
      <c r="D2064" s="597">
        <v>25764</v>
      </c>
      <c r="E2064" s="598">
        <v>99.99611876576752</v>
      </c>
      <c r="F2064" s="597">
        <v>-1</v>
      </c>
    </row>
    <row r="2065" spans="1:6" ht="12.75">
      <c r="A2065" s="245" t="s">
        <v>1186</v>
      </c>
      <c r="B2065" s="597">
        <v>177570</v>
      </c>
      <c r="C2065" s="597">
        <v>177570</v>
      </c>
      <c r="D2065" s="597">
        <v>177570</v>
      </c>
      <c r="E2065" s="598">
        <v>100</v>
      </c>
      <c r="F2065" s="597">
        <v>8300</v>
      </c>
    </row>
    <row r="2066" spans="1:6" ht="25.5">
      <c r="A2066" s="247" t="s">
        <v>1187</v>
      </c>
      <c r="B2066" s="597">
        <v>177570</v>
      </c>
      <c r="C2066" s="597">
        <v>177570</v>
      </c>
      <c r="D2066" s="597">
        <v>177570</v>
      </c>
      <c r="E2066" s="598">
        <v>100</v>
      </c>
      <c r="F2066" s="597">
        <v>8300</v>
      </c>
    </row>
    <row r="2067" spans="1:6" ht="12.75">
      <c r="A2067" s="188" t="s">
        <v>1188</v>
      </c>
      <c r="B2067" s="597">
        <v>203335</v>
      </c>
      <c r="C2067" s="597">
        <v>203335</v>
      </c>
      <c r="D2067" s="597">
        <v>203334</v>
      </c>
      <c r="E2067" s="598">
        <v>99.99950820075244</v>
      </c>
      <c r="F2067" s="597">
        <v>24664</v>
      </c>
    </row>
    <row r="2068" spans="1:6" ht="12.75">
      <c r="A2068" s="245" t="s">
        <v>1189</v>
      </c>
      <c r="B2068" s="597">
        <v>203335</v>
      </c>
      <c r="C2068" s="597">
        <v>203335</v>
      </c>
      <c r="D2068" s="597">
        <v>203334</v>
      </c>
      <c r="E2068" s="598">
        <v>99.99950820075244</v>
      </c>
      <c r="F2068" s="597">
        <v>24664</v>
      </c>
    </row>
    <row r="2069" spans="1:6" ht="25.5">
      <c r="A2069" s="247" t="s">
        <v>1199</v>
      </c>
      <c r="B2069" s="597">
        <v>203335</v>
      </c>
      <c r="C2069" s="597">
        <v>203335</v>
      </c>
      <c r="D2069" s="597">
        <v>203334</v>
      </c>
      <c r="E2069" s="598">
        <v>99.99950820075244</v>
      </c>
      <c r="F2069" s="597">
        <v>24664</v>
      </c>
    </row>
    <row r="2070" spans="1:6" ht="12.75">
      <c r="A2070" s="241" t="s">
        <v>1200</v>
      </c>
      <c r="B2070" s="597">
        <v>203335</v>
      </c>
      <c r="C2070" s="597">
        <v>203335</v>
      </c>
      <c r="D2070" s="597">
        <v>203334</v>
      </c>
      <c r="E2070" s="598">
        <v>99.99950820075244</v>
      </c>
      <c r="F2070" s="597">
        <v>24664</v>
      </c>
    </row>
    <row r="2071" spans="1:6" ht="12.75">
      <c r="A2071" s="259"/>
      <c r="B2071" s="597"/>
      <c r="C2071" s="358"/>
      <c r="D2071" s="358"/>
      <c r="E2071" s="362"/>
      <c r="F2071" s="358"/>
    </row>
    <row r="2072" spans="1:6" ht="12.75">
      <c r="A2072" s="235" t="s">
        <v>527</v>
      </c>
      <c r="B2072" s="597"/>
      <c r="C2072" s="358"/>
      <c r="D2072" s="358"/>
      <c r="E2072" s="362"/>
      <c r="F2072" s="358"/>
    </row>
    <row r="2073" spans="1:6" ht="12.75">
      <c r="A2073" s="579" t="s">
        <v>559</v>
      </c>
      <c r="B2073" s="597"/>
      <c r="C2073" s="358"/>
      <c r="D2073" s="358"/>
      <c r="E2073" s="362"/>
      <c r="F2073" s="358"/>
    </row>
    <row r="2074" spans="1:6" ht="12.75">
      <c r="A2074" s="191" t="s">
        <v>1072</v>
      </c>
      <c r="B2074" s="597">
        <v>98063</v>
      </c>
      <c r="C2074" s="597">
        <v>98063</v>
      </c>
      <c r="D2074" s="597">
        <v>98063</v>
      </c>
      <c r="E2074" s="598">
        <v>100</v>
      </c>
      <c r="F2074" s="597">
        <v>0</v>
      </c>
    </row>
    <row r="2075" spans="1:6" ht="12.75">
      <c r="A2075" s="245" t="s">
        <v>1186</v>
      </c>
      <c r="B2075" s="597">
        <v>98063</v>
      </c>
      <c r="C2075" s="597">
        <v>98063</v>
      </c>
      <c r="D2075" s="597">
        <v>98063</v>
      </c>
      <c r="E2075" s="598">
        <v>100</v>
      </c>
      <c r="F2075" s="597">
        <v>0</v>
      </c>
    </row>
    <row r="2076" spans="1:6" ht="25.5">
      <c r="A2076" s="247" t="s">
        <v>1187</v>
      </c>
      <c r="B2076" s="597">
        <v>98063</v>
      </c>
      <c r="C2076" s="597">
        <v>98063</v>
      </c>
      <c r="D2076" s="597">
        <v>98063</v>
      </c>
      <c r="E2076" s="598">
        <v>100</v>
      </c>
      <c r="F2076" s="597">
        <v>0</v>
      </c>
    </row>
    <row r="2077" spans="1:6" ht="12.75">
      <c r="A2077" s="188" t="s">
        <v>1188</v>
      </c>
      <c r="B2077" s="597">
        <v>98063</v>
      </c>
      <c r="C2077" s="597">
        <v>98063</v>
      </c>
      <c r="D2077" s="597">
        <v>97945</v>
      </c>
      <c r="E2077" s="598">
        <v>99.87966919225396</v>
      </c>
      <c r="F2077" s="597">
        <v>0</v>
      </c>
    </row>
    <row r="2078" spans="1:6" ht="12.75">
      <c r="A2078" s="245" t="s">
        <v>1189</v>
      </c>
      <c r="B2078" s="597">
        <v>98063</v>
      </c>
      <c r="C2078" s="597">
        <v>98063</v>
      </c>
      <c r="D2078" s="597">
        <v>97945</v>
      </c>
      <c r="E2078" s="598">
        <v>99.87966919225396</v>
      </c>
      <c r="F2078" s="597">
        <v>0</v>
      </c>
    </row>
    <row r="2079" spans="1:6" ht="12.75">
      <c r="A2079" s="259" t="s">
        <v>1230</v>
      </c>
      <c r="B2079" s="597">
        <v>10266</v>
      </c>
      <c r="C2079" s="597">
        <v>10266</v>
      </c>
      <c r="D2079" s="597">
        <v>10247</v>
      </c>
      <c r="E2079" s="598">
        <v>99.8149230469511</v>
      </c>
      <c r="F2079" s="597">
        <v>0</v>
      </c>
    </row>
    <row r="2080" spans="1:6" ht="25.5">
      <c r="A2080" s="247" t="s">
        <v>1199</v>
      </c>
      <c r="B2080" s="597">
        <v>87797</v>
      </c>
      <c r="C2080" s="597">
        <v>87797</v>
      </c>
      <c r="D2080" s="597">
        <v>87698</v>
      </c>
      <c r="E2080" s="598">
        <v>99.88723988291171</v>
      </c>
      <c r="F2080" s="597">
        <v>0</v>
      </c>
    </row>
    <row r="2081" spans="1:6" ht="14.25" customHeight="1">
      <c r="A2081" s="241" t="s">
        <v>1200</v>
      </c>
      <c r="B2081" s="597">
        <v>87797</v>
      </c>
      <c r="C2081" s="597">
        <v>87797</v>
      </c>
      <c r="D2081" s="597">
        <v>87698</v>
      </c>
      <c r="E2081" s="598">
        <v>99.88723988291171</v>
      </c>
      <c r="F2081" s="597">
        <v>0</v>
      </c>
    </row>
    <row r="2082" spans="1:6" ht="14.25" customHeight="1">
      <c r="A2082" s="241"/>
      <c r="B2082" s="597"/>
      <c r="C2082" s="358"/>
      <c r="D2082" s="358"/>
      <c r="E2082" s="362"/>
      <c r="F2082" s="358"/>
    </row>
    <row r="2083" spans="1:6" ht="14.25" customHeight="1">
      <c r="A2083" s="235" t="s">
        <v>528</v>
      </c>
      <c r="B2083" s="597"/>
      <c r="C2083" s="358"/>
      <c r="D2083" s="358"/>
      <c r="E2083" s="362"/>
      <c r="F2083" s="358"/>
    </row>
    <row r="2084" spans="1:6" ht="14.25" customHeight="1">
      <c r="A2084" s="579" t="s">
        <v>559</v>
      </c>
      <c r="B2084" s="597"/>
      <c r="C2084" s="358"/>
      <c r="D2084" s="358"/>
      <c r="E2084" s="362"/>
      <c r="F2084" s="358"/>
    </row>
    <row r="2085" spans="1:6" ht="14.25" customHeight="1">
      <c r="A2085" s="191" t="s">
        <v>1072</v>
      </c>
      <c r="B2085" s="597">
        <v>51066</v>
      </c>
      <c r="C2085" s="597">
        <v>51066</v>
      </c>
      <c r="D2085" s="597">
        <v>51066</v>
      </c>
      <c r="E2085" s="598">
        <v>100</v>
      </c>
      <c r="F2085" s="597">
        <v>9137</v>
      </c>
    </row>
    <row r="2086" spans="1:6" ht="12.75">
      <c r="A2086" s="245" t="s">
        <v>1186</v>
      </c>
      <c r="B2086" s="597">
        <v>51066</v>
      </c>
      <c r="C2086" s="597">
        <v>51066</v>
      </c>
      <c r="D2086" s="597">
        <v>51066</v>
      </c>
      <c r="E2086" s="598">
        <v>100</v>
      </c>
      <c r="F2086" s="597">
        <v>9137</v>
      </c>
    </row>
    <row r="2087" spans="1:6" ht="25.5">
      <c r="A2087" s="247" t="s">
        <v>1187</v>
      </c>
      <c r="B2087" s="597">
        <v>51066</v>
      </c>
      <c r="C2087" s="597">
        <v>51066</v>
      </c>
      <c r="D2087" s="597">
        <v>51066</v>
      </c>
      <c r="E2087" s="598">
        <v>100</v>
      </c>
      <c r="F2087" s="597">
        <v>9137</v>
      </c>
    </row>
    <row r="2088" spans="1:6" ht="14.25" customHeight="1">
      <c r="A2088" s="188" t="s">
        <v>1188</v>
      </c>
      <c r="B2088" s="597">
        <v>51066</v>
      </c>
      <c r="C2088" s="597">
        <v>51066</v>
      </c>
      <c r="D2088" s="597">
        <v>44994</v>
      </c>
      <c r="E2088" s="598">
        <v>88.1095053460228</v>
      </c>
      <c r="F2088" s="597">
        <v>8336</v>
      </c>
    </row>
    <row r="2089" spans="1:6" ht="12.75">
      <c r="A2089" s="245" t="s">
        <v>1189</v>
      </c>
      <c r="B2089" s="597">
        <v>51066</v>
      </c>
      <c r="C2089" s="597">
        <v>51066</v>
      </c>
      <c r="D2089" s="597">
        <v>44994</v>
      </c>
      <c r="E2089" s="598">
        <v>88.1095053460228</v>
      </c>
      <c r="F2089" s="597">
        <v>8336</v>
      </c>
    </row>
    <row r="2090" spans="1:6" ht="25.5">
      <c r="A2090" s="247" t="s">
        <v>1199</v>
      </c>
      <c r="B2090" s="597">
        <v>51066</v>
      </c>
      <c r="C2090" s="597">
        <v>51066</v>
      </c>
      <c r="D2090" s="597">
        <v>44994</v>
      </c>
      <c r="E2090" s="598">
        <v>88.1095053460228</v>
      </c>
      <c r="F2090" s="597">
        <v>8336</v>
      </c>
    </row>
    <row r="2091" spans="1:6" ht="14.25" customHeight="1">
      <c r="A2091" s="241" t="s">
        <v>1200</v>
      </c>
      <c r="B2091" s="597">
        <v>51066</v>
      </c>
      <c r="C2091" s="597">
        <v>51066</v>
      </c>
      <c r="D2091" s="597">
        <v>44994</v>
      </c>
      <c r="E2091" s="598">
        <v>88.1095053460228</v>
      </c>
      <c r="F2091" s="597">
        <v>8336</v>
      </c>
    </row>
    <row r="2092" spans="1:6" ht="14.25" customHeight="1">
      <c r="A2092" s="241"/>
      <c r="B2092" s="597"/>
      <c r="C2092" s="358"/>
      <c r="D2092" s="358"/>
      <c r="E2092" s="362"/>
      <c r="F2092" s="358"/>
    </row>
    <row r="2093" spans="1:6" ht="14.25" customHeight="1">
      <c r="A2093" s="235" t="s">
        <v>1091</v>
      </c>
      <c r="B2093" s="597"/>
      <c r="C2093" s="358"/>
      <c r="D2093" s="358"/>
      <c r="E2093" s="362"/>
      <c r="F2093" s="358"/>
    </row>
    <row r="2094" spans="1:6" ht="14.25" customHeight="1">
      <c r="A2094" s="579" t="s">
        <v>559</v>
      </c>
      <c r="B2094" s="597"/>
      <c r="C2094" s="358"/>
      <c r="D2094" s="358"/>
      <c r="E2094" s="362"/>
      <c r="F2094" s="358"/>
    </row>
    <row r="2095" spans="1:6" ht="14.25" customHeight="1">
      <c r="A2095" s="191" t="s">
        <v>1072</v>
      </c>
      <c r="B2095" s="597">
        <v>311122</v>
      </c>
      <c r="C2095" s="597">
        <v>311122</v>
      </c>
      <c r="D2095" s="597">
        <v>311122</v>
      </c>
      <c r="E2095" s="598">
        <v>100</v>
      </c>
      <c r="F2095" s="597">
        <v>26000</v>
      </c>
    </row>
    <row r="2096" spans="1:6" ht="12.75">
      <c r="A2096" s="245" t="s">
        <v>1186</v>
      </c>
      <c r="B2096" s="597">
        <v>311122</v>
      </c>
      <c r="C2096" s="597">
        <v>311122</v>
      </c>
      <c r="D2096" s="597">
        <v>311122</v>
      </c>
      <c r="E2096" s="598">
        <v>100</v>
      </c>
      <c r="F2096" s="597">
        <v>26000</v>
      </c>
    </row>
    <row r="2097" spans="1:6" ht="25.5">
      <c r="A2097" s="247" t="s">
        <v>1187</v>
      </c>
      <c r="B2097" s="597">
        <v>311122</v>
      </c>
      <c r="C2097" s="597">
        <v>311122</v>
      </c>
      <c r="D2097" s="597">
        <v>311122</v>
      </c>
      <c r="E2097" s="598">
        <v>100</v>
      </c>
      <c r="F2097" s="597">
        <v>26000</v>
      </c>
    </row>
    <row r="2098" spans="1:6" ht="14.25" customHeight="1">
      <c r="A2098" s="188" t="s">
        <v>1188</v>
      </c>
      <c r="B2098" s="597">
        <v>311122</v>
      </c>
      <c r="C2098" s="597">
        <v>311122</v>
      </c>
      <c r="D2098" s="597">
        <v>304083</v>
      </c>
      <c r="E2098" s="598">
        <v>97.73754347169277</v>
      </c>
      <c r="F2098" s="597">
        <v>32671</v>
      </c>
    </row>
    <row r="2099" spans="1:6" ht="12.75">
      <c r="A2099" s="245" t="s">
        <v>1189</v>
      </c>
      <c r="B2099" s="597">
        <v>311122</v>
      </c>
      <c r="C2099" s="597">
        <v>311122</v>
      </c>
      <c r="D2099" s="597">
        <v>304083</v>
      </c>
      <c r="E2099" s="598">
        <v>97.73754347169277</v>
      </c>
      <c r="F2099" s="597">
        <v>32671</v>
      </c>
    </row>
    <row r="2100" spans="1:6" ht="25.5">
      <c r="A2100" s="247" t="s">
        <v>1199</v>
      </c>
      <c r="B2100" s="597">
        <v>311122</v>
      </c>
      <c r="C2100" s="597">
        <v>311122</v>
      </c>
      <c r="D2100" s="597">
        <v>304083</v>
      </c>
      <c r="E2100" s="598">
        <v>97.73754347169277</v>
      </c>
      <c r="F2100" s="597">
        <v>32671</v>
      </c>
    </row>
    <row r="2101" spans="1:6" ht="12.75">
      <c r="A2101" s="241" t="s">
        <v>1200</v>
      </c>
      <c r="B2101" s="597">
        <v>311122</v>
      </c>
      <c r="C2101" s="597">
        <v>311122</v>
      </c>
      <c r="D2101" s="597">
        <v>304083</v>
      </c>
      <c r="E2101" s="598">
        <v>97.73754347169277</v>
      </c>
      <c r="F2101" s="597">
        <v>32671</v>
      </c>
    </row>
    <row r="2102" spans="1:6" ht="12.75">
      <c r="A2102" s="241"/>
      <c r="B2102" s="597"/>
      <c r="C2102" s="358"/>
      <c r="D2102" s="358"/>
      <c r="E2102" s="362"/>
      <c r="F2102" s="358"/>
    </row>
    <row r="2103" spans="1:6" ht="12.75">
      <c r="A2103" s="235" t="s">
        <v>531</v>
      </c>
      <c r="B2103" s="258"/>
      <c r="C2103" s="142"/>
      <c r="D2103" s="142"/>
      <c r="E2103" s="352"/>
      <c r="F2103" s="142"/>
    </row>
    <row r="2104" spans="1:6" ht="12.75">
      <c r="A2104" s="579" t="s">
        <v>559</v>
      </c>
      <c r="B2104" s="258"/>
      <c r="C2104" s="142"/>
      <c r="D2104" s="142"/>
      <c r="E2104" s="352"/>
      <c r="F2104" s="142"/>
    </row>
    <row r="2105" spans="1:6" ht="12.75">
      <c r="A2105" s="191" t="s">
        <v>1072</v>
      </c>
      <c r="B2105" s="258">
        <v>706557</v>
      </c>
      <c r="C2105" s="258">
        <v>706557</v>
      </c>
      <c r="D2105" s="258">
        <v>706557</v>
      </c>
      <c r="E2105" s="588">
        <v>100</v>
      </c>
      <c r="F2105" s="258">
        <v>52305</v>
      </c>
    </row>
    <row r="2106" spans="1:6" ht="12.75">
      <c r="A2106" s="245" t="s">
        <v>1186</v>
      </c>
      <c r="B2106" s="258">
        <v>706557</v>
      </c>
      <c r="C2106" s="258">
        <v>706557</v>
      </c>
      <c r="D2106" s="258">
        <v>706557</v>
      </c>
      <c r="E2106" s="588">
        <v>100</v>
      </c>
      <c r="F2106" s="258">
        <v>52305</v>
      </c>
    </row>
    <row r="2107" spans="1:6" ht="25.5">
      <c r="A2107" s="247" t="s">
        <v>1187</v>
      </c>
      <c r="B2107" s="258">
        <v>706557</v>
      </c>
      <c r="C2107" s="258">
        <v>706557</v>
      </c>
      <c r="D2107" s="258">
        <v>706557</v>
      </c>
      <c r="E2107" s="588">
        <v>100</v>
      </c>
      <c r="F2107" s="258">
        <v>52305</v>
      </c>
    </row>
    <row r="2108" spans="1:6" ht="12.75">
      <c r="A2108" s="188" t="s">
        <v>1188</v>
      </c>
      <c r="B2108" s="258">
        <v>706557</v>
      </c>
      <c r="C2108" s="258">
        <v>706557</v>
      </c>
      <c r="D2108" s="258">
        <v>706443</v>
      </c>
      <c r="E2108" s="588">
        <v>99.98386542062424</v>
      </c>
      <c r="F2108" s="258">
        <v>62334</v>
      </c>
    </row>
    <row r="2109" spans="1:6" ht="12.75">
      <c r="A2109" s="245" t="s">
        <v>1189</v>
      </c>
      <c r="B2109" s="258">
        <v>706557</v>
      </c>
      <c r="C2109" s="258">
        <v>706557</v>
      </c>
      <c r="D2109" s="258">
        <v>706443</v>
      </c>
      <c r="E2109" s="588">
        <v>99.98386542062424</v>
      </c>
      <c r="F2109" s="258">
        <v>62334</v>
      </c>
    </row>
    <row r="2110" spans="1:6" ht="12.75">
      <c r="A2110" s="259" t="s">
        <v>1194</v>
      </c>
      <c r="B2110" s="258">
        <v>627642</v>
      </c>
      <c r="C2110" s="258">
        <v>627642</v>
      </c>
      <c r="D2110" s="258">
        <v>627642</v>
      </c>
      <c r="E2110" s="588">
        <v>100</v>
      </c>
      <c r="F2110" s="258">
        <v>52305</v>
      </c>
    </row>
    <row r="2111" spans="1:6" ht="12.75">
      <c r="A2111" s="261" t="s">
        <v>1215</v>
      </c>
      <c r="B2111" s="258">
        <v>627642</v>
      </c>
      <c r="C2111" s="258">
        <v>627642</v>
      </c>
      <c r="D2111" s="258">
        <v>627642</v>
      </c>
      <c r="E2111" s="588">
        <v>100</v>
      </c>
      <c r="F2111" s="258">
        <v>52305</v>
      </c>
    </row>
    <row r="2112" spans="1:6" ht="25.5">
      <c r="A2112" s="247" t="s">
        <v>1199</v>
      </c>
      <c r="B2112" s="258">
        <v>78915</v>
      </c>
      <c r="C2112" s="258">
        <v>78915</v>
      </c>
      <c r="D2112" s="258">
        <v>78801</v>
      </c>
      <c r="E2112" s="588">
        <v>99.8555407717164</v>
      </c>
      <c r="F2112" s="258">
        <v>10029</v>
      </c>
    </row>
    <row r="2113" spans="1:6" ht="12.75">
      <c r="A2113" s="241" t="s">
        <v>1200</v>
      </c>
      <c r="B2113" s="258">
        <v>78915</v>
      </c>
      <c r="C2113" s="258">
        <v>78915</v>
      </c>
      <c r="D2113" s="258">
        <v>78801</v>
      </c>
      <c r="E2113" s="588">
        <v>99.8555407717164</v>
      </c>
      <c r="F2113" s="258">
        <v>10029</v>
      </c>
    </row>
    <row r="2114" spans="1:6" ht="12.75">
      <c r="A2114" s="241"/>
      <c r="B2114" s="597"/>
      <c r="C2114" s="358"/>
      <c r="D2114" s="358"/>
      <c r="E2114" s="362"/>
      <c r="F2114" s="358"/>
    </row>
    <row r="2115" spans="1:6" ht="12.75">
      <c r="A2115" s="235" t="s">
        <v>1099</v>
      </c>
      <c r="B2115" s="597"/>
      <c r="C2115" s="358"/>
      <c r="D2115" s="358"/>
      <c r="E2115" s="362"/>
      <c r="F2115" s="358"/>
    </row>
    <row r="2116" spans="1:6" ht="12.75">
      <c r="A2116" s="579" t="s">
        <v>559</v>
      </c>
      <c r="B2116" s="258"/>
      <c r="C2116" s="142"/>
      <c r="D2116" s="142"/>
      <c r="E2116" s="352"/>
      <c r="F2116" s="142"/>
    </row>
    <row r="2117" spans="1:6" ht="12.75">
      <c r="A2117" s="191" t="s">
        <v>1072</v>
      </c>
      <c r="B2117" s="597">
        <v>700</v>
      </c>
      <c r="C2117" s="597">
        <v>700</v>
      </c>
      <c r="D2117" s="597">
        <v>700</v>
      </c>
      <c r="E2117" s="598">
        <v>100</v>
      </c>
      <c r="F2117" s="597">
        <v>0</v>
      </c>
    </row>
    <row r="2118" spans="1:6" ht="12.75">
      <c r="A2118" s="245" t="s">
        <v>1186</v>
      </c>
      <c r="B2118" s="597">
        <v>700</v>
      </c>
      <c r="C2118" s="597">
        <v>700</v>
      </c>
      <c r="D2118" s="597">
        <v>700</v>
      </c>
      <c r="E2118" s="598">
        <v>100</v>
      </c>
      <c r="F2118" s="597">
        <v>0</v>
      </c>
    </row>
    <row r="2119" spans="1:6" ht="25.5">
      <c r="A2119" s="247" t="s">
        <v>1187</v>
      </c>
      <c r="B2119" s="597">
        <v>700</v>
      </c>
      <c r="C2119" s="597">
        <v>700</v>
      </c>
      <c r="D2119" s="597">
        <v>700</v>
      </c>
      <c r="E2119" s="598">
        <v>100</v>
      </c>
      <c r="F2119" s="597">
        <v>0</v>
      </c>
    </row>
    <row r="2120" spans="1:6" ht="12.75">
      <c r="A2120" s="188" t="s">
        <v>1188</v>
      </c>
      <c r="B2120" s="597">
        <v>700</v>
      </c>
      <c r="C2120" s="597">
        <v>700</v>
      </c>
      <c r="D2120" s="597">
        <v>568</v>
      </c>
      <c r="E2120" s="598">
        <v>81.14285714285714</v>
      </c>
      <c r="F2120" s="597">
        <v>0</v>
      </c>
    </row>
    <row r="2121" spans="1:6" ht="12.75">
      <c r="A2121" s="245" t="s">
        <v>1189</v>
      </c>
      <c r="B2121" s="597">
        <v>700</v>
      </c>
      <c r="C2121" s="597">
        <v>700</v>
      </c>
      <c r="D2121" s="597">
        <v>568</v>
      </c>
      <c r="E2121" s="598">
        <v>81.14285714285714</v>
      </c>
      <c r="F2121" s="597">
        <v>0</v>
      </c>
    </row>
    <row r="2122" spans="1:6" ht="25.5">
      <c r="A2122" s="247" t="s">
        <v>1199</v>
      </c>
      <c r="B2122" s="597">
        <v>700</v>
      </c>
      <c r="C2122" s="597">
        <v>700</v>
      </c>
      <c r="D2122" s="597">
        <v>568</v>
      </c>
      <c r="E2122" s="598">
        <v>81.14285714285714</v>
      </c>
      <c r="F2122" s="597">
        <v>0</v>
      </c>
    </row>
    <row r="2123" spans="1:6" ht="12.75">
      <c r="A2123" s="241" t="s">
        <v>1200</v>
      </c>
      <c r="B2123" s="597">
        <v>700</v>
      </c>
      <c r="C2123" s="597">
        <v>700</v>
      </c>
      <c r="D2123" s="597">
        <v>568</v>
      </c>
      <c r="E2123" s="598">
        <v>81.14285714285714</v>
      </c>
      <c r="F2123" s="597">
        <v>0</v>
      </c>
    </row>
    <row r="2124" spans="1:6" ht="12.75">
      <c r="A2124" s="241"/>
      <c r="B2124" s="258"/>
      <c r="C2124" s="142"/>
      <c r="D2124" s="142"/>
      <c r="E2124" s="352"/>
      <c r="F2124" s="142"/>
    </row>
    <row r="2125" spans="1:6" ht="12.75">
      <c r="A2125" s="235" t="s">
        <v>1100</v>
      </c>
      <c r="B2125" s="258"/>
      <c r="C2125" s="142"/>
      <c r="D2125" s="142"/>
      <c r="E2125" s="352"/>
      <c r="F2125" s="142"/>
    </row>
    <row r="2126" spans="1:6" ht="12.75">
      <c r="A2126" s="579" t="s">
        <v>559</v>
      </c>
      <c r="B2126" s="258"/>
      <c r="C2126" s="142"/>
      <c r="D2126" s="142"/>
      <c r="E2126" s="352"/>
      <c r="F2126" s="142"/>
    </row>
    <row r="2127" spans="1:6" ht="12.75">
      <c r="A2127" s="191" t="s">
        <v>1072</v>
      </c>
      <c r="B2127" s="597">
        <v>8679</v>
      </c>
      <c r="C2127" s="597">
        <v>8679</v>
      </c>
      <c r="D2127" s="597">
        <v>8679</v>
      </c>
      <c r="E2127" s="598">
        <v>100</v>
      </c>
      <c r="F2127" s="597">
        <v>0</v>
      </c>
    </row>
    <row r="2128" spans="1:6" ht="12.75">
      <c r="A2128" s="245" t="s">
        <v>1186</v>
      </c>
      <c r="B2128" s="597">
        <v>8679</v>
      </c>
      <c r="C2128" s="597">
        <v>8679</v>
      </c>
      <c r="D2128" s="597">
        <v>8679</v>
      </c>
      <c r="E2128" s="598">
        <v>100</v>
      </c>
      <c r="F2128" s="597">
        <v>0</v>
      </c>
    </row>
    <row r="2129" spans="1:6" ht="25.5">
      <c r="A2129" s="247" t="s">
        <v>1187</v>
      </c>
      <c r="B2129" s="597">
        <v>8679</v>
      </c>
      <c r="C2129" s="597">
        <v>8679</v>
      </c>
      <c r="D2129" s="597">
        <v>8679</v>
      </c>
      <c r="E2129" s="598">
        <v>100</v>
      </c>
      <c r="F2129" s="597">
        <v>0</v>
      </c>
    </row>
    <row r="2130" spans="1:6" ht="12.75">
      <c r="A2130" s="188" t="s">
        <v>1188</v>
      </c>
      <c r="B2130" s="597">
        <v>8679</v>
      </c>
      <c r="C2130" s="597">
        <v>8679</v>
      </c>
      <c r="D2130" s="597">
        <v>8678</v>
      </c>
      <c r="E2130" s="598">
        <v>99.988477935246</v>
      </c>
      <c r="F2130" s="597">
        <v>0</v>
      </c>
    </row>
    <row r="2131" spans="1:6" ht="12.75">
      <c r="A2131" s="245" t="s">
        <v>1189</v>
      </c>
      <c r="B2131" s="597">
        <v>8679</v>
      </c>
      <c r="C2131" s="597">
        <v>8679</v>
      </c>
      <c r="D2131" s="597">
        <v>8678</v>
      </c>
      <c r="E2131" s="598">
        <v>99.988477935246</v>
      </c>
      <c r="F2131" s="597">
        <v>0</v>
      </c>
    </row>
    <row r="2132" spans="1:6" ht="25.5">
      <c r="A2132" s="247" t="s">
        <v>1199</v>
      </c>
      <c r="B2132" s="597">
        <v>8679</v>
      </c>
      <c r="C2132" s="597">
        <v>8679</v>
      </c>
      <c r="D2132" s="597">
        <v>8678</v>
      </c>
      <c r="E2132" s="598">
        <v>99.988477935246</v>
      </c>
      <c r="F2132" s="597">
        <v>0</v>
      </c>
    </row>
    <row r="2133" spans="1:6" ht="12.75">
      <c r="A2133" s="241" t="s">
        <v>1200</v>
      </c>
      <c r="B2133" s="597">
        <v>8679</v>
      </c>
      <c r="C2133" s="597">
        <v>8679</v>
      </c>
      <c r="D2133" s="597">
        <v>8678</v>
      </c>
      <c r="E2133" s="598">
        <v>99.988477935246</v>
      </c>
      <c r="F2133" s="597">
        <v>0</v>
      </c>
    </row>
    <row r="2134" spans="1:6" ht="12.75">
      <c r="A2134" s="241"/>
      <c r="B2134" s="258"/>
      <c r="C2134" s="142"/>
      <c r="D2134" s="142"/>
      <c r="E2134" s="352"/>
      <c r="F2134" s="142"/>
    </row>
    <row r="2135" spans="1:6" ht="12.75">
      <c r="A2135" s="235" t="s">
        <v>1101</v>
      </c>
      <c r="B2135" s="258"/>
      <c r="C2135" s="142"/>
      <c r="D2135" s="142"/>
      <c r="E2135" s="352"/>
      <c r="F2135" s="142"/>
    </row>
    <row r="2136" spans="1:6" ht="12.75">
      <c r="A2136" s="579" t="s">
        <v>559</v>
      </c>
      <c r="B2136" s="258"/>
      <c r="C2136" s="142"/>
      <c r="D2136" s="142"/>
      <c r="E2136" s="352"/>
      <c r="F2136" s="142"/>
    </row>
    <row r="2137" spans="1:6" ht="12.75">
      <c r="A2137" s="191" t="s">
        <v>1072</v>
      </c>
      <c r="B2137" s="597">
        <v>27932</v>
      </c>
      <c r="C2137" s="597">
        <v>27932</v>
      </c>
      <c r="D2137" s="597">
        <v>27932</v>
      </c>
      <c r="E2137" s="598">
        <v>100</v>
      </c>
      <c r="F2137" s="597">
        <v>0</v>
      </c>
    </row>
    <row r="2138" spans="1:6" ht="12.75">
      <c r="A2138" s="245" t="s">
        <v>1186</v>
      </c>
      <c r="B2138" s="597">
        <v>27932</v>
      </c>
      <c r="C2138" s="597">
        <v>27932</v>
      </c>
      <c r="D2138" s="597">
        <v>27932</v>
      </c>
      <c r="E2138" s="598">
        <v>100</v>
      </c>
      <c r="F2138" s="597">
        <v>0</v>
      </c>
    </row>
    <row r="2139" spans="1:6" ht="25.5">
      <c r="A2139" s="247" t="s">
        <v>1187</v>
      </c>
      <c r="B2139" s="597">
        <v>27932</v>
      </c>
      <c r="C2139" s="597">
        <v>27932</v>
      </c>
      <c r="D2139" s="597">
        <v>27932</v>
      </c>
      <c r="E2139" s="598">
        <v>100</v>
      </c>
      <c r="F2139" s="597">
        <v>0</v>
      </c>
    </row>
    <row r="2140" spans="1:6" ht="12.75">
      <c r="A2140" s="188" t="s">
        <v>1188</v>
      </c>
      <c r="B2140" s="597">
        <v>27932</v>
      </c>
      <c r="C2140" s="597">
        <v>27932</v>
      </c>
      <c r="D2140" s="597">
        <v>27932</v>
      </c>
      <c r="E2140" s="598">
        <v>100</v>
      </c>
      <c r="F2140" s="597">
        <v>2992</v>
      </c>
    </row>
    <row r="2141" spans="1:6" ht="12.75">
      <c r="A2141" s="245" t="s">
        <v>1189</v>
      </c>
      <c r="B2141" s="597">
        <v>27932</v>
      </c>
      <c r="C2141" s="597">
        <v>27932</v>
      </c>
      <c r="D2141" s="597">
        <v>27932</v>
      </c>
      <c r="E2141" s="598">
        <v>100</v>
      </c>
      <c r="F2141" s="597">
        <v>2992</v>
      </c>
    </row>
    <row r="2142" spans="1:6" ht="25.5">
      <c r="A2142" s="247" t="s">
        <v>1199</v>
      </c>
      <c r="B2142" s="597">
        <v>27932</v>
      </c>
      <c r="C2142" s="597">
        <v>27932</v>
      </c>
      <c r="D2142" s="597">
        <v>27932</v>
      </c>
      <c r="E2142" s="598">
        <v>100</v>
      </c>
      <c r="F2142" s="597">
        <v>2992</v>
      </c>
    </row>
    <row r="2143" spans="1:6" ht="12.75">
      <c r="A2143" s="241" t="s">
        <v>1200</v>
      </c>
      <c r="B2143" s="597">
        <v>27932</v>
      </c>
      <c r="C2143" s="597">
        <v>27932</v>
      </c>
      <c r="D2143" s="597">
        <v>27932</v>
      </c>
      <c r="E2143" s="598">
        <v>100</v>
      </c>
      <c r="F2143" s="597">
        <v>2992</v>
      </c>
    </row>
    <row r="2144" spans="1:6" ht="12.75">
      <c r="A2144" s="241"/>
      <c r="B2144" s="258"/>
      <c r="C2144" s="142"/>
      <c r="D2144" s="142"/>
      <c r="E2144" s="352"/>
      <c r="F2144" s="142"/>
    </row>
    <row r="2145" spans="1:6" ht="12.75">
      <c r="A2145" s="235" t="s">
        <v>564</v>
      </c>
      <c r="B2145" s="258"/>
      <c r="C2145" s="142"/>
      <c r="D2145" s="142"/>
      <c r="E2145" s="352"/>
      <c r="F2145" s="142"/>
    </row>
    <row r="2146" spans="1:6" ht="12.75">
      <c r="A2146" s="579" t="s">
        <v>559</v>
      </c>
      <c r="B2146" s="258"/>
      <c r="C2146" s="142"/>
      <c r="D2146" s="142"/>
      <c r="E2146" s="352"/>
      <c r="F2146" s="142"/>
    </row>
    <row r="2147" spans="1:6" ht="12.75">
      <c r="A2147" s="191" t="s">
        <v>1072</v>
      </c>
      <c r="B2147" s="597">
        <v>774</v>
      </c>
      <c r="C2147" s="597">
        <v>774</v>
      </c>
      <c r="D2147" s="597">
        <v>774</v>
      </c>
      <c r="E2147" s="598">
        <v>100</v>
      </c>
      <c r="F2147" s="597">
        <v>0</v>
      </c>
    </row>
    <row r="2148" spans="1:6" ht="12.75">
      <c r="A2148" s="245" t="s">
        <v>1186</v>
      </c>
      <c r="B2148" s="597">
        <v>774</v>
      </c>
      <c r="C2148" s="597">
        <v>774</v>
      </c>
      <c r="D2148" s="597">
        <v>774</v>
      </c>
      <c r="E2148" s="598">
        <v>100</v>
      </c>
      <c r="F2148" s="597">
        <v>0</v>
      </c>
    </row>
    <row r="2149" spans="1:6" ht="25.5">
      <c r="A2149" s="247" t="s">
        <v>1187</v>
      </c>
      <c r="B2149" s="597">
        <v>774</v>
      </c>
      <c r="C2149" s="597">
        <v>774</v>
      </c>
      <c r="D2149" s="597">
        <v>774</v>
      </c>
      <c r="E2149" s="598">
        <v>100</v>
      </c>
      <c r="F2149" s="597">
        <v>0</v>
      </c>
    </row>
    <row r="2150" spans="1:6" ht="12.75">
      <c r="A2150" s="188" t="s">
        <v>1188</v>
      </c>
      <c r="B2150" s="597">
        <v>774</v>
      </c>
      <c r="C2150" s="597">
        <v>774</v>
      </c>
      <c r="D2150" s="597">
        <v>773</v>
      </c>
      <c r="E2150" s="598">
        <v>99.87080103359173</v>
      </c>
      <c r="F2150" s="597">
        <v>0</v>
      </c>
    </row>
    <row r="2151" spans="1:6" ht="12.75">
      <c r="A2151" s="245" t="s">
        <v>1189</v>
      </c>
      <c r="B2151" s="597">
        <v>774</v>
      </c>
      <c r="C2151" s="597">
        <v>774</v>
      </c>
      <c r="D2151" s="597">
        <v>773</v>
      </c>
      <c r="E2151" s="598">
        <v>99.87080103359173</v>
      </c>
      <c r="F2151" s="597">
        <v>0</v>
      </c>
    </row>
    <row r="2152" spans="1:6" ht="25.5">
      <c r="A2152" s="247" t="s">
        <v>1199</v>
      </c>
      <c r="B2152" s="597">
        <v>774</v>
      </c>
      <c r="C2152" s="597">
        <v>774</v>
      </c>
      <c r="D2152" s="597">
        <v>773</v>
      </c>
      <c r="E2152" s="598">
        <v>99.87080103359173</v>
      </c>
      <c r="F2152" s="597">
        <v>0</v>
      </c>
    </row>
    <row r="2153" spans="1:6" ht="12.75">
      <c r="A2153" s="241" t="s">
        <v>1200</v>
      </c>
      <c r="B2153" s="597">
        <v>774</v>
      </c>
      <c r="C2153" s="597">
        <v>774</v>
      </c>
      <c r="D2153" s="597">
        <v>773</v>
      </c>
      <c r="E2153" s="598">
        <v>99.87080103359173</v>
      </c>
      <c r="F2153" s="597">
        <v>0</v>
      </c>
    </row>
    <row r="2154" spans="1:6" ht="12.75">
      <c r="A2154" s="241"/>
      <c r="B2154" s="597"/>
      <c r="C2154" s="142"/>
      <c r="D2154" s="142"/>
      <c r="E2154" s="352"/>
      <c r="F2154" s="142"/>
    </row>
    <row r="2155" spans="1:6" ht="12.75">
      <c r="A2155" s="235" t="s">
        <v>1115</v>
      </c>
      <c r="B2155" s="597"/>
      <c r="C2155" s="358"/>
      <c r="D2155" s="358"/>
      <c r="E2155" s="362"/>
      <c r="F2155" s="358"/>
    </row>
    <row r="2156" spans="1:6" ht="12.75">
      <c r="A2156" s="579" t="s">
        <v>559</v>
      </c>
      <c r="B2156" s="597"/>
      <c r="C2156" s="358"/>
      <c r="D2156" s="358"/>
      <c r="E2156" s="362"/>
      <c r="F2156" s="358"/>
    </row>
    <row r="2157" spans="1:6" ht="12.75">
      <c r="A2157" s="191" t="s">
        <v>1072</v>
      </c>
      <c r="B2157" s="597">
        <v>469593</v>
      </c>
      <c r="C2157" s="597">
        <v>469593</v>
      </c>
      <c r="D2157" s="597">
        <v>469593</v>
      </c>
      <c r="E2157" s="598">
        <v>100</v>
      </c>
      <c r="F2157" s="597">
        <v>56093</v>
      </c>
    </row>
    <row r="2158" spans="1:6" ht="12.75">
      <c r="A2158" s="245" t="s">
        <v>1186</v>
      </c>
      <c r="B2158" s="597">
        <v>469593</v>
      </c>
      <c r="C2158" s="597">
        <v>469593</v>
      </c>
      <c r="D2158" s="597">
        <v>469593</v>
      </c>
      <c r="E2158" s="598">
        <v>100</v>
      </c>
      <c r="F2158" s="597">
        <v>56093</v>
      </c>
    </row>
    <row r="2159" spans="1:6" ht="25.5">
      <c r="A2159" s="247" t="s">
        <v>1187</v>
      </c>
      <c r="B2159" s="597">
        <v>469593</v>
      </c>
      <c r="C2159" s="597">
        <v>469593</v>
      </c>
      <c r="D2159" s="597">
        <v>469593</v>
      </c>
      <c r="E2159" s="598">
        <v>100</v>
      </c>
      <c r="F2159" s="597">
        <v>56093</v>
      </c>
    </row>
    <row r="2160" spans="1:6" ht="12.75">
      <c r="A2160" s="188" t="s">
        <v>1188</v>
      </c>
      <c r="B2160" s="597">
        <v>469593</v>
      </c>
      <c r="C2160" s="597">
        <v>469593</v>
      </c>
      <c r="D2160" s="597">
        <v>452786</v>
      </c>
      <c r="E2160" s="598">
        <v>96.42094324233965</v>
      </c>
      <c r="F2160" s="597">
        <v>60653</v>
      </c>
    </row>
    <row r="2161" spans="1:6" ht="12.75">
      <c r="A2161" s="245" t="s">
        <v>1189</v>
      </c>
      <c r="B2161" s="597">
        <v>469593</v>
      </c>
      <c r="C2161" s="597">
        <v>469593</v>
      </c>
      <c r="D2161" s="597">
        <v>452786</v>
      </c>
      <c r="E2161" s="598">
        <v>96.42094324233965</v>
      </c>
      <c r="F2161" s="597">
        <v>60653</v>
      </c>
    </row>
    <row r="2162" spans="1:6" ht="12.75">
      <c r="A2162" s="245" t="s">
        <v>1190</v>
      </c>
      <c r="B2162" s="597">
        <v>24135</v>
      </c>
      <c r="C2162" s="597">
        <v>24135</v>
      </c>
      <c r="D2162" s="597">
        <v>12700</v>
      </c>
      <c r="E2162" s="598">
        <v>52.62067536772322</v>
      </c>
      <c r="F2162" s="597">
        <v>3068</v>
      </c>
    </row>
    <row r="2163" spans="1:6" ht="12.75">
      <c r="A2163" s="261" t="s">
        <v>1191</v>
      </c>
      <c r="B2163" s="597">
        <v>13003</v>
      </c>
      <c r="C2163" s="597">
        <v>13003</v>
      </c>
      <c r="D2163" s="597">
        <v>5962</v>
      </c>
      <c r="E2163" s="598">
        <v>45.850957471352764</v>
      </c>
      <c r="F2163" s="597">
        <v>1347</v>
      </c>
    </row>
    <row r="2164" spans="1:6" ht="12.75">
      <c r="A2164" s="264" t="s">
        <v>1192</v>
      </c>
      <c r="B2164" s="597">
        <v>10479</v>
      </c>
      <c r="C2164" s="597">
        <v>10479</v>
      </c>
      <c r="D2164" s="597">
        <v>5126</v>
      </c>
      <c r="E2164" s="598">
        <v>48.91688138181124</v>
      </c>
      <c r="F2164" s="597">
        <v>1265</v>
      </c>
    </row>
    <row r="2165" spans="1:6" ht="12.75">
      <c r="A2165" s="261" t="s">
        <v>1193</v>
      </c>
      <c r="B2165" s="597">
        <v>11132</v>
      </c>
      <c r="C2165" s="597">
        <v>11132</v>
      </c>
      <c r="D2165" s="597">
        <v>6738</v>
      </c>
      <c r="E2165" s="598">
        <v>60.528206970894715</v>
      </c>
      <c r="F2165" s="597">
        <v>1721</v>
      </c>
    </row>
    <row r="2166" spans="1:6" ht="12.75">
      <c r="A2166" s="259" t="s">
        <v>1194</v>
      </c>
      <c r="B2166" s="597">
        <v>444526</v>
      </c>
      <c r="C2166" s="597">
        <v>444526</v>
      </c>
      <c r="D2166" s="597">
        <v>439154</v>
      </c>
      <c r="E2166" s="598">
        <v>98.79152175575781</v>
      </c>
      <c r="F2166" s="597">
        <v>57585</v>
      </c>
    </row>
    <row r="2167" spans="1:6" ht="12.75">
      <c r="A2167" s="261" t="s">
        <v>1215</v>
      </c>
      <c r="B2167" s="597">
        <v>444526</v>
      </c>
      <c r="C2167" s="597">
        <v>444526</v>
      </c>
      <c r="D2167" s="597">
        <v>439154</v>
      </c>
      <c r="E2167" s="598">
        <v>98.79152175575781</v>
      </c>
      <c r="F2167" s="597">
        <v>57585</v>
      </c>
    </row>
    <row r="2168" spans="1:6" ht="25.5">
      <c r="A2168" s="247" t="s">
        <v>1199</v>
      </c>
      <c r="B2168" s="597">
        <v>932</v>
      </c>
      <c r="C2168" s="597">
        <v>932</v>
      </c>
      <c r="D2168" s="597">
        <v>932</v>
      </c>
      <c r="E2168" s="598">
        <v>100</v>
      </c>
      <c r="F2168" s="597">
        <v>0</v>
      </c>
    </row>
    <row r="2169" spans="1:6" ht="12.75">
      <c r="A2169" s="241" t="s">
        <v>1200</v>
      </c>
      <c r="B2169" s="597">
        <v>932</v>
      </c>
      <c r="C2169" s="597">
        <v>932</v>
      </c>
      <c r="D2169" s="597">
        <v>932</v>
      </c>
      <c r="E2169" s="598">
        <v>100</v>
      </c>
      <c r="F2169" s="597">
        <v>0</v>
      </c>
    </row>
    <row r="2170" spans="1:6" ht="12.75">
      <c r="A2170" s="241"/>
      <c r="B2170" s="258"/>
      <c r="C2170" s="142"/>
      <c r="D2170" s="142"/>
      <c r="E2170" s="352"/>
      <c r="F2170" s="142"/>
    </row>
    <row r="2171" spans="1:6" ht="14.25">
      <c r="A2171" s="609" t="s">
        <v>565</v>
      </c>
      <c r="B2171" s="358"/>
      <c r="C2171" s="358"/>
      <c r="D2171" s="358"/>
      <c r="E2171" s="362"/>
      <c r="F2171" s="358"/>
    </row>
    <row r="2172" spans="1:6" ht="12.75">
      <c r="A2172" s="187" t="s">
        <v>566</v>
      </c>
      <c r="B2172" s="134">
        <v>12533326</v>
      </c>
      <c r="C2172" s="134">
        <v>12533326</v>
      </c>
      <c r="D2172" s="134">
        <v>12533255</v>
      </c>
      <c r="E2172" s="610">
        <v>99.99943351030684</v>
      </c>
      <c r="F2172" s="134">
        <v>865000</v>
      </c>
    </row>
    <row r="2173" spans="1:6" ht="12.75">
      <c r="A2173" s="579" t="s">
        <v>389</v>
      </c>
      <c r="B2173" s="134">
        <v>12533326</v>
      </c>
      <c r="C2173" s="134">
        <v>12533326</v>
      </c>
      <c r="D2173" s="134">
        <v>12533255</v>
      </c>
      <c r="E2173" s="610">
        <v>99.99943351030684</v>
      </c>
      <c r="F2173" s="134">
        <v>865000</v>
      </c>
    </row>
    <row r="2174" spans="1:6" ht="12.75">
      <c r="A2174" s="187" t="s">
        <v>1188</v>
      </c>
      <c r="B2174" s="134">
        <v>1153940</v>
      </c>
      <c r="C2174" s="134">
        <v>1153940</v>
      </c>
      <c r="D2174" s="134">
        <v>1151221</v>
      </c>
      <c r="E2174" s="610">
        <v>99.76437249770352</v>
      </c>
      <c r="F2174" s="134">
        <v>30759</v>
      </c>
    </row>
    <row r="2175" spans="1:6" ht="12.75">
      <c r="A2175" s="580" t="s">
        <v>1189</v>
      </c>
      <c r="B2175" s="134">
        <v>588940</v>
      </c>
      <c r="C2175" s="134">
        <v>588940</v>
      </c>
      <c r="D2175" s="134">
        <v>588869</v>
      </c>
      <c r="E2175" s="610">
        <v>99.98794444255782</v>
      </c>
      <c r="F2175" s="134">
        <v>1823</v>
      </c>
    </row>
    <row r="2176" spans="1:6" ht="12.75">
      <c r="A2176" s="275" t="s">
        <v>1190</v>
      </c>
      <c r="B2176" s="134">
        <v>300000</v>
      </c>
      <c r="C2176" s="134">
        <v>300000</v>
      </c>
      <c r="D2176" s="134">
        <v>300000</v>
      </c>
      <c r="E2176" s="610">
        <v>100</v>
      </c>
      <c r="F2176" s="134">
        <v>1823</v>
      </c>
    </row>
    <row r="2177" spans="1:6" ht="12.75">
      <c r="A2177" s="581" t="s">
        <v>1191</v>
      </c>
      <c r="B2177" s="134">
        <v>300000</v>
      </c>
      <c r="C2177" s="134">
        <v>300000</v>
      </c>
      <c r="D2177" s="134">
        <v>300000</v>
      </c>
      <c r="E2177" s="610">
        <v>100</v>
      </c>
      <c r="F2177" s="134">
        <v>1823</v>
      </c>
    </row>
    <row r="2178" spans="1:6" ht="12.75">
      <c r="A2178" s="582" t="s">
        <v>1192</v>
      </c>
      <c r="B2178" s="134">
        <v>242000</v>
      </c>
      <c r="C2178" s="134">
        <v>242000</v>
      </c>
      <c r="D2178" s="134">
        <v>242000</v>
      </c>
      <c r="E2178" s="610">
        <v>100</v>
      </c>
      <c r="F2178" s="134">
        <v>1546</v>
      </c>
    </row>
    <row r="2179" spans="1:6" ht="12.75">
      <c r="A2179" s="275" t="s">
        <v>1230</v>
      </c>
      <c r="B2179" s="134">
        <v>288940</v>
      </c>
      <c r="C2179" s="134">
        <v>288940</v>
      </c>
      <c r="D2179" s="134">
        <v>288869</v>
      </c>
      <c r="E2179" s="610">
        <v>99.97542742437876</v>
      </c>
      <c r="F2179" s="134">
        <v>0</v>
      </c>
    </row>
    <row r="2180" spans="1:6" ht="12.75">
      <c r="A2180" s="579" t="s">
        <v>1144</v>
      </c>
      <c r="B2180" s="134">
        <v>565000</v>
      </c>
      <c r="C2180" s="134">
        <v>565000</v>
      </c>
      <c r="D2180" s="134">
        <v>562352</v>
      </c>
      <c r="E2180" s="610">
        <v>99.53132743362832</v>
      </c>
      <c r="F2180" s="134">
        <v>28936</v>
      </c>
    </row>
    <row r="2181" spans="1:6" ht="12.75">
      <c r="A2181" s="275" t="s">
        <v>1196</v>
      </c>
      <c r="B2181" s="134">
        <v>565000</v>
      </c>
      <c r="C2181" s="134">
        <v>565000</v>
      </c>
      <c r="D2181" s="134">
        <v>562352</v>
      </c>
      <c r="E2181" s="610">
        <v>99.53132743362832</v>
      </c>
      <c r="F2181" s="134">
        <v>28936</v>
      </c>
    </row>
    <row r="2182" spans="1:6" ht="12.75">
      <c r="A2182" s="579" t="s">
        <v>822</v>
      </c>
      <c r="B2182" s="134">
        <v>11379386</v>
      </c>
      <c r="C2182" s="134">
        <v>11379386</v>
      </c>
      <c r="D2182" s="134">
        <v>11382034</v>
      </c>
      <c r="E2182" s="610" t="s">
        <v>818</v>
      </c>
      <c r="F2182" s="134">
        <v>834241</v>
      </c>
    </row>
    <row r="2183" spans="1:6" ht="12.75">
      <c r="A2183" s="579" t="s">
        <v>823</v>
      </c>
      <c r="B2183" s="134">
        <v>-11379386</v>
      </c>
      <c r="C2183" s="134">
        <v>-11379386</v>
      </c>
      <c r="D2183" s="134">
        <v>-11379386</v>
      </c>
      <c r="E2183" s="610" t="s">
        <v>818</v>
      </c>
      <c r="F2183" s="134">
        <v>0</v>
      </c>
    </row>
    <row r="2184" spans="1:6" ht="12.75">
      <c r="A2184" s="275" t="s">
        <v>827</v>
      </c>
      <c r="B2184" s="134">
        <v>-11379386</v>
      </c>
      <c r="C2184" s="134">
        <v>-11379386</v>
      </c>
      <c r="D2184" s="134">
        <v>-11379386</v>
      </c>
      <c r="E2184" s="610">
        <v>100</v>
      </c>
      <c r="F2184" s="134">
        <v>0</v>
      </c>
    </row>
    <row r="2185" spans="1:6" ht="12.75">
      <c r="A2185" s="579" t="s">
        <v>567</v>
      </c>
      <c r="B2185" s="134">
        <v>-11379386</v>
      </c>
      <c r="C2185" s="134">
        <v>-11379386</v>
      </c>
      <c r="D2185" s="134">
        <v>-11379386</v>
      </c>
      <c r="E2185" s="610">
        <v>100</v>
      </c>
      <c r="F2185" s="134">
        <v>0</v>
      </c>
    </row>
    <row r="2186" spans="1:6" ht="12.75">
      <c r="A2186" s="578"/>
      <c r="B2186" s="134"/>
      <c r="C2186" s="134"/>
      <c r="D2186" s="134"/>
      <c r="E2186" s="347"/>
      <c r="F2186" s="134"/>
    </row>
    <row r="2187" spans="1:6" ht="25.5">
      <c r="A2187" s="606" t="s">
        <v>557</v>
      </c>
      <c r="B2187" s="358"/>
      <c r="C2187" s="358"/>
      <c r="D2187" s="358"/>
      <c r="E2187" s="347"/>
      <c r="F2187" s="358"/>
    </row>
    <row r="2188" spans="1:6" ht="12" customHeight="1">
      <c r="A2188" s="188" t="s">
        <v>566</v>
      </c>
      <c r="B2188" s="258">
        <v>865000</v>
      </c>
      <c r="C2188" s="258">
        <v>865000</v>
      </c>
      <c r="D2188" s="258">
        <v>865000</v>
      </c>
      <c r="E2188" s="352">
        <v>100</v>
      </c>
      <c r="F2188" s="258">
        <v>865000</v>
      </c>
    </row>
    <row r="2189" spans="1:6" ht="12" customHeight="1">
      <c r="A2189" s="245" t="s">
        <v>389</v>
      </c>
      <c r="B2189" s="258">
        <v>865000</v>
      </c>
      <c r="C2189" s="258">
        <v>865000</v>
      </c>
      <c r="D2189" s="258">
        <v>865000</v>
      </c>
      <c r="E2189" s="352">
        <v>100</v>
      </c>
      <c r="F2189" s="258">
        <v>865000</v>
      </c>
    </row>
    <row r="2190" spans="1:6" ht="12" customHeight="1">
      <c r="A2190" s="188" t="s">
        <v>1188</v>
      </c>
      <c r="B2190" s="258">
        <v>865000</v>
      </c>
      <c r="C2190" s="258">
        <v>865000</v>
      </c>
      <c r="D2190" s="258">
        <v>862352</v>
      </c>
      <c r="E2190" s="352">
        <v>99.69387283236995</v>
      </c>
      <c r="F2190" s="258">
        <v>30759</v>
      </c>
    </row>
    <row r="2191" spans="1:6" ht="12" customHeight="1">
      <c r="A2191" s="245" t="s">
        <v>1189</v>
      </c>
      <c r="B2191" s="258">
        <v>300000</v>
      </c>
      <c r="C2191" s="258">
        <v>300000</v>
      </c>
      <c r="D2191" s="258">
        <v>300000</v>
      </c>
      <c r="E2191" s="352">
        <v>100</v>
      </c>
      <c r="F2191" s="258">
        <v>1823</v>
      </c>
    </row>
    <row r="2192" spans="1:6" ht="12" customHeight="1">
      <c r="A2192" s="259" t="s">
        <v>1190</v>
      </c>
      <c r="B2192" s="258">
        <v>300000</v>
      </c>
      <c r="C2192" s="258">
        <v>300000</v>
      </c>
      <c r="D2192" s="258">
        <v>300000</v>
      </c>
      <c r="E2192" s="352">
        <v>100</v>
      </c>
      <c r="F2192" s="258">
        <v>1823</v>
      </c>
    </row>
    <row r="2193" spans="1:6" ht="12" customHeight="1">
      <c r="A2193" s="261" t="s">
        <v>1191</v>
      </c>
      <c r="B2193" s="258">
        <v>300000</v>
      </c>
      <c r="C2193" s="258">
        <v>300000</v>
      </c>
      <c r="D2193" s="258">
        <v>300000</v>
      </c>
      <c r="E2193" s="352">
        <v>100</v>
      </c>
      <c r="F2193" s="258">
        <v>1823</v>
      </c>
    </row>
    <row r="2194" spans="1:6" ht="12.75">
      <c r="A2194" s="264" t="s">
        <v>1192</v>
      </c>
      <c r="B2194" s="258">
        <v>242000</v>
      </c>
      <c r="C2194" s="258">
        <v>242000</v>
      </c>
      <c r="D2194" s="258">
        <v>242000</v>
      </c>
      <c r="E2194" s="352">
        <v>100</v>
      </c>
      <c r="F2194" s="258">
        <v>1546</v>
      </c>
    </row>
    <row r="2195" spans="1:6" ht="13.5" customHeight="1">
      <c r="A2195" s="245" t="s">
        <v>1144</v>
      </c>
      <c r="B2195" s="258">
        <v>565000</v>
      </c>
      <c r="C2195" s="258">
        <v>565000</v>
      </c>
      <c r="D2195" s="258">
        <v>562352</v>
      </c>
      <c r="E2195" s="352">
        <v>99.53132743362832</v>
      </c>
      <c r="F2195" s="258">
        <v>28936</v>
      </c>
    </row>
    <row r="2196" spans="1:6" ht="12.75">
      <c r="A2196" s="259" t="s">
        <v>1196</v>
      </c>
      <c r="B2196" s="258">
        <v>565000</v>
      </c>
      <c r="C2196" s="258">
        <v>565000</v>
      </c>
      <c r="D2196" s="258">
        <v>562352</v>
      </c>
      <c r="E2196" s="352">
        <v>99.53132743362832</v>
      </c>
      <c r="F2196" s="258">
        <v>28936</v>
      </c>
    </row>
    <row r="2197" spans="1:6" ht="12.75">
      <c r="A2197" s="259"/>
      <c r="B2197" s="258"/>
      <c r="C2197" s="602"/>
      <c r="D2197" s="602"/>
      <c r="E2197" s="603"/>
      <c r="F2197" s="602"/>
    </row>
    <row r="2198" spans="1:6" ht="12.75">
      <c r="A2198" s="235" t="s">
        <v>1097</v>
      </c>
      <c r="B2198" s="258"/>
      <c r="C2198" s="142"/>
      <c r="D2198" s="142"/>
      <c r="E2198" s="352"/>
      <c r="F2198" s="142"/>
    </row>
    <row r="2199" spans="1:6" ht="25.5">
      <c r="A2199" s="606" t="s">
        <v>557</v>
      </c>
      <c r="B2199" s="258"/>
      <c r="C2199" s="142"/>
      <c r="D2199" s="142"/>
      <c r="E2199" s="352"/>
      <c r="F2199" s="142"/>
    </row>
    <row r="2200" spans="1:6" ht="12.75">
      <c r="A2200" s="188" t="s">
        <v>566</v>
      </c>
      <c r="B2200" s="258">
        <v>1730000</v>
      </c>
      <c r="C2200" s="258">
        <v>1730000</v>
      </c>
      <c r="D2200" s="258">
        <v>1730000</v>
      </c>
      <c r="E2200" s="352">
        <v>100</v>
      </c>
      <c r="F2200" s="258">
        <v>865000</v>
      </c>
    </row>
    <row r="2201" spans="1:6" ht="12.75">
      <c r="A2201" s="245" t="s">
        <v>389</v>
      </c>
      <c r="B2201" s="258">
        <v>865000</v>
      </c>
      <c r="C2201" s="258">
        <v>865000</v>
      </c>
      <c r="D2201" s="258">
        <v>865000</v>
      </c>
      <c r="E2201" s="352">
        <v>100</v>
      </c>
      <c r="F2201" s="258">
        <v>865000</v>
      </c>
    </row>
    <row r="2202" spans="1:6" ht="12.75">
      <c r="A2202" s="245" t="s">
        <v>1205</v>
      </c>
      <c r="B2202" s="258">
        <v>865000</v>
      </c>
      <c r="C2202" s="258">
        <v>865000</v>
      </c>
      <c r="D2202" s="258">
        <v>865000</v>
      </c>
      <c r="E2202" s="352">
        <v>100</v>
      </c>
      <c r="F2202" s="258">
        <v>0</v>
      </c>
    </row>
    <row r="2203" spans="1:6" ht="12.75">
      <c r="A2203" s="245" t="s">
        <v>568</v>
      </c>
      <c r="B2203" s="258">
        <v>865000</v>
      </c>
      <c r="C2203" s="258">
        <v>865000</v>
      </c>
      <c r="D2203" s="258">
        <v>865000</v>
      </c>
      <c r="E2203" s="352">
        <v>100</v>
      </c>
      <c r="F2203" s="258">
        <v>0</v>
      </c>
    </row>
    <row r="2204" spans="1:6" ht="25.5">
      <c r="A2204" s="267" t="s">
        <v>569</v>
      </c>
      <c r="B2204" s="258">
        <v>865000</v>
      </c>
      <c r="C2204" s="258">
        <v>865000</v>
      </c>
      <c r="D2204" s="258">
        <v>865000</v>
      </c>
      <c r="E2204" s="352">
        <v>100</v>
      </c>
      <c r="F2204" s="258">
        <v>0</v>
      </c>
    </row>
    <row r="2205" spans="1:6" ht="25.5">
      <c r="A2205" s="267" t="s">
        <v>570</v>
      </c>
      <c r="B2205" s="258">
        <v>865000</v>
      </c>
      <c r="C2205" s="258">
        <v>865000</v>
      </c>
      <c r="D2205" s="258">
        <v>865000</v>
      </c>
      <c r="E2205" s="352">
        <v>100</v>
      </c>
      <c r="F2205" s="258">
        <v>0</v>
      </c>
    </row>
    <row r="2206" spans="1:6" ht="12.75">
      <c r="A2206" s="188" t="s">
        <v>1188</v>
      </c>
      <c r="B2206" s="258">
        <v>1730000</v>
      </c>
      <c r="C2206" s="258">
        <v>1730000</v>
      </c>
      <c r="D2206" s="258">
        <v>1727352</v>
      </c>
      <c r="E2206" s="352">
        <v>99.84693641618497</v>
      </c>
      <c r="F2206" s="258">
        <v>895759</v>
      </c>
    </row>
    <row r="2207" spans="1:6" ht="12.75">
      <c r="A2207" s="245" t="s">
        <v>1189</v>
      </c>
      <c r="B2207" s="258">
        <v>1165000</v>
      </c>
      <c r="C2207" s="258">
        <v>1165000</v>
      </c>
      <c r="D2207" s="258">
        <v>1165000</v>
      </c>
      <c r="E2207" s="352">
        <v>100</v>
      </c>
      <c r="F2207" s="258">
        <v>866823</v>
      </c>
    </row>
    <row r="2208" spans="1:6" ht="12.75">
      <c r="A2208" s="259" t="s">
        <v>1190</v>
      </c>
      <c r="B2208" s="258">
        <v>300000</v>
      </c>
      <c r="C2208" s="258">
        <v>300000</v>
      </c>
      <c r="D2208" s="258">
        <v>300000</v>
      </c>
      <c r="E2208" s="352">
        <v>100</v>
      </c>
      <c r="F2208" s="258">
        <v>1823</v>
      </c>
    </row>
    <row r="2209" spans="1:6" ht="12.75">
      <c r="A2209" s="261" t="s">
        <v>1191</v>
      </c>
      <c r="B2209" s="258">
        <v>300000</v>
      </c>
      <c r="C2209" s="258">
        <v>300000</v>
      </c>
      <c r="D2209" s="258">
        <v>300000</v>
      </c>
      <c r="E2209" s="352">
        <v>100</v>
      </c>
      <c r="F2209" s="258">
        <v>1823</v>
      </c>
    </row>
    <row r="2210" spans="1:6" ht="12.75">
      <c r="A2210" s="264" t="s">
        <v>1192</v>
      </c>
      <c r="B2210" s="258">
        <v>242000</v>
      </c>
      <c r="C2210" s="258">
        <v>242000</v>
      </c>
      <c r="D2210" s="258">
        <v>242000</v>
      </c>
      <c r="E2210" s="352">
        <v>100</v>
      </c>
      <c r="F2210" s="258">
        <v>1546</v>
      </c>
    </row>
    <row r="2211" spans="1:6" ht="12.75">
      <c r="A2211" s="259" t="s">
        <v>1139</v>
      </c>
      <c r="B2211" s="258">
        <v>865000</v>
      </c>
      <c r="C2211" s="258">
        <v>865000</v>
      </c>
      <c r="D2211" s="258">
        <v>865000</v>
      </c>
      <c r="E2211" s="352">
        <v>100</v>
      </c>
      <c r="F2211" s="258">
        <v>865000</v>
      </c>
    </row>
    <row r="2212" spans="1:6" ht="12.75">
      <c r="A2212" s="261" t="s">
        <v>1216</v>
      </c>
      <c r="B2212" s="258">
        <v>865000</v>
      </c>
      <c r="C2212" s="258">
        <v>865000</v>
      </c>
      <c r="D2212" s="258">
        <v>865000</v>
      </c>
      <c r="E2212" s="352">
        <v>100</v>
      </c>
      <c r="F2212" s="258">
        <v>865000</v>
      </c>
    </row>
    <row r="2213" spans="1:6" ht="25.5">
      <c r="A2213" s="242" t="s">
        <v>571</v>
      </c>
      <c r="B2213" s="258">
        <v>865000</v>
      </c>
      <c r="C2213" s="258">
        <v>865000</v>
      </c>
      <c r="D2213" s="258">
        <v>865000</v>
      </c>
      <c r="E2213" s="352">
        <v>100</v>
      </c>
      <c r="F2213" s="258">
        <v>865000</v>
      </c>
    </row>
    <row r="2214" spans="1:6" ht="39" customHeight="1">
      <c r="A2214" s="242" t="s">
        <v>549</v>
      </c>
      <c r="B2214" s="258">
        <v>865000</v>
      </c>
      <c r="C2214" s="258">
        <v>865000</v>
      </c>
      <c r="D2214" s="258">
        <v>865000</v>
      </c>
      <c r="E2214" s="352">
        <v>100</v>
      </c>
      <c r="F2214" s="258">
        <v>865000</v>
      </c>
    </row>
    <row r="2215" spans="1:6" ht="12.75">
      <c r="A2215" s="245" t="s">
        <v>1144</v>
      </c>
      <c r="B2215" s="258">
        <v>565000</v>
      </c>
      <c r="C2215" s="258">
        <v>565000</v>
      </c>
      <c r="D2215" s="258">
        <v>562352</v>
      </c>
      <c r="E2215" s="352">
        <v>99.53132743362832</v>
      </c>
      <c r="F2215" s="258">
        <v>28936</v>
      </c>
    </row>
    <row r="2216" spans="1:6" ht="12.75">
      <c r="A2216" s="259" t="s">
        <v>1196</v>
      </c>
      <c r="B2216" s="258">
        <v>565000</v>
      </c>
      <c r="C2216" s="258">
        <v>565000</v>
      </c>
      <c r="D2216" s="258">
        <v>562352</v>
      </c>
      <c r="E2216" s="352">
        <v>99.53132743362832</v>
      </c>
      <c r="F2216" s="258">
        <v>28936</v>
      </c>
    </row>
    <row r="2217" spans="1:6" ht="12.75">
      <c r="A2217" s="235"/>
      <c r="B2217" s="258"/>
      <c r="C2217" s="142"/>
      <c r="D2217" s="142"/>
      <c r="E2217" s="352"/>
      <c r="F2217" s="142"/>
    </row>
    <row r="2218" spans="1:6" ht="12.75">
      <c r="A2218" s="579" t="s">
        <v>559</v>
      </c>
      <c r="B2218" s="348"/>
      <c r="C2218" s="348"/>
      <c r="D2218" s="348"/>
      <c r="E2218" s="610"/>
      <c r="F2218" s="348"/>
    </row>
    <row r="2219" spans="1:6" ht="12.75">
      <c r="A2219" s="188" t="s">
        <v>566</v>
      </c>
      <c r="B2219" s="258">
        <v>11668326</v>
      </c>
      <c r="C2219" s="258">
        <v>11668326</v>
      </c>
      <c r="D2219" s="258">
        <v>11668255</v>
      </c>
      <c r="E2219" s="352">
        <v>99.99939151511536</v>
      </c>
      <c r="F2219" s="258">
        <v>0</v>
      </c>
    </row>
    <row r="2220" spans="1:6" ht="12.75">
      <c r="A2220" s="245" t="s">
        <v>389</v>
      </c>
      <c r="B2220" s="258">
        <v>11668326</v>
      </c>
      <c r="C2220" s="258">
        <v>11668326</v>
      </c>
      <c r="D2220" s="258">
        <v>11668255</v>
      </c>
      <c r="E2220" s="352">
        <v>99.99939151511536</v>
      </c>
      <c r="F2220" s="258">
        <v>0</v>
      </c>
    </row>
    <row r="2221" spans="1:6" ht="12.75">
      <c r="A2221" s="407" t="s">
        <v>1188</v>
      </c>
      <c r="B2221" s="258">
        <v>288940</v>
      </c>
      <c r="C2221" s="258">
        <v>288940</v>
      </c>
      <c r="D2221" s="258">
        <v>288869</v>
      </c>
      <c r="E2221" s="352">
        <v>99.97542742437876</v>
      </c>
      <c r="F2221" s="258">
        <v>0</v>
      </c>
    </row>
    <row r="2222" spans="1:6" ht="12.75">
      <c r="A2222" s="245" t="s">
        <v>1189</v>
      </c>
      <c r="B2222" s="258">
        <v>288940</v>
      </c>
      <c r="C2222" s="258">
        <v>288940</v>
      </c>
      <c r="D2222" s="258">
        <v>288869</v>
      </c>
      <c r="E2222" s="352">
        <v>99.97542742437876</v>
      </c>
      <c r="F2222" s="258">
        <v>0</v>
      </c>
    </row>
    <row r="2223" spans="1:6" ht="12.75">
      <c r="A2223" s="259" t="s">
        <v>1230</v>
      </c>
      <c r="B2223" s="258">
        <v>288940</v>
      </c>
      <c r="C2223" s="258">
        <v>288940</v>
      </c>
      <c r="D2223" s="258">
        <v>288869</v>
      </c>
      <c r="E2223" s="352">
        <v>99.97542742437876</v>
      </c>
      <c r="F2223" s="258">
        <v>0</v>
      </c>
    </row>
    <row r="2224" spans="1:6" ht="12.75">
      <c r="A2224" s="245" t="s">
        <v>822</v>
      </c>
      <c r="B2224" s="258">
        <v>11379386</v>
      </c>
      <c r="C2224" s="258">
        <v>11379386</v>
      </c>
      <c r="D2224" s="258">
        <v>11379386</v>
      </c>
      <c r="E2224" s="352" t="s">
        <v>818</v>
      </c>
      <c r="F2224" s="258">
        <v>0</v>
      </c>
    </row>
    <row r="2225" spans="1:6" ht="12.75">
      <c r="A2225" s="245" t="s">
        <v>823</v>
      </c>
      <c r="B2225" s="258">
        <v>-11379386</v>
      </c>
      <c r="C2225" s="258">
        <v>-11379386</v>
      </c>
      <c r="D2225" s="258">
        <v>-11379386</v>
      </c>
      <c r="E2225" s="352" t="s">
        <v>818</v>
      </c>
      <c r="F2225" s="258">
        <v>0</v>
      </c>
    </row>
    <row r="2226" spans="1:6" ht="12.75">
      <c r="A2226" s="259" t="s">
        <v>827</v>
      </c>
      <c r="B2226" s="258">
        <v>-11379386</v>
      </c>
      <c r="C2226" s="258">
        <v>-11379386</v>
      </c>
      <c r="D2226" s="258">
        <v>-11379386</v>
      </c>
      <c r="E2226" s="352">
        <v>100</v>
      </c>
      <c r="F2226" s="258">
        <v>0</v>
      </c>
    </row>
    <row r="2227" spans="1:6" ht="12.75">
      <c r="A2227" s="259" t="s">
        <v>572</v>
      </c>
      <c r="B2227" s="142">
        <v>-11379386</v>
      </c>
      <c r="C2227" s="142">
        <v>-11379386</v>
      </c>
      <c r="D2227" s="142">
        <v>-11379386</v>
      </c>
      <c r="E2227" s="352">
        <v>100</v>
      </c>
      <c r="F2227" s="258">
        <v>0</v>
      </c>
    </row>
    <row r="2228" spans="1:6" ht="12.75">
      <c r="A2228" s="259"/>
      <c r="B2228" s="258"/>
      <c r="C2228" s="602"/>
      <c r="D2228" s="602"/>
      <c r="E2228" s="603"/>
      <c r="F2228" s="602"/>
    </row>
    <row r="2229" spans="1:6" ht="12.75">
      <c r="A2229" s="235" t="s">
        <v>1097</v>
      </c>
      <c r="B2229" s="258"/>
      <c r="C2229" s="142"/>
      <c r="D2229" s="142"/>
      <c r="E2229" s="352"/>
      <c r="F2229" s="142"/>
    </row>
    <row r="2230" spans="1:6" ht="12.75">
      <c r="A2230" s="579" t="s">
        <v>559</v>
      </c>
      <c r="B2230" s="258"/>
      <c r="C2230" s="142"/>
      <c r="D2230" s="142"/>
      <c r="E2230" s="352"/>
      <c r="F2230" s="142"/>
    </row>
    <row r="2231" spans="1:6" ht="12.75">
      <c r="A2231" s="188" t="s">
        <v>566</v>
      </c>
      <c r="B2231" s="258">
        <v>12730621</v>
      </c>
      <c r="C2231" s="258">
        <v>12730621</v>
      </c>
      <c r="D2231" s="258">
        <v>12730550</v>
      </c>
      <c r="E2231" s="352">
        <v>99.9994422895788</v>
      </c>
      <c r="F2231" s="258">
        <v>0</v>
      </c>
    </row>
    <row r="2232" spans="1:6" ht="12.75">
      <c r="A2232" s="245" t="s">
        <v>389</v>
      </c>
      <c r="B2232" s="258">
        <v>11668326</v>
      </c>
      <c r="C2232" s="258">
        <v>11668326</v>
      </c>
      <c r="D2232" s="258">
        <v>11668255</v>
      </c>
      <c r="E2232" s="352">
        <v>99.99939151511536</v>
      </c>
      <c r="F2232" s="258">
        <v>0</v>
      </c>
    </row>
    <row r="2233" spans="1:6" ht="12.75">
      <c r="A2233" s="245" t="s">
        <v>1205</v>
      </c>
      <c r="B2233" s="258">
        <v>1062295</v>
      </c>
      <c r="C2233" s="258">
        <v>1062295</v>
      </c>
      <c r="D2233" s="258">
        <v>1062295</v>
      </c>
      <c r="E2233" s="352">
        <v>100</v>
      </c>
      <c r="F2233" s="258">
        <v>0</v>
      </c>
    </row>
    <row r="2234" spans="1:6" ht="12.75">
      <c r="A2234" s="245" t="s">
        <v>568</v>
      </c>
      <c r="B2234" s="258">
        <v>1062295</v>
      </c>
      <c r="C2234" s="258">
        <v>1062295</v>
      </c>
      <c r="D2234" s="258">
        <v>1062295</v>
      </c>
      <c r="E2234" s="352">
        <v>100</v>
      </c>
      <c r="F2234" s="258">
        <v>0</v>
      </c>
    </row>
    <row r="2235" spans="1:6" ht="25.5">
      <c r="A2235" s="267" t="s">
        <v>569</v>
      </c>
      <c r="B2235" s="258">
        <v>1062295</v>
      </c>
      <c r="C2235" s="258">
        <v>1062295</v>
      </c>
      <c r="D2235" s="258">
        <v>1062295</v>
      </c>
      <c r="E2235" s="352">
        <v>100</v>
      </c>
      <c r="F2235" s="258">
        <v>0</v>
      </c>
    </row>
    <row r="2236" spans="1:6" ht="25.5">
      <c r="A2236" s="267" t="s">
        <v>570</v>
      </c>
      <c r="B2236" s="258">
        <v>1062295</v>
      </c>
      <c r="C2236" s="258">
        <v>1062295</v>
      </c>
      <c r="D2236" s="258">
        <v>1062295</v>
      </c>
      <c r="E2236" s="352">
        <v>100</v>
      </c>
      <c r="F2236" s="258">
        <v>0</v>
      </c>
    </row>
    <row r="2237" spans="1:6" ht="12.75">
      <c r="A2237" s="407" t="s">
        <v>1188</v>
      </c>
      <c r="B2237" s="258">
        <v>1351235</v>
      </c>
      <c r="C2237" s="258">
        <v>1351235</v>
      </c>
      <c r="D2237" s="258">
        <v>1351164</v>
      </c>
      <c r="E2237" s="352">
        <v>99.99474554759165</v>
      </c>
      <c r="F2237" s="258">
        <v>0</v>
      </c>
    </row>
    <row r="2238" spans="1:6" ht="12.75">
      <c r="A2238" s="245" t="s">
        <v>1189</v>
      </c>
      <c r="B2238" s="258">
        <v>1351235</v>
      </c>
      <c r="C2238" s="258">
        <v>1351235</v>
      </c>
      <c r="D2238" s="258">
        <v>1351164</v>
      </c>
      <c r="E2238" s="352">
        <v>99.99474554759165</v>
      </c>
      <c r="F2238" s="258">
        <v>0</v>
      </c>
    </row>
    <row r="2239" spans="1:6" ht="12.75">
      <c r="A2239" s="259" t="s">
        <v>1230</v>
      </c>
      <c r="B2239" s="258">
        <v>288940</v>
      </c>
      <c r="C2239" s="258">
        <v>288940</v>
      </c>
      <c r="D2239" s="258">
        <v>288869</v>
      </c>
      <c r="E2239" s="352">
        <v>99.97542742437876</v>
      </c>
      <c r="F2239" s="258">
        <v>0</v>
      </c>
    </row>
    <row r="2240" spans="1:6" ht="12.75">
      <c r="A2240" s="259" t="s">
        <v>1139</v>
      </c>
      <c r="B2240" s="258">
        <v>1062295</v>
      </c>
      <c r="C2240" s="258">
        <v>1062295</v>
      </c>
      <c r="D2240" s="258">
        <v>1062295</v>
      </c>
      <c r="E2240" s="352">
        <v>100</v>
      </c>
      <c r="F2240" s="258">
        <v>0</v>
      </c>
    </row>
    <row r="2241" spans="1:6" ht="12.75">
      <c r="A2241" s="261" t="s">
        <v>1216</v>
      </c>
      <c r="B2241" s="258">
        <v>1062295</v>
      </c>
      <c r="C2241" s="258">
        <v>1062295</v>
      </c>
      <c r="D2241" s="258">
        <v>1062295</v>
      </c>
      <c r="E2241" s="352">
        <v>100</v>
      </c>
      <c r="F2241" s="258">
        <v>0</v>
      </c>
    </row>
    <row r="2242" spans="1:6" ht="25.5">
      <c r="A2242" s="242" t="s">
        <v>571</v>
      </c>
      <c r="B2242" s="258">
        <v>1062295</v>
      </c>
      <c r="C2242" s="258">
        <v>1062295</v>
      </c>
      <c r="D2242" s="258">
        <v>1062295</v>
      </c>
      <c r="E2242" s="352">
        <v>100</v>
      </c>
      <c r="F2242" s="258">
        <v>0</v>
      </c>
    </row>
    <row r="2243" spans="1:6" ht="40.5" customHeight="1">
      <c r="A2243" s="242" t="s">
        <v>549</v>
      </c>
      <c r="B2243" s="258">
        <v>1062295</v>
      </c>
      <c r="C2243" s="258">
        <v>1062295</v>
      </c>
      <c r="D2243" s="258">
        <v>1062295</v>
      </c>
      <c r="E2243" s="352">
        <v>100</v>
      </c>
      <c r="F2243" s="258">
        <v>0</v>
      </c>
    </row>
    <row r="2244" spans="1:6" ht="12.75">
      <c r="A2244" s="245" t="s">
        <v>822</v>
      </c>
      <c r="B2244" s="258">
        <v>11379386</v>
      </c>
      <c r="C2244" s="258">
        <v>11379386</v>
      </c>
      <c r="D2244" s="258">
        <v>11379386</v>
      </c>
      <c r="E2244" s="352" t="s">
        <v>818</v>
      </c>
      <c r="F2244" s="258">
        <v>0</v>
      </c>
    </row>
    <row r="2245" spans="1:6" ht="12.75">
      <c r="A2245" s="245" t="s">
        <v>823</v>
      </c>
      <c r="B2245" s="258">
        <v>-11379386</v>
      </c>
      <c r="C2245" s="258">
        <v>-11379386</v>
      </c>
      <c r="D2245" s="258">
        <v>-11379386</v>
      </c>
      <c r="E2245" s="352" t="s">
        <v>818</v>
      </c>
      <c r="F2245" s="258">
        <v>0</v>
      </c>
    </row>
    <row r="2246" spans="1:6" ht="12.75">
      <c r="A2246" s="259" t="s">
        <v>827</v>
      </c>
      <c r="B2246" s="258">
        <v>-11379386</v>
      </c>
      <c r="C2246" s="258">
        <v>-11379386</v>
      </c>
      <c r="D2246" s="258">
        <v>-11379386</v>
      </c>
      <c r="E2246" s="352">
        <v>100</v>
      </c>
      <c r="F2246" s="258">
        <v>0</v>
      </c>
    </row>
    <row r="2247" spans="1:6" ht="12.75">
      <c r="A2247" s="259" t="s">
        <v>572</v>
      </c>
      <c r="B2247" s="258">
        <v>-11379386</v>
      </c>
      <c r="C2247" s="258">
        <v>-11379386</v>
      </c>
      <c r="D2247" s="258">
        <v>-11379386</v>
      </c>
      <c r="E2247" s="352">
        <v>100</v>
      </c>
      <c r="F2247" s="258">
        <v>0</v>
      </c>
    </row>
    <row r="2248" spans="1:6" ht="12.75">
      <c r="A2248" s="611"/>
      <c r="B2248" s="174"/>
      <c r="C2248" s="174"/>
      <c r="D2248" s="174"/>
      <c r="E2248" s="612"/>
      <c r="F2248" s="174"/>
    </row>
    <row r="2249" spans="1:6" ht="12.75">
      <c r="A2249" s="611"/>
      <c r="B2249" s="174"/>
      <c r="C2249" s="174"/>
      <c r="D2249" s="174"/>
      <c r="E2249" s="612"/>
      <c r="F2249" s="174"/>
    </row>
    <row r="2250" spans="1:6" ht="26.25" customHeight="1">
      <c r="A2250" s="613" t="s">
        <v>1653</v>
      </c>
      <c r="B2250" s="213"/>
      <c r="C2250" s="604"/>
      <c r="D2250" s="604"/>
      <c r="E2250" s="604"/>
      <c r="F2250" s="604"/>
    </row>
    <row r="2251" spans="1:6" ht="54">
      <c r="A2251" s="614" t="s">
        <v>573</v>
      </c>
      <c r="B2251" s="614"/>
      <c r="C2251" s="614"/>
      <c r="D2251" s="614"/>
      <c r="E2251" s="614"/>
      <c r="F2251" s="614"/>
    </row>
    <row r="2252" spans="1:6" ht="13.5">
      <c r="A2252" s="301" t="s">
        <v>1185</v>
      </c>
      <c r="B2252" s="302">
        <v>126381300</v>
      </c>
      <c r="C2252" s="302">
        <v>126381300</v>
      </c>
      <c r="D2252" s="302">
        <v>120903722</v>
      </c>
      <c r="E2252" s="615">
        <v>95.66583189126872</v>
      </c>
      <c r="F2252" s="302">
        <v>9513249</v>
      </c>
    </row>
    <row r="2253" spans="1:6" ht="25.5">
      <c r="A2253" s="306" t="s">
        <v>1229</v>
      </c>
      <c r="B2253" s="266">
        <v>120630358</v>
      </c>
      <c r="C2253" s="266">
        <v>120630358</v>
      </c>
      <c r="D2253" s="266">
        <v>120630358</v>
      </c>
      <c r="E2253" s="378">
        <v>100</v>
      </c>
      <c r="F2253" s="266">
        <v>9390732</v>
      </c>
    </row>
    <row r="2254" spans="1:6" ht="27" customHeight="1">
      <c r="A2254" s="306" t="s">
        <v>1276</v>
      </c>
      <c r="B2254" s="266">
        <v>5750942</v>
      </c>
      <c r="C2254" s="266">
        <v>5750942</v>
      </c>
      <c r="D2254" s="266">
        <v>273364</v>
      </c>
      <c r="E2254" s="378">
        <v>4.753377794455239</v>
      </c>
      <c r="F2254" s="266">
        <v>122517</v>
      </c>
    </row>
    <row r="2255" spans="1:6" ht="13.5">
      <c r="A2255" s="301" t="s">
        <v>1277</v>
      </c>
      <c r="B2255" s="302">
        <v>126381300</v>
      </c>
      <c r="C2255" s="302">
        <v>126381300</v>
      </c>
      <c r="D2255" s="302">
        <v>103332584</v>
      </c>
      <c r="E2255" s="615">
        <v>81.76255822657308</v>
      </c>
      <c r="F2255" s="302">
        <v>4206875</v>
      </c>
    </row>
    <row r="2256" spans="1:6" ht="12.75">
      <c r="A2256" s="306" t="s">
        <v>574</v>
      </c>
      <c r="B2256" s="266">
        <v>87320868</v>
      </c>
      <c r="C2256" s="266">
        <v>87320868</v>
      </c>
      <c r="D2256" s="266">
        <v>79133438</v>
      </c>
      <c r="E2256" s="378">
        <v>90.62374185286384</v>
      </c>
      <c r="F2256" s="266">
        <v>4854907</v>
      </c>
    </row>
    <row r="2257" spans="1:6" ht="38.25">
      <c r="A2257" s="306" t="s">
        <v>575</v>
      </c>
      <c r="B2257" s="368">
        <v>87320868</v>
      </c>
      <c r="C2257" s="368">
        <v>87320868</v>
      </c>
      <c r="D2257" s="368">
        <v>79133438</v>
      </c>
      <c r="E2257" s="378">
        <v>90.62374185286384</v>
      </c>
      <c r="F2257" s="266">
        <v>4854907</v>
      </c>
    </row>
    <row r="2258" spans="1:6" ht="51">
      <c r="A2258" s="616" t="s">
        <v>1108</v>
      </c>
      <c r="B2258" s="368">
        <v>4638194</v>
      </c>
      <c r="C2258" s="368">
        <v>4638194</v>
      </c>
      <c r="D2258" s="368">
        <v>1104318</v>
      </c>
      <c r="E2258" s="378">
        <v>23.8092240212462</v>
      </c>
      <c r="F2258" s="266">
        <v>1098149</v>
      </c>
    </row>
    <row r="2259" spans="1:6" ht="25.5">
      <c r="A2259" s="306" t="s">
        <v>545</v>
      </c>
      <c r="B2259" s="266">
        <v>34422238</v>
      </c>
      <c r="C2259" s="266">
        <v>34422238</v>
      </c>
      <c r="D2259" s="266">
        <v>23094828</v>
      </c>
      <c r="E2259" s="378">
        <v>67.09275556109976</v>
      </c>
      <c r="F2259" s="266">
        <v>-1746181</v>
      </c>
    </row>
    <row r="2260" spans="1:6" ht="12.75">
      <c r="A2260" s="617"/>
      <c r="B2260" s="411"/>
      <c r="C2260" s="613"/>
      <c r="D2260" s="613"/>
      <c r="E2260" s="613"/>
      <c r="F2260" s="613"/>
    </row>
    <row r="2261" spans="1:6" ht="12.75">
      <c r="A2261" s="617"/>
      <c r="B2261" s="411"/>
      <c r="C2261" s="613"/>
      <c r="D2261" s="613"/>
      <c r="E2261" s="613"/>
      <c r="F2261" s="613"/>
    </row>
    <row r="2262" spans="1:6" ht="12.75">
      <c r="A2262" s="617"/>
      <c r="B2262" s="411"/>
      <c r="C2262" s="613"/>
      <c r="D2262" s="613"/>
      <c r="E2262" s="613"/>
      <c r="F2262" s="613"/>
    </row>
    <row r="2263" spans="1:6" ht="12.75">
      <c r="A2263" s="617"/>
      <c r="B2263" s="411"/>
      <c r="C2263" s="613"/>
      <c r="D2263" s="613"/>
      <c r="E2263" s="613"/>
      <c r="F2263" s="613"/>
    </row>
    <row r="2264" spans="1:6" ht="15">
      <c r="A2264" s="318" t="s">
        <v>159</v>
      </c>
      <c r="B2264" s="316"/>
      <c r="C2264" s="316"/>
      <c r="D2264" s="316"/>
      <c r="E2264" s="319"/>
      <c r="F2264" s="319" t="s">
        <v>832</v>
      </c>
    </row>
    <row r="2265" spans="1:6" ht="15">
      <c r="A2265" s="318"/>
      <c r="B2265" s="316"/>
      <c r="C2265" s="316"/>
      <c r="D2265" s="316"/>
      <c r="E2265" s="319"/>
      <c r="F2265" s="319"/>
    </row>
    <row r="2266" spans="1:6" ht="12.75" customHeight="1">
      <c r="A2266" s="318"/>
      <c r="B2266" s="316"/>
      <c r="C2266" s="316"/>
      <c r="D2266" s="316"/>
      <c r="E2266" s="319"/>
      <c r="F2266" s="319"/>
    </row>
    <row r="2267" spans="1:6" ht="15">
      <c r="A2267" s="173" t="s">
        <v>833</v>
      </c>
      <c r="B2267" s="316"/>
      <c r="C2267" s="316"/>
      <c r="D2267" s="316"/>
      <c r="E2267" s="552"/>
      <c r="F2267" s="553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8267716535433072" right="0.4724409448818898" top="0.7086614173228347" bottom="0.3937007874015748" header="0.5118110236220472" footer="0.11811023622047245"/>
  <pageSetup firstPageNumber="53" useFirstPageNumber="1" fitToHeight="20" horizontalDpi="600" verticalDpi="600" orientation="portrait" paperSize="9" scale="85" r:id="rId1"/>
  <headerFooter alignWithMargins="0">
    <oddFooter>&amp;C&amp;P&amp;R
</oddFooter>
  </headerFooter>
  <rowBreaks count="16" manualBreakCount="16">
    <brk id="160" max="5" man="1"/>
    <brk id="218" max="5" man="1"/>
    <brk id="273" max="5" man="1"/>
    <brk id="328" max="5" man="1"/>
    <brk id="595" max="5" man="1"/>
    <brk id="704" max="5" man="1"/>
    <brk id="993" max="5" man="1"/>
    <brk id="1704" max="5" man="1"/>
    <brk id="1762" max="5" man="1"/>
    <brk id="1817" max="5" man="1"/>
    <brk id="1867" max="5" man="1"/>
    <brk id="1977" max="5" man="1"/>
    <brk id="2034" max="5" man="1"/>
    <brk id="2087" max="5" man="1"/>
    <brk id="2139" max="5" man="1"/>
    <brk id="2170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4"/>
  <dimension ref="A1:D886"/>
  <sheetViews>
    <sheetView workbookViewId="0" topLeftCell="A1">
      <selection activeCell="A887" sqref="A887:IV65536"/>
    </sheetView>
  </sheetViews>
  <sheetFormatPr defaultColWidth="9.140625" defaultRowHeight="9.75" customHeight="1"/>
  <cols>
    <col min="1" max="1" width="61.57421875" style="0" customWidth="1"/>
    <col min="2" max="2" width="12.28125" style="0" customWidth="1"/>
    <col min="3" max="3" width="12.8515625" style="0" customWidth="1"/>
    <col min="4" max="4" width="12.00390625" style="0" customWidth="1"/>
  </cols>
  <sheetData>
    <row r="1" spans="1:4" ht="12.75">
      <c r="A1" s="696" t="s">
        <v>801</v>
      </c>
      <c r="B1" s="696"/>
      <c r="C1" s="696"/>
      <c r="D1" s="696"/>
    </row>
    <row r="2" spans="1:4" ht="15" customHeight="1">
      <c r="A2" s="672" t="s">
        <v>802</v>
      </c>
      <c r="B2" s="672"/>
      <c r="C2" s="672"/>
      <c r="D2" s="672"/>
    </row>
    <row r="3" spans="1:4" ht="3.75" customHeight="1">
      <c r="A3" s="217"/>
      <c r="B3" s="4"/>
      <c r="C3" s="4"/>
      <c r="D3" s="4"/>
    </row>
    <row r="4" spans="1:4" ht="12.75">
      <c r="A4" s="669" t="s">
        <v>834</v>
      </c>
      <c r="B4" s="669"/>
      <c r="C4" s="669"/>
      <c r="D4" s="669"/>
    </row>
    <row r="5" spans="1:4" ht="12.75">
      <c r="A5" s="97"/>
      <c r="B5" s="102"/>
      <c r="C5" s="102"/>
      <c r="D5" s="102"/>
    </row>
    <row r="6" spans="1:4" ht="17.25" customHeight="1">
      <c r="A6" s="696" t="s">
        <v>804</v>
      </c>
      <c r="B6" s="696"/>
      <c r="C6" s="696"/>
      <c r="D6" s="696"/>
    </row>
    <row r="7" spans="1:4" ht="17.25" customHeight="1">
      <c r="A7" s="670" t="s">
        <v>577</v>
      </c>
      <c r="B7" s="670"/>
      <c r="C7" s="670"/>
      <c r="D7" s="670"/>
    </row>
    <row r="8" spans="1:4" ht="17.25" customHeight="1">
      <c r="A8" s="694" t="s">
        <v>161</v>
      </c>
      <c r="B8" s="694"/>
      <c r="C8" s="694"/>
      <c r="D8" s="694"/>
    </row>
    <row r="9" spans="1:4" ht="12.75">
      <c r="A9" s="695" t="s">
        <v>807</v>
      </c>
      <c r="B9" s="695"/>
      <c r="C9" s="695"/>
      <c r="D9" s="695"/>
    </row>
    <row r="10" spans="1:4" ht="12.75">
      <c r="A10" s="396" t="s">
        <v>808</v>
      </c>
      <c r="B10" s="173"/>
      <c r="C10" s="172"/>
      <c r="D10" s="220" t="s">
        <v>1287</v>
      </c>
    </row>
    <row r="11" spans="1:4" ht="15.75">
      <c r="A11" s="618"/>
      <c r="B11" s="618"/>
      <c r="C11" s="618"/>
      <c r="D11" s="619" t="s">
        <v>578</v>
      </c>
    </row>
    <row r="12" spans="1:4" ht="15.75" customHeight="1">
      <c r="A12" s="237"/>
      <c r="B12" s="93"/>
      <c r="C12" s="93"/>
      <c r="D12" s="214" t="s">
        <v>579</v>
      </c>
    </row>
    <row r="13" spans="1:4" ht="35.25" customHeight="1">
      <c r="A13" s="620" t="s">
        <v>811</v>
      </c>
      <c r="B13" s="621" t="s">
        <v>539</v>
      </c>
      <c r="C13" s="622" t="s">
        <v>841</v>
      </c>
      <c r="D13" s="620" t="s">
        <v>815</v>
      </c>
    </row>
    <row r="14" spans="1:4" ht="15" customHeight="1">
      <c r="A14" s="620">
        <v>1</v>
      </c>
      <c r="B14" s="621">
        <v>2</v>
      </c>
      <c r="C14" s="622">
        <v>3</v>
      </c>
      <c r="D14" s="620">
        <v>4</v>
      </c>
    </row>
    <row r="15" spans="1:4" ht="26.25" customHeight="1">
      <c r="A15" s="623" t="s">
        <v>580</v>
      </c>
      <c r="B15" s="624">
        <v>-112109134</v>
      </c>
      <c r="C15" s="624">
        <v>-70939742.90999997</v>
      </c>
      <c r="D15" s="624">
        <v>-13260881.190000001</v>
      </c>
    </row>
    <row r="16" spans="1:4" ht="12.75" customHeight="1">
      <c r="A16" s="625" t="s">
        <v>581</v>
      </c>
      <c r="B16" s="625">
        <v>-157020864</v>
      </c>
      <c r="C16" s="625">
        <v>-124177007.49999997</v>
      </c>
      <c r="D16" s="625">
        <v>-16241759.3</v>
      </c>
    </row>
    <row r="17" spans="1:4" ht="12.75">
      <c r="A17" s="624" t="s">
        <v>582</v>
      </c>
      <c r="B17" s="624">
        <v>-43710</v>
      </c>
      <c r="C17" s="624">
        <v>-4057.5</v>
      </c>
      <c r="D17" s="624">
        <v>0</v>
      </c>
    </row>
    <row r="18" spans="1:4" ht="12.75" customHeight="1">
      <c r="A18" s="624" t="s">
        <v>583</v>
      </c>
      <c r="B18" s="624">
        <v>-43710</v>
      </c>
      <c r="C18" s="624">
        <v>-4057.5</v>
      </c>
      <c r="D18" s="624">
        <v>0</v>
      </c>
    </row>
    <row r="19" spans="1:4" ht="12.75">
      <c r="A19" s="626" t="s">
        <v>584</v>
      </c>
      <c r="B19" s="627"/>
      <c r="C19" s="627"/>
      <c r="D19" s="627"/>
    </row>
    <row r="20" spans="1:4" ht="12.75">
      <c r="A20" s="628" t="s">
        <v>585</v>
      </c>
      <c r="B20" s="629">
        <v>-43710</v>
      </c>
      <c r="C20" s="629">
        <v>-4057.5</v>
      </c>
      <c r="D20" s="630">
        <v>0</v>
      </c>
    </row>
    <row r="21" spans="1:4" ht="12.75" customHeight="1">
      <c r="A21" s="631" t="s">
        <v>586</v>
      </c>
      <c r="B21" s="624">
        <v>-143977121</v>
      </c>
      <c r="C21" s="624">
        <v>-124148699.55999997</v>
      </c>
      <c r="D21" s="624">
        <v>-16241759.3</v>
      </c>
    </row>
    <row r="22" spans="1:4" ht="12.75" customHeight="1">
      <c r="A22" s="632" t="s">
        <v>587</v>
      </c>
      <c r="B22" s="624">
        <v>-133977121</v>
      </c>
      <c r="C22" s="624">
        <v>-120186312.56999998</v>
      </c>
      <c r="D22" s="624">
        <v>-15510302.100000001</v>
      </c>
    </row>
    <row r="23" spans="1:4" ht="12.75" customHeight="1">
      <c r="A23" s="633" t="s">
        <v>588</v>
      </c>
      <c r="B23" s="630">
        <v>-1810923</v>
      </c>
      <c r="C23" s="630">
        <v>-470161</v>
      </c>
      <c r="D23" s="630">
        <v>-75000</v>
      </c>
    </row>
    <row r="24" spans="1:4" ht="12.75" customHeight="1">
      <c r="A24" s="633" t="s">
        <v>589</v>
      </c>
      <c r="B24" s="634" t="s">
        <v>818</v>
      </c>
      <c r="C24" s="630">
        <v>-75000</v>
      </c>
      <c r="D24" s="630">
        <v>-75000</v>
      </c>
    </row>
    <row r="25" spans="1:4" ht="12.75" customHeight="1">
      <c r="A25" s="635" t="s">
        <v>590</v>
      </c>
      <c r="B25" s="636" t="s">
        <v>818</v>
      </c>
      <c r="C25" s="637">
        <v>-11877</v>
      </c>
      <c r="D25" s="630">
        <v>0</v>
      </c>
    </row>
    <row r="26" spans="1:4" ht="12.75" customHeight="1">
      <c r="A26" s="635" t="s">
        <v>591</v>
      </c>
      <c r="B26" s="636" t="s">
        <v>818</v>
      </c>
      <c r="C26" s="637">
        <v>-83284</v>
      </c>
      <c r="D26" s="630">
        <v>0</v>
      </c>
    </row>
    <row r="27" spans="1:4" ht="12.75" customHeight="1">
      <c r="A27" s="635" t="s">
        <v>592</v>
      </c>
      <c r="B27" s="636" t="s">
        <v>818</v>
      </c>
      <c r="C27" s="637">
        <v>-300000</v>
      </c>
      <c r="D27" s="630">
        <v>0</v>
      </c>
    </row>
    <row r="28" spans="1:4" ht="12.75" customHeight="1">
      <c r="A28" s="638" t="s">
        <v>593</v>
      </c>
      <c r="B28" s="637">
        <v>-33433843</v>
      </c>
      <c r="C28" s="637">
        <v>-34778089.41</v>
      </c>
      <c r="D28" s="637">
        <v>-2628721.99</v>
      </c>
    </row>
    <row r="29" spans="1:4" ht="12.75" customHeight="1">
      <c r="A29" s="635" t="s">
        <v>594</v>
      </c>
      <c r="B29" s="636" t="s">
        <v>818</v>
      </c>
      <c r="C29" s="637">
        <v>-797626</v>
      </c>
      <c r="D29" s="630">
        <v>0</v>
      </c>
    </row>
    <row r="30" spans="1:4" ht="12.75" customHeight="1">
      <c r="A30" s="635" t="s">
        <v>595</v>
      </c>
      <c r="B30" s="636" t="s">
        <v>818</v>
      </c>
      <c r="C30" s="637">
        <v>-134538</v>
      </c>
      <c r="D30" s="630">
        <v>0</v>
      </c>
    </row>
    <row r="31" spans="1:4" ht="12.75" customHeight="1">
      <c r="A31" s="635" t="s">
        <v>596</v>
      </c>
      <c r="B31" s="636" t="s">
        <v>818</v>
      </c>
      <c r="C31" s="637">
        <v>-121664</v>
      </c>
      <c r="D31" s="630">
        <v>0</v>
      </c>
    </row>
    <row r="32" spans="1:4" ht="12.75" customHeight="1">
      <c r="A32" s="635" t="s">
        <v>597</v>
      </c>
      <c r="B32" s="636" t="s">
        <v>818</v>
      </c>
      <c r="C32" s="637">
        <v>-370000</v>
      </c>
      <c r="D32" s="630">
        <v>0</v>
      </c>
    </row>
    <row r="33" spans="1:4" ht="12.75" customHeight="1">
      <c r="A33" s="635" t="s">
        <v>598</v>
      </c>
      <c r="B33" s="636" t="s">
        <v>818</v>
      </c>
      <c r="C33" s="637">
        <v>-141000</v>
      </c>
      <c r="D33" s="630">
        <v>-28000</v>
      </c>
    </row>
    <row r="34" spans="1:4" ht="12.75" customHeight="1">
      <c r="A34" s="635" t="s">
        <v>599</v>
      </c>
      <c r="B34" s="636" t="s">
        <v>818</v>
      </c>
      <c r="C34" s="637">
        <v>-33214</v>
      </c>
      <c r="D34" s="630">
        <v>0</v>
      </c>
    </row>
    <row r="35" spans="1:4" ht="12.75" customHeight="1">
      <c r="A35" s="635" t="s">
        <v>600</v>
      </c>
      <c r="B35" s="636" t="s">
        <v>818</v>
      </c>
      <c r="C35" s="637">
        <v>-300000</v>
      </c>
      <c r="D35" s="630">
        <v>0</v>
      </c>
    </row>
    <row r="36" spans="1:4" ht="12.75" customHeight="1">
      <c r="A36" s="635" t="s">
        <v>601</v>
      </c>
      <c r="B36" s="636" t="s">
        <v>818</v>
      </c>
      <c r="C36" s="637">
        <v>-371966</v>
      </c>
      <c r="D36" s="630">
        <v>-371966</v>
      </c>
    </row>
    <row r="37" spans="1:4" ht="12.75" customHeight="1">
      <c r="A37" s="635" t="s">
        <v>602</v>
      </c>
      <c r="B37" s="636" t="s">
        <v>818</v>
      </c>
      <c r="C37" s="637">
        <v>-1300000</v>
      </c>
      <c r="D37" s="630">
        <v>-717655</v>
      </c>
    </row>
    <row r="38" spans="1:4" ht="12.75" customHeight="1">
      <c r="A38" s="635" t="s">
        <v>603</v>
      </c>
      <c r="B38" s="636" t="s">
        <v>818</v>
      </c>
      <c r="C38" s="637">
        <v>-159000</v>
      </c>
      <c r="D38" s="630">
        <v>0</v>
      </c>
    </row>
    <row r="39" spans="1:4" ht="12.75" customHeight="1">
      <c r="A39" s="635" t="s">
        <v>604</v>
      </c>
      <c r="B39" s="636" t="s">
        <v>818</v>
      </c>
      <c r="C39" s="637">
        <v>-150000</v>
      </c>
      <c r="D39" s="630">
        <v>0</v>
      </c>
    </row>
    <row r="40" spans="1:4" ht="12.75" customHeight="1">
      <c r="A40" s="635" t="s">
        <v>605</v>
      </c>
      <c r="B40" s="636" t="s">
        <v>818</v>
      </c>
      <c r="C40" s="637">
        <v>-2932506</v>
      </c>
      <c r="D40" s="630">
        <v>0</v>
      </c>
    </row>
    <row r="41" spans="1:4" ht="12.75" customHeight="1">
      <c r="A41" s="635" t="s">
        <v>606</v>
      </c>
      <c r="B41" s="636" t="s">
        <v>818</v>
      </c>
      <c r="C41" s="637">
        <v>-8000</v>
      </c>
      <c r="D41" s="630">
        <v>0</v>
      </c>
    </row>
    <row r="42" spans="1:4" ht="12.75" customHeight="1">
      <c r="A42" s="635" t="s">
        <v>607</v>
      </c>
      <c r="B42" s="636" t="s">
        <v>818</v>
      </c>
      <c r="C42" s="637">
        <v>-26000</v>
      </c>
      <c r="D42" s="630">
        <v>0</v>
      </c>
    </row>
    <row r="43" spans="1:4" ht="12.75" customHeight="1">
      <c r="A43" s="635" t="s">
        <v>608</v>
      </c>
      <c r="B43" s="636" t="s">
        <v>818</v>
      </c>
      <c r="C43" s="637">
        <v>-41975</v>
      </c>
      <c r="D43" s="630">
        <v>0</v>
      </c>
    </row>
    <row r="44" spans="1:4" ht="12.75" customHeight="1">
      <c r="A44" s="635" t="s">
        <v>609</v>
      </c>
      <c r="B44" s="636" t="s">
        <v>818</v>
      </c>
      <c r="C44" s="637">
        <v>-124513</v>
      </c>
      <c r="D44" s="630">
        <v>0</v>
      </c>
    </row>
    <row r="45" spans="1:4" ht="12.75" customHeight="1">
      <c r="A45" s="635" t="s">
        <v>610</v>
      </c>
      <c r="B45" s="636" t="s">
        <v>818</v>
      </c>
      <c r="C45" s="637">
        <v>-20923</v>
      </c>
      <c r="D45" s="630">
        <v>0</v>
      </c>
    </row>
    <row r="46" spans="1:4" ht="12.75" customHeight="1">
      <c r="A46" s="635" t="s">
        <v>611</v>
      </c>
      <c r="B46" s="636" t="s">
        <v>818</v>
      </c>
      <c r="C46" s="637">
        <v>-12000</v>
      </c>
      <c r="D46" s="630">
        <v>0</v>
      </c>
    </row>
    <row r="47" spans="1:4" ht="12.75" customHeight="1">
      <c r="A47" s="635" t="s">
        <v>612</v>
      </c>
      <c r="B47" s="636" t="s">
        <v>818</v>
      </c>
      <c r="C47" s="637">
        <v>-320000</v>
      </c>
      <c r="D47" s="630">
        <v>-320000</v>
      </c>
    </row>
    <row r="48" spans="1:4" ht="12.75" customHeight="1">
      <c r="A48" s="635" t="s">
        <v>613</v>
      </c>
      <c r="B48" s="636" t="s">
        <v>818</v>
      </c>
      <c r="C48" s="637">
        <v>-80794</v>
      </c>
      <c r="D48" s="630">
        <v>-80794</v>
      </c>
    </row>
    <row r="49" spans="1:4" ht="12.75" customHeight="1">
      <c r="A49" s="635" t="s">
        <v>614</v>
      </c>
      <c r="B49" s="636" t="s">
        <v>818</v>
      </c>
      <c r="C49" s="637">
        <v>-100000</v>
      </c>
      <c r="D49" s="630">
        <v>0</v>
      </c>
    </row>
    <row r="50" spans="1:4" ht="12.75" customHeight="1">
      <c r="A50" s="635" t="s">
        <v>615</v>
      </c>
      <c r="B50" s="636" t="s">
        <v>818</v>
      </c>
      <c r="C50" s="637">
        <v>-232679</v>
      </c>
      <c r="D50" s="630">
        <v>-53680</v>
      </c>
    </row>
    <row r="51" spans="1:4" ht="12.75" customHeight="1">
      <c r="A51" s="635" t="s">
        <v>616</v>
      </c>
      <c r="B51" s="636" t="s">
        <v>818</v>
      </c>
      <c r="C51" s="637">
        <v>-79142</v>
      </c>
      <c r="D51" s="630">
        <v>0</v>
      </c>
    </row>
    <row r="52" spans="1:4" ht="12.75" customHeight="1">
      <c r="A52" s="635" t="s">
        <v>617</v>
      </c>
      <c r="B52" s="636" t="s">
        <v>818</v>
      </c>
      <c r="C52" s="637">
        <v>-1047454</v>
      </c>
      <c r="D52" s="630">
        <v>0</v>
      </c>
    </row>
    <row r="53" spans="1:4" ht="12.75" customHeight="1">
      <c r="A53" s="635" t="s">
        <v>618</v>
      </c>
      <c r="B53" s="636" t="s">
        <v>818</v>
      </c>
      <c r="C53" s="637">
        <v>-195000</v>
      </c>
      <c r="D53" s="630">
        <v>0</v>
      </c>
    </row>
    <row r="54" spans="1:4" ht="12.75" customHeight="1">
      <c r="A54" s="635" t="s">
        <v>619</v>
      </c>
      <c r="B54" s="636" t="s">
        <v>818</v>
      </c>
      <c r="C54" s="637">
        <v>-2886759</v>
      </c>
      <c r="D54" s="630">
        <v>-130000</v>
      </c>
    </row>
    <row r="55" spans="1:4" ht="12.75" customHeight="1">
      <c r="A55" s="635" t="s">
        <v>620</v>
      </c>
      <c r="B55" s="636" t="s">
        <v>818</v>
      </c>
      <c r="C55" s="637">
        <v>-49496</v>
      </c>
      <c r="D55" s="630">
        <v>0</v>
      </c>
    </row>
    <row r="56" spans="1:4" ht="12.75" customHeight="1">
      <c r="A56" s="635" t="s">
        <v>621</v>
      </c>
      <c r="B56" s="636" t="s">
        <v>818</v>
      </c>
      <c r="C56" s="637">
        <v>-3601377.73</v>
      </c>
      <c r="D56" s="630">
        <v>0</v>
      </c>
    </row>
    <row r="57" spans="1:4" ht="12.75" customHeight="1">
      <c r="A57" s="635" t="s">
        <v>622</v>
      </c>
      <c r="B57" s="636" t="s">
        <v>818</v>
      </c>
      <c r="C57" s="637">
        <v>-390000</v>
      </c>
      <c r="D57" s="630">
        <v>0</v>
      </c>
    </row>
    <row r="58" spans="1:4" ht="12.75" customHeight="1">
      <c r="A58" s="635" t="s">
        <v>623</v>
      </c>
      <c r="B58" s="636" t="s">
        <v>818</v>
      </c>
      <c r="C58" s="637">
        <v>-37188</v>
      </c>
      <c r="D58" s="630">
        <v>0</v>
      </c>
    </row>
    <row r="59" spans="1:4" ht="12.75" customHeight="1">
      <c r="A59" s="635" t="s">
        <v>624</v>
      </c>
      <c r="B59" s="636" t="s">
        <v>818</v>
      </c>
      <c r="C59" s="637">
        <v>-478244</v>
      </c>
      <c r="D59" s="630">
        <v>0</v>
      </c>
    </row>
    <row r="60" spans="1:4" ht="12.75" customHeight="1">
      <c r="A60" s="635" t="s">
        <v>625</v>
      </c>
      <c r="B60" s="636" t="s">
        <v>818</v>
      </c>
      <c r="C60" s="637">
        <v>-205962</v>
      </c>
      <c r="D60" s="630">
        <v>0</v>
      </c>
    </row>
    <row r="61" spans="1:4" ht="12.75" customHeight="1">
      <c r="A61" s="635" t="s">
        <v>626</v>
      </c>
      <c r="B61" s="636" t="s">
        <v>818</v>
      </c>
      <c r="C61" s="637">
        <v>-711306</v>
      </c>
      <c r="D61" s="630">
        <v>0</v>
      </c>
    </row>
    <row r="62" spans="1:4" ht="12.75" customHeight="1">
      <c r="A62" s="635" t="s">
        <v>627</v>
      </c>
      <c r="B62" s="636" t="s">
        <v>818</v>
      </c>
      <c r="C62" s="637">
        <v>-161100</v>
      </c>
      <c r="D62" s="630">
        <v>0</v>
      </c>
    </row>
    <row r="63" spans="1:4" ht="12.75" customHeight="1">
      <c r="A63" s="635" t="s">
        <v>628</v>
      </c>
      <c r="B63" s="636" t="s">
        <v>818</v>
      </c>
      <c r="C63" s="637">
        <v>-78100</v>
      </c>
      <c r="D63" s="630">
        <v>0</v>
      </c>
    </row>
    <row r="64" spans="1:4" ht="12.75" customHeight="1">
      <c r="A64" s="635" t="s">
        <v>629</v>
      </c>
      <c r="B64" s="636" t="s">
        <v>818</v>
      </c>
      <c r="C64" s="637">
        <v>-277690</v>
      </c>
      <c r="D64" s="630">
        <v>0</v>
      </c>
    </row>
    <row r="65" spans="1:4" ht="12.75" customHeight="1">
      <c r="A65" s="635" t="s">
        <v>630</v>
      </c>
      <c r="B65" s="636" t="s">
        <v>818</v>
      </c>
      <c r="C65" s="637">
        <v>-324122</v>
      </c>
      <c r="D65" s="630">
        <v>0</v>
      </c>
    </row>
    <row r="66" spans="1:4" ht="12.75" customHeight="1">
      <c r="A66" s="635" t="s">
        <v>631</v>
      </c>
      <c r="B66" s="636" t="s">
        <v>818</v>
      </c>
      <c r="C66" s="637">
        <v>-500000</v>
      </c>
      <c r="D66" s="630">
        <v>0</v>
      </c>
    </row>
    <row r="67" spans="1:4" ht="12.75" customHeight="1">
      <c r="A67" s="635" t="s">
        <v>632</v>
      </c>
      <c r="B67" s="636" t="s">
        <v>818</v>
      </c>
      <c r="C67" s="637">
        <v>-130000</v>
      </c>
      <c r="D67" s="630">
        <v>0</v>
      </c>
    </row>
    <row r="68" spans="1:4" ht="12.75" customHeight="1">
      <c r="A68" s="635" t="s">
        <v>633</v>
      </c>
      <c r="B68" s="636" t="s">
        <v>818</v>
      </c>
      <c r="C68" s="637">
        <v>-25570.99</v>
      </c>
      <c r="D68" s="630">
        <v>-15929.99</v>
      </c>
    </row>
    <row r="69" spans="1:4" ht="12.75" customHeight="1">
      <c r="A69" s="635" t="s">
        <v>634</v>
      </c>
      <c r="B69" s="636" t="s">
        <v>818</v>
      </c>
      <c r="C69" s="637">
        <v>-630000</v>
      </c>
      <c r="D69" s="630">
        <v>-180000</v>
      </c>
    </row>
    <row r="70" spans="1:4" ht="12.75" customHeight="1">
      <c r="A70" s="635" t="s">
        <v>635</v>
      </c>
      <c r="B70" s="636" t="s">
        <v>818</v>
      </c>
      <c r="C70" s="637">
        <v>-524487</v>
      </c>
      <c r="D70" s="630">
        <v>0</v>
      </c>
    </row>
    <row r="71" spans="1:4" ht="12.75" customHeight="1">
      <c r="A71" s="635" t="s">
        <v>636</v>
      </c>
      <c r="B71" s="636" t="s">
        <v>818</v>
      </c>
      <c r="C71" s="637">
        <v>-46111</v>
      </c>
      <c r="D71" s="630">
        <v>0</v>
      </c>
    </row>
    <row r="72" spans="1:4" ht="12.75" customHeight="1">
      <c r="A72" s="635" t="s">
        <v>637</v>
      </c>
      <c r="B72" s="636" t="s">
        <v>818</v>
      </c>
      <c r="C72" s="637">
        <v>-665436</v>
      </c>
      <c r="D72" s="630">
        <v>0</v>
      </c>
    </row>
    <row r="73" spans="1:4" ht="12.75" customHeight="1">
      <c r="A73" s="635" t="s">
        <v>638</v>
      </c>
      <c r="B73" s="636" t="s">
        <v>818</v>
      </c>
      <c r="C73" s="637">
        <v>-204900</v>
      </c>
      <c r="D73" s="630">
        <v>0</v>
      </c>
    </row>
    <row r="74" spans="1:4" ht="12.75" customHeight="1">
      <c r="A74" s="635" t="s">
        <v>639</v>
      </c>
      <c r="B74" s="636" t="s">
        <v>818</v>
      </c>
      <c r="C74" s="637">
        <v>-525000</v>
      </c>
      <c r="D74" s="630">
        <v>0</v>
      </c>
    </row>
    <row r="75" spans="1:4" ht="12.75" customHeight="1">
      <c r="A75" s="635" t="s">
        <v>640</v>
      </c>
      <c r="B75" s="636" t="s">
        <v>818</v>
      </c>
      <c r="C75" s="637">
        <v>-275079</v>
      </c>
      <c r="D75" s="630">
        <v>0</v>
      </c>
    </row>
    <row r="76" spans="1:4" ht="12.75" customHeight="1">
      <c r="A76" s="635" t="s">
        <v>641</v>
      </c>
      <c r="B76" s="636" t="s">
        <v>818</v>
      </c>
      <c r="C76" s="637">
        <v>-200000</v>
      </c>
      <c r="D76" s="630">
        <v>0</v>
      </c>
    </row>
    <row r="77" spans="1:4" ht="12.75" customHeight="1">
      <c r="A77" s="635" t="s">
        <v>642</v>
      </c>
      <c r="B77" s="636" t="s">
        <v>818</v>
      </c>
      <c r="C77" s="637">
        <v>-150688</v>
      </c>
      <c r="D77" s="630">
        <v>-106400</v>
      </c>
    </row>
    <row r="78" spans="1:4" ht="12.75" customHeight="1">
      <c r="A78" s="635" t="s">
        <v>643</v>
      </c>
      <c r="B78" s="636" t="s">
        <v>818</v>
      </c>
      <c r="C78" s="637">
        <v>-28000</v>
      </c>
      <c r="D78" s="630">
        <v>0</v>
      </c>
    </row>
    <row r="79" spans="1:4" ht="12.75" customHeight="1">
      <c r="A79" s="635" t="s">
        <v>644</v>
      </c>
      <c r="B79" s="636" t="s">
        <v>818</v>
      </c>
      <c r="C79" s="637">
        <v>-107885</v>
      </c>
      <c r="D79" s="630">
        <v>0</v>
      </c>
    </row>
    <row r="80" spans="1:4" ht="12.75" customHeight="1">
      <c r="A80" s="635" t="s">
        <v>645</v>
      </c>
      <c r="B80" s="636" t="s">
        <v>818</v>
      </c>
      <c r="C80" s="637">
        <v>-176010.24</v>
      </c>
      <c r="D80" s="630">
        <v>0</v>
      </c>
    </row>
    <row r="81" spans="1:4" ht="12.75" customHeight="1">
      <c r="A81" s="635" t="s">
        <v>646</v>
      </c>
      <c r="B81" s="636" t="s">
        <v>818</v>
      </c>
      <c r="C81" s="637">
        <v>-3999999.83</v>
      </c>
      <c r="D81" s="630">
        <v>0</v>
      </c>
    </row>
    <row r="82" spans="1:4" ht="12.75" customHeight="1">
      <c r="A82" s="635" t="s">
        <v>647</v>
      </c>
      <c r="B82" s="636" t="s">
        <v>818</v>
      </c>
      <c r="C82" s="637">
        <v>-140000</v>
      </c>
      <c r="D82" s="630">
        <v>0</v>
      </c>
    </row>
    <row r="83" spans="1:4" ht="12.75" customHeight="1">
      <c r="A83" s="635" t="s">
        <v>648</v>
      </c>
      <c r="B83" s="636" t="s">
        <v>818</v>
      </c>
      <c r="C83" s="637">
        <v>-1951892</v>
      </c>
      <c r="D83" s="630">
        <v>-624297</v>
      </c>
    </row>
    <row r="84" spans="1:4" ht="12.75" customHeight="1">
      <c r="A84" s="635" t="s">
        <v>649</v>
      </c>
      <c r="B84" s="636" t="s">
        <v>818</v>
      </c>
      <c r="C84" s="637">
        <v>-172480</v>
      </c>
      <c r="D84" s="630">
        <v>0</v>
      </c>
    </row>
    <row r="85" spans="1:4" ht="12.75" customHeight="1">
      <c r="A85" s="635" t="s">
        <v>650</v>
      </c>
      <c r="B85" s="636" t="s">
        <v>818</v>
      </c>
      <c r="C85" s="637">
        <v>-402015</v>
      </c>
      <c r="D85" s="630">
        <v>0</v>
      </c>
    </row>
    <row r="86" spans="1:4" ht="12.75" customHeight="1">
      <c r="A86" s="635" t="s">
        <v>651</v>
      </c>
      <c r="B86" s="636" t="s">
        <v>818</v>
      </c>
      <c r="C86" s="637">
        <v>-258125</v>
      </c>
      <c r="D86" s="630">
        <v>0</v>
      </c>
    </row>
    <row r="87" spans="1:4" ht="12.75" customHeight="1">
      <c r="A87" s="635" t="s">
        <v>592</v>
      </c>
      <c r="B87" s="636" t="s">
        <v>818</v>
      </c>
      <c r="C87" s="637">
        <v>-31362</v>
      </c>
      <c r="D87" s="630">
        <v>0</v>
      </c>
    </row>
    <row r="88" spans="1:4" ht="12.75" customHeight="1">
      <c r="A88" s="635" t="s">
        <v>652</v>
      </c>
      <c r="B88" s="636" t="s">
        <v>818</v>
      </c>
      <c r="C88" s="637">
        <v>-65327</v>
      </c>
      <c r="D88" s="630">
        <v>0</v>
      </c>
    </row>
    <row r="89" spans="1:4" ht="12.75" customHeight="1">
      <c r="A89" s="635" t="s">
        <v>653</v>
      </c>
      <c r="B89" s="636" t="s">
        <v>818</v>
      </c>
      <c r="C89" s="637">
        <v>-705975</v>
      </c>
      <c r="D89" s="630">
        <v>0</v>
      </c>
    </row>
    <row r="90" spans="1:4" ht="12.75" customHeight="1">
      <c r="A90" s="635" t="s">
        <v>654</v>
      </c>
      <c r="B90" s="636" t="s">
        <v>818</v>
      </c>
      <c r="C90" s="637">
        <v>-200000</v>
      </c>
      <c r="D90" s="630">
        <v>0</v>
      </c>
    </row>
    <row r="91" spans="1:4" ht="12.75" customHeight="1">
      <c r="A91" s="635" t="s">
        <v>655</v>
      </c>
      <c r="B91" s="636" t="s">
        <v>818</v>
      </c>
      <c r="C91" s="637">
        <v>-21680</v>
      </c>
      <c r="D91" s="630">
        <v>0</v>
      </c>
    </row>
    <row r="92" spans="1:4" ht="12.75" customHeight="1">
      <c r="A92" s="635" t="s">
        <v>656</v>
      </c>
      <c r="B92" s="636" t="s">
        <v>818</v>
      </c>
      <c r="C92" s="637">
        <v>-1190611.12</v>
      </c>
      <c r="D92" s="630">
        <v>0</v>
      </c>
    </row>
    <row r="93" spans="1:4" ht="12.75" customHeight="1">
      <c r="A93" s="635" t="s">
        <v>657</v>
      </c>
      <c r="B93" s="636" t="s">
        <v>818</v>
      </c>
      <c r="C93" s="637">
        <v>-170000</v>
      </c>
      <c r="D93" s="630">
        <v>0</v>
      </c>
    </row>
    <row r="94" spans="1:4" ht="12.75" customHeight="1">
      <c r="A94" s="635" t="s">
        <v>658</v>
      </c>
      <c r="B94" s="636" t="s">
        <v>818</v>
      </c>
      <c r="C94" s="637">
        <v>-306564</v>
      </c>
      <c r="D94" s="630">
        <v>0</v>
      </c>
    </row>
    <row r="95" spans="1:4" ht="12.75" customHeight="1">
      <c r="A95" s="635" t="s">
        <v>659</v>
      </c>
      <c r="B95" s="636" t="s">
        <v>818</v>
      </c>
      <c r="C95" s="637">
        <v>-7030</v>
      </c>
      <c r="D95" s="630">
        <v>0</v>
      </c>
    </row>
    <row r="96" spans="1:4" ht="12.75" customHeight="1">
      <c r="A96" s="635" t="s">
        <v>660</v>
      </c>
      <c r="B96" s="636" t="s">
        <v>818</v>
      </c>
      <c r="C96" s="637">
        <v>-399070</v>
      </c>
      <c r="D96" s="630">
        <v>0</v>
      </c>
    </row>
    <row r="97" spans="1:4" ht="12.75" customHeight="1">
      <c r="A97" s="635" t="s">
        <v>661</v>
      </c>
      <c r="B97" s="636" t="s">
        <v>818</v>
      </c>
      <c r="C97" s="637">
        <v>-1657514.5</v>
      </c>
      <c r="D97" s="630">
        <v>0</v>
      </c>
    </row>
    <row r="98" spans="1:4" ht="12.75" customHeight="1">
      <c r="A98" s="635" t="s">
        <v>662</v>
      </c>
      <c r="B98" s="636" t="s">
        <v>818</v>
      </c>
      <c r="C98" s="637">
        <v>-54460</v>
      </c>
      <c r="D98" s="630">
        <v>0</v>
      </c>
    </row>
    <row r="99" spans="1:4" ht="12.75" customHeight="1">
      <c r="A99" s="635" t="s">
        <v>663</v>
      </c>
      <c r="B99" s="636" t="s">
        <v>818</v>
      </c>
      <c r="C99" s="637">
        <v>-24300</v>
      </c>
      <c r="D99" s="630">
        <v>0</v>
      </c>
    </row>
    <row r="100" spans="1:4" ht="12.75" customHeight="1">
      <c r="A100" s="635" t="s">
        <v>664</v>
      </c>
      <c r="B100" s="636" t="s">
        <v>818</v>
      </c>
      <c r="C100" s="637">
        <v>-13500</v>
      </c>
      <c r="D100" s="630">
        <v>0</v>
      </c>
    </row>
    <row r="101" spans="1:4" ht="12.75" customHeight="1">
      <c r="A101" s="635" t="s">
        <v>665</v>
      </c>
      <c r="B101" s="636" t="s">
        <v>818</v>
      </c>
      <c r="C101" s="637">
        <v>-115678</v>
      </c>
      <c r="D101" s="630">
        <v>0</v>
      </c>
    </row>
    <row r="102" spans="1:4" ht="12.75" customHeight="1">
      <c r="A102" s="635" t="s">
        <v>666</v>
      </c>
      <c r="B102" s="636" t="s">
        <v>818</v>
      </c>
      <c r="C102" s="637">
        <v>-400000</v>
      </c>
      <c r="D102" s="630">
        <v>0</v>
      </c>
    </row>
    <row r="103" spans="1:4" ht="12.75" customHeight="1">
      <c r="A103" s="639" t="s">
        <v>667</v>
      </c>
      <c r="B103" s="637">
        <v>-98732355</v>
      </c>
      <c r="C103" s="637">
        <v>-84938062.15999998</v>
      </c>
      <c r="D103" s="637">
        <v>-12806580.110000001</v>
      </c>
    </row>
    <row r="104" spans="1:4" ht="12.75" customHeight="1">
      <c r="A104" s="635" t="s">
        <v>594</v>
      </c>
      <c r="B104" s="636" t="s">
        <v>818</v>
      </c>
      <c r="C104" s="637">
        <v>-155745</v>
      </c>
      <c r="D104" s="630">
        <v>0</v>
      </c>
    </row>
    <row r="105" spans="1:4" ht="12.75" customHeight="1">
      <c r="A105" s="635" t="s">
        <v>668</v>
      </c>
      <c r="B105" s="636" t="s">
        <v>818</v>
      </c>
      <c r="C105" s="637">
        <v>-40000</v>
      </c>
      <c r="D105" s="630">
        <v>0</v>
      </c>
    </row>
    <row r="106" spans="1:4" ht="12.75" customHeight="1">
      <c r="A106" s="635" t="s">
        <v>669</v>
      </c>
      <c r="B106" s="636" t="s">
        <v>818</v>
      </c>
      <c r="C106" s="637">
        <v>-1120000</v>
      </c>
      <c r="D106" s="630">
        <v>0</v>
      </c>
    </row>
    <row r="107" spans="1:4" ht="12.75" customHeight="1">
      <c r="A107" s="635" t="s">
        <v>670</v>
      </c>
      <c r="B107" s="636" t="s">
        <v>818</v>
      </c>
      <c r="C107" s="637">
        <v>-139868</v>
      </c>
      <c r="D107" s="630">
        <v>0</v>
      </c>
    </row>
    <row r="108" spans="1:4" ht="12.75" customHeight="1">
      <c r="A108" s="635" t="s">
        <v>671</v>
      </c>
      <c r="B108" s="636" t="s">
        <v>818</v>
      </c>
      <c r="C108" s="637">
        <v>-30000</v>
      </c>
      <c r="D108" s="630">
        <v>0</v>
      </c>
    </row>
    <row r="109" spans="1:4" ht="12.75" customHeight="1">
      <c r="A109" s="635" t="s">
        <v>597</v>
      </c>
      <c r="B109" s="636" t="s">
        <v>818</v>
      </c>
      <c r="C109" s="637">
        <v>-200000</v>
      </c>
      <c r="D109" s="630">
        <v>0</v>
      </c>
    </row>
    <row r="110" spans="1:4" ht="12.75" customHeight="1">
      <c r="A110" s="635" t="s">
        <v>672</v>
      </c>
      <c r="B110" s="636" t="s">
        <v>818</v>
      </c>
      <c r="C110" s="637">
        <v>-21598</v>
      </c>
      <c r="D110" s="630">
        <v>0</v>
      </c>
    </row>
    <row r="111" spans="1:4" ht="12.75" customHeight="1">
      <c r="A111" s="635" t="s">
        <v>673</v>
      </c>
      <c r="B111" s="636" t="s">
        <v>818</v>
      </c>
      <c r="C111" s="637">
        <v>-23205</v>
      </c>
      <c r="D111" s="630">
        <v>-23205</v>
      </c>
    </row>
    <row r="112" spans="1:4" ht="12.75" customHeight="1">
      <c r="A112" s="635" t="s">
        <v>674</v>
      </c>
      <c r="B112" s="636" t="s">
        <v>818</v>
      </c>
      <c r="C112" s="637">
        <v>-330000</v>
      </c>
      <c r="D112" s="630">
        <v>0</v>
      </c>
    </row>
    <row r="113" spans="1:4" ht="12.75" customHeight="1">
      <c r="A113" s="635" t="s">
        <v>675</v>
      </c>
      <c r="B113" s="636" t="s">
        <v>818</v>
      </c>
      <c r="C113" s="637">
        <v>-80000</v>
      </c>
      <c r="D113" s="630">
        <v>0</v>
      </c>
    </row>
    <row r="114" spans="1:4" ht="12.75" customHeight="1">
      <c r="A114" s="635" t="s">
        <v>676</v>
      </c>
      <c r="B114" s="636" t="s">
        <v>818</v>
      </c>
      <c r="C114" s="637">
        <v>-19757.89</v>
      </c>
      <c r="D114" s="630">
        <v>-4565.89</v>
      </c>
    </row>
    <row r="115" spans="1:4" ht="12.75" customHeight="1">
      <c r="A115" s="635" t="s">
        <v>677</v>
      </c>
      <c r="B115" s="636" t="s">
        <v>818</v>
      </c>
      <c r="C115" s="637">
        <v>-130000</v>
      </c>
      <c r="D115" s="630">
        <v>0</v>
      </c>
    </row>
    <row r="116" spans="1:4" ht="12.75" customHeight="1">
      <c r="A116" s="635" t="s">
        <v>678</v>
      </c>
      <c r="B116" s="636" t="s">
        <v>818</v>
      </c>
      <c r="C116" s="637">
        <v>-1500000</v>
      </c>
      <c r="D116" s="630">
        <v>0</v>
      </c>
    </row>
    <row r="117" spans="1:4" ht="12.75" customHeight="1">
      <c r="A117" s="635" t="s">
        <v>599</v>
      </c>
      <c r="B117" s="636" t="s">
        <v>818</v>
      </c>
      <c r="C117" s="637">
        <v>-10223</v>
      </c>
      <c r="D117" s="630">
        <v>0</v>
      </c>
    </row>
    <row r="118" spans="1:4" ht="12.75" customHeight="1">
      <c r="A118" s="635" t="s">
        <v>679</v>
      </c>
      <c r="B118" s="636" t="s">
        <v>818</v>
      </c>
      <c r="C118" s="637">
        <v>-200000</v>
      </c>
      <c r="D118" s="630">
        <v>0</v>
      </c>
    </row>
    <row r="119" spans="1:4" ht="12.75" customHeight="1">
      <c r="A119" s="635" t="s">
        <v>600</v>
      </c>
      <c r="B119" s="636" t="s">
        <v>818</v>
      </c>
      <c r="C119" s="637">
        <v>-631900</v>
      </c>
      <c r="D119" s="630">
        <v>0</v>
      </c>
    </row>
    <row r="120" spans="1:4" ht="12.75" customHeight="1">
      <c r="A120" s="635" t="s">
        <v>601</v>
      </c>
      <c r="B120" s="636" t="s">
        <v>818</v>
      </c>
      <c r="C120" s="637">
        <v>-1427324</v>
      </c>
      <c r="D120" s="630">
        <v>-633134</v>
      </c>
    </row>
    <row r="121" spans="1:4" ht="12.75" customHeight="1">
      <c r="A121" s="635" t="s">
        <v>680</v>
      </c>
      <c r="B121" s="636" t="s">
        <v>818</v>
      </c>
      <c r="C121" s="637">
        <v>-35027</v>
      </c>
      <c r="D121" s="630">
        <v>0</v>
      </c>
    </row>
    <row r="122" spans="1:4" ht="12.75" customHeight="1">
      <c r="A122" s="635" t="s">
        <v>681</v>
      </c>
      <c r="B122" s="636" t="s">
        <v>818</v>
      </c>
      <c r="C122" s="637">
        <v>-10000</v>
      </c>
      <c r="D122" s="630">
        <v>0</v>
      </c>
    </row>
    <row r="123" spans="1:4" ht="12.75" customHeight="1">
      <c r="A123" s="635" t="s">
        <v>682</v>
      </c>
      <c r="B123" s="636" t="s">
        <v>818</v>
      </c>
      <c r="C123" s="637">
        <v>-150000</v>
      </c>
      <c r="D123" s="630">
        <v>0</v>
      </c>
    </row>
    <row r="124" spans="1:4" ht="12.75" customHeight="1">
      <c r="A124" s="635" t="s">
        <v>683</v>
      </c>
      <c r="B124" s="636" t="s">
        <v>818</v>
      </c>
      <c r="C124" s="637">
        <v>-50000</v>
      </c>
      <c r="D124" s="630">
        <v>0</v>
      </c>
    </row>
    <row r="125" spans="1:4" ht="12.75" customHeight="1">
      <c r="A125" s="635" t="s">
        <v>684</v>
      </c>
      <c r="B125" s="636" t="s">
        <v>818</v>
      </c>
      <c r="C125" s="637">
        <v>-85363</v>
      </c>
      <c r="D125" s="630">
        <v>0</v>
      </c>
    </row>
    <row r="126" spans="1:4" ht="12.75" customHeight="1">
      <c r="A126" s="635" t="s">
        <v>685</v>
      </c>
      <c r="B126" s="636" t="s">
        <v>818</v>
      </c>
      <c r="C126" s="637">
        <v>-254858</v>
      </c>
      <c r="D126" s="630">
        <v>0</v>
      </c>
    </row>
    <row r="127" spans="1:4" ht="12.75" customHeight="1">
      <c r="A127" s="635" t="s">
        <v>686</v>
      </c>
      <c r="B127" s="636" t="s">
        <v>818</v>
      </c>
      <c r="C127" s="637">
        <v>-420000</v>
      </c>
      <c r="D127" s="630">
        <v>0</v>
      </c>
    </row>
    <row r="128" spans="1:4" ht="12.75" customHeight="1">
      <c r="A128" s="635" t="s">
        <v>687</v>
      </c>
      <c r="B128" s="636" t="s">
        <v>818</v>
      </c>
      <c r="C128" s="637">
        <v>-200000</v>
      </c>
      <c r="D128" s="630">
        <v>-200000</v>
      </c>
    </row>
    <row r="129" spans="1:4" ht="12.75" customHeight="1">
      <c r="A129" s="635" t="s">
        <v>688</v>
      </c>
      <c r="B129" s="636" t="s">
        <v>818</v>
      </c>
      <c r="C129" s="637">
        <v>-243960</v>
      </c>
      <c r="D129" s="630">
        <v>0</v>
      </c>
    </row>
    <row r="130" spans="1:4" ht="12.75" customHeight="1">
      <c r="A130" s="635" t="s">
        <v>605</v>
      </c>
      <c r="B130" s="636" t="s">
        <v>818</v>
      </c>
      <c r="C130" s="637">
        <v>-2212450</v>
      </c>
      <c r="D130" s="630">
        <v>-470000</v>
      </c>
    </row>
    <row r="131" spans="1:4" ht="12.75" customHeight="1">
      <c r="A131" s="635" t="s">
        <v>606</v>
      </c>
      <c r="B131" s="636" t="s">
        <v>818</v>
      </c>
      <c r="C131" s="637">
        <v>-85450</v>
      </c>
      <c r="D131" s="630">
        <v>0</v>
      </c>
    </row>
    <row r="132" spans="1:4" ht="12.75" customHeight="1">
      <c r="A132" s="635" t="s">
        <v>689</v>
      </c>
      <c r="B132" s="636" t="s">
        <v>818</v>
      </c>
      <c r="C132" s="637">
        <v>-3914172</v>
      </c>
      <c r="D132" s="630">
        <v>0</v>
      </c>
    </row>
    <row r="133" spans="1:4" ht="12.75" customHeight="1">
      <c r="A133" s="635" t="s">
        <v>610</v>
      </c>
      <c r="B133" s="636" t="s">
        <v>818</v>
      </c>
      <c r="C133" s="637">
        <v>-149077</v>
      </c>
      <c r="D133" s="630">
        <v>0</v>
      </c>
    </row>
    <row r="134" spans="1:4" ht="12.75" customHeight="1">
      <c r="A134" s="635" t="s">
        <v>690</v>
      </c>
      <c r="B134" s="636" t="s">
        <v>818</v>
      </c>
      <c r="C134" s="637">
        <v>-215000</v>
      </c>
      <c r="D134" s="630">
        <v>0</v>
      </c>
    </row>
    <row r="135" spans="1:4" ht="12.75" customHeight="1">
      <c r="A135" s="635" t="s">
        <v>611</v>
      </c>
      <c r="B135" s="636" t="s">
        <v>818</v>
      </c>
      <c r="C135" s="637">
        <v>-373000</v>
      </c>
      <c r="D135" s="630">
        <v>0</v>
      </c>
    </row>
    <row r="136" spans="1:4" ht="12.75" customHeight="1">
      <c r="A136" s="635" t="s">
        <v>691</v>
      </c>
      <c r="B136" s="636" t="s">
        <v>818</v>
      </c>
      <c r="C136" s="637">
        <v>-28000</v>
      </c>
      <c r="D136" s="630">
        <v>0</v>
      </c>
    </row>
    <row r="137" spans="1:4" ht="12.75" customHeight="1">
      <c r="A137" s="635" t="s">
        <v>692</v>
      </c>
      <c r="B137" s="636" t="s">
        <v>818</v>
      </c>
      <c r="C137" s="637">
        <v>-24827</v>
      </c>
      <c r="D137" s="630">
        <v>0</v>
      </c>
    </row>
    <row r="138" spans="1:4" ht="12.75" customHeight="1">
      <c r="A138" s="635" t="s">
        <v>693</v>
      </c>
      <c r="B138" s="636" t="s">
        <v>818</v>
      </c>
      <c r="C138" s="637">
        <v>-48276</v>
      </c>
      <c r="D138" s="630">
        <v>0</v>
      </c>
    </row>
    <row r="139" spans="1:4" ht="12.75" customHeight="1">
      <c r="A139" s="635" t="s">
        <v>694</v>
      </c>
      <c r="B139" s="636" t="s">
        <v>818</v>
      </c>
      <c r="C139" s="637">
        <v>-210573.32</v>
      </c>
      <c r="D139" s="630">
        <v>-19973.32</v>
      </c>
    </row>
    <row r="140" spans="1:4" ht="12.75" customHeight="1">
      <c r="A140" s="635" t="s">
        <v>695</v>
      </c>
      <c r="B140" s="636" t="s">
        <v>818</v>
      </c>
      <c r="C140" s="637">
        <v>-30000</v>
      </c>
      <c r="D140" s="630">
        <v>0</v>
      </c>
    </row>
    <row r="141" spans="1:4" ht="12.75" customHeight="1">
      <c r="A141" s="635" t="s">
        <v>696</v>
      </c>
      <c r="B141" s="636" t="s">
        <v>818</v>
      </c>
      <c r="C141" s="637">
        <v>-60000</v>
      </c>
      <c r="D141" s="630">
        <v>0</v>
      </c>
    </row>
    <row r="142" spans="1:4" ht="12.75" customHeight="1">
      <c r="A142" s="635" t="s">
        <v>613</v>
      </c>
      <c r="B142" s="636" t="s">
        <v>818</v>
      </c>
      <c r="C142" s="637">
        <v>-381748.16</v>
      </c>
      <c r="D142" s="630">
        <v>-118028</v>
      </c>
    </row>
    <row r="143" spans="1:4" ht="12.75" customHeight="1">
      <c r="A143" s="635" t="s">
        <v>697</v>
      </c>
      <c r="B143" s="636" t="s">
        <v>818</v>
      </c>
      <c r="C143" s="637">
        <v>-660000</v>
      </c>
      <c r="D143" s="630">
        <v>0</v>
      </c>
    </row>
    <row r="144" spans="1:4" ht="12.75" customHeight="1">
      <c r="A144" s="635" t="s">
        <v>698</v>
      </c>
      <c r="B144" s="636" t="s">
        <v>818</v>
      </c>
      <c r="C144" s="637">
        <v>-57500</v>
      </c>
      <c r="D144" s="630">
        <v>-57500</v>
      </c>
    </row>
    <row r="145" spans="1:4" ht="12.75" customHeight="1">
      <c r="A145" s="635" t="s">
        <v>699</v>
      </c>
      <c r="B145" s="636" t="s">
        <v>818</v>
      </c>
      <c r="C145" s="637">
        <v>-405000</v>
      </c>
      <c r="D145" s="630">
        <v>-110000</v>
      </c>
    </row>
    <row r="146" spans="1:4" ht="12.75" customHeight="1">
      <c r="A146" s="635" t="s">
        <v>700</v>
      </c>
      <c r="B146" s="636" t="s">
        <v>818</v>
      </c>
      <c r="C146" s="637">
        <v>-29116</v>
      </c>
      <c r="D146" s="630">
        <v>0</v>
      </c>
    </row>
    <row r="147" spans="1:4" ht="12.75" customHeight="1">
      <c r="A147" s="635" t="s">
        <v>701</v>
      </c>
      <c r="B147" s="636" t="s">
        <v>818</v>
      </c>
      <c r="C147" s="637">
        <v>-50000</v>
      </c>
      <c r="D147" s="630">
        <v>0</v>
      </c>
    </row>
    <row r="148" spans="1:4" ht="12.75" customHeight="1">
      <c r="A148" s="635" t="s">
        <v>702</v>
      </c>
      <c r="B148" s="636" t="s">
        <v>818</v>
      </c>
      <c r="C148" s="637">
        <v>-289875</v>
      </c>
      <c r="D148" s="630">
        <v>0</v>
      </c>
    </row>
    <row r="149" spans="1:4" ht="12.75" customHeight="1">
      <c r="A149" s="635" t="s">
        <v>703</v>
      </c>
      <c r="B149" s="636" t="s">
        <v>818</v>
      </c>
      <c r="C149" s="637">
        <v>-845000</v>
      </c>
      <c r="D149" s="630">
        <v>0</v>
      </c>
    </row>
    <row r="150" spans="1:4" ht="12.75" customHeight="1">
      <c r="A150" s="635" t="s">
        <v>704</v>
      </c>
      <c r="B150" s="636" t="s">
        <v>818</v>
      </c>
      <c r="C150" s="637">
        <v>-14800</v>
      </c>
      <c r="D150" s="630">
        <v>0</v>
      </c>
    </row>
    <row r="151" spans="1:4" ht="12.75" customHeight="1">
      <c r="A151" s="635" t="s">
        <v>614</v>
      </c>
      <c r="B151" s="636" t="s">
        <v>818</v>
      </c>
      <c r="C151" s="637">
        <v>-212788</v>
      </c>
      <c r="D151" s="630">
        <v>-185000</v>
      </c>
    </row>
    <row r="152" spans="1:4" ht="12.75" customHeight="1">
      <c r="A152" s="635" t="s">
        <v>705</v>
      </c>
      <c r="B152" s="636" t="s">
        <v>818</v>
      </c>
      <c r="C152" s="637">
        <v>-80000</v>
      </c>
      <c r="D152" s="630">
        <v>0</v>
      </c>
    </row>
    <row r="153" spans="1:4" ht="12.75" customHeight="1">
      <c r="A153" s="635" t="s">
        <v>706</v>
      </c>
      <c r="B153" s="636" t="s">
        <v>818</v>
      </c>
      <c r="C153" s="637">
        <v>-250000</v>
      </c>
      <c r="D153" s="630">
        <v>0</v>
      </c>
    </row>
    <row r="154" spans="1:4" ht="12.75" customHeight="1">
      <c r="A154" s="635" t="s">
        <v>707</v>
      </c>
      <c r="B154" s="636" t="s">
        <v>818</v>
      </c>
      <c r="C154" s="637">
        <v>-36000</v>
      </c>
      <c r="D154" s="630">
        <v>0</v>
      </c>
    </row>
    <row r="155" spans="1:4" ht="12.75" customHeight="1">
      <c r="A155" s="635" t="s">
        <v>708</v>
      </c>
      <c r="B155" s="636" t="s">
        <v>818</v>
      </c>
      <c r="C155" s="637">
        <v>-109916</v>
      </c>
      <c r="D155" s="630">
        <v>-57623</v>
      </c>
    </row>
    <row r="156" spans="1:4" ht="12.75" customHeight="1">
      <c r="A156" s="635" t="s">
        <v>709</v>
      </c>
      <c r="B156" s="636" t="s">
        <v>818</v>
      </c>
      <c r="C156" s="637">
        <v>-30000</v>
      </c>
      <c r="D156" s="630">
        <v>0</v>
      </c>
    </row>
    <row r="157" spans="1:4" ht="12.75" customHeight="1">
      <c r="A157" s="635" t="s">
        <v>710</v>
      </c>
      <c r="B157" s="636" t="s">
        <v>818</v>
      </c>
      <c r="C157" s="637">
        <v>-30000</v>
      </c>
      <c r="D157" s="630">
        <v>-30000</v>
      </c>
    </row>
    <row r="158" spans="1:4" ht="12.75" customHeight="1">
      <c r="A158" s="635" t="s">
        <v>711</v>
      </c>
      <c r="B158" s="636" t="s">
        <v>818</v>
      </c>
      <c r="C158" s="637">
        <v>-100086</v>
      </c>
      <c r="D158" s="630">
        <v>0</v>
      </c>
    </row>
    <row r="159" spans="1:4" ht="12.75" customHeight="1">
      <c r="A159" s="635" t="s">
        <v>712</v>
      </c>
      <c r="B159" s="636" t="s">
        <v>818</v>
      </c>
      <c r="C159" s="637">
        <v>-100000</v>
      </c>
      <c r="D159" s="630">
        <v>0</v>
      </c>
    </row>
    <row r="160" spans="1:4" ht="12.75" customHeight="1">
      <c r="A160" s="635" t="s">
        <v>617</v>
      </c>
      <c r="B160" s="636" t="s">
        <v>818</v>
      </c>
      <c r="C160" s="637">
        <v>-7270509</v>
      </c>
      <c r="D160" s="630">
        <v>0</v>
      </c>
    </row>
    <row r="161" spans="1:4" ht="12.75" customHeight="1">
      <c r="A161" s="635" t="s">
        <v>713</v>
      </c>
      <c r="B161" s="636" t="s">
        <v>818</v>
      </c>
      <c r="C161" s="637">
        <v>-690000</v>
      </c>
      <c r="D161" s="630">
        <v>-319800</v>
      </c>
    </row>
    <row r="162" spans="1:4" ht="12.75" customHeight="1">
      <c r="A162" s="635" t="s">
        <v>714</v>
      </c>
      <c r="B162" s="636" t="s">
        <v>818</v>
      </c>
      <c r="C162" s="637">
        <v>-26000</v>
      </c>
      <c r="D162" s="630">
        <v>-21000</v>
      </c>
    </row>
    <row r="163" spans="1:4" ht="12.75" customHeight="1">
      <c r="A163" s="635" t="s">
        <v>715</v>
      </c>
      <c r="B163" s="636" t="s">
        <v>818</v>
      </c>
      <c r="C163" s="637">
        <v>-8123424</v>
      </c>
      <c r="D163" s="630">
        <v>-148833</v>
      </c>
    </row>
    <row r="164" spans="1:4" ht="12.75" customHeight="1">
      <c r="A164" s="635" t="s">
        <v>716</v>
      </c>
      <c r="B164" s="636" t="s">
        <v>818</v>
      </c>
      <c r="C164" s="637">
        <v>-50000</v>
      </c>
      <c r="D164" s="630">
        <v>0</v>
      </c>
    </row>
    <row r="165" spans="1:4" ht="12.75" customHeight="1">
      <c r="A165" s="635" t="s">
        <v>717</v>
      </c>
      <c r="B165" s="636" t="s">
        <v>818</v>
      </c>
      <c r="C165" s="637">
        <v>-273014.75</v>
      </c>
      <c r="D165" s="630">
        <v>0</v>
      </c>
    </row>
    <row r="166" spans="1:4" ht="12.75" customHeight="1">
      <c r="A166" s="635" t="s">
        <v>718</v>
      </c>
      <c r="B166" s="636" t="s">
        <v>818</v>
      </c>
      <c r="C166" s="637">
        <v>-60000</v>
      </c>
      <c r="D166" s="630">
        <v>-60000</v>
      </c>
    </row>
    <row r="167" spans="1:4" ht="12.75" customHeight="1">
      <c r="A167" s="635" t="s">
        <v>719</v>
      </c>
      <c r="B167" s="636" t="s">
        <v>818</v>
      </c>
      <c r="C167" s="637">
        <v>-27200</v>
      </c>
      <c r="D167" s="630">
        <v>0</v>
      </c>
    </row>
    <row r="168" spans="1:4" ht="12.75" customHeight="1">
      <c r="A168" s="635" t="s">
        <v>618</v>
      </c>
      <c r="B168" s="636" t="s">
        <v>818</v>
      </c>
      <c r="C168" s="637">
        <v>-112900</v>
      </c>
      <c r="D168" s="630">
        <v>0</v>
      </c>
    </row>
    <row r="169" spans="1:4" ht="12.75" customHeight="1">
      <c r="A169" s="635" t="s">
        <v>720</v>
      </c>
      <c r="B169" s="636" t="s">
        <v>818</v>
      </c>
      <c r="C169" s="637">
        <v>-500000</v>
      </c>
      <c r="D169" s="630">
        <v>-250000</v>
      </c>
    </row>
    <row r="170" spans="1:4" ht="12.75" customHeight="1">
      <c r="A170" s="635" t="s">
        <v>721</v>
      </c>
      <c r="B170" s="636" t="s">
        <v>818</v>
      </c>
      <c r="C170" s="637">
        <v>-375481</v>
      </c>
      <c r="D170" s="630">
        <v>0</v>
      </c>
    </row>
    <row r="171" spans="1:4" ht="12.75" customHeight="1">
      <c r="A171" s="635" t="s">
        <v>722</v>
      </c>
      <c r="B171" s="636" t="s">
        <v>818</v>
      </c>
      <c r="C171" s="637">
        <v>-89804.35</v>
      </c>
      <c r="D171" s="630">
        <v>-89804.35</v>
      </c>
    </row>
    <row r="172" spans="1:4" ht="12.75" customHeight="1">
      <c r="A172" s="635" t="s">
        <v>723</v>
      </c>
      <c r="B172" s="636" t="s">
        <v>818</v>
      </c>
      <c r="C172" s="637">
        <v>-9992</v>
      </c>
      <c r="D172" s="630">
        <v>0</v>
      </c>
    </row>
    <row r="173" spans="1:4" ht="12.75" customHeight="1">
      <c r="A173" s="635" t="s">
        <v>620</v>
      </c>
      <c r="B173" s="636" t="s">
        <v>818</v>
      </c>
      <c r="C173" s="637">
        <v>-43542</v>
      </c>
      <c r="D173" s="630">
        <v>0</v>
      </c>
    </row>
    <row r="174" spans="1:4" ht="12.75" customHeight="1">
      <c r="A174" s="635" t="s">
        <v>621</v>
      </c>
      <c r="B174" s="636" t="s">
        <v>818</v>
      </c>
      <c r="C174" s="637">
        <v>-458000</v>
      </c>
      <c r="D174" s="630">
        <v>0</v>
      </c>
    </row>
    <row r="175" spans="1:4" ht="12.75" customHeight="1">
      <c r="A175" s="635" t="s">
        <v>724</v>
      </c>
      <c r="B175" s="636" t="s">
        <v>818</v>
      </c>
      <c r="C175" s="637">
        <v>-100000</v>
      </c>
      <c r="D175" s="630">
        <v>0</v>
      </c>
    </row>
    <row r="176" spans="1:4" ht="12.75" customHeight="1">
      <c r="A176" s="635" t="s">
        <v>622</v>
      </c>
      <c r="B176" s="636" t="s">
        <v>818</v>
      </c>
      <c r="C176" s="637">
        <v>-200000</v>
      </c>
      <c r="D176" s="630">
        <v>0</v>
      </c>
    </row>
    <row r="177" spans="1:4" ht="12.75" customHeight="1">
      <c r="A177" s="635" t="s">
        <v>725</v>
      </c>
      <c r="B177" s="636" t="s">
        <v>818</v>
      </c>
      <c r="C177" s="637">
        <v>-79985.16</v>
      </c>
      <c r="D177" s="630">
        <v>-61600.16</v>
      </c>
    </row>
    <row r="178" spans="1:4" ht="12.75" customHeight="1">
      <c r="A178" s="635" t="s">
        <v>726</v>
      </c>
      <c r="B178" s="636" t="s">
        <v>818</v>
      </c>
      <c r="C178" s="637">
        <v>-1955219.7</v>
      </c>
      <c r="D178" s="630">
        <v>0</v>
      </c>
    </row>
    <row r="179" spans="1:4" ht="12.75" customHeight="1">
      <c r="A179" s="635" t="s">
        <v>590</v>
      </c>
      <c r="B179" s="636" t="s">
        <v>818</v>
      </c>
      <c r="C179" s="637">
        <v>-12843</v>
      </c>
      <c r="D179" s="630">
        <v>0</v>
      </c>
    </row>
    <row r="180" spans="1:4" ht="12.75" customHeight="1">
      <c r="A180" s="635" t="s">
        <v>623</v>
      </c>
      <c r="B180" s="636" t="s">
        <v>818</v>
      </c>
      <c r="C180" s="637">
        <v>-97600.78</v>
      </c>
      <c r="D180" s="630">
        <v>0</v>
      </c>
    </row>
    <row r="181" spans="1:4" ht="12.75" customHeight="1">
      <c r="A181" s="635" t="s">
        <v>727</v>
      </c>
      <c r="B181" s="636" t="s">
        <v>818</v>
      </c>
      <c r="C181" s="637">
        <v>-15000</v>
      </c>
      <c r="D181" s="630">
        <v>-15000</v>
      </c>
    </row>
    <row r="182" spans="1:4" ht="12.75" customHeight="1">
      <c r="A182" s="635" t="s">
        <v>624</v>
      </c>
      <c r="B182" s="636" t="s">
        <v>818</v>
      </c>
      <c r="C182" s="637">
        <v>-255000</v>
      </c>
      <c r="D182" s="630">
        <v>0</v>
      </c>
    </row>
    <row r="183" spans="1:4" ht="12.75" customHeight="1">
      <c r="A183" s="635" t="s">
        <v>728</v>
      </c>
      <c r="B183" s="636" t="s">
        <v>818</v>
      </c>
      <c r="C183" s="637">
        <v>-70000</v>
      </c>
      <c r="D183" s="630">
        <v>0</v>
      </c>
    </row>
    <row r="184" spans="1:4" ht="12.75" customHeight="1">
      <c r="A184" s="635" t="s">
        <v>729</v>
      </c>
      <c r="B184" s="636" t="s">
        <v>818</v>
      </c>
      <c r="C184" s="637">
        <v>-45000</v>
      </c>
      <c r="D184" s="630">
        <v>0</v>
      </c>
    </row>
    <row r="185" spans="1:4" ht="12.75" customHeight="1">
      <c r="A185" s="635" t="s">
        <v>730</v>
      </c>
      <c r="B185" s="636" t="s">
        <v>818</v>
      </c>
      <c r="C185" s="637">
        <v>-50000</v>
      </c>
      <c r="D185" s="630">
        <v>0</v>
      </c>
    </row>
    <row r="186" spans="1:4" ht="12.75" customHeight="1">
      <c r="A186" s="635" t="s">
        <v>731</v>
      </c>
      <c r="B186" s="636" t="s">
        <v>818</v>
      </c>
      <c r="C186" s="637">
        <v>-300000</v>
      </c>
      <c r="D186" s="630">
        <v>-300000</v>
      </c>
    </row>
    <row r="187" spans="1:4" ht="12.75" customHeight="1">
      <c r="A187" s="635" t="s">
        <v>625</v>
      </c>
      <c r="B187" s="636" t="s">
        <v>818</v>
      </c>
      <c r="C187" s="637">
        <v>-810607</v>
      </c>
      <c r="D187" s="630">
        <v>0</v>
      </c>
    </row>
    <row r="188" spans="1:4" ht="12.75" customHeight="1">
      <c r="A188" s="635" t="s">
        <v>626</v>
      </c>
      <c r="B188" s="636" t="s">
        <v>818</v>
      </c>
      <c r="C188" s="637">
        <v>-2052667</v>
      </c>
      <c r="D188" s="630">
        <v>0</v>
      </c>
    </row>
    <row r="189" spans="1:4" ht="12.75" customHeight="1">
      <c r="A189" s="635" t="s">
        <v>732</v>
      </c>
      <c r="B189" s="636" t="s">
        <v>818</v>
      </c>
      <c r="C189" s="637">
        <v>-283958</v>
      </c>
      <c r="D189" s="630">
        <v>0</v>
      </c>
    </row>
    <row r="190" spans="1:4" ht="12.75" customHeight="1">
      <c r="A190" s="635" t="s">
        <v>733</v>
      </c>
      <c r="B190" s="636" t="s">
        <v>818</v>
      </c>
      <c r="C190" s="637">
        <v>-80000</v>
      </c>
      <c r="D190" s="630">
        <v>0</v>
      </c>
    </row>
    <row r="191" spans="1:4" ht="12.75" customHeight="1">
      <c r="A191" s="635" t="s">
        <v>734</v>
      </c>
      <c r="B191" s="636" t="s">
        <v>818</v>
      </c>
      <c r="C191" s="637">
        <v>-350000</v>
      </c>
      <c r="D191" s="630">
        <v>0</v>
      </c>
    </row>
    <row r="192" spans="1:4" ht="12.75" customHeight="1">
      <c r="A192" s="635" t="s">
        <v>735</v>
      </c>
      <c r="B192" s="636" t="s">
        <v>818</v>
      </c>
      <c r="C192" s="637">
        <v>-50758</v>
      </c>
      <c r="D192" s="630">
        <v>-18500</v>
      </c>
    </row>
    <row r="193" spans="1:4" ht="12.75" customHeight="1">
      <c r="A193" s="635" t="s">
        <v>736</v>
      </c>
      <c r="B193" s="636" t="s">
        <v>818</v>
      </c>
      <c r="C193" s="637">
        <v>-35000</v>
      </c>
      <c r="D193" s="630">
        <v>0</v>
      </c>
    </row>
    <row r="194" spans="1:4" ht="12.75" customHeight="1">
      <c r="A194" s="635" t="s">
        <v>628</v>
      </c>
      <c r="B194" s="636" t="s">
        <v>818</v>
      </c>
      <c r="C194" s="637">
        <v>-37000</v>
      </c>
      <c r="D194" s="630">
        <v>0</v>
      </c>
    </row>
    <row r="195" spans="1:4" ht="12.75" customHeight="1">
      <c r="A195" s="635" t="s">
        <v>737</v>
      </c>
      <c r="B195" s="636" t="s">
        <v>818</v>
      </c>
      <c r="C195" s="637">
        <v>-40250</v>
      </c>
      <c r="D195" s="630">
        <v>0</v>
      </c>
    </row>
    <row r="196" spans="1:4" ht="12.75" customHeight="1">
      <c r="A196" s="635" t="s">
        <v>629</v>
      </c>
      <c r="B196" s="636" t="s">
        <v>818</v>
      </c>
      <c r="C196" s="637">
        <v>-150930</v>
      </c>
      <c r="D196" s="630">
        <v>0</v>
      </c>
    </row>
    <row r="197" spans="1:4" ht="12.75" customHeight="1">
      <c r="A197" s="635" t="s">
        <v>738</v>
      </c>
      <c r="B197" s="636" t="s">
        <v>818</v>
      </c>
      <c r="C197" s="637">
        <v>-139980</v>
      </c>
      <c r="D197" s="630">
        <v>0</v>
      </c>
    </row>
    <row r="198" spans="1:4" ht="12.75" customHeight="1">
      <c r="A198" s="635" t="s">
        <v>739</v>
      </c>
      <c r="B198" s="636" t="s">
        <v>818</v>
      </c>
      <c r="C198" s="637">
        <v>-3058238</v>
      </c>
      <c r="D198" s="630">
        <v>-1400000</v>
      </c>
    </row>
    <row r="199" spans="1:4" ht="12.75" customHeight="1">
      <c r="A199" s="635" t="s">
        <v>740</v>
      </c>
      <c r="B199" s="636" t="s">
        <v>818</v>
      </c>
      <c r="C199" s="637">
        <v>-1028163</v>
      </c>
      <c r="D199" s="630">
        <v>-388163</v>
      </c>
    </row>
    <row r="200" spans="1:4" ht="12.75" customHeight="1">
      <c r="A200" s="635" t="s">
        <v>741</v>
      </c>
      <c r="B200" s="636" t="s">
        <v>818</v>
      </c>
      <c r="C200" s="637">
        <v>-35000</v>
      </c>
      <c r="D200" s="630">
        <v>0</v>
      </c>
    </row>
    <row r="201" spans="1:4" ht="12.75" customHeight="1">
      <c r="A201" s="635" t="s">
        <v>742</v>
      </c>
      <c r="B201" s="636" t="s">
        <v>818</v>
      </c>
      <c r="C201" s="637">
        <v>-51777</v>
      </c>
      <c r="D201" s="630">
        <v>0</v>
      </c>
    </row>
    <row r="202" spans="1:4" ht="12.75" customHeight="1">
      <c r="A202" s="635" t="s">
        <v>743</v>
      </c>
      <c r="B202" s="636" t="s">
        <v>818</v>
      </c>
      <c r="C202" s="637">
        <v>-29189</v>
      </c>
      <c r="D202" s="630">
        <v>-29189</v>
      </c>
    </row>
    <row r="203" spans="1:4" ht="12.75" customHeight="1">
      <c r="A203" s="635" t="s">
        <v>631</v>
      </c>
      <c r="B203" s="636" t="s">
        <v>818</v>
      </c>
      <c r="C203" s="637">
        <v>-1175467</v>
      </c>
      <c r="D203" s="630">
        <v>0</v>
      </c>
    </row>
    <row r="204" spans="1:4" ht="12.75" customHeight="1">
      <c r="A204" s="635" t="s">
        <v>632</v>
      </c>
      <c r="B204" s="636" t="s">
        <v>818</v>
      </c>
      <c r="C204" s="637">
        <v>-173480</v>
      </c>
      <c r="D204" s="630">
        <v>0</v>
      </c>
    </row>
    <row r="205" spans="1:4" ht="12.75" customHeight="1">
      <c r="A205" s="635" t="s">
        <v>744</v>
      </c>
      <c r="B205" s="636" t="s">
        <v>818</v>
      </c>
      <c r="C205" s="637">
        <v>-300000</v>
      </c>
      <c r="D205" s="630">
        <v>0</v>
      </c>
    </row>
    <row r="206" spans="1:4" ht="12.75" customHeight="1">
      <c r="A206" s="635" t="s">
        <v>634</v>
      </c>
      <c r="B206" s="636" t="s">
        <v>818</v>
      </c>
      <c r="C206" s="637">
        <v>-1000000</v>
      </c>
      <c r="D206" s="630">
        <v>-1000000</v>
      </c>
    </row>
    <row r="207" spans="1:4" ht="12.75" customHeight="1">
      <c r="A207" s="635" t="s">
        <v>745</v>
      </c>
      <c r="B207" s="636" t="s">
        <v>818</v>
      </c>
      <c r="C207" s="637">
        <v>-37516</v>
      </c>
      <c r="D207" s="630">
        <v>0</v>
      </c>
    </row>
    <row r="208" spans="1:4" ht="12.75" customHeight="1">
      <c r="A208" s="635" t="s">
        <v>746</v>
      </c>
      <c r="B208" s="636" t="s">
        <v>818</v>
      </c>
      <c r="C208" s="637">
        <v>-11788.2</v>
      </c>
      <c r="D208" s="630">
        <v>0</v>
      </c>
    </row>
    <row r="209" spans="1:4" ht="12.75" customHeight="1">
      <c r="A209" s="635" t="s">
        <v>747</v>
      </c>
      <c r="B209" s="636" t="s">
        <v>818</v>
      </c>
      <c r="C209" s="637">
        <v>-81955</v>
      </c>
      <c r="D209" s="630">
        <v>0</v>
      </c>
    </row>
    <row r="210" spans="1:4" ht="12.75" customHeight="1">
      <c r="A210" s="635" t="s">
        <v>748</v>
      </c>
      <c r="B210" s="636" t="s">
        <v>818</v>
      </c>
      <c r="C210" s="637">
        <v>-44500</v>
      </c>
      <c r="D210" s="630">
        <v>0</v>
      </c>
    </row>
    <row r="211" spans="1:4" ht="12.75" customHeight="1">
      <c r="A211" s="635" t="s">
        <v>635</v>
      </c>
      <c r="B211" s="636" t="s">
        <v>818</v>
      </c>
      <c r="C211" s="637">
        <v>-65000</v>
      </c>
      <c r="D211" s="630">
        <v>0</v>
      </c>
    </row>
    <row r="212" spans="1:4" ht="12.75" customHeight="1">
      <c r="A212" s="635" t="s">
        <v>636</v>
      </c>
      <c r="B212" s="636" t="s">
        <v>818</v>
      </c>
      <c r="C212" s="637">
        <v>-60000</v>
      </c>
      <c r="D212" s="630">
        <v>0</v>
      </c>
    </row>
    <row r="213" spans="1:4" ht="12.75" customHeight="1">
      <c r="A213" s="635" t="s">
        <v>749</v>
      </c>
      <c r="B213" s="636" t="s">
        <v>818</v>
      </c>
      <c r="C213" s="637">
        <v>-100000</v>
      </c>
      <c r="D213" s="630">
        <v>0</v>
      </c>
    </row>
    <row r="214" spans="1:4" ht="12.75" customHeight="1">
      <c r="A214" s="635" t="s">
        <v>637</v>
      </c>
      <c r="B214" s="636" t="s">
        <v>818</v>
      </c>
      <c r="C214" s="637">
        <v>-927183</v>
      </c>
      <c r="D214" s="630">
        <v>0</v>
      </c>
    </row>
    <row r="215" spans="1:4" ht="12.75" customHeight="1">
      <c r="A215" s="635" t="s">
        <v>750</v>
      </c>
      <c r="B215" s="636" t="s">
        <v>818</v>
      </c>
      <c r="C215" s="637">
        <v>-2700000</v>
      </c>
      <c r="D215" s="630">
        <v>-1700000</v>
      </c>
    </row>
    <row r="216" spans="1:4" ht="12.75" customHeight="1">
      <c r="A216" s="635" t="s">
        <v>751</v>
      </c>
      <c r="B216" s="636" t="s">
        <v>818</v>
      </c>
      <c r="C216" s="637">
        <v>-14376</v>
      </c>
      <c r="D216" s="630">
        <v>0</v>
      </c>
    </row>
    <row r="217" spans="1:4" ht="12.75" customHeight="1">
      <c r="A217" s="635" t="s">
        <v>752</v>
      </c>
      <c r="B217" s="636" t="s">
        <v>818</v>
      </c>
      <c r="C217" s="637">
        <v>-144400</v>
      </c>
      <c r="D217" s="630">
        <v>0</v>
      </c>
    </row>
    <row r="218" spans="1:4" ht="12.75" customHeight="1">
      <c r="A218" s="635" t="s">
        <v>753</v>
      </c>
      <c r="B218" s="636" t="s">
        <v>818</v>
      </c>
      <c r="C218" s="637">
        <v>-114601</v>
      </c>
      <c r="D218" s="630">
        <v>0</v>
      </c>
    </row>
    <row r="219" spans="1:4" ht="12.75" customHeight="1">
      <c r="A219" s="635" t="s">
        <v>754</v>
      </c>
      <c r="B219" s="636" t="s">
        <v>818</v>
      </c>
      <c r="C219" s="637">
        <v>-111989</v>
      </c>
      <c r="D219" s="630">
        <v>0</v>
      </c>
    </row>
    <row r="220" spans="1:4" ht="12.75" customHeight="1">
      <c r="A220" s="635" t="s">
        <v>640</v>
      </c>
      <c r="B220" s="636" t="s">
        <v>818</v>
      </c>
      <c r="C220" s="637">
        <v>-495000</v>
      </c>
      <c r="D220" s="630">
        <v>0</v>
      </c>
    </row>
    <row r="221" spans="1:4" ht="12.75" customHeight="1">
      <c r="A221" s="635" t="s">
        <v>755</v>
      </c>
      <c r="B221" s="636" t="s">
        <v>818</v>
      </c>
      <c r="C221" s="637">
        <v>-99982</v>
      </c>
      <c r="D221" s="630">
        <v>0</v>
      </c>
    </row>
    <row r="222" spans="1:4" ht="12.75" customHeight="1">
      <c r="A222" s="635" t="s">
        <v>756</v>
      </c>
      <c r="B222" s="636" t="s">
        <v>818</v>
      </c>
      <c r="C222" s="637">
        <v>-144000</v>
      </c>
      <c r="D222" s="630">
        <v>0</v>
      </c>
    </row>
    <row r="223" spans="1:4" ht="12.75" customHeight="1">
      <c r="A223" s="635" t="s">
        <v>641</v>
      </c>
      <c r="B223" s="636" t="s">
        <v>818</v>
      </c>
      <c r="C223" s="637">
        <v>-73386</v>
      </c>
      <c r="D223" s="630">
        <v>0</v>
      </c>
    </row>
    <row r="224" spans="1:4" ht="12.75" customHeight="1">
      <c r="A224" s="635" t="s">
        <v>757</v>
      </c>
      <c r="B224" s="636" t="s">
        <v>818</v>
      </c>
      <c r="C224" s="637">
        <v>-70000</v>
      </c>
      <c r="D224" s="630">
        <v>0</v>
      </c>
    </row>
    <row r="225" spans="1:4" ht="12.75" customHeight="1">
      <c r="A225" s="635" t="s">
        <v>642</v>
      </c>
      <c r="B225" s="636" t="s">
        <v>818</v>
      </c>
      <c r="C225" s="637">
        <v>-289339</v>
      </c>
      <c r="D225" s="630">
        <v>0</v>
      </c>
    </row>
    <row r="226" spans="1:4" ht="12.75" customHeight="1">
      <c r="A226" s="635" t="s">
        <v>758</v>
      </c>
      <c r="B226" s="636" t="s">
        <v>818</v>
      </c>
      <c r="C226" s="637">
        <v>-160000</v>
      </c>
      <c r="D226" s="630">
        <v>0</v>
      </c>
    </row>
    <row r="227" spans="1:4" ht="12.75" customHeight="1">
      <c r="A227" s="635" t="s">
        <v>644</v>
      </c>
      <c r="B227" s="636" t="s">
        <v>818</v>
      </c>
      <c r="C227" s="637">
        <v>-7632846</v>
      </c>
      <c r="D227" s="630">
        <v>0</v>
      </c>
    </row>
    <row r="228" spans="1:4" ht="12.75" customHeight="1">
      <c r="A228" s="635" t="s">
        <v>645</v>
      </c>
      <c r="B228" s="636" t="s">
        <v>818</v>
      </c>
      <c r="C228" s="637">
        <v>-77163.66</v>
      </c>
      <c r="D228" s="630">
        <v>0</v>
      </c>
    </row>
    <row r="229" spans="1:4" ht="12.75" customHeight="1">
      <c r="A229" s="635" t="s">
        <v>759</v>
      </c>
      <c r="B229" s="636" t="s">
        <v>818</v>
      </c>
      <c r="C229" s="637">
        <v>-498543</v>
      </c>
      <c r="D229" s="630">
        <v>-120000</v>
      </c>
    </row>
    <row r="230" spans="1:4" ht="12.75" customHeight="1">
      <c r="A230" s="635" t="s">
        <v>760</v>
      </c>
      <c r="B230" s="636" t="s">
        <v>818</v>
      </c>
      <c r="C230" s="637">
        <v>-34258</v>
      </c>
      <c r="D230" s="630">
        <v>0</v>
      </c>
    </row>
    <row r="231" spans="1:4" ht="12.75" customHeight="1">
      <c r="A231" s="635" t="s">
        <v>761</v>
      </c>
      <c r="B231" s="636" t="s">
        <v>818</v>
      </c>
      <c r="C231" s="637">
        <v>-250000</v>
      </c>
      <c r="D231" s="630">
        <v>-250000</v>
      </c>
    </row>
    <row r="232" spans="1:4" ht="12.75" customHeight="1">
      <c r="A232" s="635" t="s">
        <v>647</v>
      </c>
      <c r="B232" s="636" t="s">
        <v>818</v>
      </c>
      <c r="C232" s="637">
        <v>-465500</v>
      </c>
      <c r="D232" s="630">
        <v>0</v>
      </c>
    </row>
    <row r="233" spans="1:4" ht="12.75" customHeight="1">
      <c r="A233" s="635" t="s">
        <v>762</v>
      </c>
      <c r="B233" s="636" t="s">
        <v>818</v>
      </c>
      <c r="C233" s="637">
        <v>-900000</v>
      </c>
      <c r="D233" s="630">
        <v>0</v>
      </c>
    </row>
    <row r="234" spans="1:4" ht="12.75" customHeight="1">
      <c r="A234" s="635" t="s">
        <v>763</v>
      </c>
      <c r="B234" s="636" t="s">
        <v>818</v>
      </c>
      <c r="C234" s="637">
        <v>-145000</v>
      </c>
      <c r="D234" s="630">
        <v>0</v>
      </c>
    </row>
    <row r="235" spans="1:4" ht="12.75" customHeight="1">
      <c r="A235" s="635" t="s">
        <v>764</v>
      </c>
      <c r="B235" s="636" t="s">
        <v>818</v>
      </c>
      <c r="C235" s="637">
        <v>-1000000</v>
      </c>
      <c r="D235" s="630">
        <v>-473000</v>
      </c>
    </row>
    <row r="236" spans="1:4" ht="12.75" customHeight="1">
      <c r="A236" s="635" t="s">
        <v>765</v>
      </c>
      <c r="B236" s="636" t="s">
        <v>818</v>
      </c>
      <c r="C236" s="637">
        <v>-2676905</v>
      </c>
      <c r="D236" s="630">
        <v>-200000</v>
      </c>
    </row>
    <row r="237" spans="1:4" ht="12.75" customHeight="1">
      <c r="A237" s="635" t="s">
        <v>649</v>
      </c>
      <c r="B237" s="636" t="s">
        <v>818</v>
      </c>
      <c r="C237" s="637">
        <v>-1361719</v>
      </c>
      <c r="D237" s="630">
        <v>-831203.14</v>
      </c>
    </row>
    <row r="238" spans="1:4" ht="12.75" customHeight="1">
      <c r="A238" s="635" t="s">
        <v>766</v>
      </c>
      <c r="B238" s="636" t="s">
        <v>818</v>
      </c>
      <c r="C238" s="637">
        <v>-454998.88</v>
      </c>
      <c r="D238" s="630">
        <v>-454998.88</v>
      </c>
    </row>
    <row r="239" spans="1:4" ht="12.75" customHeight="1">
      <c r="A239" s="635" t="s">
        <v>650</v>
      </c>
      <c r="B239" s="636" t="s">
        <v>818</v>
      </c>
      <c r="C239" s="637">
        <v>-1278887.13</v>
      </c>
      <c r="D239" s="630">
        <v>0</v>
      </c>
    </row>
    <row r="240" spans="1:4" ht="12.75" customHeight="1">
      <c r="A240" s="635" t="s">
        <v>767</v>
      </c>
      <c r="B240" s="636" t="s">
        <v>818</v>
      </c>
      <c r="C240" s="637">
        <v>-179170.02</v>
      </c>
      <c r="D240" s="630">
        <v>-26770.02</v>
      </c>
    </row>
    <row r="241" spans="1:4" ht="12.75" customHeight="1">
      <c r="A241" s="635" t="s">
        <v>768</v>
      </c>
      <c r="B241" s="636" t="s">
        <v>818</v>
      </c>
      <c r="C241" s="637">
        <v>-25000</v>
      </c>
      <c r="D241" s="630">
        <v>0</v>
      </c>
    </row>
    <row r="242" spans="1:4" ht="12.75" customHeight="1">
      <c r="A242" s="635" t="s">
        <v>769</v>
      </c>
      <c r="B242" s="636" t="s">
        <v>818</v>
      </c>
      <c r="C242" s="637">
        <v>-129000</v>
      </c>
      <c r="D242" s="630">
        <v>0</v>
      </c>
    </row>
    <row r="243" spans="1:4" ht="12.75" customHeight="1">
      <c r="A243" s="635" t="s">
        <v>770</v>
      </c>
      <c r="B243" s="636" t="s">
        <v>818</v>
      </c>
      <c r="C243" s="637">
        <v>-121499.76</v>
      </c>
      <c r="D243" s="630">
        <v>-47683.86</v>
      </c>
    </row>
    <row r="244" spans="1:4" ht="12.75" customHeight="1">
      <c r="A244" s="635" t="s">
        <v>651</v>
      </c>
      <c r="B244" s="636" t="s">
        <v>818</v>
      </c>
      <c r="C244" s="637">
        <v>-100000</v>
      </c>
      <c r="D244" s="630">
        <v>0</v>
      </c>
    </row>
    <row r="245" spans="1:4" ht="12.75" customHeight="1">
      <c r="A245" s="635" t="s">
        <v>771</v>
      </c>
      <c r="B245" s="636" t="s">
        <v>818</v>
      </c>
      <c r="C245" s="637">
        <v>-1693158</v>
      </c>
      <c r="D245" s="630">
        <v>0</v>
      </c>
    </row>
    <row r="246" spans="1:4" ht="12.75" customHeight="1">
      <c r="A246" s="635" t="s">
        <v>772</v>
      </c>
      <c r="B246" s="636" t="s">
        <v>818</v>
      </c>
      <c r="C246" s="637">
        <v>-39948</v>
      </c>
      <c r="D246" s="630">
        <v>0</v>
      </c>
    </row>
    <row r="247" spans="1:4" ht="12.75" customHeight="1">
      <c r="A247" s="635" t="s">
        <v>773</v>
      </c>
      <c r="B247" s="636" t="s">
        <v>818</v>
      </c>
      <c r="C247" s="637">
        <v>-44059</v>
      </c>
      <c r="D247" s="630">
        <v>0</v>
      </c>
    </row>
    <row r="248" spans="1:4" ht="12.75" customHeight="1">
      <c r="A248" s="635" t="s">
        <v>652</v>
      </c>
      <c r="B248" s="636" t="s">
        <v>818</v>
      </c>
      <c r="C248" s="637">
        <v>-92109</v>
      </c>
      <c r="D248" s="630">
        <v>0</v>
      </c>
    </row>
    <row r="249" spans="1:4" ht="12.75" customHeight="1">
      <c r="A249" s="635" t="s">
        <v>774</v>
      </c>
      <c r="B249" s="636" t="s">
        <v>818</v>
      </c>
      <c r="C249" s="637">
        <v>-294502.74</v>
      </c>
      <c r="D249" s="630">
        <v>0</v>
      </c>
    </row>
    <row r="250" spans="1:4" ht="12.75" customHeight="1">
      <c r="A250" s="635" t="s">
        <v>775</v>
      </c>
      <c r="B250" s="636" t="s">
        <v>818</v>
      </c>
      <c r="C250" s="637">
        <v>-26000</v>
      </c>
      <c r="D250" s="630">
        <v>0</v>
      </c>
    </row>
    <row r="251" spans="1:4" ht="12.75" customHeight="1">
      <c r="A251" s="635" t="s">
        <v>776</v>
      </c>
      <c r="B251" s="636" t="s">
        <v>818</v>
      </c>
      <c r="C251" s="637">
        <v>-30090</v>
      </c>
      <c r="D251" s="630">
        <v>0</v>
      </c>
    </row>
    <row r="252" spans="1:4" ht="12.75" customHeight="1">
      <c r="A252" s="635" t="s">
        <v>777</v>
      </c>
      <c r="B252" s="636" t="s">
        <v>818</v>
      </c>
      <c r="C252" s="637">
        <v>-20000</v>
      </c>
      <c r="D252" s="630">
        <v>-20000</v>
      </c>
    </row>
    <row r="253" spans="1:4" ht="12.75" customHeight="1">
      <c r="A253" s="635" t="s">
        <v>778</v>
      </c>
      <c r="B253" s="636" t="s">
        <v>818</v>
      </c>
      <c r="C253" s="637">
        <v>-140000</v>
      </c>
      <c r="D253" s="630">
        <v>0</v>
      </c>
    </row>
    <row r="254" spans="1:4" ht="12.75" customHeight="1">
      <c r="A254" s="635" t="s">
        <v>654</v>
      </c>
      <c r="B254" s="636" t="s">
        <v>818</v>
      </c>
      <c r="C254" s="637">
        <v>-465000</v>
      </c>
      <c r="D254" s="630">
        <v>0</v>
      </c>
    </row>
    <row r="255" spans="1:4" ht="12.75" customHeight="1">
      <c r="A255" s="635" t="s">
        <v>779</v>
      </c>
      <c r="B255" s="636" t="s">
        <v>818</v>
      </c>
      <c r="C255" s="637">
        <v>-54079</v>
      </c>
      <c r="D255" s="630">
        <v>0</v>
      </c>
    </row>
    <row r="256" spans="1:4" ht="12.75" customHeight="1">
      <c r="A256" s="635" t="s">
        <v>655</v>
      </c>
      <c r="B256" s="636" t="s">
        <v>818</v>
      </c>
      <c r="C256" s="637">
        <v>-68658</v>
      </c>
      <c r="D256" s="630">
        <v>0</v>
      </c>
    </row>
    <row r="257" spans="1:4" ht="12.75" customHeight="1">
      <c r="A257" s="635" t="s">
        <v>780</v>
      </c>
      <c r="B257" s="636" t="s">
        <v>818</v>
      </c>
      <c r="C257" s="637">
        <v>-50048</v>
      </c>
      <c r="D257" s="630">
        <v>0</v>
      </c>
    </row>
    <row r="258" spans="1:4" ht="12.75" customHeight="1">
      <c r="A258" s="635" t="s">
        <v>781</v>
      </c>
      <c r="B258" s="636" t="s">
        <v>818</v>
      </c>
      <c r="C258" s="637">
        <v>-120000</v>
      </c>
      <c r="D258" s="630">
        <v>0</v>
      </c>
    </row>
    <row r="259" spans="1:4" ht="12.75" customHeight="1">
      <c r="A259" s="635" t="s">
        <v>656</v>
      </c>
      <c r="B259" s="636" t="s">
        <v>818</v>
      </c>
      <c r="C259" s="637">
        <v>-2890799.42</v>
      </c>
      <c r="D259" s="630">
        <v>-2279999.49</v>
      </c>
    </row>
    <row r="260" spans="1:4" ht="12.75" customHeight="1">
      <c r="A260" s="635" t="s">
        <v>782</v>
      </c>
      <c r="B260" s="636" t="s">
        <v>818</v>
      </c>
      <c r="C260" s="637">
        <v>-391769</v>
      </c>
      <c r="D260" s="630">
        <v>-126769</v>
      </c>
    </row>
    <row r="261" spans="1:4" ht="12.75" customHeight="1">
      <c r="A261" s="635" t="s">
        <v>783</v>
      </c>
      <c r="B261" s="636" t="s">
        <v>818</v>
      </c>
      <c r="C261" s="637">
        <v>-333000</v>
      </c>
      <c r="D261" s="630">
        <v>0</v>
      </c>
    </row>
    <row r="262" spans="1:4" ht="12.75" customHeight="1">
      <c r="A262" s="635" t="s">
        <v>784</v>
      </c>
      <c r="B262" s="636" t="s">
        <v>818</v>
      </c>
      <c r="C262" s="637">
        <v>-12000</v>
      </c>
      <c r="D262" s="630">
        <v>0</v>
      </c>
    </row>
    <row r="263" spans="1:4" ht="12.75" customHeight="1">
      <c r="A263" s="635" t="s">
        <v>659</v>
      </c>
      <c r="B263" s="636" t="s">
        <v>818</v>
      </c>
      <c r="C263" s="637">
        <v>-7970</v>
      </c>
      <c r="D263" s="630">
        <v>0</v>
      </c>
    </row>
    <row r="264" spans="1:4" ht="12.75" customHeight="1">
      <c r="A264" s="635" t="s">
        <v>660</v>
      </c>
      <c r="B264" s="636" t="s">
        <v>818</v>
      </c>
      <c r="C264" s="637">
        <v>-170000</v>
      </c>
      <c r="D264" s="630">
        <v>0</v>
      </c>
    </row>
    <row r="265" spans="1:4" ht="12.75" customHeight="1">
      <c r="A265" s="635" t="s">
        <v>661</v>
      </c>
      <c r="B265" s="636" t="s">
        <v>818</v>
      </c>
      <c r="C265" s="637">
        <v>-2336000</v>
      </c>
      <c r="D265" s="630">
        <v>0</v>
      </c>
    </row>
    <row r="266" spans="1:4" ht="12.75" customHeight="1">
      <c r="A266" s="635" t="s">
        <v>785</v>
      </c>
      <c r="B266" s="636" t="s">
        <v>818</v>
      </c>
      <c r="C266" s="637">
        <v>-400000</v>
      </c>
      <c r="D266" s="630">
        <v>0</v>
      </c>
    </row>
    <row r="267" spans="1:4" ht="12.75" customHeight="1">
      <c r="A267" s="635" t="s">
        <v>662</v>
      </c>
      <c r="B267" s="636" t="s">
        <v>818</v>
      </c>
      <c r="C267" s="637">
        <v>-6697</v>
      </c>
      <c r="D267" s="630">
        <v>0</v>
      </c>
    </row>
    <row r="268" spans="1:4" ht="12.75" customHeight="1">
      <c r="A268" s="635" t="s">
        <v>786</v>
      </c>
      <c r="B268" s="636" t="s">
        <v>818</v>
      </c>
      <c r="C268" s="637">
        <v>-300000</v>
      </c>
      <c r="D268" s="630">
        <v>0</v>
      </c>
    </row>
    <row r="269" spans="1:4" ht="12.75" customHeight="1">
      <c r="A269" s="635" t="s">
        <v>787</v>
      </c>
      <c r="B269" s="636" t="s">
        <v>818</v>
      </c>
      <c r="C269" s="637">
        <v>-156123</v>
      </c>
      <c r="D269" s="630">
        <v>-156123</v>
      </c>
    </row>
    <row r="270" spans="1:4" ht="12.75" customHeight="1">
      <c r="A270" s="635" t="s">
        <v>788</v>
      </c>
      <c r="B270" s="636" t="s">
        <v>818</v>
      </c>
      <c r="C270" s="637">
        <v>-300000</v>
      </c>
      <c r="D270" s="630">
        <v>0</v>
      </c>
    </row>
    <row r="271" spans="1:4" ht="12.75" customHeight="1">
      <c r="A271" s="635" t="s">
        <v>663</v>
      </c>
      <c r="B271" s="636" t="s">
        <v>818</v>
      </c>
      <c r="C271" s="637">
        <v>-80000</v>
      </c>
      <c r="D271" s="630">
        <v>0</v>
      </c>
    </row>
    <row r="272" spans="1:4" ht="12.75" customHeight="1">
      <c r="A272" s="635" t="s">
        <v>664</v>
      </c>
      <c r="B272" s="636" t="s">
        <v>818</v>
      </c>
      <c r="C272" s="637">
        <v>-7000</v>
      </c>
      <c r="D272" s="630">
        <v>0</v>
      </c>
    </row>
    <row r="273" spans="1:4" ht="12.75" customHeight="1">
      <c r="A273" s="635" t="s">
        <v>665</v>
      </c>
      <c r="B273" s="636" t="s">
        <v>818</v>
      </c>
      <c r="C273" s="637">
        <v>-180000</v>
      </c>
      <c r="D273" s="630">
        <v>0</v>
      </c>
    </row>
    <row r="274" spans="1:4" ht="12.75" customHeight="1">
      <c r="A274" s="635" t="s">
        <v>789</v>
      </c>
      <c r="B274" s="636" t="s">
        <v>818</v>
      </c>
      <c r="C274" s="637">
        <v>-269969.24</v>
      </c>
      <c r="D274" s="630">
        <v>-15000</v>
      </c>
    </row>
    <row r="275" spans="1:4" ht="12.75" customHeight="1">
      <c r="A275" s="635" t="s">
        <v>790</v>
      </c>
      <c r="B275" s="636" t="s">
        <v>818</v>
      </c>
      <c r="C275" s="637">
        <v>-88800</v>
      </c>
      <c r="D275" s="630">
        <v>-88800</v>
      </c>
    </row>
    <row r="276" spans="1:4" ht="12.75" customHeight="1">
      <c r="A276" s="635" t="s">
        <v>791</v>
      </c>
      <c r="B276" s="636" t="s">
        <v>818</v>
      </c>
      <c r="C276" s="637">
        <v>-75000</v>
      </c>
      <c r="D276" s="630">
        <v>0</v>
      </c>
    </row>
    <row r="277" spans="1:4" ht="12.75" customHeight="1">
      <c r="A277" s="635" t="s">
        <v>792</v>
      </c>
      <c r="B277" s="636" t="s">
        <v>818</v>
      </c>
      <c r="C277" s="637">
        <v>-5314</v>
      </c>
      <c r="D277" s="630">
        <v>-5314</v>
      </c>
    </row>
    <row r="278" spans="1:4" ht="12.75" customHeight="1">
      <c r="A278" s="640" t="s">
        <v>793</v>
      </c>
      <c r="B278" s="624">
        <v>-10000000</v>
      </c>
      <c r="C278" s="624">
        <v>-3962386.99</v>
      </c>
      <c r="D278" s="624">
        <v>-731457.2</v>
      </c>
    </row>
    <row r="279" spans="1:4" ht="12.75" customHeight="1">
      <c r="A279" s="641" t="s">
        <v>794</v>
      </c>
      <c r="B279" s="642" t="s">
        <v>818</v>
      </c>
      <c r="C279" s="643">
        <v>-602338.41</v>
      </c>
      <c r="D279" s="630">
        <v>-178285.45</v>
      </c>
    </row>
    <row r="280" spans="1:4" ht="12.75" customHeight="1">
      <c r="A280" s="635" t="s">
        <v>795</v>
      </c>
      <c r="B280" s="636" t="s">
        <v>818</v>
      </c>
      <c r="C280" s="630">
        <v>-1000000</v>
      </c>
      <c r="D280" s="630">
        <v>0</v>
      </c>
    </row>
    <row r="281" spans="1:4" ht="12.75" customHeight="1">
      <c r="A281" s="635" t="s">
        <v>796</v>
      </c>
      <c r="B281" s="636" t="s">
        <v>818</v>
      </c>
      <c r="C281" s="630">
        <v>-1154808.88</v>
      </c>
      <c r="D281" s="630">
        <v>0</v>
      </c>
    </row>
    <row r="282" spans="1:4" ht="12.75" customHeight="1">
      <c r="A282" s="635" t="s">
        <v>797</v>
      </c>
      <c r="B282" s="636" t="s">
        <v>818</v>
      </c>
      <c r="C282" s="630">
        <v>-89827.95</v>
      </c>
      <c r="D282" s="630">
        <v>0</v>
      </c>
    </row>
    <row r="283" spans="1:4" ht="12.75" customHeight="1">
      <c r="A283" s="635" t="s">
        <v>798</v>
      </c>
      <c r="B283" s="636" t="s">
        <v>818</v>
      </c>
      <c r="C283" s="630">
        <v>-562240</v>
      </c>
      <c r="D283" s="630">
        <v>0</v>
      </c>
    </row>
    <row r="284" spans="1:4" ht="12.75" customHeight="1">
      <c r="A284" s="635" t="s">
        <v>799</v>
      </c>
      <c r="B284" s="636" t="s">
        <v>818</v>
      </c>
      <c r="C284" s="637">
        <v>-430700.08</v>
      </c>
      <c r="D284" s="630">
        <v>-430700.08</v>
      </c>
    </row>
    <row r="285" spans="1:4" ht="12.75" customHeight="1">
      <c r="A285" s="635" t="s">
        <v>800</v>
      </c>
      <c r="B285" s="644" t="s">
        <v>818</v>
      </c>
      <c r="C285" s="645">
        <v>-122471.67</v>
      </c>
      <c r="D285" s="630">
        <v>-122471.67</v>
      </c>
    </row>
    <row r="286" spans="1:4" ht="25.5" customHeight="1">
      <c r="A286" s="623" t="s">
        <v>1300</v>
      </c>
      <c r="B286" s="624">
        <v>-13000033</v>
      </c>
      <c r="C286" s="624">
        <v>-24250.44</v>
      </c>
      <c r="D286" s="624">
        <v>0</v>
      </c>
    </row>
    <row r="287" spans="1:4" ht="12" customHeight="1">
      <c r="A287" s="171" t="s">
        <v>1301</v>
      </c>
      <c r="B287" s="636" t="s">
        <v>818</v>
      </c>
      <c r="C287" s="630">
        <v>-24250.44</v>
      </c>
      <c r="D287" s="630">
        <v>0</v>
      </c>
    </row>
    <row r="288" spans="1:4" ht="13.5">
      <c r="A288" s="625" t="s">
        <v>1302</v>
      </c>
      <c r="B288" s="646">
        <v>44911730</v>
      </c>
      <c r="C288" s="646">
        <v>53237264.589999996</v>
      </c>
      <c r="D288" s="646">
        <v>2980878.11</v>
      </c>
    </row>
    <row r="289" spans="1:4" ht="12.75" customHeight="1">
      <c r="A289" s="647" t="s">
        <v>1303</v>
      </c>
      <c r="B289" s="624">
        <v>4024004</v>
      </c>
      <c r="C289" s="624">
        <v>3079625.36</v>
      </c>
      <c r="D289" s="624">
        <v>408772.25</v>
      </c>
    </row>
    <row r="290" spans="1:4" ht="12.75" customHeight="1">
      <c r="A290" s="647" t="s">
        <v>1304</v>
      </c>
      <c r="B290" s="624">
        <v>4024004</v>
      </c>
      <c r="C290" s="624">
        <v>3079625.36</v>
      </c>
      <c r="D290" s="624">
        <v>408772.25</v>
      </c>
    </row>
    <row r="291" spans="1:4" ht="12.75" customHeight="1">
      <c r="A291" s="626" t="s">
        <v>584</v>
      </c>
      <c r="B291" s="627"/>
      <c r="C291" s="627"/>
      <c r="D291" s="627"/>
    </row>
    <row r="292" spans="1:4" ht="12.75">
      <c r="A292" s="648" t="s">
        <v>1305</v>
      </c>
      <c r="B292" s="637">
        <v>3297904</v>
      </c>
      <c r="C292" s="637">
        <v>3079625.36</v>
      </c>
      <c r="D292" s="630">
        <v>408772.25</v>
      </c>
    </row>
    <row r="293" spans="1:4" ht="12.75" customHeight="1">
      <c r="A293" s="649" t="s">
        <v>1306</v>
      </c>
      <c r="B293" s="629">
        <v>726100</v>
      </c>
      <c r="C293" s="629">
        <v>0</v>
      </c>
      <c r="D293" s="630">
        <v>0</v>
      </c>
    </row>
    <row r="294" spans="1:4" ht="12.75" customHeight="1">
      <c r="A294" s="647" t="s">
        <v>1307</v>
      </c>
      <c r="B294" s="624">
        <v>11379386</v>
      </c>
      <c r="C294" s="624">
        <v>11379385.799999999</v>
      </c>
      <c r="D294" s="624">
        <v>0</v>
      </c>
    </row>
    <row r="295" spans="1:4" ht="12.75" customHeight="1">
      <c r="A295" s="650" t="s">
        <v>1308</v>
      </c>
      <c r="B295" s="627"/>
      <c r="C295" s="627"/>
      <c r="D295" s="627"/>
    </row>
    <row r="296" spans="1:4" ht="12.75" customHeight="1">
      <c r="A296" s="651" t="s">
        <v>1309</v>
      </c>
      <c r="B296" s="637">
        <v>950155</v>
      </c>
      <c r="C296" s="637">
        <v>950155.27</v>
      </c>
      <c r="D296" s="630">
        <v>0</v>
      </c>
    </row>
    <row r="297" spans="1:4" ht="12.75">
      <c r="A297" s="652" t="s">
        <v>1310</v>
      </c>
      <c r="B297" s="653">
        <v>10429231</v>
      </c>
      <c r="C297" s="653">
        <v>10429230.53</v>
      </c>
      <c r="D297" s="630">
        <v>0</v>
      </c>
    </row>
    <row r="298" spans="1:4" ht="12.75">
      <c r="A298" s="654" t="s">
        <v>1311</v>
      </c>
      <c r="B298" s="655">
        <v>27783625</v>
      </c>
      <c r="C298" s="655">
        <v>37014737.83</v>
      </c>
      <c r="D298" s="624">
        <v>2498855.42</v>
      </c>
    </row>
    <row r="299" spans="1:4" ht="12.75">
      <c r="A299" s="647" t="s">
        <v>1312</v>
      </c>
      <c r="B299" s="624">
        <v>26459328</v>
      </c>
      <c r="C299" s="624">
        <v>35668530.89</v>
      </c>
      <c r="D299" s="624">
        <v>2433080.89</v>
      </c>
    </row>
    <row r="300" spans="1:4" ht="12.75" customHeight="1">
      <c r="A300" s="656" t="s">
        <v>1313</v>
      </c>
      <c r="B300" s="630">
        <v>310923</v>
      </c>
      <c r="C300" s="630">
        <v>341522.5</v>
      </c>
      <c r="D300" s="630">
        <v>31866.5</v>
      </c>
    </row>
    <row r="301" spans="1:4" ht="12.75">
      <c r="A301" s="635" t="s">
        <v>589</v>
      </c>
      <c r="B301" s="636" t="s">
        <v>818</v>
      </c>
      <c r="C301" s="630">
        <v>8084</v>
      </c>
      <c r="D301" s="630">
        <v>0</v>
      </c>
    </row>
    <row r="302" spans="1:4" ht="12.75">
      <c r="A302" s="635" t="s">
        <v>1314</v>
      </c>
      <c r="B302" s="636" t="s">
        <v>818</v>
      </c>
      <c r="C302" s="630">
        <v>2068</v>
      </c>
      <c r="D302" s="630">
        <v>517</v>
      </c>
    </row>
    <row r="303" spans="1:4" ht="12.75">
      <c r="A303" s="635" t="s">
        <v>1315</v>
      </c>
      <c r="B303" s="636" t="s">
        <v>818</v>
      </c>
      <c r="C303" s="630">
        <v>4807</v>
      </c>
      <c r="D303" s="630">
        <v>0</v>
      </c>
    </row>
    <row r="304" spans="1:4" ht="12.75">
      <c r="A304" s="635" t="s">
        <v>590</v>
      </c>
      <c r="B304" s="636" t="s">
        <v>818</v>
      </c>
      <c r="C304" s="630">
        <v>900</v>
      </c>
      <c r="D304" s="630">
        <v>450</v>
      </c>
    </row>
    <row r="305" spans="1:4" ht="12.75">
      <c r="A305" s="635" t="s">
        <v>633</v>
      </c>
      <c r="B305" s="636" t="s">
        <v>818</v>
      </c>
      <c r="C305" s="630">
        <v>4200</v>
      </c>
      <c r="D305" s="630">
        <v>970</v>
      </c>
    </row>
    <row r="306" spans="1:4" ht="12.75">
      <c r="A306" s="635" t="s">
        <v>1316</v>
      </c>
      <c r="B306" s="636" t="s">
        <v>818</v>
      </c>
      <c r="C306" s="630">
        <v>65368</v>
      </c>
      <c r="D306" s="630">
        <v>16342</v>
      </c>
    </row>
    <row r="307" spans="1:4" ht="12.75">
      <c r="A307" s="641" t="s">
        <v>1317</v>
      </c>
      <c r="B307" s="636" t="s">
        <v>818</v>
      </c>
      <c r="C307" s="630">
        <v>15000</v>
      </c>
      <c r="D307" s="630">
        <v>0</v>
      </c>
    </row>
    <row r="308" spans="1:4" ht="12.75">
      <c r="A308" s="635" t="s">
        <v>591</v>
      </c>
      <c r="B308" s="636" t="s">
        <v>818</v>
      </c>
      <c r="C308" s="630">
        <v>3684</v>
      </c>
      <c r="D308" s="630">
        <v>0</v>
      </c>
    </row>
    <row r="309" spans="1:4" ht="12.75">
      <c r="A309" s="635" t="s">
        <v>1318</v>
      </c>
      <c r="B309" s="636" t="s">
        <v>818</v>
      </c>
      <c r="C309" s="630">
        <v>39600</v>
      </c>
      <c r="D309" s="630">
        <v>0</v>
      </c>
    </row>
    <row r="310" spans="1:4" ht="12.75">
      <c r="A310" s="635" t="s">
        <v>766</v>
      </c>
      <c r="B310" s="636" t="s">
        <v>818</v>
      </c>
      <c r="C310" s="630">
        <v>9517.5</v>
      </c>
      <c r="D310" s="630">
        <v>1417.5</v>
      </c>
    </row>
    <row r="311" spans="1:4" ht="12.75">
      <c r="A311" s="635" t="s">
        <v>770</v>
      </c>
      <c r="B311" s="636" t="s">
        <v>818</v>
      </c>
      <c r="C311" s="630">
        <v>15740</v>
      </c>
      <c r="D311" s="630">
        <v>0</v>
      </c>
    </row>
    <row r="312" spans="1:4" ht="12.75">
      <c r="A312" s="635" t="s">
        <v>1319</v>
      </c>
      <c r="B312" s="636" t="s">
        <v>818</v>
      </c>
      <c r="C312" s="637">
        <v>26400</v>
      </c>
      <c r="D312" s="630">
        <v>0</v>
      </c>
    </row>
    <row r="313" spans="1:4" ht="12.75">
      <c r="A313" s="635" t="s">
        <v>774</v>
      </c>
      <c r="B313" s="636" t="s">
        <v>818</v>
      </c>
      <c r="C313" s="630">
        <v>23036</v>
      </c>
      <c r="D313" s="630">
        <v>0</v>
      </c>
    </row>
    <row r="314" spans="1:4" ht="12.75">
      <c r="A314" s="635" t="s">
        <v>782</v>
      </c>
      <c r="B314" s="636" t="s">
        <v>818</v>
      </c>
      <c r="C314" s="630">
        <v>17220</v>
      </c>
      <c r="D314" s="630">
        <v>0</v>
      </c>
    </row>
    <row r="315" spans="1:4" ht="12.75">
      <c r="A315" s="635" t="s">
        <v>1320</v>
      </c>
      <c r="B315" s="636" t="s">
        <v>818</v>
      </c>
      <c r="C315" s="630">
        <v>26250</v>
      </c>
      <c r="D315" s="630">
        <v>0</v>
      </c>
    </row>
    <row r="316" spans="1:4" ht="12.75">
      <c r="A316" s="635" t="s">
        <v>1321</v>
      </c>
      <c r="B316" s="636" t="s">
        <v>818</v>
      </c>
      <c r="C316" s="630">
        <v>49648</v>
      </c>
      <c r="D316" s="630">
        <v>9170</v>
      </c>
    </row>
    <row r="317" spans="1:4" ht="12.75">
      <c r="A317" s="635" t="s">
        <v>1322</v>
      </c>
      <c r="B317" s="636" t="s">
        <v>818</v>
      </c>
      <c r="C317" s="637">
        <v>30000</v>
      </c>
      <c r="D317" s="630">
        <v>3000</v>
      </c>
    </row>
    <row r="318" spans="1:4" ht="12.75">
      <c r="A318" s="638" t="s">
        <v>1323</v>
      </c>
      <c r="B318" s="637">
        <v>3433843</v>
      </c>
      <c r="C318" s="637">
        <v>10732060.76</v>
      </c>
      <c r="D318" s="637">
        <v>640515.74</v>
      </c>
    </row>
    <row r="319" spans="1:4" ht="12.75">
      <c r="A319" s="635" t="s">
        <v>1324</v>
      </c>
      <c r="B319" s="636" t="s">
        <v>818</v>
      </c>
      <c r="C319" s="637">
        <v>800</v>
      </c>
      <c r="D319" s="630">
        <v>200</v>
      </c>
    </row>
    <row r="320" spans="1:4" ht="12.75">
      <c r="A320" s="635" t="s">
        <v>594</v>
      </c>
      <c r="B320" s="636" t="s">
        <v>818</v>
      </c>
      <c r="C320" s="637">
        <v>35350</v>
      </c>
      <c r="D320" s="630">
        <v>0</v>
      </c>
    </row>
    <row r="321" spans="1:4" ht="12.75">
      <c r="A321" s="635" t="s">
        <v>595</v>
      </c>
      <c r="B321" s="636" t="s">
        <v>818</v>
      </c>
      <c r="C321" s="637">
        <v>8000</v>
      </c>
      <c r="D321" s="630">
        <v>2000</v>
      </c>
    </row>
    <row r="322" spans="1:4" ht="12.75" customHeight="1">
      <c r="A322" s="635" t="s">
        <v>670</v>
      </c>
      <c r="B322" s="636" t="s">
        <v>818</v>
      </c>
      <c r="C322" s="637">
        <v>41784</v>
      </c>
      <c r="D322" s="630">
        <v>0</v>
      </c>
    </row>
    <row r="323" spans="1:4" ht="12.75">
      <c r="A323" s="635" t="s">
        <v>671</v>
      </c>
      <c r="B323" s="636" t="s">
        <v>818</v>
      </c>
      <c r="C323" s="637">
        <v>19900</v>
      </c>
      <c r="D323" s="630">
        <v>0</v>
      </c>
    </row>
    <row r="324" spans="1:4" ht="12.75">
      <c r="A324" s="635" t="s">
        <v>597</v>
      </c>
      <c r="B324" s="636" t="s">
        <v>818</v>
      </c>
      <c r="C324" s="637">
        <v>14334.07</v>
      </c>
      <c r="D324" s="630">
        <v>0</v>
      </c>
    </row>
    <row r="325" spans="1:4" ht="12.75" customHeight="1">
      <c r="A325" s="635" t="s">
        <v>672</v>
      </c>
      <c r="B325" s="636" t="s">
        <v>818</v>
      </c>
      <c r="C325" s="637">
        <v>53774.64</v>
      </c>
      <c r="D325" s="630">
        <v>0</v>
      </c>
    </row>
    <row r="326" spans="1:4" ht="12.75" customHeight="1">
      <c r="A326" s="635" t="s">
        <v>1325</v>
      </c>
      <c r="B326" s="636" t="s">
        <v>818</v>
      </c>
      <c r="C326" s="637">
        <v>253738.85</v>
      </c>
      <c r="D326" s="630">
        <v>0</v>
      </c>
    </row>
    <row r="327" spans="1:4" ht="12.75" customHeight="1">
      <c r="A327" s="635" t="s">
        <v>598</v>
      </c>
      <c r="B327" s="636" t="s">
        <v>818</v>
      </c>
      <c r="C327" s="637">
        <v>81341.88</v>
      </c>
      <c r="D327" s="630">
        <v>81341.88</v>
      </c>
    </row>
    <row r="328" spans="1:4" ht="12.75" customHeight="1">
      <c r="A328" s="635" t="s">
        <v>674</v>
      </c>
      <c r="B328" s="636" t="s">
        <v>818</v>
      </c>
      <c r="C328" s="637">
        <v>4040</v>
      </c>
      <c r="D328" s="630">
        <v>1010</v>
      </c>
    </row>
    <row r="329" spans="1:4" ht="12.75" customHeight="1">
      <c r="A329" s="635" t="s">
        <v>675</v>
      </c>
      <c r="B329" s="636" t="s">
        <v>818</v>
      </c>
      <c r="C329" s="637">
        <v>132000</v>
      </c>
      <c r="D329" s="630">
        <v>0</v>
      </c>
    </row>
    <row r="330" spans="1:4" ht="12.75" customHeight="1">
      <c r="A330" s="635" t="s">
        <v>677</v>
      </c>
      <c r="B330" s="636" t="s">
        <v>818</v>
      </c>
      <c r="C330" s="637">
        <v>6480</v>
      </c>
      <c r="D330" s="630">
        <v>0</v>
      </c>
    </row>
    <row r="331" spans="1:4" ht="12.75">
      <c r="A331" s="635" t="s">
        <v>1326</v>
      </c>
      <c r="B331" s="636" t="s">
        <v>818</v>
      </c>
      <c r="C331" s="637">
        <v>106867.89</v>
      </c>
      <c r="D331" s="630">
        <v>3333</v>
      </c>
    </row>
    <row r="332" spans="1:4" ht="12.75">
      <c r="A332" s="635" t="s">
        <v>1327</v>
      </c>
      <c r="B332" s="636" t="s">
        <v>818</v>
      </c>
      <c r="C332" s="637">
        <v>95437</v>
      </c>
      <c r="D332" s="630">
        <v>2071</v>
      </c>
    </row>
    <row r="333" spans="1:4" ht="12.75">
      <c r="A333" s="635" t="s">
        <v>678</v>
      </c>
      <c r="B333" s="636" t="s">
        <v>818</v>
      </c>
      <c r="C333" s="637">
        <v>176130.5</v>
      </c>
      <c r="D333" s="630">
        <v>0</v>
      </c>
    </row>
    <row r="334" spans="1:4" ht="12.75">
      <c r="A334" s="635" t="s">
        <v>599</v>
      </c>
      <c r="B334" s="636" t="s">
        <v>818</v>
      </c>
      <c r="C334" s="637">
        <v>1970</v>
      </c>
      <c r="D334" s="630">
        <v>1970</v>
      </c>
    </row>
    <row r="335" spans="1:4" ht="12.75">
      <c r="A335" s="635" t="s">
        <v>601</v>
      </c>
      <c r="B335" s="636" t="s">
        <v>818</v>
      </c>
      <c r="C335" s="637">
        <v>21360</v>
      </c>
      <c r="D335" s="630">
        <v>5340</v>
      </c>
    </row>
    <row r="336" spans="1:4" ht="12.75">
      <c r="A336" s="635" t="s">
        <v>1328</v>
      </c>
      <c r="B336" s="636" t="s">
        <v>818</v>
      </c>
      <c r="C336" s="637">
        <v>4844</v>
      </c>
      <c r="D336" s="630">
        <v>0</v>
      </c>
    </row>
    <row r="337" spans="1:4" ht="12.75">
      <c r="A337" s="635" t="s">
        <v>1329</v>
      </c>
      <c r="B337" s="636" t="s">
        <v>818</v>
      </c>
      <c r="C337" s="637">
        <v>17320.17</v>
      </c>
      <c r="D337" s="630">
        <v>0</v>
      </c>
    </row>
    <row r="338" spans="1:4" ht="12.75">
      <c r="A338" s="635" t="s">
        <v>1330</v>
      </c>
      <c r="B338" s="636" t="s">
        <v>818</v>
      </c>
      <c r="C338" s="637">
        <v>3720</v>
      </c>
      <c r="D338" s="630">
        <v>930</v>
      </c>
    </row>
    <row r="339" spans="1:4" ht="12.75">
      <c r="A339" s="635" t="s">
        <v>1331</v>
      </c>
      <c r="B339" s="636" t="s">
        <v>818</v>
      </c>
      <c r="C339" s="637">
        <v>30246</v>
      </c>
      <c r="D339" s="630">
        <v>0</v>
      </c>
    </row>
    <row r="340" spans="1:4" ht="12.75">
      <c r="A340" s="635" t="s">
        <v>604</v>
      </c>
      <c r="B340" s="636" t="s">
        <v>818</v>
      </c>
      <c r="C340" s="637">
        <v>178743.06</v>
      </c>
      <c r="D340" s="630">
        <v>99143.06</v>
      </c>
    </row>
    <row r="341" spans="1:4" ht="12.75">
      <c r="A341" s="635" t="s">
        <v>605</v>
      </c>
      <c r="B341" s="636" t="s">
        <v>818</v>
      </c>
      <c r="C341" s="637">
        <v>50432.03</v>
      </c>
      <c r="D341" s="630">
        <v>0</v>
      </c>
    </row>
    <row r="342" spans="1:4" ht="12.75">
      <c r="A342" s="635" t="s">
        <v>1332</v>
      </c>
      <c r="B342" s="636" t="s">
        <v>818</v>
      </c>
      <c r="C342" s="637">
        <v>276327.43</v>
      </c>
      <c r="D342" s="630">
        <v>0</v>
      </c>
    </row>
    <row r="343" spans="1:4" ht="12.75">
      <c r="A343" s="635" t="s">
        <v>1333</v>
      </c>
      <c r="B343" s="636" t="s">
        <v>818</v>
      </c>
      <c r="C343" s="637">
        <v>30054.13</v>
      </c>
      <c r="D343" s="630">
        <v>30054.13</v>
      </c>
    </row>
    <row r="344" spans="1:4" ht="12.75">
      <c r="A344" s="635" t="s">
        <v>1334</v>
      </c>
      <c r="B344" s="636" t="s">
        <v>818</v>
      </c>
      <c r="C344" s="637">
        <v>5900</v>
      </c>
      <c r="D344" s="630">
        <v>1900</v>
      </c>
    </row>
    <row r="345" spans="1:4" ht="12.75">
      <c r="A345" s="635" t="s">
        <v>1335</v>
      </c>
      <c r="B345" s="636" t="s">
        <v>818</v>
      </c>
      <c r="C345" s="637">
        <v>60727.51</v>
      </c>
      <c r="D345" s="630">
        <v>0</v>
      </c>
    </row>
    <row r="346" spans="1:4" ht="12.75">
      <c r="A346" s="635" t="s">
        <v>1336</v>
      </c>
      <c r="B346" s="636" t="s">
        <v>818</v>
      </c>
      <c r="C346" s="637">
        <v>10403.31</v>
      </c>
      <c r="D346" s="630">
        <v>331</v>
      </c>
    </row>
    <row r="347" spans="1:4" ht="12.75">
      <c r="A347" s="635" t="s">
        <v>610</v>
      </c>
      <c r="B347" s="636" t="s">
        <v>818</v>
      </c>
      <c r="C347" s="637">
        <v>12441.54</v>
      </c>
      <c r="D347" s="630">
        <v>0</v>
      </c>
    </row>
    <row r="348" spans="1:4" ht="12.75">
      <c r="A348" s="635" t="s">
        <v>1337</v>
      </c>
      <c r="B348" s="636" t="s">
        <v>818</v>
      </c>
      <c r="C348" s="637">
        <v>1660</v>
      </c>
      <c r="D348" s="630">
        <v>0</v>
      </c>
    </row>
    <row r="349" spans="1:4" ht="12.75">
      <c r="A349" s="635" t="s">
        <v>1338</v>
      </c>
      <c r="B349" s="636" t="s">
        <v>818</v>
      </c>
      <c r="C349" s="637">
        <v>9200</v>
      </c>
      <c r="D349" s="630">
        <v>0</v>
      </c>
    </row>
    <row r="350" spans="1:4" ht="12.75">
      <c r="A350" s="635" t="s">
        <v>611</v>
      </c>
      <c r="B350" s="636" t="s">
        <v>818</v>
      </c>
      <c r="C350" s="637">
        <v>105012.01</v>
      </c>
      <c r="D350" s="630">
        <v>0</v>
      </c>
    </row>
    <row r="351" spans="1:4" ht="12.75">
      <c r="A351" s="635" t="s">
        <v>1339</v>
      </c>
      <c r="B351" s="636" t="s">
        <v>818</v>
      </c>
      <c r="C351" s="637">
        <v>146311.45</v>
      </c>
      <c r="D351" s="630">
        <v>0</v>
      </c>
    </row>
    <row r="352" spans="1:4" ht="12.75">
      <c r="A352" s="635" t="s">
        <v>691</v>
      </c>
      <c r="B352" s="636" t="s">
        <v>818</v>
      </c>
      <c r="C352" s="637">
        <v>5600</v>
      </c>
      <c r="D352" s="630">
        <v>1400</v>
      </c>
    </row>
    <row r="353" spans="1:4" ht="12.75">
      <c r="A353" s="635" t="s">
        <v>1340</v>
      </c>
      <c r="B353" s="636" t="s">
        <v>818</v>
      </c>
      <c r="C353" s="637">
        <v>261308.21</v>
      </c>
      <c r="D353" s="630">
        <v>0</v>
      </c>
    </row>
    <row r="354" spans="1:4" ht="12.75">
      <c r="A354" s="635" t="s">
        <v>1341</v>
      </c>
      <c r="B354" s="636" t="s">
        <v>818</v>
      </c>
      <c r="C354" s="637">
        <v>14205.13</v>
      </c>
      <c r="D354" s="630">
        <v>0</v>
      </c>
    </row>
    <row r="355" spans="1:4" ht="12.75">
      <c r="A355" s="635" t="s">
        <v>694</v>
      </c>
      <c r="B355" s="636" t="s">
        <v>818</v>
      </c>
      <c r="C355" s="637">
        <v>53174.78</v>
      </c>
      <c r="D355" s="630">
        <v>0</v>
      </c>
    </row>
    <row r="356" spans="1:4" ht="12.75">
      <c r="A356" s="635" t="s">
        <v>1342</v>
      </c>
      <c r="B356" s="636" t="s">
        <v>818</v>
      </c>
      <c r="C356" s="637">
        <v>9000</v>
      </c>
      <c r="D356" s="630">
        <v>0</v>
      </c>
    </row>
    <row r="357" spans="1:4" ht="12.75">
      <c r="A357" s="635" t="s">
        <v>697</v>
      </c>
      <c r="B357" s="636" t="s">
        <v>818</v>
      </c>
      <c r="C357" s="637">
        <v>14516.56</v>
      </c>
      <c r="D357" s="630">
        <v>8129.14</v>
      </c>
    </row>
    <row r="358" spans="1:4" ht="12.75">
      <c r="A358" s="635" t="s">
        <v>699</v>
      </c>
      <c r="B358" s="636" t="s">
        <v>818</v>
      </c>
      <c r="C358" s="637">
        <v>22030</v>
      </c>
      <c r="D358" s="630">
        <v>5770</v>
      </c>
    </row>
    <row r="359" spans="1:4" ht="12.75">
      <c r="A359" s="635" t="s">
        <v>1343</v>
      </c>
      <c r="B359" s="636" t="s">
        <v>818</v>
      </c>
      <c r="C359" s="637">
        <v>152731.76</v>
      </c>
      <c r="D359" s="630">
        <v>0</v>
      </c>
    </row>
    <row r="360" spans="1:4" ht="12.75">
      <c r="A360" s="635" t="s">
        <v>1344</v>
      </c>
      <c r="B360" s="636" t="s">
        <v>818</v>
      </c>
      <c r="C360" s="637">
        <v>43614.95</v>
      </c>
      <c r="D360" s="630">
        <v>0</v>
      </c>
    </row>
    <row r="361" spans="1:4" ht="12.75">
      <c r="A361" s="635" t="s">
        <v>614</v>
      </c>
      <c r="B361" s="636" t="s">
        <v>818</v>
      </c>
      <c r="C361" s="637">
        <v>97531.46</v>
      </c>
      <c r="D361" s="630">
        <v>0</v>
      </c>
    </row>
    <row r="362" spans="1:4" ht="12.75">
      <c r="A362" s="635" t="s">
        <v>615</v>
      </c>
      <c r="B362" s="636" t="s">
        <v>818</v>
      </c>
      <c r="C362" s="637">
        <v>3102.5</v>
      </c>
      <c r="D362" s="630">
        <v>0</v>
      </c>
    </row>
    <row r="363" spans="1:4" ht="12.75">
      <c r="A363" s="635" t="s">
        <v>616</v>
      </c>
      <c r="B363" s="636" t="s">
        <v>818</v>
      </c>
      <c r="C363" s="637">
        <v>116645</v>
      </c>
      <c r="D363" s="630">
        <v>81222.5</v>
      </c>
    </row>
    <row r="364" spans="1:4" ht="12.75">
      <c r="A364" s="635" t="s">
        <v>617</v>
      </c>
      <c r="B364" s="636" t="s">
        <v>818</v>
      </c>
      <c r="C364" s="637">
        <v>309300.72</v>
      </c>
      <c r="D364" s="630">
        <v>0</v>
      </c>
    </row>
    <row r="365" spans="1:4" ht="12.75">
      <c r="A365" s="635" t="s">
        <v>1345</v>
      </c>
      <c r="B365" s="636" t="s">
        <v>818</v>
      </c>
      <c r="C365" s="637">
        <v>248735.02</v>
      </c>
      <c r="D365" s="630">
        <v>0</v>
      </c>
    </row>
    <row r="366" spans="1:4" ht="12.75">
      <c r="A366" s="635" t="s">
        <v>713</v>
      </c>
      <c r="B366" s="636" t="s">
        <v>818</v>
      </c>
      <c r="C366" s="637">
        <v>24497.4</v>
      </c>
      <c r="D366" s="630">
        <v>0</v>
      </c>
    </row>
    <row r="367" spans="1:4" ht="12.75">
      <c r="A367" s="635" t="s">
        <v>719</v>
      </c>
      <c r="B367" s="636" t="s">
        <v>818</v>
      </c>
      <c r="C367" s="637">
        <v>2400</v>
      </c>
      <c r="D367" s="630">
        <v>600</v>
      </c>
    </row>
    <row r="368" spans="1:4" ht="12.75">
      <c r="A368" s="635" t="s">
        <v>618</v>
      </c>
      <c r="B368" s="636" t="s">
        <v>818</v>
      </c>
      <c r="C368" s="637">
        <v>310547.8</v>
      </c>
      <c r="D368" s="630">
        <v>5650</v>
      </c>
    </row>
    <row r="369" spans="1:4" ht="12.75">
      <c r="A369" s="635" t="s">
        <v>1346</v>
      </c>
      <c r="B369" s="636" t="s">
        <v>818</v>
      </c>
      <c r="C369" s="637">
        <v>4000</v>
      </c>
      <c r="D369" s="630">
        <v>0</v>
      </c>
    </row>
    <row r="370" spans="1:4" ht="12.75">
      <c r="A370" s="635" t="s">
        <v>1347</v>
      </c>
      <c r="B370" s="636" t="s">
        <v>818</v>
      </c>
      <c r="C370" s="637">
        <v>5000</v>
      </c>
      <c r="D370" s="630">
        <v>0</v>
      </c>
    </row>
    <row r="371" spans="1:4" ht="12.75">
      <c r="A371" s="635" t="s">
        <v>1348</v>
      </c>
      <c r="B371" s="636" t="s">
        <v>818</v>
      </c>
      <c r="C371" s="637">
        <v>74000</v>
      </c>
      <c r="D371" s="630">
        <v>0</v>
      </c>
    </row>
    <row r="372" spans="1:4" ht="12.75">
      <c r="A372" s="635" t="s">
        <v>619</v>
      </c>
      <c r="B372" s="636" t="s">
        <v>818</v>
      </c>
      <c r="C372" s="637">
        <v>50080</v>
      </c>
      <c r="D372" s="630">
        <v>24946</v>
      </c>
    </row>
    <row r="373" spans="1:4" ht="12.75">
      <c r="A373" s="635" t="s">
        <v>1349</v>
      </c>
      <c r="B373" s="636" t="s">
        <v>818</v>
      </c>
      <c r="C373" s="637">
        <v>91500</v>
      </c>
      <c r="D373" s="630">
        <v>5500</v>
      </c>
    </row>
    <row r="374" spans="1:4" ht="12.75">
      <c r="A374" s="635" t="s">
        <v>621</v>
      </c>
      <c r="B374" s="636" t="s">
        <v>818</v>
      </c>
      <c r="C374" s="637">
        <v>822136.53</v>
      </c>
      <c r="D374" s="630">
        <v>16496.17</v>
      </c>
    </row>
    <row r="375" spans="1:4" ht="12.75">
      <c r="A375" s="635" t="s">
        <v>725</v>
      </c>
      <c r="B375" s="636" t="s">
        <v>818</v>
      </c>
      <c r="C375" s="637">
        <v>38446.54</v>
      </c>
      <c r="D375" s="630">
        <v>0</v>
      </c>
    </row>
    <row r="376" spans="1:4" ht="12.75">
      <c r="A376" s="635" t="s">
        <v>1350</v>
      </c>
      <c r="B376" s="636" t="s">
        <v>818</v>
      </c>
      <c r="C376" s="637">
        <v>147724.88</v>
      </c>
      <c r="D376" s="630">
        <v>0</v>
      </c>
    </row>
    <row r="377" spans="1:4" ht="12.75">
      <c r="A377" s="635" t="s">
        <v>1351</v>
      </c>
      <c r="B377" s="636" t="s">
        <v>818</v>
      </c>
      <c r="C377" s="637">
        <v>148745.84</v>
      </c>
      <c r="D377" s="630">
        <v>0</v>
      </c>
    </row>
    <row r="378" spans="1:4" ht="12.75">
      <c r="A378" s="635" t="s">
        <v>729</v>
      </c>
      <c r="B378" s="636" t="s">
        <v>818</v>
      </c>
      <c r="C378" s="637">
        <v>31260</v>
      </c>
      <c r="D378" s="630">
        <v>0</v>
      </c>
    </row>
    <row r="379" spans="1:4" ht="12.75">
      <c r="A379" s="635" t="s">
        <v>1352</v>
      </c>
      <c r="B379" s="636" t="s">
        <v>818</v>
      </c>
      <c r="C379" s="637">
        <v>36495</v>
      </c>
      <c r="D379" s="630">
        <v>0</v>
      </c>
    </row>
    <row r="380" spans="1:4" ht="12.75">
      <c r="A380" s="635" t="s">
        <v>732</v>
      </c>
      <c r="B380" s="636" t="s">
        <v>818</v>
      </c>
      <c r="C380" s="637">
        <v>36048.52</v>
      </c>
      <c r="D380" s="630">
        <v>0</v>
      </c>
    </row>
    <row r="381" spans="1:4" ht="12.75">
      <c r="A381" s="635" t="s">
        <v>628</v>
      </c>
      <c r="B381" s="636" t="s">
        <v>818</v>
      </c>
      <c r="C381" s="637">
        <v>1880</v>
      </c>
      <c r="D381" s="630">
        <v>0</v>
      </c>
    </row>
    <row r="382" spans="1:4" ht="12.75">
      <c r="A382" s="635" t="s">
        <v>629</v>
      </c>
      <c r="B382" s="636" t="s">
        <v>818</v>
      </c>
      <c r="C382" s="637">
        <v>33730</v>
      </c>
      <c r="D382" s="630">
        <v>0</v>
      </c>
    </row>
    <row r="383" spans="1:4" ht="12.75">
      <c r="A383" s="635" t="s">
        <v>630</v>
      </c>
      <c r="B383" s="636" t="s">
        <v>818</v>
      </c>
      <c r="C383" s="637">
        <v>14857.39</v>
      </c>
      <c r="D383" s="630">
        <v>14857.39</v>
      </c>
    </row>
    <row r="384" spans="1:4" ht="12.75">
      <c r="A384" s="635" t="s">
        <v>1353</v>
      </c>
      <c r="B384" s="636" t="s">
        <v>818</v>
      </c>
      <c r="C384" s="637">
        <v>22112</v>
      </c>
      <c r="D384" s="630">
        <v>0</v>
      </c>
    </row>
    <row r="385" spans="1:4" ht="12.75">
      <c r="A385" s="635" t="s">
        <v>1354</v>
      </c>
      <c r="B385" s="636" t="s">
        <v>818</v>
      </c>
      <c r="C385" s="637">
        <v>7000</v>
      </c>
      <c r="D385" s="630">
        <v>400</v>
      </c>
    </row>
    <row r="386" spans="1:4" ht="12.75">
      <c r="A386" s="635" t="s">
        <v>1355</v>
      </c>
      <c r="B386" s="636" t="s">
        <v>818</v>
      </c>
      <c r="C386" s="637">
        <v>3500</v>
      </c>
      <c r="D386" s="630">
        <v>500</v>
      </c>
    </row>
    <row r="387" spans="1:4" ht="12.75">
      <c r="A387" s="635" t="s">
        <v>745</v>
      </c>
      <c r="B387" s="636" t="s">
        <v>818</v>
      </c>
      <c r="C387" s="637">
        <v>7000</v>
      </c>
      <c r="D387" s="630">
        <v>3500</v>
      </c>
    </row>
    <row r="388" spans="1:4" ht="12.75">
      <c r="A388" s="635" t="s">
        <v>635</v>
      </c>
      <c r="B388" s="636" t="s">
        <v>818</v>
      </c>
      <c r="C388" s="637">
        <v>560851.12</v>
      </c>
      <c r="D388" s="630">
        <v>0</v>
      </c>
    </row>
    <row r="389" spans="1:4" ht="12.75">
      <c r="A389" s="635" t="s">
        <v>1356</v>
      </c>
      <c r="B389" s="636" t="s">
        <v>818</v>
      </c>
      <c r="C389" s="637">
        <v>112570.09</v>
      </c>
      <c r="D389" s="630">
        <v>0</v>
      </c>
    </row>
    <row r="390" spans="1:4" ht="12.75">
      <c r="A390" s="635" t="s">
        <v>1357</v>
      </c>
      <c r="B390" s="636" t="s">
        <v>818</v>
      </c>
      <c r="C390" s="637">
        <v>4000</v>
      </c>
      <c r="D390" s="630">
        <v>0</v>
      </c>
    </row>
    <row r="391" spans="1:4" ht="12.75">
      <c r="A391" s="635" t="s">
        <v>1358</v>
      </c>
      <c r="B391" s="636" t="s">
        <v>818</v>
      </c>
      <c r="C391" s="637">
        <v>141625.07</v>
      </c>
      <c r="D391" s="630">
        <v>0</v>
      </c>
    </row>
    <row r="392" spans="1:4" ht="12.75">
      <c r="A392" s="635" t="s">
        <v>636</v>
      </c>
      <c r="B392" s="636" t="s">
        <v>818</v>
      </c>
      <c r="C392" s="637">
        <v>2293.67</v>
      </c>
      <c r="D392" s="630">
        <v>2293.67</v>
      </c>
    </row>
    <row r="393" spans="1:4" ht="12.75">
      <c r="A393" s="635" t="s">
        <v>1359</v>
      </c>
      <c r="B393" s="636" t="s">
        <v>818</v>
      </c>
      <c r="C393" s="637">
        <v>12460.09</v>
      </c>
      <c r="D393" s="630">
        <v>209</v>
      </c>
    </row>
    <row r="394" spans="1:4" ht="12.75">
      <c r="A394" s="635" t="s">
        <v>1360</v>
      </c>
      <c r="B394" s="636" t="s">
        <v>818</v>
      </c>
      <c r="C394" s="637">
        <v>341978.6</v>
      </c>
      <c r="D394" s="630">
        <v>33640</v>
      </c>
    </row>
    <row r="395" spans="1:4" ht="12.75">
      <c r="A395" s="635" t="s">
        <v>1361</v>
      </c>
      <c r="B395" s="636" t="s">
        <v>818</v>
      </c>
      <c r="C395" s="637">
        <v>1416</v>
      </c>
      <c r="D395" s="630">
        <v>0</v>
      </c>
    </row>
    <row r="396" spans="1:4" ht="12.75">
      <c r="A396" s="635" t="s">
        <v>638</v>
      </c>
      <c r="B396" s="636" t="s">
        <v>818</v>
      </c>
      <c r="C396" s="637">
        <v>110804.01</v>
      </c>
      <c r="D396" s="630">
        <v>0</v>
      </c>
    </row>
    <row r="397" spans="1:4" ht="12.75">
      <c r="A397" s="635" t="s">
        <v>754</v>
      </c>
      <c r="B397" s="636" t="s">
        <v>818</v>
      </c>
      <c r="C397" s="637">
        <v>80020.56</v>
      </c>
      <c r="D397" s="630">
        <v>0</v>
      </c>
    </row>
    <row r="398" spans="1:4" ht="12.75">
      <c r="A398" s="635" t="s">
        <v>639</v>
      </c>
      <c r="B398" s="636" t="s">
        <v>818</v>
      </c>
      <c r="C398" s="637">
        <v>251600.64</v>
      </c>
      <c r="D398" s="630">
        <v>6000</v>
      </c>
    </row>
    <row r="399" spans="1:4" ht="12.75">
      <c r="A399" s="635" t="s">
        <v>640</v>
      </c>
      <c r="B399" s="636" t="s">
        <v>818</v>
      </c>
      <c r="C399" s="637">
        <v>108930.79</v>
      </c>
      <c r="D399" s="630">
        <v>7378</v>
      </c>
    </row>
    <row r="400" spans="1:4" ht="12.75">
      <c r="A400" s="635" t="s">
        <v>757</v>
      </c>
      <c r="B400" s="636" t="s">
        <v>818</v>
      </c>
      <c r="C400" s="637">
        <v>24000</v>
      </c>
      <c r="D400" s="630">
        <v>0</v>
      </c>
    </row>
    <row r="401" spans="1:4" ht="12.75">
      <c r="A401" s="635" t="s">
        <v>643</v>
      </c>
      <c r="B401" s="636" t="s">
        <v>818</v>
      </c>
      <c r="C401" s="637">
        <v>65275.42</v>
      </c>
      <c r="D401" s="630">
        <v>6529.79</v>
      </c>
    </row>
    <row r="402" spans="1:4" ht="12.75">
      <c r="A402" s="635" t="s">
        <v>644</v>
      </c>
      <c r="B402" s="636" t="s">
        <v>818</v>
      </c>
      <c r="C402" s="637">
        <v>43837.34</v>
      </c>
      <c r="D402" s="630">
        <v>4625</v>
      </c>
    </row>
    <row r="403" spans="1:4" ht="12.75">
      <c r="A403" s="635" t="s">
        <v>759</v>
      </c>
      <c r="B403" s="636" t="s">
        <v>818</v>
      </c>
      <c r="C403" s="637">
        <v>52773.23</v>
      </c>
      <c r="D403" s="630">
        <v>0</v>
      </c>
    </row>
    <row r="404" spans="1:4" ht="12.75">
      <c r="A404" s="635" t="s">
        <v>1362</v>
      </c>
      <c r="B404" s="636" t="s">
        <v>818</v>
      </c>
      <c r="C404" s="637">
        <v>356656.4</v>
      </c>
      <c r="D404" s="630">
        <v>0</v>
      </c>
    </row>
    <row r="405" spans="1:4" ht="12.75">
      <c r="A405" s="635" t="s">
        <v>1363</v>
      </c>
      <c r="B405" s="636" t="s">
        <v>818</v>
      </c>
      <c r="C405" s="637">
        <v>235077.47</v>
      </c>
      <c r="D405" s="630">
        <v>6000</v>
      </c>
    </row>
    <row r="406" spans="1:4" ht="12.75">
      <c r="A406" s="635" t="s">
        <v>1364</v>
      </c>
      <c r="B406" s="636" t="s">
        <v>818</v>
      </c>
      <c r="C406" s="637">
        <v>572494.91</v>
      </c>
      <c r="D406" s="630">
        <v>0</v>
      </c>
    </row>
    <row r="407" spans="1:4" ht="12.75">
      <c r="A407" s="635" t="s">
        <v>1365</v>
      </c>
      <c r="B407" s="636" t="s">
        <v>818</v>
      </c>
      <c r="C407" s="637">
        <v>133550</v>
      </c>
      <c r="D407" s="630">
        <v>0</v>
      </c>
    </row>
    <row r="408" spans="1:4" ht="12.75">
      <c r="A408" s="635" t="s">
        <v>1366</v>
      </c>
      <c r="B408" s="636" t="s">
        <v>818</v>
      </c>
      <c r="C408" s="637">
        <v>554275.65</v>
      </c>
      <c r="D408" s="630">
        <v>0</v>
      </c>
    </row>
    <row r="409" spans="1:4" ht="12.75">
      <c r="A409" s="635" t="s">
        <v>1367</v>
      </c>
      <c r="B409" s="636" t="s">
        <v>818</v>
      </c>
      <c r="C409" s="637">
        <v>13288.38</v>
      </c>
      <c r="D409" s="630">
        <v>0</v>
      </c>
    </row>
    <row r="410" spans="1:4" ht="12.75">
      <c r="A410" s="635" t="s">
        <v>649</v>
      </c>
      <c r="B410" s="636" t="s">
        <v>818</v>
      </c>
      <c r="C410" s="637">
        <v>6040</v>
      </c>
      <c r="D410" s="630">
        <v>0</v>
      </c>
    </row>
    <row r="411" spans="1:4" ht="12.75">
      <c r="A411" s="635" t="s">
        <v>1368</v>
      </c>
      <c r="B411" s="636" t="s">
        <v>818</v>
      </c>
      <c r="C411" s="637">
        <v>217539.06</v>
      </c>
      <c r="D411" s="630">
        <v>0</v>
      </c>
    </row>
    <row r="412" spans="1:4" ht="12.75">
      <c r="A412" s="635" t="s">
        <v>1369</v>
      </c>
      <c r="B412" s="636" t="s">
        <v>818</v>
      </c>
      <c r="C412" s="637">
        <v>71633.67</v>
      </c>
      <c r="D412" s="630">
        <v>0</v>
      </c>
    </row>
    <row r="413" spans="1:4" ht="12.75">
      <c r="A413" s="635" t="s">
        <v>1370</v>
      </c>
      <c r="B413" s="636" t="s">
        <v>818</v>
      </c>
      <c r="C413" s="637">
        <v>3388.73</v>
      </c>
      <c r="D413" s="630">
        <v>0</v>
      </c>
    </row>
    <row r="414" spans="1:4" ht="12.75">
      <c r="A414" s="635" t="s">
        <v>769</v>
      </c>
      <c r="B414" s="636" t="s">
        <v>818</v>
      </c>
      <c r="C414" s="637">
        <v>6250</v>
      </c>
      <c r="D414" s="630">
        <v>3125</v>
      </c>
    </row>
    <row r="415" spans="1:4" ht="12.75">
      <c r="A415" s="635" t="s">
        <v>1319</v>
      </c>
      <c r="B415" s="636" t="s">
        <v>818</v>
      </c>
      <c r="C415" s="637">
        <v>23014.92</v>
      </c>
      <c r="D415" s="630">
        <v>0</v>
      </c>
    </row>
    <row r="416" spans="1:4" ht="12.75">
      <c r="A416" s="635" t="s">
        <v>653</v>
      </c>
      <c r="B416" s="636" t="s">
        <v>818</v>
      </c>
      <c r="C416" s="637">
        <v>253132.63</v>
      </c>
      <c r="D416" s="630">
        <v>152106.78</v>
      </c>
    </row>
    <row r="417" spans="1:4" ht="12.75">
      <c r="A417" s="635" t="s">
        <v>1371</v>
      </c>
      <c r="B417" s="636" t="s">
        <v>818</v>
      </c>
      <c r="C417" s="637">
        <v>172962.95</v>
      </c>
      <c r="D417" s="630">
        <v>0</v>
      </c>
    </row>
    <row r="418" spans="1:4" ht="12.75">
      <c r="A418" s="635" t="s">
        <v>777</v>
      </c>
      <c r="B418" s="636" t="s">
        <v>818</v>
      </c>
      <c r="C418" s="637">
        <v>90792.6</v>
      </c>
      <c r="D418" s="630">
        <v>0</v>
      </c>
    </row>
    <row r="419" spans="1:4" ht="12.75">
      <c r="A419" s="635" t="s">
        <v>778</v>
      </c>
      <c r="B419" s="636" t="s">
        <v>818</v>
      </c>
      <c r="C419" s="637">
        <v>12427.88</v>
      </c>
      <c r="D419" s="630">
        <v>0</v>
      </c>
    </row>
    <row r="420" spans="1:4" ht="12.75">
      <c r="A420" s="635" t="s">
        <v>1372</v>
      </c>
      <c r="B420" s="636" t="s">
        <v>818</v>
      </c>
      <c r="C420" s="637">
        <v>21287.23</v>
      </c>
      <c r="D420" s="630">
        <v>20013.23</v>
      </c>
    </row>
    <row r="421" spans="1:4" ht="12.75">
      <c r="A421" s="635" t="s">
        <v>1373</v>
      </c>
      <c r="B421" s="636" t="s">
        <v>818</v>
      </c>
      <c r="C421" s="637">
        <v>91844.7</v>
      </c>
      <c r="D421" s="630">
        <v>0</v>
      </c>
    </row>
    <row r="422" spans="1:4" ht="12.75">
      <c r="A422" s="635" t="s">
        <v>656</v>
      </c>
      <c r="B422" s="636" t="s">
        <v>818</v>
      </c>
      <c r="C422" s="637">
        <v>192878</v>
      </c>
      <c r="D422" s="630">
        <v>0</v>
      </c>
    </row>
    <row r="423" spans="1:4" ht="12.75">
      <c r="A423" s="635" t="s">
        <v>658</v>
      </c>
      <c r="B423" s="636" t="s">
        <v>818</v>
      </c>
      <c r="C423" s="637">
        <v>8160</v>
      </c>
      <c r="D423" s="630">
        <v>0</v>
      </c>
    </row>
    <row r="424" spans="1:4" ht="12.75">
      <c r="A424" s="635" t="s">
        <v>1374</v>
      </c>
      <c r="B424" s="636" t="s">
        <v>818</v>
      </c>
      <c r="C424" s="637">
        <v>23796.24</v>
      </c>
      <c r="D424" s="630">
        <v>0</v>
      </c>
    </row>
    <row r="425" spans="1:4" ht="12.75">
      <c r="A425" s="635" t="s">
        <v>1375</v>
      </c>
      <c r="B425" s="636" t="s">
        <v>818</v>
      </c>
      <c r="C425" s="637">
        <v>95104.95</v>
      </c>
      <c r="D425" s="630">
        <v>0</v>
      </c>
    </row>
    <row r="426" spans="1:4" ht="12.75">
      <c r="A426" s="635" t="s">
        <v>662</v>
      </c>
      <c r="B426" s="636" t="s">
        <v>818</v>
      </c>
      <c r="C426" s="637">
        <v>1500</v>
      </c>
      <c r="D426" s="630">
        <v>0</v>
      </c>
    </row>
    <row r="427" spans="1:4" ht="12.75">
      <c r="A427" s="635" t="s">
        <v>786</v>
      </c>
      <c r="B427" s="636" t="s">
        <v>818</v>
      </c>
      <c r="C427" s="637">
        <v>93876.5</v>
      </c>
      <c r="D427" s="630">
        <v>0</v>
      </c>
    </row>
    <row r="428" spans="1:4" ht="12.75">
      <c r="A428" s="635" t="s">
        <v>1376</v>
      </c>
      <c r="B428" s="636" t="s">
        <v>818</v>
      </c>
      <c r="C428" s="637">
        <v>38780</v>
      </c>
      <c r="D428" s="630">
        <v>0</v>
      </c>
    </row>
    <row r="429" spans="1:4" ht="12.75">
      <c r="A429" s="635" t="s">
        <v>1377</v>
      </c>
      <c r="B429" s="636" t="s">
        <v>818</v>
      </c>
      <c r="C429" s="637">
        <v>249927</v>
      </c>
      <c r="D429" s="630">
        <v>0</v>
      </c>
    </row>
    <row r="430" spans="1:4" ht="12.75">
      <c r="A430" s="635" t="s">
        <v>1378</v>
      </c>
      <c r="B430" s="636" t="s">
        <v>818</v>
      </c>
      <c r="C430" s="637">
        <v>16834.8</v>
      </c>
      <c r="D430" s="630">
        <v>0</v>
      </c>
    </row>
    <row r="431" spans="1:4" ht="12.75">
      <c r="A431" s="651" t="s">
        <v>1379</v>
      </c>
      <c r="B431" s="637">
        <v>3394020</v>
      </c>
      <c r="C431" s="637">
        <v>3394020.42</v>
      </c>
      <c r="D431" s="630">
        <v>0</v>
      </c>
    </row>
    <row r="432" spans="1:4" ht="12.75" customHeight="1">
      <c r="A432" s="651" t="s">
        <v>1380</v>
      </c>
      <c r="B432" s="637">
        <v>8220</v>
      </c>
      <c r="C432" s="637">
        <v>8220</v>
      </c>
      <c r="D432" s="630">
        <v>8220</v>
      </c>
    </row>
    <row r="433" spans="1:4" ht="12.75" customHeight="1">
      <c r="A433" s="635" t="s">
        <v>684</v>
      </c>
      <c r="B433" s="636" t="s">
        <v>818</v>
      </c>
      <c r="C433" s="637">
        <v>8220</v>
      </c>
      <c r="D433" s="630">
        <v>8220</v>
      </c>
    </row>
    <row r="434" spans="1:4" ht="12.75" customHeight="1">
      <c r="A434" s="651" t="s">
        <v>1381</v>
      </c>
      <c r="B434" s="637">
        <v>31764</v>
      </c>
      <c r="C434" s="637">
        <v>30493.58</v>
      </c>
      <c r="D434" s="637">
        <v>0</v>
      </c>
    </row>
    <row r="435" spans="1:4" ht="12.75">
      <c r="A435" s="635" t="s">
        <v>702</v>
      </c>
      <c r="B435" s="636" t="s">
        <v>818</v>
      </c>
      <c r="C435" s="637">
        <v>30493.58</v>
      </c>
      <c r="D435" s="630">
        <v>0</v>
      </c>
    </row>
    <row r="436" spans="1:4" ht="12.75" customHeight="1">
      <c r="A436" s="651" t="s">
        <v>1382</v>
      </c>
      <c r="B436" s="637">
        <v>23887</v>
      </c>
      <c r="C436" s="637">
        <v>23667.68</v>
      </c>
      <c r="D436" s="630">
        <v>0</v>
      </c>
    </row>
    <row r="437" spans="1:4" ht="12.75" customHeight="1">
      <c r="A437" s="657" t="s">
        <v>1383</v>
      </c>
      <c r="B437" s="637">
        <v>8999</v>
      </c>
      <c r="C437" s="637">
        <v>8940.19</v>
      </c>
      <c r="D437" s="630">
        <v>0</v>
      </c>
    </row>
    <row r="438" spans="1:4" ht="12.75" customHeight="1">
      <c r="A438" s="657" t="s">
        <v>1384</v>
      </c>
      <c r="B438" s="637">
        <v>19247672</v>
      </c>
      <c r="C438" s="637">
        <v>21129605.76</v>
      </c>
      <c r="D438" s="637">
        <v>1752478.65</v>
      </c>
    </row>
    <row r="439" spans="1:4" ht="12.75" customHeight="1">
      <c r="A439" s="635" t="s">
        <v>1385</v>
      </c>
      <c r="B439" s="636" t="s">
        <v>818</v>
      </c>
      <c r="C439" s="637">
        <v>30528.42</v>
      </c>
      <c r="D439" s="630">
        <v>0</v>
      </c>
    </row>
    <row r="440" spans="1:4" ht="12.75" customHeight="1">
      <c r="A440" s="635" t="s">
        <v>1324</v>
      </c>
      <c r="B440" s="636" t="s">
        <v>818</v>
      </c>
      <c r="C440" s="637">
        <v>20640</v>
      </c>
      <c r="D440" s="630">
        <v>5160</v>
      </c>
    </row>
    <row r="441" spans="1:4" ht="12.75" customHeight="1">
      <c r="A441" s="635" t="s">
        <v>1386</v>
      </c>
      <c r="B441" s="636" t="s">
        <v>818</v>
      </c>
      <c r="C441" s="637">
        <v>3000</v>
      </c>
      <c r="D441" s="630">
        <v>0</v>
      </c>
    </row>
    <row r="442" spans="1:4" ht="12.75" customHeight="1">
      <c r="A442" s="635" t="s">
        <v>594</v>
      </c>
      <c r="B442" s="636" t="s">
        <v>818</v>
      </c>
      <c r="C442" s="637">
        <v>8568</v>
      </c>
      <c r="D442" s="630">
        <v>2142</v>
      </c>
    </row>
    <row r="443" spans="1:4" ht="12.75" customHeight="1">
      <c r="A443" s="635" t="s">
        <v>1387</v>
      </c>
      <c r="B443" s="636" t="s">
        <v>818</v>
      </c>
      <c r="C443" s="637">
        <v>96872</v>
      </c>
      <c r="D443" s="630">
        <v>14206</v>
      </c>
    </row>
    <row r="444" spans="1:4" ht="12.75" customHeight="1">
      <c r="A444" s="635" t="s">
        <v>668</v>
      </c>
      <c r="B444" s="636" t="s">
        <v>818</v>
      </c>
      <c r="C444" s="637">
        <v>5000</v>
      </c>
      <c r="D444" s="630">
        <v>0</v>
      </c>
    </row>
    <row r="445" spans="1:4" ht="12.75" customHeight="1">
      <c r="A445" s="635" t="s">
        <v>1388</v>
      </c>
      <c r="B445" s="636" t="s">
        <v>818</v>
      </c>
      <c r="C445" s="637">
        <v>3800</v>
      </c>
      <c r="D445" s="630">
        <v>0</v>
      </c>
    </row>
    <row r="446" spans="1:4" ht="12.75" customHeight="1">
      <c r="A446" s="635" t="s">
        <v>669</v>
      </c>
      <c r="B446" s="636" t="s">
        <v>818</v>
      </c>
      <c r="C446" s="637">
        <v>71600</v>
      </c>
      <c r="D446" s="630">
        <v>0</v>
      </c>
    </row>
    <row r="447" spans="1:4" ht="12.75" customHeight="1">
      <c r="A447" s="635" t="s">
        <v>595</v>
      </c>
      <c r="B447" s="636" t="s">
        <v>818</v>
      </c>
      <c r="C447" s="637">
        <v>2900</v>
      </c>
      <c r="D447" s="630">
        <v>800</v>
      </c>
    </row>
    <row r="448" spans="1:4" ht="12.75" customHeight="1">
      <c r="A448" s="635" t="s">
        <v>596</v>
      </c>
      <c r="B448" s="636" t="s">
        <v>818</v>
      </c>
      <c r="C448" s="637">
        <v>10800</v>
      </c>
      <c r="D448" s="630">
        <v>0</v>
      </c>
    </row>
    <row r="449" spans="1:4" ht="12.75" customHeight="1">
      <c r="A449" s="635" t="s">
        <v>670</v>
      </c>
      <c r="B449" s="636" t="s">
        <v>818</v>
      </c>
      <c r="C449" s="637">
        <v>56900</v>
      </c>
      <c r="D449" s="630">
        <v>0</v>
      </c>
    </row>
    <row r="450" spans="1:4" ht="12.75" customHeight="1">
      <c r="A450" s="635" t="s">
        <v>671</v>
      </c>
      <c r="B450" s="636" t="s">
        <v>818</v>
      </c>
      <c r="C450" s="637">
        <v>3440</v>
      </c>
      <c r="D450" s="630">
        <v>860</v>
      </c>
    </row>
    <row r="451" spans="1:4" ht="12.75" customHeight="1">
      <c r="A451" s="635" t="s">
        <v>597</v>
      </c>
      <c r="B451" s="636" t="s">
        <v>818</v>
      </c>
      <c r="C451" s="637">
        <v>4962</v>
      </c>
      <c r="D451" s="630">
        <v>0</v>
      </c>
    </row>
    <row r="452" spans="1:4" ht="12.75" customHeight="1">
      <c r="A452" s="635" t="s">
        <v>1389</v>
      </c>
      <c r="B452" s="636" t="s">
        <v>818</v>
      </c>
      <c r="C452" s="637">
        <v>3500</v>
      </c>
      <c r="D452" s="630">
        <v>0</v>
      </c>
    </row>
    <row r="453" spans="1:4" ht="12.75" customHeight="1">
      <c r="A453" s="635" t="s">
        <v>672</v>
      </c>
      <c r="B453" s="636" t="s">
        <v>818</v>
      </c>
      <c r="C453" s="637">
        <v>10000</v>
      </c>
      <c r="D453" s="630">
        <v>0</v>
      </c>
    </row>
    <row r="454" spans="1:4" ht="12.75" customHeight="1">
      <c r="A454" s="635" t="s">
        <v>1325</v>
      </c>
      <c r="B454" s="636" t="s">
        <v>818</v>
      </c>
      <c r="C454" s="637">
        <v>3520</v>
      </c>
      <c r="D454" s="630">
        <v>0</v>
      </c>
    </row>
    <row r="455" spans="1:4" ht="12.75" customHeight="1">
      <c r="A455" s="635" t="s">
        <v>1390</v>
      </c>
      <c r="B455" s="636" t="s">
        <v>818</v>
      </c>
      <c r="C455" s="637">
        <v>2538</v>
      </c>
      <c r="D455" s="630">
        <v>0</v>
      </c>
    </row>
    <row r="456" spans="1:4" ht="12.75">
      <c r="A456" s="635" t="s">
        <v>673</v>
      </c>
      <c r="B456" s="636" t="s">
        <v>818</v>
      </c>
      <c r="C456" s="637">
        <v>7272</v>
      </c>
      <c r="D456" s="630">
        <v>1818</v>
      </c>
    </row>
    <row r="457" spans="1:4" ht="12.75">
      <c r="A457" s="635" t="s">
        <v>674</v>
      </c>
      <c r="B457" s="636" t="s">
        <v>818</v>
      </c>
      <c r="C457" s="637">
        <v>8000</v>
      </c>
      <c r="D457" s="630">
        <v>2000</v>
      </c>
    </row>
    <row r="458" spans="1:4" ht="12.75" customHeight="1">
      <c r="A458" s="635" t="s">
        <v>675</v>
      </c>
      <c r="B458" s="636" t="s">
        <v>818</v>
      </c>
      <c r="C458" s="637">
        <v>9000</v>
      </c>
      <c r="D458" s="630">
        <v>0</v>
      </c>
    </row>
    <row r="459" spans="1:4" ht="12.75" customHeight="1">
      <c r="A459" s="635" t="s">
        <v>676</v>
      </c>
      <c r="B459" s="636" t="s">
        <v>818</v>
      </c>
      <c r="C459" s="637">
        <v>6000</v>
      </c>
      <c r="D459" s="630">
        <v>1500</v>
      </c>
    </row>
    <row r="460" spans="1:4" ht="12.75" customHeight="1">
      <c r="A460" s="635" t="s">
        <v>677</v>
      </c>
      <c r="B460" s="636" t="s">
        <v>818</v>
      </c>
      <c r="C460" s="637">
        <v>24200</v>
      </c>
      <c r="D460" s="630">
        <v>0</v>
      </c>
    </row>
    <row r="461" spans="1:4" ht="12.75" customHeight="1">
      <c r="A461" s="635" t="s">
        <v>1391</v>
      </c>
      <c r="B461" s="636" t="s">
        <v>818</v>
      </c>
      <c r="C461" s="637">
        <v>2332</v>
      </c>
      <c r="D461" s="630">
        <v>458</v>
      </c>
    </row>
    <row r="462" spans="1:4" ht="12.75" customHeight="1">
      <c r="A462" s="635" t="s">
        <v>678</v>
      </c>
      <c r="B462" s="636" t="s">
        <v>818</v>
      </c>
      <c r="C462" s="637">
        <v>175638.36</v>
      </c>
      <c r="D462" s="630">
        <v>27980</v>
      </c>
    </row>
    <row r="463" spans="1:4" ht="12.75" customHeight="1">
      <c r="A463" s="635" t="s">
        <v>1392</v>
      </c>
      <c r="B463" s="636" t="s">
        <v>818</v>
      </c>
      <c r="C463" s="637">
        <v>75955.5</v>
      </c>
      <c r="D463" s="630">
        <v>0</v>
      </c>
    </row>
    <row r="464" spans="1:4" ht="12.75">
      <c r="A464" s="635" t="s">
        <v>1393</v>
      </c>
      <c r="B464" s="636" t="s">
        <v>818</v>
      </c>
      <c r="C464" s="637">
        <v>76448</v>
      </c>
      <c r="D464" s="630">
        <v>0</v>
      </c>
    </row>
    <row r="465" spans="1:4" ht="12.75">
      <c r="A465" s="635" t="s">
        <v>679</v>
      </c>
      <c r="B465" s="636" t="s">
        <v>818</v>
      </c>
      <c r="C465" s="637">
        <v>2800</v>
      </c>
      <c r="D465" s="630">
        <v>0</v>
      </c>
    </row>
    <row r="466" spans="1:4" ht="12.75">
      <c r="A466" s="635" t="s">
        <v>1394</v>
      </c>
      <c r="B466" s="636" t="s">
        <v>818</v>
      </c>
      <c r="C466" s="637">
        <v>11000</v>
      </c>
      <c r="D466" s="630">
        <v>0</v>
      </c>
    </row>
    <row r="467" spans="1:4" ht="12.75">
      <c r="A467" s="635" t="s">
        <v>600</v>
      </c>
      <c r="B467" s="636" t="s">
        <v>818</v>
      </c>
      <c r="C467" s="637">
        <v>93576</v>
      </c>
      <c r="D467" s="630">
        <v>0</v>
      </c>
    </row>
    <row r="468" spans="1:4" ht="12.75">
      <c r="A468" s="635" t="s">
        <v>1395</v>
      </c>
      <c r="B468" s="636" t="s">
        <v>818</v>
      </c>
      <c r="C468" s="637">
        <v>3400</v>
      </c>
      <c r="D468" s="630">
        <v>850</v>
      </c>
    </row>
    <row r="469" spans="1:4" ht="12.75">
      <c r="A469" s="635" t="s">
        <v>601</v>
      </c>
      <c r="B469" s="636" t="s">
        <v>818</v>
      </c>
      <c r="C469" s="637">
        <v>110703</v>
      </c>
      <c r="D469" s="630">
        <v>25325</v>
      </c>
    </row>
    <row r="470" spans="1:4" ht="12.75">
      <c r="A470" s="635" t="s">
        <v>680</v>
      </c>
      <c r="B470" s="636" t="s">
        <v>818</v>
      </c>
      <c r="C470" s="637">
        <v>4346</v>
      </c>
      <c r="D470" s="630">
        <v>1473</v>
      </c>
    </row>
    <row r="471" spans="1:4" ht="12.75">
      <c r="A471" s="635" t="s">
        <v>681</v>
      </c>
      <c r="B471" s="636" t="s">
        <v>818</v>
      </c>
      <c r="C471" s="637">
        <v>1600</v>
      </c>
      <c r="D471" s="630">
        <v>400</v>
      </c>
    </row>
    <row r="472" spans="1:4" ht="12.75">
      <c r="A472" s="635" t="s">
        <v>682</v>
      </c>
      <c r="B472" s="636" t="s">
        <v>818</v>
      </c>
      <c r="C472" s="637">
        <v>26400</v>
      </c>
      <c r="D472" s="630">
        <v>0</v>
      </c>
    </row>
    <row r="473" spans="1:4" ht="12.75">
      <c r="A473" s="635" t="s">
        <v>1396</v>
      </c>
      <c r="B473" s="636" t="s">
        <v>818</v>
      </c>
      <c r="C473" s="637">
        <v>6325.23</v>
      </c>
      <c r="D473" s="630">
        <v>0</v>
      </c>
    </row>
    <row r="474" spans="1:4" ht="12.75">
      <c r="A474" s="635" t="s">
        <v>683</v>
      </c>
      <c r="B474" s="636" t="s">
        <v>818</v>
      </c>
      <c r="C474" s="637">
        <v>11998</v>
      </c>
      <c r="D474" s="630">
        <v>3037</v>
      </c>
    </row>
    <row r="475" spans="1:4" ht="12.75">
      <c r="A475" s="635" t="s">
        <v>1397</v>
      </c>
      <c r="B475" s="636" t="s">
        <v>818</v>
      </c>
      <c r="C475" s="637">
        <v>4000</v>
      </c>
      <c r="D475" s="630">
        <v>0</v>
      </c>
    </row>
    <row r="476" spans="1:4" ht="12.75">
      <c r="A476" s="635" t="s">
        <v>1398</v>
      </c>
      <c r="B476" s="636" t="s">
        <v>818</v>
      </c>
      <c r="C476" s="637">
        <v>8000</v>
      </c>
      <c r="D476" s="630">
        <v>250</v>
      </c>
    </row>
    <row r="477" spans="1:4" ht="12.75">
      <c r="A477" s="635" t="s">
        <v>1399</v>
      </c>
      <c r="B477" s="636" t="s">
        <v>818</v>
      </c>
      <c r="C477" s="637">
        <v>7920</v>
      </c>
      <c r="D477" s="630">
        <v>0</v>
      </c>
    </row>
    <row r="478" spans="1:4" ht="12.75">
      <c r="A478" s="635" t="s">
        <v>1400</v>
      </c>
      <c r="B478" s="636" t="s">
        <v>818</v>
      </c>
      <c r="C478" s="637">
        <v>7028</v>
      </c>
      <c r="D478" s="630">
        <v>0</v>
      </c>
    </row>
    <row r="479" spans="1:4" ht="12.75">
      <c r="A479" s="635" t="s">
        <v>1401</v>
      </c>
      <c r="B479" s="636" t="s">
        <v>818</v>
      </c>
      <c r="C479" s="637">
        <v>3300</v>
      </c>
      <c r="D479" s="630">
        <v>0</v>
      </c>
    </row>
    <row r="480" spans="1:4" ht="12.75">
      <c r="A480" s="635" t="s">
        <v>1328</v>
      </c>
      <c r="B480" s="636" t="s">
        <v>818</v>
      </c>
      <c r="C480" s="637">
        <v>9056</v>
      </c>
      <c r="D480" s="630">
        <v>0</v>
      </c>
    </row>
    <row r="481" spans="1:4" ht="12.75">
      <c r="A481" s="635" t="s">
        <v>1329</v>
      </c>
      <c r="B481" s="636" t="s">
        <v>818</v>
      </c>
      <c r="C481" s="637">
        <v>16241.96</v>
      </c>
      <c r="D481" s="630">
        <v>1782</v>
      </c>
    </row>
    <row r="482" spans="1:4" ht="12.75">
      <c r="A482" s="635" t="s">
        <v>1330</v>
      </c>
      <c r="B482" s="636" t="s">
        <v>818</v>
      </c>
      <c r="C482" s="637">
        <v>3400</v>
      </c>
      <c r="D482" s="630">
        <v>850</v>
      </c>
    </row>
    <row r="483" spans="1:4" ht="12.75">
      <c r="A483" s="635" t="s">
        <v>1402</v>
      </c>
      <c r="B483" s="636" t="s">
        <v>818</v>
      </c>
      <c r="C483" s="637">
        <v>4800</v>
      </c>
      <c r="D483" s="630">
        <v>1200</v>
      </c>
    </row>
    <row r="484" spans="1:4" ht="12.75">
      <c r="A484" s="635" t="s">
        <v>1403</v>
      </c>
      <c r="B484" s="636" t="s">
        <v>818</v>
      </c>
      <c r="C484" s="637">
        <v>2600</v>
      </c>
      <c r="D484" s="630">
        <v>0</v>
      </c>
    </row>
    <row r="485" spans="1:4" ht="12.75">
      <c r="A485" s="635" t="s">
        <v>1404</v>
      </c>
      <c r="B485" s="636" t="s">
        <v>818</v>
      </c>
      <c r="C485" s="637">
        <v>3924</v>
      </c>
      <c r="D485" s="630">
        <v>327</v>
      </c>
    </row>
    <row r="486" spans="1:4" ht="12.75">
      <c r="A486" s="635" t="s">
        <v>1405</v>
      </c>
      <c r="B486" s="636" t="s">
        <v>818</v>
      </c>
      <c r="C486" s="637">
        <v>1260</v>
      </c>
      <c r="D486" s="630">
        <v>630</v>
      </c>
    </row>
    <row r="487" spans="1:4" ht="12.75">
      <c r="A487" s="635" t="s">
        <v>1331</v>
      </c>
      <c r="B487" s="636" t="s">
        <v>818</v>
      </c>
      <c r="C487" s="637">
        <v>16700</v>
      </c>
      <c r="D487" s="630">
        <v>0</v>
      </c>
    </row>
    <row r="488" spans="1:4" ht="12.75">
      <c r="A488" s="635" t="s">
        <v>684</v>
      </c>
      <c r="B488" s="636" t="s">
        <v>818</v>
      </c>
      <c r="C488" s="637">
        <v>32160</v>
      </c>
      <c r="D488" s="630">
        <v>0</v>
      </c>
    </row>
    <row r="489" spans="1:4" ht="12.75">
      <c r="A489" s="635" t="s">
        <v>1406</v>
      </c>
      <c r="B489" s="636" t="s">
        <v>818</v>
      </c>
      <c r="C489" s="637">
        <v>9160</v>
      </c>
      <c r="D489" s="630">
        <v>2290</v>
      </c>
    </row>
    <row r="490" spans="1:4" ht="12.75">
      <c r="A490" s="635" t="s">
        <v>685</v>
      </c>
      <c r="B490" s="636" t="s">
        <v>818</v>
      </c>
      <c r="C490" s="637">
        <v>6184.44</v>
      </c>
      <c r="D490" s="630">
        <v>1658.44</v>
      </c>
    </row>
    <row r="491" spans="1:4" ht="12.75">
      <c r="A491" s="635" t="s">
        <v>604</v>
      </c>
      <c r="B491" s="636" t="s">
        <v>818</v>
      </c>
      <c r="C491" s="637">
        <v>1600</v>
      </c>
      <c r="D491" s="630">
        <v>400</v>
      </c>
    </row>
    <row r="492" spans="1:4" ht="12.75">
      <c r="A492" s="635" t="s">
        <v>1407</v>
      </c>
      <c r="B492" s="636" t="s">
        <v>818</v>
      </c>
      <c r="C492" s="637">
        <v>667310</v>
      </c>
      <c r="D492" s="630">
        <v>249310</v>
      </c>
    </row>
    <row r="493" spans="1:4" ht="12.75">
      <c r="A493" s="635" t="s">
        <v>688</v>
      </c>
      <c r="B493" s="636" t="s">
        <v>818</v>
      </c>
      <c r="C493" s="637">
        <v>13260</v>
      </c>
      <c r="D493" s="630">
        <v>0</v>
      </c>
    </row>
    <row r="494" spans="1:4" ht="12.75">
      <c r="A494" s="635" t="s">
        <v>605</v>
      </c>
      <c r="B494" s="636" t="s">
        <v>818</v>
      </c>
      <c r="C494" s="637">
        <v>599700.56</v>
      </c>
      <c r="D494" s="630">
        <v>44899</v>
      </c>
    </row>
    <row r="495" spans="1:4" ht="12.75">
      <c r="A495" s="635" t="s">
        <v>1408</v>
      </c>
      <c r="B495" s="636" t="s">
        <v>818</v>
      </c>
      <c r="C495" s="637">
        <v>1600</v>
      </c>
      <c r="D495" s="630">
        <v>0</v>
      </c>
    </row>
    <row r="496" spans="1:4" ht="12.75">
      <c r="A496" s="635" t="s">
        <v>1409</v>
      </c>
      <c r="B496" s="636" t="s">
        <v>818</v>
      </c>
      <c r="C496" s="637">
        <v>4416</v>
      </c>
      <c r="D496" s="630">
        <v>1750</v>
      </c>
    </row>
    <row r="497" spans="1:4" ht="12.75">
      <c r="A497" s="635" t="s">
        <v>606</v>
      </c>
      <c r="B497" s="636" t="s">
        <v>818</v>
      </c>
      <c r="C497" s="637">
        <v>7960</v>
      </c>
      <c r="D497" s="630">
        <v>0</v>
      </c>
    </row>
    <row r="498" spans="1:4" ht="12.75">
      <c r="A498" s="635" t="s">
        <v>1332</v>
      </c>
      <c r="B498" s="636" t="s">
        <v>818</v>
      </c>
      <c r="C498" s="637">
        <v>4600</v>
      </c>
      <c r="D498" s="630">
        <v>0</v>
      </c>
    </row>
    <row r="499" spans="1:4" ht="12.75">
      <c r="A499" s="635" t="s">
        <v>1410</v>
      </c>
      <c r="B499" s="636" t="s">
        <v>818</v>
      </c>
      <c r="C499" s="637">
        <v>4100</v>
      </c>
      <c r="D499" s="630">
        <v>0</v>
      </c>
    </row>
    <row r="500" spans="1:4" ht="12.75">
      <c r="A500" s="635" t="s">
        <v>607</v>
      </c>
      <c r="B500" s="636" t="s">
        <v>818</v>
      </c>
      <c r="C500" s="637">
        <v>11600</v>
      </c>
      <c r="D500" s="630">
        <v>0</v>
      </c>
    </row>
    <row r="501" spans="1:4" ht="12.75">
      <c r="A501" s="635" t="s">
        <v>1411</v>
      </c>
      <c r="B501" s="636" t="s">
        <v>818</v>
      </c>
      <c r="C501" s="637">
        <v>1500</v>
      </c>
      <c r="D501" s="630">
        <v>0</v>
      </c>
    </row>
    <row r="502" spans="1:4" ht="12.75">
      <c r="A502" s="635" t="s">
        <v>689</v>
      </c>
      <c r="B502" s="636" t="s">
        <v>818</v>
      </c>
      <c r="C502" s="637">
        <v>78728</v>
      </c>
      <c r="D502" s="630">
        <v>0</v>
      </c>
    </row>
    <row r="503" spans="1:4" ht="12.75">
      <c r="A503" s="635" t="s">
        <v>1333</v>
      </c>
      <c r="B503" s="636" t="s">
        <v>818</v>
      </c>
      <c r="C503" s="637">
        <v>8000</v>
      </c>
      <c r="D503" s="630">
        <v>0</v>
      </c>
    </row>
    <row r="504" spans="1:4" ht="12.75">
      <c r="A504" s="635" t="s">
        <v>1334</v>
      </c>
      <c r="B504" s="636" t="s">
        <v>818</v>
      </c>
      <c r="C504" s="637">
        <v>7500</v>
      </c>
      <c r="D504" s="630">
        <v>1500</v>
      </c>
    </row>
    <row r="505" spans="1:4" ht="12.75">
      <c r="A505" s="635" t="s">
        <v>608</v>
      </c>
      <c r="B505" s="636" t="s">
        <v>818</v>
      </c>
      <c r="C505" s="637">
        <v>9000</v>
      </c>
      <c r="D505" s="630">
        <v>0</v>
      </c>
    </row>
    <row r="506" spans="1:4" ht="12.75">
      <c r="A506" s="635" t="s">
        <v>1412</v>
      </c>
      <c r="B506" s="636" t="s">
        <v>818</v>
      </c>
      <c r="C506" s="637">
        <v>3660</v>
      </c>
      <c r="D506" s="630">
        <v>0</v>
      </c>
    </row>
    <row r="507" spans="1:4" ht="12.75">
      <c r="A507" s="635" t="s">
        <v>1413</v>
      </c>
      <c r="B507" s="636" t="s">
        <v>818</v>
      </c>
      <c r="C507" s="637">
        <v>1560</v>
      </c>
      <c r="D507" s="630">
        <v>130</v>
      </c>
    </row>
    <row r="508" spans="1:4" ht="12.75">
      <c r="A508" s="635" t="s">
        <v>1414</v>
      </c>
      <c r="B508" s="636" t="s">
        <v>818</v>
      </c>
      <c r="C508" s="637">
        <v>168300</v>
      </c>
      <c r="D508" s="630">
        <v>18700</v>
      </c>
    </row>
    <row r="509" spans="1:4" ht="12.75">
      <c r="A509" s="635" t="s">
        <v>1415</v>
      </c>
      <c r="B509" s="636" t="s">
        <v>818</v>
      </c>
      <c r="C509" s="637">
        <v>61376</v>
      </c>
      <c r="D509" s="630">
        <v>12752</v>
      </c>
    </row>
    <row r="510" spans="1:4" ht="12.75">
      <c r="A510" s="635" t="s">
        <v>1416</v>
      </c>
      <c r="B510" s="636" t="s">
        <v>818</v>
      </c>
      <c r="C510" s="637">
        <v>2800</v>
      </c>
      <c r="D510" s="630">
        <v>200</v>
      </c>
    </row>
    <row r="511" spans="1:4" ht="12.75">
      <c r="A511" s="635" t="s">
        <v>1336</v>
      </c>
      <c r="B511" s="636" t="s">
        <v>818</v>
      </c>
      <c r="C511" s="637">
        <v>6500</v>
      </c>
      <c r="D511" s="630">
        <v>1625</v>
      </c>
    </row>
    <row r="512" spans="1:4" ht="12.75">
      <c r="A512" s="635" t="s">
        <v>610</v>
      </c>
      <c r="B512" s="636" t="s">
        <v>818</v>
      </c>
      <c r="C512" s="637">
        <v>10300</v>
      </c>
      <c r="D512" s="630">
        <v>3895</v>
      </c>
    </row>
    <row r="513" spans="1:4" ht="12.75">
      <c r="A513" s="635" t="s">
        <v>690</v>
      </c>
      <c r="B513" s="636" t="s">
        <v>818</v>
      </c>
      <c r="C513" s="637">
        <v>1036</v>
      </c>
      <c r="D513" s="630">
        <v>0</v>
      </c>
    </row>
    <row r="514" spans="1:4" ht="12.75">
      <c r="A514" s="635" t="s">
        <v>611</v>
      </c>
      <c r="B514" s="636" t="s">
        <v>818</v>
      </c>
      <c r="C514" s="637">
        <v>16012</v>
      </c>
      <c r="D514" s="630">
        <v>3585</v>
      </c>
    </row>
    <row r="515" spans="1:4" ht="12.75">
      <c r="A515" s="635" t="s">
        <v>1339</v>
      </c>
      <c r="B515" s="636" t="s">
        <v>818</v>
      </c>
      <c r="C515" s="637">
        <v>6444</v>
      </c>
      <c r="D515" s="630">
        <v>1611</v>
      </c>
    </row>
    <row r="516" spans="1:4" ht="12.75">
      <c r="A516" s="635" t="s">
        <v>691</v>
      </c>
      <c r="B516" s="636" t="s">
        <v>818</v>
      </c>
      <c r="C516" s="637">
        <v>7840</v>
      </c>
      <c r="D516" s="630">
        <v>540</v>
      </c>
    </row>
    <row r="517" spans="1:4" ht="12.75">
      <c r="A517" s="635" t="s">
        <v>1417</v>
      </c>
      <c r="B517" s="636" t="s">
        <v>818</v>
      </c>
      <c r="C517" s="637">
        <v>113856.7</v>
      </c>
      <c r="D517" s="630">
        <v>1070</v>
      </c>
    </row>
    <row r="518" spans="1:4" ht="12.75">
      <c r="A518" s="635" t="s">
        <v>1340</v>
      </c>
      <c r="B518" s="636" t="s">
        <v>818</v>
      </c>
      <c r="C518" s="637">
        <v>5600</v>
      </c>
      <c r="D518" s="630">
        <v>1700</v>
      </c>
    </row>
    <row r="519" spans="1:4" ht="12.75">
      <c r="A519" s="635" t="s">
        <v>1418</v>
      </c>
      <c r="B519" s="636" t="s">
        <v>818</v>
      </c>
      <c r="C519" s="637">
        <v>5600</v>
      </c>
      <c r="D519" s="630">
        <v>1400</v>
      </c>
    </row>
    <row r="520" spans="1:4" ht="12.75">
      <c r="A520" s="635" t="s">
        <v>692</v>
      </c>
      <c r="B520" s="636" t="s">
        <v>818</v>
      </c>
      <c r="C520" s="637">
        <v>5190</v>
      </c>
      <c r="D520" s="630">
        <v>400</v>
      </c>
    </row>
    <row r="521" spans="1:4" ht="12.75">
      <c r="A521" s="635" t="s">
        <v>1419</v>
      </c>
      <c r="B521" s="636" t="s">
        <v>818</v>
      </c>
      <c r="C521" s="637">
        <v>16244.12</v>
      </c>
      <c r="D521" s="630">
        <v>0</v>
      </c>
    </row>
    <row r="522" spans="1:4" ht="12.75">
      <c r="A522" s="635" t="s">
        <v>693</v>
      </c>
      <c r="B522" s="636" t="s">
        <v>818</v>
      </c>
      <c r="C522" s="637">
        <v>9400</v>
      </c>
      <c r="D522" s="630">
        <v>2000</v>
      </c>
    </row>
    <row r="523" spans="1:4" ht="12.75">
      <c r="A523" s="635" t="s">
        <v>1341</v>
      </c>
      <c r="B523" s="636" t="s">
        <v>818</v>
      </c>
      <c r="C523" s="637">
        <v>6705</v>
      </c>
      <c r="D523" s="630">
        <v>3000</v>
      </c>
    </row>
    <row r="524" spans="1:4" ht="12.75">
      <c r="A524" s="635" t="s">
        <v>694</v>
      </c>
      <c r="B524" s="636" t="s">
        <v>818</v>
      </c>
      <c r="C524" s="637">
        <v>23192</v>
      </c>
      <c r="D524" s="630">
        <v>821</v>
      </c>
    </row>
    <row r="525" spans="1:4" ht="12.75">
      <c r="A525" s="635" t="s">
        <v>695</v>
      </c>
      <c r="B525" s="636" t="s">
        <v>818</v>
      </c>
      <c r="C525" s="637">
        <v>13340</v>
      </c>
      <c r="D525" s="630">
        <v>0</v>
      </c>
    </row>
    <row r="526" spans="1:4" ht="12.75">
      <c r="A526" s="635" t="s">
        <v>696</v>
      </c>
      <c r="B526" s="636" t="s">
        <v>818</v>
      </c>
      <c r="C526" s="637">
        <v>2400</v>
      </c>
      <c r="D526" s="630">
        <v>600</v>
      </c>
    </row>
    <row r="527" spans="1:4" ht="12.75">
      <c r="A527" s="635" t="s">
        <v>613</v>
      </c>
      <c r="B527" s="636" t="s">
        <v>818</v>
      </c>
      <c r="C527" s="637">
        <v>5357.47</v>
      </c>
      <c r="D527" s="630">
        <v>0</v>
      </c>
    </row>
    <row r="528" spans="1:4" ht="12.75">
      <c r="A528" s="635" t="s">
        <v>1420</v>
      </c>
      <c r="B528" s="636" t="s">
        <v>818</v>
      </c>
      <c r="C528" s="637">
        <v>6640</v>
      </c>
      <c r="D528" s="630">
        <v>0</v>
      </c>
    </row>
    <row r="529" spans="1:4" ht="12.75">
      <c r="A529" s="635" t="s">
        <v>1421</v>
      </c>
      <c r="B529" s="636" t="s">
        <v>818</v>
      </c>
      <c r="C529" s="637">
        <v>85970</v>
      </c>
      <c r="D529" s="630">
        <v>9750</v>
      </c>
    </row>
    <row r="530" spans="1:4" ht="12.75">
      <c r="A530" s="635" t="s">
        <v>1422</v>
      </c>
      <c r="B530" s="636" t="s">
        <v>818</v>
      </c>
      <c r="C530" s="637">
        <v>11150</v>
      </c>
      <c r="D530" s="630">
        <v>0</v>
      </c>
    </row>
    <row r="531" spans="1:4" ht="12.75">
      <c r="A531" s="635" t="s">
        <v>1423</v>
      </c>
      <c r="B531" s="636" t="s">
        <v>818</v>
      </c>
      <c r="C531" s="637">
        <v>2632</v>
      </c>
      <c r="D531" s="630">
        <v>0</v>
      </c>
    </row>
    <row r="532" spans="1:4" ht="12.75">
      <c r="A532" s="635" t="s">
        <v>697</v>
      </c>
      <c r="B532" s="636" t="s">
        <v>818</v>
      </c>
      <c r="C532" s="637">
        <v>2129.12</v>
      </c>
      <c r="D532" s="630">
        <v>532.28</v>
      </c>
    </row>
    <row r="533" spans="1:4" ht="12.75">
      <c r="A533" s="635" t="s">
        <v>698</v>
      </c>
      <c r="B533" s="636" t="s">
        <v>818</v>
      </c>
      <c r="C533" s="637">
        <v>12354</v>
      </c>
      <c r="D533" s="630">
        <v>0</v>
      </c>
    </row>
    <row r="534" spans="1:4" ht="12.75">
      <c r="A534" s="635" t="s">
        <v>699</v>
      </c>
      <c r="B534" s="636" t="s">
        <v>818</v>
      </c>
      <c r="C534" s="637">
        <v>58327.19</v>
      </c>
      <c r="D534" s="630">
        <v>13666.46</v>
      </c>
    </row>
    <row r="535" spans="1:4" ht="12.75">
      <c r="A535" s="635" t="s">
        <v>700</v>
      </c>
      <c r="B535" s="636" t="s">
        <v>818</v>
      </c>
      <c r="C535" s="637">
        <v>800</v>
      </c>
      <c r="D535" s="630">
        <v>0</v>
      </c>
    </row>
    <row r="536" spans="1:4" ht="12.75">
      <c r="A536" s="635" t="s">
        <v>701</v>
      </c>
      <c r="B536" s="636" t="s">
        <v>818</v>
      </c>
      <c r="C536" s="637">
        <v>2420</v>
      </c>
      <c r="D536" s="630">
        <v>605</v>
      </c>
    </row>
    <row r="537" spans="1:4" ht="12.75">
      <c r="A537" s="635" t="s">
        <v>702</v>
      </c>
      <c r="B537" s="636" t="s">
        <v>818</v>
      </c>
      <c r="C537" s="637">
        <v>57140</v>
      </c>
      <c r="D537" s="630">
        <v>15270</v>
      </c>
    </row>
    <row r="538" spans="1:4" ht="12.75">
      <c r="A538" s="635" t="s">
        <v>1424</v>
      </c>
      <c r="B538" s="636" t="s">
        <v>818</v>
      </c>
      <c r="C538" s="637">
        <v>10000</v>
      </c>
      <c r="D538" s="630">
        <v>0</v>
      </c>
    </row>
    <row r="539" spans="1:4" ht="12.75">
      <c r="A539" s="635" t="s">
        <v>1425</v>
      </c>
      <c r="B539" s="636" t="s">
        <v>818</v>
      </c>
      <c r="C539" s="637">
        <v>15992</v>
      </c>
      <c r="D539" s="630">
        <v>6717.5</v>
      </c>
    </row>
    <row r="540" spans="1:4" ht="12.75">
      <c r="A540" s="635" t="s">
        <v>703</v>
      </c>
      <c r="B540" s="636" t="s">
        <v>818</v>
      </c>
      <c r="C540" s="637">
        <v>37795.17</v>
      </c>
      <c r="D540" s="630">
        <v>7218</v>
      </c>
    </row>
    <row r="541" spans="1:4" ht="12.75">
      <c r="A541" s="635" t="s">
        <v>1343</v>
      </c>
      <c r="B541" s="636" t="s">
        <v>818</v>
      </c>
      <c r="C541" s="637">
        <v>59072.8</v>
      </c>
      <c r="D541" s="630">
        <v>7872</v>
      </c>
    </row>
    <row r="542" spans="1:4" ht="12.75">
      <c r="A542" s="635" t="s">
        <v>1426</v>
      </c>
      <c r="B542" s="636" t="s">
        <v>818</v>
      </c>
      <c r="C542" s="637">
        <v>2160</v>
      </c>
      <c r="D542" s="630">
        <v>540</v>
      </c>
    </row>
    <row r="543" spans="1:4" ht="12.75">
      <c r="A543" s="635" t="s">
        <v>704</v>
      </c>
      <c r="B543" s="636" t="s">
        <v>818</v>
      </c>
      <c r="C543" s="637">
        <v>5580</v>
      </c>
      <c r="D543" s="630">
        <v>0</v>
      </c>
    </row>
    <row r="544" spans="1:4" ht="12.75">
      <c r="A544" s="635" t="s">
        <v>1427</v>
      </c>
      <c r="B544" s="636" t="s">
        <v>818</v>
      </c>
      <c r="C544" s="637">
        <v>40522</v>
      </c>
      <c r="D544" s="630">
        <v>0</v>
      </c>
    </row>
    <row r="545" spans="1:4" ht="12.75">
      <c r="A545" s="635" t="s">
        <v>614</v>
      </c>
      <c r="B545" s="636" t="s">
        <v>818</v>
      </c>
      <c r="C545" s="637">
        <v>19307.74</v>
      </c>
      <c r="D545" s="630">
        <v>3225</v>
      </c>
    </row>
    <row r="546" spans="1:4" ht="12.75">
      <c r="A546" s="635" t="s">
        <v>705</v>
      </c>
      <c r="B546" s="636" t="s">
        <v>818</v>
      </c>
      <c r="C546" s="637">
        <v>800</v>
      </c>
      <c r="D546" s="630">
        <v>0</v>
      </c>
    </row>
    <row r="547" spans="1:4" ht="12.75">
      <c r="A547" s="635" t="s">
        <v>1428</v>
      </c>
      <c r="B547" s="636" t="s">
        <v>818</v>
      </c>
      <c r="C547" s="637">
        <v>3560</v>
      </c>
      <c r="D547" s="630">
        <v>0</v>
      </c>
    </row>
    <row r="548" spans="1:4" ht="12.75">
      <c r="A548" s="635" t="s">
        <v>1429</v>
      </c>
      <c r="B548" s="636" t="s">
        <v>818</v>
      </c>
      <c r="C548" s="637">
        <v>3400</v>
      </c>
      <c r="D548" s="630">
        <v>0</v>
      </c>
    </row>
    <row r="549" spans="1:4" ht="12.75">
      <c r="A549" s="635" t="s">
        <v>706</v>
      </c>
      <c r="B549" s="636" t="s">
        <v>818</v>
      </c>
      <c r="C549" s="637">
        <v>26000</v>
      </c>
      <c r="D549" s="630">
        <v>0</v>
      </c>
    </row>
    <row r="550" spans="1:4" ht="12.75">
      <c r="A550" s="635" t="s">
        <v>707</v>
      </c>
      <c r="B550" s="636" t="s">
        <v>818</v>
      </c>
      <c r="C550" s="637">
        <v>1880</v>
      </c>
      <c r="D550" s="630">
        <v>0</v>
      </c>
    </row>
    <row r="551" spans="1:4" ht="12.75">
      <c r="A551" s="635" t="s">
        <v>1430</v>
      </c>
      <c r="B551" s="636" t="s">
        <v>818</v>
      </c>
      <c r="C551" s="637">
        <v>5200</v>
      </c>
      <c r="D551" s="630">
        <v>0</v>
      </c>
    </row>
    <row r="552" spans="1:4" ht="12.75">
      <c r="A552" s="635" t="s">
        <v>709</v>
      </c>
      <c r="B552" s="636" t="s">
        <v>818</v>
      </c>
      <c r="C552" s="637">
        <v>4936</v>
      </c>
      <c r="D552" s="630">
        <v>0</v>
      </c>
    </row>
    <row r="553" spans="1:4" ht="12.75">
      <c r="A553" s="635" t="s">
        <v>710</v>
      </c>
      <c r="B553" s="636" t="s">
        <v>818</v>
      </c>
      <c r="C553" s="637">
        <v>3820</v>
      </c>
      <c r="D553" s="630">
        <v>955</v>
      </c>
    </row>
    <row r="554" spans="1:4" ht="12.75">
      <c r="A554" s="635" t="s">
        <v>1431</v>
      </c>
      <c r="B554" s="636" t="s">
        <v>818</v>
      </c>
      <c r="C554" s="637">
        <v>8520</v>
      </c>
      <c r="D554" s="630">
        <v>1755</v>
      </c>
    </row>
    <row r="555" spans="1:4" ht="12.75">
      <c r="A555" s="635" t="s">
        <v>1432</v>
      </c>
      <c r="B555" s="636" t="s">
        <v>818</v>
      </c>
      <c r="C555" s="637">
        <v>3520</v>
      </c>
      <c r="D555" s="630">
        <v>0</v>
      </c>
    </row>
    <row r="556" spans="1:4" ht="12.75">
      <c r="A556" s="635" t="s">
        <v>1433</v>
      </c>
      <c r="B556" s="636" t="s">
        <v>818</v>
      </c>
      <c r="C556" s="637">
        <v>37179.71</v>
      </c>
      <c r="D556" s="630">
        <v>3957</v>
      </c>
    </row>
    <row r="557" spans="1:4" ht="12.75">
      <c r="A557" s="635" t="s">
        <v>1434</v>
      </c>
      <c r="B557" s="636" t="s">
        <v>818</v>
      </c>
      <c r="C557" s="637">
        <v>2841</v>
      </c>
      <c r="D557" s="630">
        <v>0</v>
      </c>
    </row>
    <row r="558" spans="1:4" ht="12.75">
      <c r="A558" s="635" t="s">
        <v>712</v>
      </c>
      <c r="B558" s="636" t="s">
        <v>818</v>
      </c>
      <c r="C558" s="637">
        <v>32270</v>
      </c>
      <c r="D558" s="630">
        <v>8522</v>
      </c>
    </row>
    <row r="559" spans="1:4" ht="12.75">
      <c r="A559" s="635" t="s">
        <v>1435</v>
      </c>
      <c r="B559" s="636" t="s">
        <v>818</v>
      </c>
      <c r="C559" s="637">
        <v>18500</v>
      </c>
      <c r="D559" s="630">
        <v>0</v>
      </c>
    </row>
    <row r="560" spans="1:4" ht="12.75">
      <c r="A560" s="635" t="s">
        <v>1436</v>
      </c>
      <c r="B560" s="636" t="s">
        <v>818</v>
      </c>
      <c r="C560" s="637">
        <v>5857</v>
      </c>
      <c r="D560" s="630">
        <v>0</v>
      </c>
    </row>
    <row r="561" spans="1:4" ht="12.75">
      <c r="A561" s="635" t="s">
        <v>1437</v>
      </c>
      <c r="B561" s="636" t="s">
        <v>818</v>
      </c>
      <c r="C561" s="637">
        <v>13000</v>
      </c>
      <c r="D561" s="630">
        <v>2000</v>
      </c>
    </row>
    <row r="562" spans="1:4" ht="12.75">
      <c r="A562" s="635" t="s">
        <v>617</v>
      </c>
      <c r="B562" s="636" t="s">
        <v>818</v>
      </c>
      <c r="C562" s="637">
        <v>579246</v>
      </c>
      <c r="D562" s="630">
        <v>0</v>
      </c>
    </row>
    <row r="563" spans="1:4" ht="12.75">
      <c r="A563" s="635" t="s">
        <v>1438</v>
      </c>
      <c r="B563" s="636" t="s">
        <v>818</v>
      </c>
      <c r="C563" s="637">
        <v>10200</v>
      </c>
      <c r="D563" s="630">
        <v>2550</v>
      </c>
    </row>
    <row r="564" spans="1:4" ht="12.75">
      <c r="A564" s="635" t="s">
        <v>1345</v>
      </c>
      <c r="B564" s="636" t="s">
        <v>818</v>
      </c>
      <c r="C564" s="637">
        <v>2500</v>
      </c>
      <c r="D564" s="630">
        <v>0</v>
      </c>
    </row>
    <row r="565" spans="1:4" ht="12.75">
      <c r="A565" s="635" t="s">
        <v>713</v>
      </c>
      <c r="B565" s="636" t="s">
        <v>818</v>
      </c>
      <c r="C565" s="637">
        <v>192958.56</v>
      </c>
      <c r="D565" s="630">
        <v>30168</v>
      </c>
    </row>
    <row r="566" spans="1:4" ht="12.75">
      <c r="A566" s="635" t="s">
        <v>1439</v>
      </c>
      <c r="B566" s="636" t="s">
        <v>818</v>
      </c>
      <c r="C566" s="637">
        <v>55000</v>
      </c>
      <c r="D566" s="630">
        <v>0</v>
      </c>
    </row>
    <row r="567" spans="1:4" ht="12.75">
      <c r="A567" s="635" t="s">
        <v>1440</v>
      </c>
      <c r="B567" s="636" t="s">
        <v>818</v>
      </c>
      <c r="C567" s="637">
        <v>21899</v>
      </c>
      <c r="D567" s="630">
        <v>7312.92</v>
      </c>
    </row>
    <row r="568" spans="1:4" ht="12.75">
      <c r="A568" s="635" t="s">
        <v>714</v>
      </c>
      <c r="B568" s="636" t="s">
        <v>818</v>
      </c>
      <c r="C568" s="637">
        <v>3320</v>
      </c>
      <c r="D568" s="630">
        <v>730</v>
      </c>
    </row>
    <row r="569" spans="1:4" ht="12.75">
      <c r="A569" s="635" t="s">
        <v>715</v>
      </c>
      <c r="B569" s="636" t="s">
        <v>818</v>
      </c>
      <c r="C569" s="637">
        <v>2736520</v>
      </c>
      <c r="D569" s="630">
        <v>0</v>
      </c>
    </row>
    <row r="570" spans="1:4" ht="12.75">
      <c r="A570" s="635" t="s">
        <v>716</v>
      </c>
      <c r="B570" s="636" t="s">
        <v>818</v>
      </c>
      <c r="C570" s="637">
        <v>2256</v>
      </c>
      <c r="D570" s="630">
        <v>0</v>
      </c>
    </row>
    <row r="571" spans="1:4" ht="12.75">
      <c r="A571" s="635" t="s">
        <v>1441</v>
      </c>
      <c r="B571" s="636" t="s">
        <v>818</v>
      </c>
      <c r="C571" s="637">
        <v>1790</v>
      </c>
      <c r="D571" s="630">
        <v>910</v>
      </c>
    </row>
    <row r="572" spans="1:4" ht="12.75">
      <c r="A572" s="635" t="s">
        <v>1442</v>
      </c>
      <c r="B572" s="636" t="s">
        <v>818</v>
      </c>
      <c r="C572" s="637">
        <v>2400</v>
      </c>
      <c r="D572" s="630">
        <v>200</v>
      </c>
    </row>
    <row r="573" spans="1:4" ht="12.75">
      <c r="A573" s="635" t="s">
        <v>1443</v>
      </c>
      <c r="B573" s="636" t="s">
        <v>818</v>
      </c>
      <c r="C573" s="637">
        <v>142111.13</v>
      </c>
      <c r="D573" s="630">
        <v>0</v>
      </c>
    </row>
    <row r="574" spans="1:4" ht="12.75">
      <c r="A574" s="635" t="s">
        <v>717</v>
      </c>
      <c r="B574" s="636" t="s">
        <v>818</v>
      </c>
      <c r="C574" s="637">
        <v>15356.97</v>
      </c>
      <c r="D574" s="630">
        <v>0</v>
      </c>
    </row>
    <row r="575" spans="1:4" ht="12.75">
      <c r="A575" s="635" t="s">
        <v>718</v>
      </c>
      <c r="B575" s="636" t="s">
        <v>818</v>
      </c>
      <c r="C575" s="637">
        <v>40440</v>
      </c>
      <c r="D575" s="630">
        <v>7970</v>
      </c>
    </row>
    <row r="576" spans="1:4" ht="12.75">
      <c r="A576" s="635" t="s">
        <v>1444</v>
      </c>
      <c r="B576" s="636" t="s">
        <v>818</v>
      </c>
      <c r="C576" s="637">
        <v>7200</v>
      </c>
      <c r="D576" s="630">
        <v>0</v>
      </c>
    </row>
    <row r="577" spans="1:4" ht="12.75">
      <c r="A577" s="635" t="s">
        <v>618</v>
      </c>
      <c r="B577" s="636" t="s">
        <v>818</v>
      </c>
      <c r="C577" s="637">
        <v>139701.31</v>
      </c>
      <c r="D577" s="630">
        <v>24177</v>
      </c>
    </row>
    <row r="578" spans="1:4" ht="12.75">
      <c r="A578" s="635" t="s">
        <v>1445</v>
      </c>
      <c r="B578" s="636" t="s">
        <v>818</v>
      </c>
      <c r="C578" s="637">
        <v>6520</v>
      </c>
      <c r="D578" s="630">
        <v>0</v>
      </c>
    </row>
    <row r="579" spans="1:4" ht="12.75">
      <c r="A579" s="635" t="s">
        <v>1446</v>
      </c>
      <c r="B579" s="636" t="s">
        <v>818</v>
      </c>
      <c r="C579" s="637">
        <v>4200</v>
      </c>
      <c r="D579" s="630">
        <v>700</v>
      </c>
    </row>
    <row r="580" spans="1:4" ht="12.75">
      <c r="A580" s="635" t="s">
        <v>720</v>
      </c>
      <c r="B580" s="636" t="s">
        <v>818</v>
      </c>
      <c r="C580" s="637">
        <v>8600</v>
      </c>
      <c r="D580" s="630">
        <v>2150</v>
      </c>
    </row>
    <row r="581" spans="1:4" ht="12.75">
      <c r="A581" s="635" t="s">
        <v>1315</v>
      </c>
      <c r="B581" s="636" t="s">
        <v>818</v>
      </c>
      <c r="C581" s="637">
        <v>4000</v>
      </c>
      <c r="D581" s="630">
        <v>0</v>
      </c>
    </row>
    <row r="582" spans="1:4" ht="12.75">
      <c r="A582" s="635" t="s">
        <v>1447</v>
      </c>
      <c r="B582" s="636" t="s">
        <v>818</v>
      </c>
      <c r="C582" s="637">
        <v>3000</v>
      </c>
      <c r="D582" s="630">
        <v>0</v>
      </c>
    </row>
    <row r="583" spans="1:4" ht="12.75">
      <c r="A583" s="635" t="s">
        <v>1448</v>
      </c>
      <c r="B583" s="636" t="s">
        <v>818</v>
      </c>
      <c r="C583" s="637">
        <v>2020</v>
      </c>
      <c r="D583" s="630">
        <v>505</v>
      </c>
    </row>
    <row r="584" spans="1:4" ht="12.75">
      <c r="A584" s="635" t="s">
        <v>1449</v>
      </c>
      <c r="B584" s="636" t="s">
        <v>818</v>
      </c>
      <c r="C584" s="637">
        <v>47212.99</v>
      </c>
      <c r="D584" s="630">
        <v>0</v>
      </c>
    </row>
    <row r="585" spans="1:4" ht="12.75">
      <c r="A585" s="635" t="s">
        <v>1347</v>
      </c>
      <c r="B585" s="636" t="s">
        <v>818</v>
      </c>
      <c r="C585" s="637">
        <v>41671.2</v>
      </c>
      <c r="D585" s="630">
        <v>0</v>
      </c>
    </row>
    <row r="586" spans="1:4" ht="12.75">
      <c r="A586" s="635" t="s">
        <v>619</v>
      </c>
      <c r="B586" s="636" t="s">
        <v>818</v>
      </c>
      <c r="C586" s="637">
        <v>104823</v>
      </c>
      <c r="D586" s="630">
        <v>13500</v>
      </c>
    </row>
    <row r="587" spans="1:4" ht="12.75">
      <c r="A587" s="635" t="s">
        <v>1349</v>
      </c>
      <c r="B587" s="636" t="s">
        <v>818</v>
      </c>
      <c r="C587" s="637">
        <v>26000</v>
      </c>
      <c r="D587" s="630">
        <v>6500</v>
      </c>
    </row>
    <row r="588" spans="1:4" ht="12.75">
      <c r="A588" s="635" t="s">
        <v>620</v>
      </c>
      <c r="B588" s="636" t="s">
        <v>818</v>
      </c>
      <c r="C588" s="637">
        <v>7700</v>
      </c>
      <c r="D588" s="630">
        <v>1775</v>
      </c>
    </row>
    <row r="589" spans="1:4" ht="12.75">
      <c r="A589" s="635" t="s">
        <v>621</v>
      </c>
      <c r="B589" s="636" t="s">
        <v>818</v>
      </c>
      <c r="C589" s="637">
        <v>510584.18</v>
      </c>
      <c r="D589" s="630">
        <v>35022.83</v>
      </c>
    </row>
    <row r="590" spans="1:4" ht="12.75">
      <c r="A590" s="635" t="s">
        <v>1450</v>
      </c>
      <c r="B590" s="636" t="s">
        <v>818</v>
      </c>
      <c r="C590" s="637">
        <v>15000</v>
      </c>
      <c r="D590" s="630">
        <v>3750</v>
      </c>
    </row>
    <row r="591" spans="1:4" ht="12.75">
      <c r="A591" s="635" t="s">
        <v>1451</v>
      </c>
      <c r="B591" s="636" t="s">
        <v>818</v>
      </c>
      <c r="C591" s="637">
        <v>14000</v>
      </c>
      <c r="D591" s="630">
        <v>3500</v>
      </c>
    </row>
    <row r="592" spans="1:4" ht="12.75">
      <c r="A592" s="635" t="s">
        <v>724</v>
      </c>
      <c r="B592" s="636" t="s">
        <v>818</v>
      </c>
      <c r="C592" s="637">
        <v>6400</v>
      </c>
      <c r="D592" s="630">
        <v>800</v>
      </c>
    </row>
    <row r="593" spans="1:4" ht="12.75">
      <c r="A593" s="635" t="s">
        <v>622</v>
      </c>
      <c r="B593" s="636" t="s">
        <v>818</v>
      </c>
      <c r="C593" s="637">
        <v>20100</v>
      </c>
      <c r="D593" s="630">
        <v>0</v>
      </c>
    </row>
    <row r="594" spans="1:4" ht="12.75">
      <c r="A594" s="635" t="s">
        <v>725</v>
      </c>
      <c r="B594" s="636" t="s">
        <v>818</v>
      </c>
      <c r="C594" s="637">
        <v>11624</v>
      </c>
      <c r="D594" s="630">
        <v>1761</v>
      </c>
    </row>
    <row r="595" spans="1:4" ht="12.75">
      <c r="A595" s="635" t="s">
        <v>1350</v>
      </c>
      <c r="B595" s="636" t="s">
        <v>818</v>
      </c>
      <c r="C595" s="637">
        <v>4000</v>
      </c>
      <c r="D595" s="630">
        <v>0</v>
      </c>
    </row>
    <row r="596" spans="1:4" ht="12.75">
      <c r="A596" s="635" t="s">
        <v>623</v>
      </c>
      <c r="B596" s="636" t="s">
        <v>818</v>
      </c>
      <c r="C596" s="637">
        <v>5400</v>
      </c>
      <c r="D596" s="630">
        <v>0</v>
      </c>
    </row>
    <row r="597" spans="1:4" ht="12.75">
      <c r="A597" s="635" t="s">
        <v>1351</v>
      </c>
      <c r="B597" s="636" t="s">
        <v>818</v>
      </c>
      <c r="C597" s="637">
        <v>38272</v>
      </c>
      <c r="D597" s="630">
        <v>0</v>
      </c>
    </row>
    <row r="598" spans="1:4" ht="12.75">
      <c r="A598" s="635" t="s">
        <v>624</v>
      </c>
      <c r="B598" s="636" t="s">
        <v>818</v>
      </c>
      <c r="C598" s="637">
        <v>11880</v>
      </c>
      <c r="D598" s="630">
        <v>2970</v>
      </c>
    </row>
    <row r="599" spans="1:4" ht="12.75">
      <c r="A599" s="635" t="s">
        <v>728</v>
      </c>
      <c r="B599" s="636" t="s">
        <v>818</v>
      </c>
      <c r="C599" s="637">
        <v>1000</v>
      </c>
      <c r="D599" s="630">
        <v>0</v>
      </c>
    </row>
    <row r="600" spans="1:4" ht="12.75">
      <c r="A600" s="635" t="s">
        <v>1452</v>
      </c>
      <c r="B600" s="636" t="s">
        <v>818</v>
      </c>
      <c r="C600" s="637">
        <v>2400</v>
      </c>
      <c r="D600" s="630">
        <v>0</v>
      </c>
    </row>
    <row r="601" spans="1:4" ht="12.75">
      <c r="A601" s="635" t="s">
        <v>1453</v>
      </c>
      <c r="B601" s="636" t="s">
        <v>818</v>
      </c>
      <c r="C601" s="637">
        <v>4000</v>
      </c>
      <c r="D601" s="630">
        <v>0</v>
      </c>
    </row>
    <row r="602" spans="1:4" ht="12.75">
      <c r="A602" s="635" t="s">
        <v>1454</v>
      </c>
      <c r="B602" s="636" t="s">
        <v>818</v>
      </c>
      <c r="C602" s="637">
        <v>6505</v>
      </c>
      <c r="D602" s="630">
        <v>1265</v>
      </c>
    </row>
    <row r="603" spans="1:4" ht="12.75">
      <c r="A603" s="635" t="s">
        <v>729</v>
      </c>
      <c r="B603" s="636" t="s">
        <v>818</v>
      </c>
      <c r="C603" s="637">
        <v>10996.95</v>
      </c>
      <c r="D603" s="630">
        <v>1380</v>
      </c>
    </row>
    <row r="604" spans="1:4" ht="12.75">
      <c r="A604" s="635" t="s">
        <v>730</v>
      </c>
      <c r="B604" s="636" t="s">
        <v>818</v>
      </c>
      <c r="C604" s="637">
        <v>800</v>
      </c>
      <c r="D604" s="630">
        <v>0</v>
      </c>
    </row>
    <row r="605" spans="1:4" ht="12.75">
      <c r="A605" s="635" t="s">
        <v>1455</v>
      </c>
      <c r="B605" s="636" t="s">
        <v>818</v>
      </c>
      <c r="C605" s="637">
        <v>8200</v>
      </c>
      <c r="D605" s="630">
        <v>2050</v>
      </c>
    </row>
    <row r="606" spans="1:4" ht="12.75">
      <c r="A606" s="635" t="s">
        <v>1456</v>
      </c>
      <c r="B606" s="636" t="s">
        <v>818</v>
      </c>
      <c r="C606" s="637">
        <v>24080</v>
      </c>
      <c r="D606" s="630">
        <v>6020</v>
      </c>
    </row>
    <row r="607" spans="1:4" ht="12.75">
      <c r="A607" s="635" t="s">
        <v>731</v>
      </c>
      <c r="B607" s="636" t="s">
        <v>818</v>
      </c>
      <c r="C607" s="637">
        <v>10556</v>
      </c>
      <c r="D607" s="630">
        <v>0</v>
      </c>
    </row>
    <row r="608" spans="1:4" ht="12.75">
      <c r="A608" s="635" t="s">
        <v>1457</v>
      </c>
      <c r="B608" s="636" t="s">
        <v>818</v>
      </c>
      <c r="C608" s="637">
        <v>3000</v>
      </c>
      <c r="D608" s="630">
        <v>0</v>
      </c>
    </row>
    <row r="609" spans="1:4" ht="12.75">
      <c r="A609" s="635" t="s">
        <v>625</v>
      </c>
      <c r="B609" s="636" t="s">
        <v>818</v>
      </c>
      <c r="C609" s="637">
        <v>106709</v>
      </c>
      <c r="D609" s="630">
        <v>0</v>
      </c>
    </row>
    <row r="610" spans="1:4" ht="12.75">
      <c r="A610" s="635" t="s">
        <v>1352</v>
      </c>
      <c r="B610" s="636" t="s">
        <v>818</v>
      </c>
      <c r="C610" s="637">
        <v>14642.63</v>
      </c>
      <c r="D610" s="630">
        <v>7092.73</v>
      </c>
    </row>
    <row r="611" spans="1:4" ht="12.75">
      <c r="A611" s="635" t="s">
        <v>626</v>
      </c>
      <c r="B611" s="636" t="s">
        <v>818</v>
      </c>
      <c r="C611" s="637">
        <v>754322.8</v>
      </c>
      <c r="D611" s="630">
        <v>165034.4</v>
      </c>
    </row>
    <row r="612" spans="1:4" ht="12.75">
      <c r="A612" s="635" t="s">
        <v>1458</v>
      </c>
      <c r="B612" s="636" t="s">
        <v>818</v>
      </c>
      <c r="C612" s="637">
        <v>16000</v>
      </c>
      <c r="D612" s="630">
        <v>0</v>
      </c>
    </row>
    <row r="613" spans="1:4" ht="12.75">
      <c r="A613" s="635" t="s">
        <v>1459</v>
      </c>
      <c r="B613" s="636" t="s">
        <v>818</v>
      </c>
      <c r="C613" s="637">
        <v>3000</v>
      </c>
      <c r="D613" s="630">
        <v>250</v>
      </c>
    </row>
    <row r="614" spans="1:4" ht="12.75">
      <c r="A614" s="635" t="s">
        <v>732</v>
      </c>
      <c r="B614" s="636" t="s">
        <v>818</v>
      </c>
      <c r="C614" s="637">
        <v>29076</v>
      </c>
      <c r="D614" s="630">
        <v>0</v>
      </c>
    </row>
    <row r="615" spans="1:4" ht="12.75">
      <c r="A615" s="635" t="s">
        <v>734</v>
      </c>
      <c r="B615" s="636" t="s">
        <v>818</v>
      </c>
      <c r="C615" s="637">
        <v>14550</v>
      </c>
      <c r="D615" s="630">
        <v>0</v>
      </c>
    </row>
    <row r="616" spans="1:4" ht="12.75">
      <c r="A616" s="635" t="s">
        <v>627</v>
      </c>
      <c r="B616" s="636" t="s">
        <v>818</v>
      </c>
      <c r="C616" s="637">
        <v>155573.48</v>
      </c>
      <c r="D616" s="630">
        <v>28050</v>
      </c>
    </row>
    <row r="617" spans="1:4" ht="12.75">
      <c r="A617" s="635" t="s">
        <v>1460</v>
      </c>
      <c r="B617" s="636" t="s">
        <v>818</v>
      </c>
      <c r="C617" s="637">
        <v>32000</v>
      </c>
      <c r="D617" s="630">
        <v>8000</v>
      </c>
    </row>
    <row r="618" spans="1:4" ht="12.75">
      <c r="A618" s="635" t="s">
        <v>735</v>
      </c>
      <c r="B618" s="636" t="s">
        <v>818</v>
      </c>
      <c r="C618" s="637">
        <v>6200</v>
      </c>
      <c r="D618" s="630">
        <v>1550</v>
      </c>
    </row>
    <row r="619" spans="1:4" ht="12.75">
      <c r="A619" s="635" t="s">
        <v>736</v>
      </c>
      <c r="B619" s="636" t="s">
        <v>818</v>
      </c>
      <c r="C619" s="637">
        <v>18822.72</v>
      </c>
      <c r="D619" s="630">
        <v>0</v>
      </c>
    </row>
    <row r="620" spans="1:4" ht="12.75">
      <c r="A620" s="635" t="s">
        <v>628</v>
      </c>
      <c r="B620" s="636" t="s">
        <v>818</v>
      </c>
      <c r="C620" s="637">
        <v>13663</v>
      </c>
      <c r="D620" s="630">
        <v>0</v>
      </c>
    </row>
    <row r="621" spans="1:4" ht="12.75">
      <c r="A621" s="635" t="s">
        <v>737</v>
      </c>
      <c r="B621" s="636" t="s">
        <v>818</v>
      </c>
      <c r="C621" s="637">
        <v>16216</v>
      </c>
      <c r="D621" s="630">
        <v>6318</v>
      </c>
    </row>
    <row r="622" spans="1:4" ht="12.75">
      <c r="A622" s="635" t="s">
        <v>1461</v>
      </c>
      <c r="B622" s="636" t="s">
        <v>818</v>
      </c>
      <c r="C622" s="637">
        <v>3800</v>
      </c>
      <c r="D622" s="630">
        <v>0</v>
      </c>
    </row>
    <row r="623" spans="1:4" ht="12.75">
      <c r="A623" s="635" t="s">
        <v>629</v>
      </c>
      <c r="B623" s="636" t="s">
        <v>818</v>
      </c>
      <c r="C623" s="637">
        <v>202000</v>
      </c>
      <c r="D623" s="630">
        <v>0</v>
      </c>
    </row>
    <row r="624" spans="1:4" ht="12.75">
      <c r="A624" s="635" t="s">
        <v>738</v>
      </c>
      <c r="B624" s="636" t="s">
        <v>818</v>
      </c>
      <c r="C624" s="637">
        <v>38520</v>
      </c>
      <c r="D624" s="630">
        <v>0</v>
      </c>
    </row>
    <row r="625" spans="1:4" ht="12.75">
      <c r="A625" s="635" t="s">
        <v>739</v>
      </c>
      <c r="B625" s="636" t="s">
        <v>818</v>
      </c>
      <c r="C625" s="637">
        <v>80136</v>
      </c>
      <c r="D625" s="630">
        <v>0</v>
      </c>
    </row>
    <row r="626" spans="1:4" ht="12.75">
      <c r="A626" s="635" t="s">
        <v>740</v>
      </c>
      <c r="B626" s="636" t="s">
        <v>818</v>
      </c>
      <c r="C626" s="637">
        <v>24425</v>
      </c>
      <c r="D626" s="630">
        <v>0</v>
      </c>
    </row>
    <row r="627" spans="1:4" ht="12.75">
      <c r="A627" s="635" t="s">
        <v>630</v>
      </c>
      <c r="B627" s="636" t="s">
        <v>818</v>
      </c>
      <c r="C627" s="637">
        <v>2500</v>
      </c>
      <c r="D627" s="630">
        <v>625</v>
      </c>
    </row>
    <row r="628" spans="1:4" ht="12.75">
      <c r="A628" s="635" t="s">
        <v>741</v>
      </c>
      <c r="B628" s="636" t="s">
        <v>818</v>
      </c>
      <c r="C628" s="637">
        <v>3840</v>
      </c>
      <c r="D628" s="630">
        <v>0</v>
      </c>
    </row>
    <row r="629" spans="1:4" ht="12.75">
      <c r="A629" s="635" t="s">
        <v>742</v>
      </c>
      <c r="B629" s="636" t="s">
        <v>818</v>
      </c>
      <c r="C629" s="637">
        <v>33740</v>
      </c>
      <c r="D629" s="630">
        <v>0</v>
      </c>
    </row>
    <row r="630" spans="1:4" ht="12.75">
      <c r="A630" s="635" t="s">
        <v>1353</v>
      </c>
      <c r="B630" s="636" t="s">
        <v>818</v>
      </c>
      <c r="C630" s="637">
        <v>15600</v>
      </c>
      <c r="D630" s="630">
        <v>0</v>
      </c>
    </row>
    <row r="631" spans="1:4" ht="12.75">
      <c r="A631" s="635" t="s">
        <v>631</v>
      </c>
      <c r="B631" s="636" t="s">
        <v>818</v>
      </c>
      <c r="C631" s="637">
        <v>32492</v>
      </c>
      <c r="D631" s="630">
        <v>0</v>
      </c>
    </row>
    <row r="632" spans="1:4" ht="12.75">
      <c r="A632" s="635" t="s">
        <v>632</v>
      </c>
      <c r="B632" s="636" t="s">
        <v>818</v>
      </c>
      <c r="C632" s="637">
        <v>106545</v>
      </c>
      <c r="D632" s="630">
        <v>0</v>
      </c>
    </row>
    <row r="633" spans="1:4" ht="12.75">
      <c r="A633" s="635" t="s">
        <v>1462</v>
      </c>
      <c r="B633" s="636" t="s">
        <v>818</v>
      </c>
      <c r="C633" s="637">
        <v>5272</v>
      </c>
      <c r="D633" s="630">
        <v>0</v>
      </c>
    </row>
    <row r="634" spans="1:4" ht="12.75">
      <c r="A634" s="635" t="s">
        <v>1355</v>
      </c>
      <c r="B634" s="636" t="s">
        <v>818</v>
      </c>
      <c r="C634" s="637">
        <v>6000</v>
      </c>
      <c r="D634" s="630">
        <v>1500</v>
      </c>
    </row>
    <row r="635" spans="1:4" ht="12.75">
      <c r="A635" s="635" t="s">
        <v>1463</v>
      </c>
      <c r="B635" s="636" t="s">
        <v>818</v>
      </c>
      <c r="C635" s="637">
        <v>8400</v>
      </c>
      <c r="D635" s="630">
        <v>0</v>
      </c>
    </row>
    <row r="636" spans="1:4" ht="12.75">
      <c r="A636" s="635" t="s">
        <v>633</v>
      </c>
      <c r="B636" s="636" t="s">
        <v>818</v>
      </c>
      <c r="C636" s="637">
        <v>2260</v>
      </c>
      <c r="D636" s="630">
        <v>0</v>
      </c>
    </row>
    <row r="637" spans="1:4" ht="12.75">
      <c r="A637" s="635" t="s">
        <v>744</v>
      </c>
      <c r="B637" s="636" t="s">
        <v>818</v>
      </c>
      <c r="C637" s="637">
        <v>13800</v>
      </c>
      <c r="D637" s="630">
        <v>0</v>
      </c>
    </row>
    <row r="638" spans="1:4" ht="12.75">
      <c r="A638" s="635" t="s">
        <v>1464</v>
      </c>
      <c r="B638" s="636" t="s">
        <v>818</v>
      </c>
      <c r="C638" s="637">
        <v>11284</v>
      </c>
      <c r="D638" s="630">
        <v>1467</v>
      </c>
    </row>
    <row r="639" spans="1:4" ht="12.75">
      <c r="A639" s="635" t="s">
        <v>1465</v>
      </c>
      <c r="B639" s="636" t="s">
        <v>818</v>
      </c>
      <c r="C639" s="637">
        <v>6000</v>
      </c>
      <c r="D639" s="630">
        <v>0</v>
      </c>
    </row>
    <row r="640" spans="1:4" ht="12.75">
      <c r="A640" s="635" t="s">
        <v>634</v>
      </c>
      <c r="B640" s="636" t="s">
        <v>818</v>
      </c>
      <c r="C640" s="637">
        <v>12000</v>
      </c>
      <c r="D640" s="630">
        <v>3000</v>
      </c>
    </row>
    <row r="641" spans="1:4" ht="12.75">
      <c r="A641" s="635" t="s">
        <v>1466</v>
      </c>
      <c r="B641" s="636" t="s">
        <v>818</v>
      </c>
      <c r="C641" s="637">
        <v>1500</v>
      </c>
      <c r="D641" s="630">
        <v>125</v>
      </c>
    </row>
    <row r="642" spans="1:4" ht="12.75">
      <c r="A642" s="635" t="s">
        <v>745</v>
      </c>
      <c r="B642" s="636" t="s">
        <v>818</v>
      </c>
      <c r="C642" s="637">
        <v>6143.98</v>
      </c>
      <c r="D642" s="630">
        <v>1000</v>
      </c>
    </row>
    <row r="643" spans="1:4" ht="12.75">
      <c r="A643" s="635" t="s">
        <v>1467</v>
      </c>
      <c r="B643" s="636" t="s">
        <v>818</v>
      </c>
      <c r="C643" s="637">
        <v>8200</v>
      </c>
      <c r="D643" s="630">
        <v>0</v>
      </c>
    </row>
    <row r="644" spans="1:4" ht="12.75">
      <c r="A644" s="635" t="s">
        <v>1468</v>
      </c>
      <c r="B644" s="636" t="s">
        <v>818</v>
      </c>
      <c r="C644" s="637">
        <v>162040</v>
      </c>
      <c r="D644" s="630">
        <v>38160</v>
      </c>
    </row>
    <row r="645" spans="1:4" ht="12.75">
      <c r="A645" s="635" t="s">
        <v>1469</v>
      </c>
      <c r="B645" s="636" t="s">
        <v>818</v>
      </c>
      <c r="C645" s="637">
        <v>7568</v>
      </c>
      <c r="D645" s="630">
        <v>956</v>
      </c>
    </row>
    <row r="646" spans="1:4" ht="12.75">
      <c r="A646" s="635" t="s">
        <v>1470</v>
      </c>
      <c r="B646" s="636" t="s">
        <v>818</v>
      </c>
      <c r="C646" s="637">
        <v>4600</v>
      </c>
      <c r="D646" s="630">
        <v>0</v>
      </c>
    </row>
    <row r="647" spans="1:4" ht="12" customHeight="1">
      <c r="A647" s="635" t="s">
        <v>1471</v>
      </c>
      <c r="B647" s="636" t="s">
        <v>818</v>
      </c>
      <c r="C647" s="637">
        <v>1840</v>
      </c>
      <c r="D647" s="630">
        <v>0</v>
      </c>
    </row>
    <row r="648" spans="1:4" ht="12.75">
      <c r="A648" s="635" t="s">
        <v>746</v>
      </c>
      <c r="B648" s="636" t="s">
        <v>818</v>
      </c>
      <c r="C648" s="637">
        <v>1966</v>
      </c>
      <c r="D648" s="630">
        <v>983</v>
      </c>
    </row>
    <row r="649" spans="1:4" ht="12.75">
      <c r="A649" s="635" t="s">
        <v>747</v>
      </c>
      <c r="B649" s="636" t="s">
        <v>818</v>
      </c>
      <c r="C649" s="637">
        <v>7740</v>
      </c>
      <c r="D649" s="630">
        <v>1935</v>
      </c>
    </row>
    <row r="650" spans="1:4" ht="12.75">
      <c r="A650" s="635" t="s">
        <v>748</v>
      </c>
      <c r="B650" s="636" t="s">
        <v>818</v>
      </c>
      <c r="C650" s="637">
        <v>4500</v>
      </c>
      <c r="D650" s="630">
        <v>1125</v>
      </c>
    </row>
    <row r="651" spans="1:4" ht="12.75">
      <c r="A651" s="635" t="s">
        <v>635</v>
      </c>
      <c r="B651" s="636" t="s">
        <v>818</v>
      </c>
      <c r="C651" s="637">
        <v>7600</v>
      </c>
      <c r="D651" s="630">
        <v>0</v>
      </c>
    </row>
    <row r="652" spans="1:4" ht="12.75">
      <c r="A652" s="635" t="s">
        <v>1472</v>
      </c>
      <c r="B652" s="636" t="s">
        <v>818</v>
      </c>
      <c r="C652" s="637">
        <v>4500</v>
      </c>
      <c r="D652" s="630">
        <v>1125</v>
      </c>
    </row>
    <row r="653" spans="1:4" ht="12.75">
      <c r="A653" s="635" t="s">
        <v>1473</v>
      </c>
      <c r="B653" s="636" t="s">
        <v>818</v>
      </c>
      <c r="C653" s="637">
        <v>1600</v>
      </c>
      <c r="D653" s="630">
        <v>0</v>
      </c>
    </row>
    <row r="654" spans="1:4" ht="12.75">
      <c r="A654" s="635" t="s">
        <v>1474</v>
      </c>
      <c r="B654" s="636" t="s">
        <v>818</v>
      </c>
      <c r="C654" s="637">
        <v>4400</v>
      </c>
      <c r="D654" s="630">
        <v>1100</v>
      </c>
    </row>
    <row r="655" spans="1:4" ht="12.75">
      <c r="A655" s="635" t="s">
        <v>1357</v>
      </c>
      <c r="B655" s="636" t="s">
        <v>818</v>
      </c>
      <c r="C655" s="637">
        <v>7276</v>
      </c>
      <c r="D655" s="630">
        <v>0</v>
      </c>
    </row>
    <row r="656" spans="1:4" ht="12.75">
      <c r="A656" s="635" t="s">
        <v>1358</v>
      </c>
      <c r="B656" s="636" t="s">
        <v>818</v>
      </c>
      <c r="C656" s="637">
        <v>11200</v>
      </c>
      <c r="D656" s="630">
        <v>750</v>
      </c>
    </row>
    <row r="657" spans="1:4" ht="12.75">
      <c r="A657" s="635" t="s">
        <v>636</v>
      </c>
      <c r="B657" s="636" t="s">
        <v>818</v>
      </c>
      <c r="C657" s="637">
        <v>34700</v>
      </c>
      <c r="D657" s="630">
        <v>22100</v>
      </c>
    </row>
    <row r="658" spans="1:4" ht="12.75">
      <c r="A658" s="635" t="s">
        <v>1475</v>
      </c>
      <c r="B658" s="636" t="s">
        <v>818</v>
      </c>
      <c r="C658" s="637">
        <v>1004</v>
      </c>
      <c r="D658" s="630">
        <v>0</v>
      </c>
    </row>
    <row r="659" spans="1:4" ht="12.75">
      <c r="A659" s="635" t="s">
        <v>1476</v>
      </c>
      <c r="B659" s="636" t="s">
        <v>818</v>
      </c>
      <c r="C659" s="637">
        <v>9405.9</v>
      </c>
      <c r="D659" s="630">
        <v>0</v>
      </c>
    </row>
    <row r="660" spans="1:4" ht="12.75">
      <c r="A660" s="635" t="s">
        <v>749</v>
      </c>
      <c r="B660" s="636" t="s">
        <v>818</v>
      </c>
      <c r="C660" s="637">
        <v>1620</v>
      </c>
      <c r="D660" s="630">
        <v>405</v>
      </c>
    </row>
    <row r="661" spans="1:4" ht="12.75">
      <c r="A661" s="635" t="s">
        <v>1477</v>
      </c>
      <c r="B661" s="636" t="s">
        <v>818</v>
      </c>
      <c r="C661" s="637">
        <v>5160</v>
      </c>
      <c r="D661" s="630">
        <v>0</v>
      </c>
    </row>
    <row r="662" spans="1:4" ht="12.75">
      <c r="A662" s="635" t="s">
        <v>1478</v>
      </c>
      <c r="B662" s="636" t="s">
        <v>818</v>
      </c>
      <c r="C662" s="637">
        <v>1984</v>
      </c>
      <c r="D662" s="630">
        <v>0</v>
      </c>
    </row>
    <row r="663" spans="1:4" ht="12.75">
      <c r="A663" s="635" t="s">
        <v>637</v>
      </c>
      <c r="B663" s="636" t="s">
        <v>818</v>
      </c>
      <c r="C663" s="637">
        <v>382519.06</v>
      </c>
      <c r="D663" s="630">
        <v>0</v>
      </c>
    </row>
    <row r="664" spans="1:4" ht="12.75">
      <c r="A664" s="635" t="s">
        <v>1360</v>
      </c>
      <c r="B664" s="636" t="s">
        <v>818</v>
      </c>
      <c r="C664" s="637">
        <v>75000</v>
      </c>
      <c r="D664" s="630">
        <v>9000</v>
      </c>
    </row>
    <row r="665" spans="1:4" ht="12.75">
      <c r="A665" s="635" t="s">
        <v>750</v>
      </c>
      <c r="B665" s="636" t="s">
        <v>818</v>
      </c>
      <c r="C665" s="637">
        <v>104547.16</v>
      </c>
      <c r="D665" s="630">
        <v>65885.16</v>
      </c>
    </row>
    <row r="666" spans="1:4" ht="12.75">
      <c r="A666" s="635" t="s">
        <v>1479</v>
      </c>
      <c r="B666" s="636" t="s">
        <v>818</v>
      </c>
      <c r="C666" s="637">
        <v>4000</v>
      </c>
      <c r="D666" s="630">
        <v>0</v>
      </c>
    </row>
    <row r="667" spans="1:4" ht="12.75">
      <c r="A667" s="635" t="s">
        <v>751</v>
      </c>
      <c r="B667" s="636" t="s">
        <v>818</v>
      </c>
      <c r="C667" s="637">
        <v>1500</v>
      </c>
      <c r="D667" s="630">
        <v>0</v>
      </c>
    </row>
    <row r="668" spans="1:4" ht="12.75">
      <c r="A668" s="635" t="s">
        <v>1317</v>
      </c>
      <c r="B668" s="636" t="s">
        <v>818</v>
      </c>
      <c r="C668" s="637">
        <v>49122</v>
      </c>
      <c r="D668" s="630">
        <v>0</v>
      </c>
    </row>
    <row r="669" spans="1:4" ht="12.75">
      <c r="A669" s="635" t="s">
        <v>1480</v>
      </c>
      <c r="B669" s="636" t="s">
        <v>818</v>
      </c>
      <c r="C669" s="637">
        <v>3000</v>
      </c>
      <c r="D669" s="630">
        <v>750</v>
      </c>
    </row>
    <row r="670" spans="1:4" ht="12.75">
      <c r="A670" s="635" t="s">
        <v>1481</v>
      </c>
      <c r="B670" s="636" t="s">
        <v>818</v>
      </c>
      <c r="C670" s="637">
        <v>1760</v>
      </c>
      <c r="D670" s="630">
        <v>0</v>
      </c>
    </row>
    <row r="671" spans="1:4" ht="12.75">
      <c r="A671" s="635" t="s">
        <v>1482</v>
      </c>
      <c r="B671" s="636" t="s">
        <v>818</v>
      </c>
      <c r="C671" s="637">
        <v>6637</v>
      </c>
      <c r="D671" s="630">
        <v>1910</v>
      </c>
    </row>
    <row r="672" spans="1:4" ht="12.75">
      <c r="A672" s="635" t="s">
        <v>752</v>
      </c>
      <c r="B672" s="636" t="s">
        <v>818</v>
      </c>
      <c r="C672" s="637">
        <v>60424</v>
      </c>
      <c r="D672" s="630">
        <v>0</v>
      </c>
    </row>
    <row r="673" spans="1:4" ht="12.75">
      <c r="A673" s="635" t="s">
        <v>1483</v>
      </c>
      <c r="B673" s="636" t="s">
        <v>818</v>
      </c>
      <c r="C673" s="637">
        <v>1601</v>
      </c>
      <c r="D673" s="630">
        <v>0</v>
      </c>
    </row>
    <row r="674" spans="1:4" ht="12.75">
      <c r="A674" s="635" t="s">
        <v>1484</v>
      </c>
      <c r="B674" s="636" t="s">
        <v>818</v>
      </c>
      <c r="C674" s="637">
        <v>4780</v>
      </c>
      <c r="D674" s="630">
        <v>0</v>
      </c>
    </row>
    <row r="675" spans="1:4" ht="12.75">
      <c r="A675" s="635" t="s">
        <v>1485</v>
      </c>
      <c r="B675" s="636" t="s">
        <v>818</v>
      </c>
      <c r="C675" s="637">
        <v>2800</v>
      </c>
      <c r="D675" s="630">
        <v>0</v>
      </c>
    </row>
    <row r="676" spans="1:4" ht="12.75">
      <c r="A676" s="635" t="s">
        <v>1361</v>
      </c>
      <c r="B676" s="636" t="s">
        <v>818</v>
      </c>
      <c r="C676" s="637">
        <v>6980</v>
      </c>
      <c r="D676" s="630">
        <v>0</v>
      </c>
    </row>
    <row r="677" spans="1:4" ht="12.75">
      <c r="A677" s="635" t="s">
        <v>1486</v>
      </c>
      <c r="B677" s="636" t="s">
        <v>818</v>
      </c>
      <c r="C677" s="637">
        <v>4033</v>
      </c>
      <c r="D677" s="630">
        <v>0</v>
      </c>
    </row>
    <row r="678" spans="1:4" ht="12.75">
      <c r="A678" s="635" t="s">
        <v>638</v>
      </c>
      <c r="B678" s="636" t="s">
        <v>818</v>
      </c>
      <c r="C678" s="637">
        <v>1450</v>
      </c>
      <c r="D678" s="630">
        <v>0</v>
      </c>
    </row>
    <row r="679" spans="1:4" ht="12.75">
      <c r="A679" s="635" t="s">
        <v>1487</v>
      </c>
      <c r="B679" s="636" t="s">
        <v>818</v>
      </c>
      <c r="C679" s="637">
        <v>9628</v>
      </c>
      <c r="D679" s="630">
        <v>2407</v>
      </c>
    </row>
    <row r="680" spans="1:4" ht="12.75">
      <c r="A680" s="635" t="s">
        <v>1488</v>
      </c>
      <c r="B680" s="636" t="s">
        <v>818</v>
      </c>
      <c r="C680" s="637">
        <v>5900</v>
      </c>
      <c r="D680" s="630">
        <v>1475</v>
      </c>
    </row>
    <row r="681" spans="1:4" ht="12.75">
      <c r="A681" s="635" t="s">
        <v>754</v>
      </c>
      <c r="B681" s="636" t="s">
        <v>818</v>
      </c>
      <c r="C681" s="637">
        <v>12480</v>
      </c>
      <c r="D681" s="630">
        <v>0</v>
      </c>
    </row>
    <row r="682" spans="1:4" ht="12.75">
      <c r="A682" s="635" t="s">
        <v>639</v>
      </c>
      <c r="B682" s="636" t="s">
        <v>818</v>
      </c>
      <c r="C682" s="637">
        <v>1332</v>
      </c>
      <c r="D682" s="630">
        <v>111</v>
      </c>
    </row>
    <row r="683" spans="1:4" ht="12.75">
      <c r="A683" s="635" t="s">
        <v>640</v>
      </c>
      <c r="B683" s="636" t="s">
        <v>818</v>
      </c>
      <c r="C683" s="637">
        <v>135745.47</v>
      </c>
      <c r="D683" s="630">
        <v>25847</v>
      </c>
    </row>
    <row r="684" spans="1:4" ht="12.75">
      <c r="A684" s="635" t="s">
        <v>755</v>
      </c>
      <c r="B684" s="636" t="s">
        <v>818</v>
      </c>
      <c r="C684" s="637">
        <v>57503</v>
      </c>
      <c r="D684" s="630">
        <v>12010</v>
      </c>
    </row>
    <row r="685" spans="1:4" ht="12.75">
      <c r="A685" s="635" t="s">
        <v>756</v>
      </c>
      <c r="B685" s="636" t="s">
        <v>818</v>
      </c>
      <c r="C685" s="637">
        <v>2544</v>
      </c>
      <c r="D685" s="630">
        <v>0</v>
      </c>
    </row>
    <row r="686" spans="1:4" ht="12.75">
      <c r="A686" s="635" t="s">
        <v>641</v>
      </c>
      <c r="B686" s="636" t="s">
        <v>818</v>
      </c>
      <c r="C686" s="637">
        <v>29538.72</v>
      </c>
      <c r="D686" s="630">
        <v>8488.36</v>
      </c>
    </row>
    <row r="687" spans="1:4" ht="12.75">
      <c r="A687" s="635" t="s">
        <v>1489</v>
      </c>
      <c r="B687" s="636" t="s">
        <v>818</v>
      </c>
      <c r="C687" s="637">
        <v>1300</v>
      </c>
      <c r="D687" s="630">
        <v>0</v>
      </c>
    </row>
    <row r="688" spans="1:4" ht="12.75">
      <c r="A688" s="635" t="s">
        <v>1490</v>
      </c>
      <c r="B688" s="636" t="s">
        <v>818</v>
      </c>
      <c r="C688" s="637">
        <v>2000</v>
      </c>
      <c r="D688" s="630">
        <v>0</v>
      </c>
    </row>
    <row r="689" spans="1:4" ht="12.75">
      <c r="A689" s="635" t="s">
        <v>757</v>
      </c>
      <c r="B689" s="636" t="s">
        <v>818</v>
      </c>
      <c r="C689" s="637">
        <v>9000.95</v>
      </c>
      <c r="D689" s="630">
        <v>1150</v>
      </c>
    </row>
    <row r="690" spans="1:4" ht="12.75">
      <c r="A690" s="635" t="s">
        <v>642</v>
      </c>
      <c r="B690" s="636" t="s">
        <v>818</v>
      </c>
      <c r="C690" s="637">
        <v>24441.14</v>
      </c>
      <c r="D690" s="630">
        <v>691</v>
      </c>
    </row>
    <row r="691" spans="1:4" ht="12.75">
      <c r="A691" s="635" t="s">
        <v>643</v>
      </c>
      <c r="B691" s="636" t="s">
        <v>818</v>
      </c>
      <c r="C691" s="637">
        <v>25743</v>
      </c>
      <c r="D691" s="630">
        <v>1798</v>
      </c>
    </row>
    <row r="692" spans="1:4" ht="12.75">
      <c r="A692" s="635" t="s">
        <v>1491</v>
      </c>
      <c r="B692" s="636" t="s">
        <v>818</v>
      </c>
      <c r="C692" s="637">
        <v>10480</v>
      </c>
      <c r="D692" s="630">
        <v>0</v>
      </c>
    </row>
    <row r="693" spans="1:4" ht="12.75">
      <c r="A693" s="635" t="s">
        <v>758</v>
      </c>
      <c r="B693" s="636" t="s">
        <v>818</v>
      </c>
      <c r="C693" s="637">
        <v>14600</v>
      </c>
      <c r="D693" s="630">
        <v>0</v>
      </c>
    </row>
    <row r="694" spans="1:4" ht="12.75">
      <c r="A694" s="635" t="s">
        <v>591</v>
      </c>
      <c r="B694" s="636" t="s">
        <v>818</v>
      </c>
      <c r="C694" s="637">
        <v>16800</v>
      </c>
      <c r="D694" s="630">
        <v>0</v>
      </c>
    </row>
    <row r="695" spans="1:4" ht="12.75">
      <c r="A695" s="635" t="s">
        <v>644</v>
      </c>
      <c r="B695" s="636" t="s">
        <v>818</v>
      </c>
      <c r="C695" s="637">
        <v>64471.95</v>
      </c>
      <c r="D695" s="630">
        <v>36770</v>
      </c>
    </row>
    <row r="696" spans="1:4" ht="12.75">
      <c r="A696" s="635" t="s">
        <v>645</v>
      </c>
      <c r="B696" s="636" t="s">
        <v>818</v>
      </c>
      <c r="C696" s="637">
        <v>50000</v>
      </c>
      <c r="D696" s="630">
        <v>12500</v>
      </c>
    </row>
    <row r="697" spans="1:4" ht="12.75">
      <c r="A697" s="635" t="s">
        <v>759</v>
      </c>
      <c r="B697" s="636" t="s">
        <v>818</v>
      </c>
      <c r="C697" s="637">
        <v>45836</v>
      </c>
      <c r="D697" s="630">
        <v>10669</v>
      </c>
    </row>
    <row r="698" spans="1:4" ht="12.75">
      <c r="A698" s="635" t="s">
        <v>760</v>
      </c>
      <c r="B698" s="636" t="s">
        <v>818</v>
      </c>
      <c r="C698" s="637">
        <v>3360</v>
      </c>
      <c r="D698" s="630">
        <v>840</v>
      </c>
    </row>
    <row r="699" spans="1:4" ht="12.75">
      <c r="A699" s="635" t="s">
        <v>646</v>
      </c>
      <c r="B699" s="636" t="s">
        <v>818</v>
      </c>
      <c r="C699" s="637">
        <v>5909331.78</v>
      </c>
      <c r="D699" s="630">
        <v>0</v>
      </c>
    </row>
    <row r="700" spans="1:4" ht="12.75">
      <c r="A700" s="635" t="s">
        <v>1492</v>
      </c>
      <c r="B700" s="636" t="s">
        <v>818</v>
      </c>
      <c r="C700" s="637">
        <v>74000</v>
      </c>
      <c r="D700" s="630">
        <v>9300</v>
      </c>
    </row>
    <row r="701" spans="1:4" ht="12.75">
      <c r="A701" s="635" t="s">
        <v>761</v>
      </c>
      <c r="B701" s="636" t="s">
        <v>818</v>
      </c>
      <c r="C701" s="637">
        <v>3580</v>
      </c>
      <c r="D701" s="630">
        <v>0</v>
      </c>
    </row>
    <row r="702" spans="1:4" ht="12.75">
      <c r="A702" s="635" t="s">
        <v>647</v>
      </c>
      <c r="B702" s="636" t="s">
        <v>818</v>
      </c>
      <c r="C702" s="637">
        <v>82763.99</v>
      </c>
      <c r="D702" s="630">
        <v>5500</v>
      </c>
    </row>
    <row r="703" spans="1:4" ht="12.75">
      <c r="A703" s="635" t="s">
        <v>762</v>
      </c>
      <c r="B703" s="636" t="s">
        <v>818</v>
      </c>
      <c r="C703" s="637">
        <v>38263.06</v>
      </c>
      <c r="D703" s="630">
        <v>3792.63</v>
      </c>
    </row>
    <row r="704" spans="1:4" ht="12.75">
      <c r="A704" s="635" t="s">
        <v>1493</v>
      </c>
      <c r="B704" s="636" t="s">
        <v>818</v>
      </c>
      <c r="C704" s="637">
        <v>5400</v>
      </c>
      <c r="D704" s="630">
        <v>0</v>
      </c>
    </row>
    <row r="705" spans="1:4" ht="12.75">
      <c r="A705" s="635" t="s">
        <v>1494</v>
      </c>
      <c r="B705" s="636" t="s">
        <v>818</v>
      </c>
      <c r="C705" s="637">
        <v>4720</v>
      </c>
      <c r="D705" s="630">
        <v>0</v>
      </c>
    </row>
    <row r="706" spans="1:4" ht="12.75">
      <c r="A706" s="635" t="s">
        <v>1495</v>
      </c>
      <c r="B706" s="636" t="s">
        <v>818</v>
      </c>
      <c r="C706" s="637">
        <v>11000</v>
      </c>
      <c r="D706" s="630">
        <v>0</v>
      </c>
    </row>
    <row r="707" spans="1:4" ht="12.75">
      <c r="A707" s="635" t="s">
        <v>1496</v>
      </c>
      <c r="B707" s="636" t="s">
        <v>818</v>
      </c>
      <c r="C707" s="637">
        <v>4212</v>
      </c>
      <c r="D707" s="630">
        <v>0</v>
      </c>
    </row>
    <row r="708" spans="1:4" ht="12.75">
      <c r="A708" s="635" t="s">
        <v>1497</v>
      </c>
      <c r="B708" s="636" t="s">
        <v>818</v>
      </c>
      <c r="C708" s="637">
        <v>21386</v>
      </c>
      <c r="D708" s="630">
        <v>212</v>
      </c>
    </row>
    <row r="709" spans="1:4" ht="12.75">
      <c r="A709" s="635" t="s">
        <v>1362</v>
      </c>
      <c r="B709" s="636" t="s">
        <v>818</v>
      </c>
      <c r="C709" s="637">
        <v>9000</v>
      </c>
      <c r="D709" s="630">
        <v>0</v>
      </c>
    </row>
    <row r="710" spans="1:4" ht="12.75">
      <c r="A710" s="635" t="s">
        <v>1363</v>
      </c>
      <c r="B710" s="636" t="s">
        <v>818</v>
      </c>
      <c r="C710" s="637">
        <v>13180</v>
      </c>
      <c r="D710" s="630">
        <v>265</v>
      </c>
    </row>
    <row r="711" spans="1:4" ht="12.75">
      <c r="A711" s="635" t="s">
        <v>763</v>
      </c>
      <c r="B711" s="636" t="s">
        <v>818</v>
      </c>
      <c r="C711" s="637">
        <v>30560</v>
      </c>
      <c r="D711" s="630">
        <v>5940</v>
      </c>
    </row>
    <row r="712" spans="1:4" ht="12.75">
      <c r="A712" s="635" t="s">
        <v>1364</v>
      </c>
      <c r="B712" s="636" t="s">
        <v>818</v>
      </c>
      <c r="C712" s="637">
        <v>6000</v>
      </c>
      <c r="D712" s="630">
        <v>1500</v>
      </c>
    </row>
    <row r="713" spans="1:4" ht="12.75">
      <c r="A713" s="635" t="s">
        <v>1365</v>
      </c>
      <c r="B713" s="636" t="s">
        <v>818</v>
      </c>
      <c r="C713" s="637">
        <v>9789</v>
      </c>
      <c r="D713" s="630">
        <v>0</v>
      </c>
    </row>
    <row r="714" spans="1:4" ht="12.75">
      <c r="A714" s="635" t="s">
        <v>648</v>
      </c>
      <c r="B714" s="636" t="s">
        <v>818</v>
      </c>
      <c r="C714" s="637">
        <v>42987</v>
      </c>
      <c r="D714" s="630">
        <v>0</v>
      </c>
    </row>
    <row r="715" spans="1:4" ht="12.75">
      <c r="A715" s="635" t="s">
        <v>764</v>
      </c>
      <c r="B715" s="636" t="s">
        <v>818</v>
      </c>
      <c r="C715" s="637">
        <v>56558</v>
      </c>
      <c r="D715" s="630">
        <v>0</v>
      </c>
    </row>
    <row r="716" spans="1:4" ht="12.75">
      <c r="A716" s="635" t="s">
        <v>1498</v>
      </c>
      <c r="B716" s="636" t="s">
        <v>818</v>
      </c>
      <c r="C716" s="637">
        <v>45021.62</v>
      </c>
      <c r="D716" s="630">
        <v>4800</v>
      </c>
    </row>
    <row r="717" spans="1:4" ht="12.75">
      <c r="A717" s="635" t="s">
        <v>1499</v>
      </c>
      <c r="B717" s="636" t="s">
        <v>818</v>
      </c>
      <c r="C717" s="637">
        <v>22500</v>
      </c>
      <c r="D717" s="630">
        <v>0</v>
      </c>
    </row>
    <row r="718" spans="1:4" ht="12.75">
      <c r="A718" s="635" t="s">
        <v>765</v>
      </c>
      <c r="B718" s="636" t="s">
        <v>818</v>
      </c>
      <c r="C718" s="637">
        <v>213840</v>
      </c>
      <c r="D718" s="630">
        <v>53460</v>
      </c>
    </row>
    <row r="719" spans="1:4" ht="12.75">
      <c r="A719" s="635" t="s">
        <v>1500</v>
      </c>
      <c r="B719" s="636" t="s">
        <v>818</v>
      </c>
      <c r="C719" s="637">
        <v>12000</v>
      </c>
      <c r="D719" s="630">
        <v>1000</v>
      </c>
    </row>
    <row r="720" spans="1:4" ht="12.75">
      <c r="A720" s="635" t="s">
        <v>1367</v>
      </c>
      <c r="B720" s="636" t="s">
        <v>818</v>
      </c>
      <c r="C720" s="637">
        <v>1600</v>
      </c>
      <c r="D720" s="630">
        <v>0</v>
      </c>
    </row>
    <row r="721" spans="1:4" ht="12.75">
      <c r="A721" s="635" t="s">
        <v>1501</v>
      </c>
      <c r="B721" s="636" t="s">
        <v>818</v>
      </c>
      <c r="C721" s="637">
        <v>3824</v>
      </c>
      <c r="D721" s="630">
        <v>2234</v>
      </c>
    </row>
    <row r="722" spans="1:4" ht="12.75">
      <c r="A722" s="635" t="s">
        <v>649</v>
      </c>
      <c r="B722" s="636" t="s">
        <v>818</v>
      </c>
      <c r="C722" s="637">
        <v>111043</v>
      </c>
      <c r="D722" s="630">
        <v>0</v>
      </c>
    </row>
    <row r="723" spans="1:4" ht="12.75">
      <c r="A723" s="635" t="s">
        <v>1502</v>
      </c>
      <c r="B723" s="636" t="s">
        <v>818</v>
      </c>
      <c r="C723" s="637">
        <v>3400</v>
      </c>
      <c r="D723" s="630">
        <v>0</v>
      </c>
    </row>
    <row r="724" spans="1:4" ht="12.75">
      <c r="A724" s="635" t="s">
        <v>1503</v>
      </c>
      <c r="B724" s="636" t="s">
        <v>818</v>
      </c>
      <c r="C724" s="637">
        <v>7000</v>
      </c>
      <c r="D724" s="630">
        <v>0</v>
      </c>
    </row>
    <row r="725" spans="1:4" ht="12.75">
      <c r="A725" s="635" t="s">
        <v>1368</v>
      </c>
      <c r="B725" s="636" t="s">
        <v>818</v>
      </c>
      <c r="C725" s="637">
        <v>10468</v>
      </c>
      <c r="D725" s="630">
        <v>0</v>
      </c>
    </row>
    <row r="726" spans="1:4" ht="12.75">
      <c r="A726" s="635" t="s">
        <v>1504</v>
      </c>
      <c r="B726" s="636" t="s">
        <v>818</v>
      </c>
      <c r="C726" s="637">
        <v>34316</v>
      </c>
      <c r="D726" s="630">
        <v>0</v>
      </c>
    </row>
    <row r="727" spans="1:4" ht="12.75">
      <c r="A727" s="635" t="s">
        <v>1369</v>
      </c>
      <c r="B727" s="636" t="s">
        <v>818</v>
      </c>
      <c r="C727" s="637">
        <v>3673</v>
      </c>
      <c r="D727" s="630">
        <v>0</v>
      </c>
    </row>
    <row r="728" spans="1:4" ht="12.75">
      <c r="A728" s="635" t="s">
        <v>1505</v>
      </c>
      <c r="B728" s="636" t="s">
        <v>818</v>
      </c>
      <c r="C728" s="637">
        <v>11160</v>
      </c>
      <c r="D728" s="630">
        <v>2790</v>
      </c>
    </row>
    <row r="729" spans="1:4" ht="12.75">
      <c r="A729" s="635" t="s">
        <v>650</v>
      </c>
      <c r="B729" s="636" t="s">
        <v>818</v>
      </c>
      <c r="C729" s="637">
        <v>339636</v>
      </c>
      <c r="D729" s="630">
        <v>74587</v>
      </c>
    </row>
    <row r="730" spans="1:4" ht="12.75">
      <c r="A730" s="635" t="s">
        <v>1506</v>
      </c>
      <c r="B730" s="636" t="s">
        <v>818</v>
      </c>
      <c r="C730" s="637">
        <v>10648</v>
      </c>
      <c r="D730" s="630">
        <v>2537</v>
      </c>
    </row>
    <row r="731" spans="1:4" ht="12.75">
      <c r="A731" s="635" t="s">
        <v>1507</v>
      </c>
      <c r="B731" s="636" t="s">
        <v>818</v>
      </c>
      <c r="C731" s="637">
        <v>3000</v>
      </c>
      <c r="D731" s="630">
        <v>0</v>
      </c>
    </row>
    <row r="732" spans="1:4" ht="12.75">
      <c r="A732" s="635" t="s">
        <v>1508</v>
      </c>
      <c r="B732" s="636" t="s">
        <v>818</v>
      </c>
      <c r="C732" s="637">
        <v>1548</v>
      </c>
      <c r="D732" s="630">
        <v>0</v>
      </c>
    </row>
    <row r="733" spans="1:4" ht="12.75">
      <c r="A733" s="635" t="s">
        <v>767</v>
      </c>
      <c r="B733" s="636" t="s">
        <v>818</v>
      </c>
      <c r="C733" s="637">
        <v>65222.56</v>
      </c>
      <c r="D733" s="630">
        <v>26030.63</v>
      </c>
    </row>
    <row r="734" spans="1:4" ht="12.75">
      <c r="A734" s="635" t="s">
        <v>768</v>
      </c>
      <c r="B734" s="636" t="s">
        <v>818</v>
      </c>
      <c r="C734" s="637">
        <v>3544</v>
      </c>
      <c r="D734" s="630">
        <v>886</v>
      </c>
    </row>
    <row r="735" spans="1:4" ht="12.75">
      <c r="A735" s="635" t="s">
        <v>1370</v>
      </c>
      <c r="B735" s="636" t="s">
        <v>818</v>
      </c>
      <c r="C735" s="637">
        <v>21240</v>
      </c>
      <c r="D735" s="630">
        <v>1770</v>
      </c>
    </row>
    <row r="736" spans="1:4" ht="12.75">
      <c r="A736" s="635" t="s">
        <v>1509</v>
      </c>
      <c r="B736" s="636" t="s">
        <v>818</v>
      </c>
      <c r="C736" s="637">
        <v>20936</v>
      </c>
      <c r="D736" s="630">
        <v>0</v>
      </c>
    </row>
    <row r="737" spans="1:4" ht="12.75">
      <c r="A737" s="635" t="s">
        <v>769</v>
      </c>
      <c r="B737" s="636" t="s">
        <v>818</v>
      </c>
      <c r="C737" s="637">
        <v>2000</v>
      </c>
      <c r="D737" s="630">
        <v>0</v>
      </c>
    </row>
    <row r="738" spans="1:4" ht="12.75">
      <c r="A738" s="635" t="s">
        <v>651</v>
      </c>
      <c r="B738" s="636" t="s">
        <v>818</v>
      </c>
      <c r="C738" s="637">
        <v>22985</v>
      </c>
      <c r="D738" s="630">
        <v>0</v>
      </c>
    </row>
    <row r="739" spans="1:4" ht="12.75">
      <c r="A739" s="635" t="s">
        <v>771</v>
      </c>
      <c r="B739" s="636" t="s">
        <v>818</v>
      </c>
      <c r="C739" s="637">
        <v>103048</v>
      </c>
      <c r="D739" s="630">
        <v>25762</v>
      </c>
    </row>
    <row r="740" spans="1:4" ht="12.75">
      <c r="A740" s="635" t="s">
        <v>772</v>
      </c>
      <c r="B740" s="636" t="s">
        <v>818</v>
      </c>
      <c r="C740" s="637">
        <v>4168</v>
      </c>
      <c r="D740" s="630">
        <v>1042</v>
      </c>
    </row>
    <row r="741" spans="1:4" ht="12.75">
      <c r="A741" s="635" t="s">
        <v>773</v>
      </c>
      <c r="B741" s="636" t="s">
        <v>818</v>
      </c>
      <c r="C741" s="637">
        <v>2916</v>
      </c>
      <c r="D741" s="630">
        <v>729</v>
      </c>
    </row>
    <row r="742" spans="1:4" ht="12.75">
      <c r="A742" s="635" t="s">
        <v>1510</v>
      </c>
      <c r="B742" s="636" t="s">
        <v>818</v>
      </c>
      <c r="C742" s="637">
        <v>5000</v>
      </c>
      <c r="D742" s="630">
        <v>0</v>
      </c>
    </row>
    <row r="743" spans="1:4" ht="12.75">
      <c r="A743" s="635" t="s">
        <v>652</v>
      </c>
      <c r="B743" s="636" t="s">
        <v>818</v>
      </c>
      <c r="C743" s="637">
        <v>13000</v>
      </c>
      <c r="D743" s="630">
        <v>850</v>
      </c>
    </row>
    <row r="744" spans="1:4" ht="12.75">
      <c r="A744" s="635" t="s">
        <v>1511</v>
      </c>
      <c r="B744" s="636" t="s">
        <v>818</v>
      </c>
      <c r="C744" s="637">
        <v>42000</v>
      </c>
      <c r="D744" s="630">
        <v>10500</v>
      </c>
    </row>
    <row r="745" spans="1:4" ht="12.75">
      <c r="A745" s="635" t="s">
        <v>1512</v>
      </c>
      <c r="B745" s="636" t="s">
        <v>818</v>
      </c>
      <c r="C745" s="637">
        <v>10022.75</v>
      </c>
      <c r="D745" s="630">
        <v>972</v>
      </c>
    </row>
    <row r="746" spans="1:4" ht="12.75">
      <c r="A746" s="635" t="s">
        <v>1513</v>
      </c>
      <c r="B746" s="636" t="s">
        <v>818</v>
      </c>
      <c r="C746" s="637">
        <v>4000</v>
      </c>
      <c r="D746" s="630">
        <v>700</v>
      </c>
    </row>
    <row r="747" spans="1:4" ht="12.75">
      <c r="A747" s="635" t="s">
        <v>653</v>
      </c>
      <c r="B747" s="636" t="s">
        <v>818</v>
      </c>
      <c r="C747" s="637">
        <v>48036</v>
      </c>
      <c r="D747" s="630">
        <v>24018</v>
      </c>
    </row>
    <row r="748" spans="1:4" ht="12.75">
      <c r="A748" s="635" t="s">
        <v>1371</v>
      </c>
      <c r="B748" s="636" t="s">
        <v>818</v>
      </c>
      <c r="C748" s="637">
        <v>8520</v>
      </c>
      <c r="D748" s="630">
        <v>0</v>
      </c>
    </row>
    <row r="749" spans="1:4" ht="12.75">
      <c r="A749" s="635" t="s">
        <v>1514</v>
      </c>
      <c r="B749" s="636" t="s">
        <v>818</v>
      </c>
      <c r="C749" s="637">
        <v>1194</v>
      </c>
      <c r="D749" s="630">
        <v>1194</v>
      </c>
    </row>
    <row r="750" spans="1:4" ht="12.75">
      <c r="A750" s="635" t="s">
        <v>1515</v>
      </c>
      <c r="B750" s="636" t="s">
        <v>818</v>
      </c>
      <c r="C750" s="637">
        <v>13927.67</v>
      </c>
      <c r="D750" s="630">
        <v>2724.87</v>
      </c>
    </row>
    <row r="751" spans="1:4" ht="12.75">
      <c r="A751" s="635" t="s">
        <v>1516</v>
      </c>
      <c r="B751" s="636" t="s">
        <v>818</v>
      </c>
      <c r="C751" s="637">
        <v>4000</v>
      </c>
      <c r="D751" s="630">
        <v>0</v>
      </c>
    </row>
    <row r="752" spans="1:4" ht="12.75">
      <c r="A752" s="635" t="s">
        <v>775</v>
      </c>
      <c r="B752" s="636" t="s">
        <v>818</v>
      </c>
      <c r="C752" s="637">
        <v>3320</v>
      </c>
      <c r="D752" s="630">
        <v>830</v>
      </c>
    </row>
    <row r="753" spans="1:4" ht="12.75">
      <c r="A753" s="635" t="s">
        <v>776</v>
      </c>
      <c r="B753" s="636" t="s">
        <v>818</v>
      </c>
      <c r="C753" s="637">
        <v>2728</v>
      </c>
      <c r="D753" s="630">
        <v>682</v>
      </c>
    </row>
    <row r="754" spans="1:4" ht="12.75">
      <c r="A754" s="635" t="s">
        <v>777</v>
      </c>
      <c r="B754" s="636" t="s">
        <v>818</v>
      </c>
      <c r="C754" s="637">
        <v>37780</v>
      </c>
      <c r="D754" s="630">
        <v>2515</v>
      </c>
    </row>
    <row r="755" spans="1:4" ht="12.75">
      <c r="A755" s="635" t="s">
        <v>778</v>
      </c>
      <c r="B755" s="636" t="s">
        <v>818</v>
      </c>
      <c r="C755" s="637">
        <v>7700</v>
      </c>
      <c r="D755" s="630">
        <v>0</v>
      </c>
    </row>
    <row r="756" spans="1:4" ht="12.75">
      <c r="A756" s="635" t="s">
        <v>1517</v>
      </c>
      <c r="B756" s="636" t="s">
        <v>818</v>
      </c>
      <c r="C756" s="637">
        <v>3000</v>
      </c>
      <c r="D756" s="630">
        <v>750</v>
      </c>
    </row>
    <row r="757" spans="1:4" ht="12.75">
      <c r="A757" s="635" t="s">
        <v>1518</v>
      </c>
      <c r="B757" s="636" t="s">
        <v>818</v>
      </c>
      <c r="C757" s="637">
        <v>3100</v>
      </c>
      <c r="D757" s="630">
        <v>0</v>
      </c>
    </row>
    <row r="758" spans="1:4" ht="12.75">
      <c r="A758" s="635" t="s">
        <v>1519</v>
      </c>
      <c r="B758" s="636" t="s">
        <v>818</v>
      </c>
      <c r="C758" s="637">
        <v>5000</v>
      </c>
      <c r="D758" s="630">
        <v>1250</v>
      </c>
    </row>
    <row r="759" spans="1:4" ht="12.75">
      <c r="A759" s="635" t="s">
        <v>1520</v>
      </c>
      <c r="B759" s="636" t="s">
        <v>818</v>
      </c>
      <c r="C759" s="637">
        <v>8484</v>
      </c>
      <c r="D759" s="630">
        <v>2121</v>
      </c>
    </row>
    <row r="760" spans="1:4" ht="12.75">
      <c r="A760" s="635" t="s">
        <v>654</v>
      </c>
      <c r="B760" s="636" t="s">
        <v>818</v>
      </c>
      <c r="C760" s="637">
        <v>141143.74</v>
      </c>
      <c r="D760" s="630">
        <v>23903.14</v>
      </c>
    </row>
    <row r="761" spans="1:4" ht="12.75">
      <c r="A761" s="635" t="s">
        <v>1521</v>
      </c>
      <c r="B761" s="636" t="s">
        <v>818</v>
      </c>
      <c r="C761" s="637">
        <v>43360</v>
      </c>
      <c r="D761" s="630">
        <v>10840</v>
      </c>
    </row>
    <row r="762" spans="1:4" ht="12.75">
      <c r="A762" s="635" t="s">
        <v>779</v>
      </c>
      <c r="B762" s="636" t="s">
        <v>818</v>
      </c>
      <c r="C762" s="637">
        <v>4000</v>
      </c>
      <c r="D762" s="630">
        <v>0</v>
      </c>
    </row>
    <row r="763" spans="1:4" ht="12.75">
      <c r="A763" s="635" t="s">
        <v>655</v>
      </c>
      <c r="B763" s="636" t="s">
        <v>818</v>
      </c>
      <c r="C763" s="637">
        <v>10500</v>
      </c>
      <c r="D763" s="630">
        <v>0</v>
      </c>
    </row>
    <row r="764" spans="1:4" ht="12.75">
      <c r="A764" s="635" t="s">
        <v>780</v>
      </c>
      <c r="B764" s="636" t="s">
        <v>818</v>
      </c>
      <c r="C764" s="637">
        <v>3888</v>
      </c>
      <c r="D764" s="630">
        <v>972</v>
      </c>
    </row>
    <row r="765" spans="1:4" ht="12.75">
      <c r="A765" s="635" t="s">
        <v>781</v>
      </c>
      <c r="B765" s="636" t="s">
        <v>818</v>
      </c>
      <c r="C765" s="637">
        <v>13704</v>
      </c>
      <c r="D765" s="630">
        <v>2926</v>
      </c>
    </row>
    <row r="766" spans="1:4" ht="12.75">
      <c r="A766" s="635" t="s">
        <v>1522</v>
      </c>
      <c r="B766" s="636" t="s">
        <v>818</v>
      </c>
      <c r="C766" s="637">
        <v>9326.31</v>
      </c>
      <c r="D766" s="630">
        <v>0</v>
      </c>
    </row>
    <row r="767" spans="1:4" ht="12.75">
      <c r="A767" s="635" t="s">
        <v>1373</v>
      </c>
      <c r="B767" s="636" t="s">
        <v>818</v>
      </c>
      <c r="C767" s="637">
        <v>18028.02</v>
      </c>
      <c r="D767" s="630">
        <v>0</v>
      </c>
    </row>
    <row r="768" spans="1:4" ht="12.75">
      <c r="A768" s="635" t="s">
        <v>656</v>
      </c>
      <c r="B768" s="636" t="s">
        <v>818</v>
      </c>
      <c r="C768" s="637">
        <v>130575.75</v>
      </c>
      <c r="D768" s="630">
        <v>31483.36</v>
      </c>
    </row>
    <row r="769" spans="1:4" ht="12.75">
      <c r="A769" s="635" t="s">
        <v>1523</v>
      </c>
      <c r="B769" s="636" t="s">
        <v>818</v>
      </c>
      <c r="C769" s="637">
        <v>38604</v>
      </c>
      <c r="D769" s="630">
        <v>3217</v>
      </c>
    </row>
    <row r="770" spans="1:4" ht="12.75">
      <c r="A770" s="635" t="s">
        <v>783</v>
      </c>
      <c r="B770" s="636" t="s">
        <v>818</v>
      </c>
      <c r="C770" s="637">
        <v>6460</v>
      </c>
      <c r="D770" s="630">
        <v>1615</v>
      </c>
    </row>
    <row r="771" spans="1:4" ht="12.75">
      <c r="A771" s="635" t="s">
        <v>1524</v>
      </c>
      <c r="B771" s="636" t="s">
        <v>818</v>
      </c>
      <c r="C771" s="637">
        <v>2700</v>
      </c>
      <c r="D771" s="630">
        <v>0</v>
      </c>
    </row>
    <row r="772" spans="1:4" ht="12.75">
      <c r="A772" s="635" t="s">
        <v>657</v>
      </c>
      <c r="B772" s="636" t="s">
        <v>818</v>
      </c>
      <c r="C772" s="637">
        <v>6000</v>
      </c>
      <c r="D772" s="630">
        <v>500</v>
      </c>
    </row>
    <row r="773" spans="1:4" ht="12.75">
      <c r="A773" s="635" t="s">
        <v>1525</v>
      </c>
      <c r="B773" s="636" t="s">
        <v>818</v>
      </c>
      <c r="C773" s="637">
        <v>6500</v>
      </c>
      <c r="D773" s="630">
        <v>0</v>
      </c>
    </row>
    <row r="774" spans="1:4" ht="12.75">
      <c r="A774" s="635" t="s">
        <v>658</v>
      </c>
      <c r="B774" s="636" t="s">
        <v>818</v>
      </c>
      <c r="C774" s="637">
        <v>3508</v>
      </c>
      <c r="D774" s="630">
        <v>0</v>
      </c>
    </row>
    <row r="775" spans="1:4" ht="12.75">
      <c r="A775" s="635" t="s">
        <v>1526</v>
      </c>
      <c r="B775" s="636" t="s">
        <v>818</v>
      </c>
      <c r="C775" s="637">
        <v>19200</v>
      </c>
      <c r="D775" s="630">
        <v>0</v>
      </c>
    </row>
    <row r="776" spans="1:4" ht="12.75">
      <c r="A776" s="635" t="s">
        <v>784</v>
      </c>
      <c r="B776" s="636" t="s">
        <v>818</v>
      </c>
      <c r="C776" s="637">
        <v>14950</v>
      </c>
      <c r="D776" s="630">
        <v>0</v>
      </c>
    </row>
    <row r="777" spans="1:4" ht="12.75">
      <c r="A777" s="635" t="s">
        <v>659</v>
      </c>
      <c r="B777" s="636" t="s">
        <v>818</v>
      </c>
      <c r="C777" s="637">
        <v>680</v>
      </c>
      <c r="D777" s="630">
        <v>0</v>
      </c>
    </row>
    <row r="778" spans="1:4" ht="12.75">
      <c r="A778" s="635" t="s">
        <v>1527</v>
      </c>
      <c r="B778" s="636" t="s">
        <v>818</v>
      </c>
      <c r="C778" s="637">
        <v>24056</v>
      </c>
      <c r="D778" s="630">
        <v>4014</v>
      </c>
    </row>
    <row r="779" spans="1:4" ht="12.75">
      <c r="A779" s="635" t="s">
        <v>1528</v>
      </c>
      <c r="B779" s="636" t="s">
        <v>818</v>
      </c>
      <c r="C779" s="637">
        <v>24000</v>
      </c>
      <c r="D779" s="630">
        <v>6000</v>
      </c>
    </row>
    <row r="780" spans="1:4" ht="12.75">
      <c r="A780" s="635" t="s">
        <v>660</v>
      </c>
      <c r="B780" s="636" t="s">
        <v>818</v>
      </c>
      <c r="C780" s="637">
        <v>49178.19</v>
      </c>
      <c r="D780" s="630">
        <v>9630</v>
      </c>
    </row>
    <row r="781" spans="1:4" ht="12.75">
      <c r="A781" s="635" t="s">
        <v>1529</v>
      </c>
      <c r="B781" s="636" t="s">
        <v>818</v>
      </c>
      <c r="C781" s="637">
        <v>52850</v>
      </c>
      <c r="D781" s="630">
        <v>5000</v>
      </c>
    </row>
    <row r="782" spans="1:4" ht="12.75">
      <c r="A782" s="635" t="s">
        <v>1530</v>
      </c>
      <c r="B782" s="636" t="s">
        <v>818</v>
      </c>
      <c r="C782" s="637">
        <v>11276.06</v>
      </c>
      <c r="D782" s="630">
        <v>4049.25</v>
      </c>
    </row>
    <row r="783" spans="1:4" ht="12.75">
      <c r="A783" s="635" t="s">
        <v>1375</v>
      </c>
      <c r="B783" s="636" t="s">
        <v>818</v>
      </c>
      <c r="C783" s="637">
        <v>34046.6</v>
      </c>
      <c r="D783" s="630">
        <v>0</v>
      </c>
    </row>
    <row r="784" spans="1:4" ht="12.75">
      <c r="A784" s="635" t="s">
        <v>661</v>
      </c>
      <c r="B784" s="636" t="s">
        <v>818</v>
      </c>
      <c r="C784" s="637">
        <v>403500</v>
      </c>
      <c r="D784" s="630">
        <v>132175</v>
      </c>
    </row>
    <row r="785" spans="1:4" ht="12.75">
      <c r="A785" s="635" t="s">
        <v>662</v>
      </c>
      <c r="B785" s="636" t="s">
        <v>818</v>
      </c>
      <c r="C785" s="637">
        <v>6500</v>
      </c>
      <c r="D785" s="630">
        <v>500</v>
      </c>
    </row>
    <row r="786" spans="1:4" ht="12.75">
      <c r="A786" s="635" t="s">
        <v>1531</v>
      </c>
      <c r="B786" s="636" t="s">
        <v>818</v>
      </c>
      <c r="C786" s="637">
        <v>17480</v>
      </c>
      <c r="D786" s="630">
        <v>0</v>
      </c>
    </row>
    <row r="787" spans="1:4" ht="12.75">
      <c r="A787" s="635" t="s">
        <v>786</v>
      </c>
      <c r="B787" s="636" t="s">
        <v>818</v>
      </c>
      <c r="C787" s="637">
        <v>12414</v>
      </c>
      <c r="D787" s="630">
        <v>3947</v>
      </c>
    </row>
    <row r="788" spans="1:4" ht="12.75">
      <c r="A788" s="635" t="s">
        <v>787</v>
      </c>
      <c r="B788" s="636" t="s">
        <v>818</v>
      </c>
      <c r="C788" s="637">
        <v>2640</v>
      </c>
      <c r="D788" s="630">
        <v>660</v>
      </c>
    </row>
    <row r="789" spans="1:4" ht="12.75">
      <c r="A789" s="635" t="s">
        <v>1532</v>
      </c>
      <c r="B789" s="636" t="s">
        <v>818</v>
      </c>
      <c r="C789" s="637">
        <v>8000</v>
      </c>
      <c r="D789" s="630">
        <v>663</v>
      </c>
    </row>
    <row r="790" spans="1:4" ht="12.75">
      <c r="A790" s="635" t="s">
        <v>1533</v>
      </c>
      <c r="B790" s="636" t="s">
        <v>818</v>
      </c>
      <c r="C790" s="637">
        <v>11280</v>
      </c>
      <c r="D790" s="630">
        <v>0</v>
      </c>
    </row>
    <row r="791" spans="1:4" ht="12.75">
      <c r="A791" s="635" t="s">
        <v>788</v>
      </c>
      <c r="B791" s="636" t="s">
        <v>818</v>
      </c>
      <c r="C791" s="637">
        <v>6275</v>
      </c>
      <c r="D791" s="630">
        <v>0</v>
      </c>
    </row>
    <row r="792" spans="1:4" ht="12.75">
      <c r="A792" s="635" t="s">
        <v>1534</v>
      </c>
      <c r="B792" s="636" t="s">
        <v>818</v>
      </c>
      <c r="C792" s="637">
        <v>9600</v>
      </c>
      <c r="D792" s="630">
        <v>0</v>
      </c>
    </row>
    <row r="793" spans="1:4" ht="12.75">
      <c r="A793" s="635" t="s">
        <v>1535</v>
      </c>
      <c r="B793" s="636" t="s">
        <v>818</v>
      </c>
      <c r="C793" s="637">
        <v>4770</v>
      </c>
      <c r="D793" s="630">
        <v>0</v>
      </c>
    </row>
    <row r="794" spans="1:4" ht="12.75">
      <c r="A794" s="635" t="s">
        <v>663</v>
      </c>
      <c r="B794" s="636" t="s">
        <v>818</v>
      </c>
      <c r="C794" s="637">
        <v>18082.09</v>
      </c>
      <c r="D794" s="630">
        <v>3300</v>
      </c>
    </row>
    <row r="795" spans="1:4" ht="12.75">
      <c r="A795" s="635" t="s">
        <v>664</v>
      </c>
      <c r="B795" s="636" t="s">
        <v>818</v>
      </c>
      <c r="C795" s="637">
        <v>1400</v>
      </c>
      <c r="D795" s="630">
        <v>350</v>
      </c>
    </row>
    <row r="796" spans="1:4" ht="12.75">
      <c r="A796" s="635" t="s">
        <v>1536</v>
      </c>
      <c r="B796" s="636" t="s">
        <v>818</v>
      </c>
      <c r="C796" s="637">
        <v>10920</v>
      </c>
      <c r="D796" s="630">
        <v>2730</v>
      </c>
    </row>
    <row r="797" spans="1:4" ht="12.75">
      <c r="A797" s="635" t="s">
        <v>1537</v>
      </c>
      <c r="B797" s="636" t="s">
        <v>818</v>
      </c>
      <c r="C797" s="637">
        <v>1548</v>
      </c>
      <c r="D797" s="630">
        <v>129</v>
      </c>
    </row>
    <row r="798" spans="1:4" ht="12.75">
      <c r="A798" s="635" t="s">
        <v>665</v>
      </c>
      <c r="B798" s="636" t="s">
        <v>818</v>
      </c>
      <c r="C798" s="637">
        <v>56784.6</v>
      </c>
      <c r="D798" s="630">
        <v>16175</v>
      </c>
    </row>
    <row r="799" spans="1:4" ht="12.75">
      <c r="A799" s="635" t="s">
        <v>1538</v>
      </c>
      <c r="B799" s="636" t="s">
        <v>818</v>
      </c>
      <c r="C799" s="637">
        <v>2880</v>
      </c>
      <c r="D799" s="630">
        <v>240</v>
      </c>
    </row>
    <row r="800" spans="1:4" ht="12.75">
      <c r="A800" s="635" t="s">
        <v>1539</v>
      </c>
      <c r="B800" s="636" t="s">
        <v>818</v>
      </c>
      <c r="C800" s="637">
        <v>6000</v>
      </c>
      <c r="D800" s="630">
        <v>0</v>
      </c>
    </row>
    <row r="801" spans="1:4" ht="12.75">
      <c r="A801" s="635" t="s">
        <v>1540</v>
      </c>
      <c r="B801" s="636" t="s">
        <v>818</v>
      </c>
      <c r="C801" s="637">
        <v>13628</v>
      </c>
      <c r="D801" s="630">
        <v>0</v>
      </c>
    </row>
    <row r="802" spans="1:4" ht="12.75">
      <c r="A802" s="635" t="s">
        <v>1541</v>
      </c>
      <c r="B802" s="636" t="s">
        <v>818</v>
      </c>
      <c r="C802" s="637">
        <v>14320</v>
      </c>
      <c r="D802" s="630">
        <v>2520</v>
      </c>
    </row>
    <row r="803" spans="1:4" ht="12.75">
      <c r="A803" s="635" t="s">
        <v>1542</v>
      </c>
      <c r="B803" s="636" t="s">
        <v>818</v>
      </c>
      <c r="C803" s="637">
        <v>3000</v>
      </c>
      <c r="D803" s="630">
        <v>250</v>
      </c>
    </row>
    <row r="804" spans="1:4" ht="12.75">
      <c r="A804" s="635" t="s">
        <v>1543</v>
      </c>
      <c r="B804" s="636" t="s">
        <v>818</v>
      </c>
      <c r="C804" s="637">
        <v>12320</v>
      </c>
      <c r="D804" s="630">
        <v>0</v>
      </c>
    </row>
    <row r="805" spans="1:4" ht="12.75">
      <c r="A805" s="635" t="s">
        <v>1544</v>
      </c>
      <c r="B805" s="636" t="s">
        <v>818</v>
      </c>
      <c r="C805" s="637">
        <v>4080</v>
      </c>
      <c r="D805" s="630">
        <v>340</v>
      </c>
    </row>
    <row r="806" spans="1:4" ht="12.75">
      <c r="A806" s="635" t="s">
        <v>1545</v>
      </c>
      <c r="B806" s="636" t="s">
        <v>818</v>
      </c>
      <c r="C806" s="637">
        <v>5860</v>
      </c>
      <c r="D806" s="630">
        <v>0</v>
      </c>
    </row>
    <row r="807" spans="1:4" ht="12.75">
      <c r="A807" s="635" t="s">
        <v>1546</v>
      </c>
      <c r="B807" s="636" t="s">
        <v>818</v>
      </c>
      <c r="C807" s="637">
        <v>9000</v>
      </c>
      <c r="D807" s="630">
        <v>0</v>
      </c>
    </row>
    <row r="808" spans="1:4" ht="12.75">
      <c r="A808" s="635" t="s">
        <v>1547</v>
      </c>
      <c r="B808" s="636" t="s">
        <v>818</v>
      </c>
      <c r="C808" s="637">
        <v>13420</v>
      </c>
      <c r="D808" s="630">
        <v>3355</v>
      </c>
    </row>
    <row r="809" spans="1:4" ht="12.75">
      <c r="A809" s="635" t="s">
        <v>789</v>
      </c>
      <c r="B809" s="636" t="s">
        <v>818</v>
      </c>
      <c r="C809" s="637">
        <v>77643.93</v>
      </c>
      <c r="D809" s="630">
        <v>7465</v>
      </c>
    </row>
    <row r="810" spans="1:4" ht="12.75">
      <c r="A810" s="635" t="s">
        <v>790</v>
      </c>
      <c r="B810" s="636" t="s">
        <v>818</v>
      </c>
      <c r="C810" s="637">
        <v>9560</v>
      </c>
      <c r="D810" s="630">
        <v>0</v>
      </c>
    </row>
    <row r="811" spans="1:4" ht="12.75">
      <c r="A811" s="635" t="s">
        <v>666</v>
      </c>
      <c r="B811" s="636" t="s">
        <v>818</v>
      </c>
      <c r="C811" s="637">
        <v>11765.02</v>
      </c>
      <c r="D811" s="630">
        <v>400</v>
      </c>
    </row>
    <row r="812" spans="1:4" ht="12.75">
      <c r="A812" s="635" t="s">
        <v>1548</v>
      </c>
      <c r="B812" s="636" t="s">
        <v>818</v>
      </c>
      <c r="C812" s="637">
        <v>14000</v>
      </c>
      <c r="D812" s="630">
        <v>3500</v>
      </c>
    </row>
    <row r="813" spans="1:4" ht="12.75">
      <c r="A813" s="635" t="s">
        <v>1549</v>
      </c>
      <c r="B813" s="636" t="s">
        <v>818</v>
      </c>
      <c r="C813" s="637">
        <v>6190</v>
      </c>
      <c r="D813" s="630">
        <v>0</v>
      </c>
    </row>
    <row r="814" spans="1:4" ht="12.75">
      <c r="A814" s="635" t="s">
        <v>791</v>
      </c>
      <c r="B814" s="636" t="s">
        <v>818</v>
      </c>
      <c r="C814" s="637">
        <v>36066</v>
      </c>
      <c r="D814" s="630">
        <v>3561</v>
      </c>
    </row>
    <row r="815" spans="1:4" ht="12.75">
      <c r="A815" s="635" t="s">
        <v>1550</v>
      </c>
      <c r="B815" s="636" t="s">
        <v>818</v>
      </c>
      <c r="C815" s="637">
        <v>5800</v>
      </c>
      <c r="D815" s="630">
        <v>0</v>
      </c>
    </row>
    <row r="816" spans="1:4" ht="12.75">
      <c r="A816" s="635" t="s">
        <v>1551</v>
      </c>
      <c r="B816" s="636" t="s">
        <v>818</v>
      </c>
      <c r="C816" s="637">
        <v>5268</v>
      </c>
      <c r="D816" s="630">
        <v>1317</v>
      </c>
    </row>
    <row r="817" spans="1:4" ht="12.75">
      <c r="A817" s="635" t="s">
        <v>1552</v>
      </c>
      <c r="B817" s="636" t="s">
        <v>818</v>
      </c>
      <c r="C817" s="637">
        <v>19250</v>
      </c>
      <c r="D817" s="630">
        <v>0</v>
      </c>
    </row>
    <row r="818" spans="1:4" ht="12.75">
      <c r="A818" s="635" t="s">
        <v>1376</v>
      </c>
      <c r="B818" s="636" t="s">
        <v>818</v>
      </c>
      <c r="C818" s="637">
        <v>5120</v>
      </c>
      <c r="D818" s="630">
        <v>1280</v>
      </c>
    </row>
    <row r="819" spans="1:4" ht="12.75">
      <c r="A819" s="635" t="s">
        <v>1553</v>
      </c>
      <c r="B819" s="636" t="s">
        <v>818</v>
      </c>
      <c r="C819" s="637">
        <v>2524</v>
      </c>
      <c r="D819" s="630">
        <v>631</v>
      </c>
    </row>
    <row r="820" spans="1:4" ht="12.75">
      <c r="A820" s="635" t="s">
        <v>1554</v>
      </c>
      <c r="B820" s="636" t="s">
        <v>818</v>
      </c>
      <c r="C820" s="637">
        <v>7560</v>
      </c>
      <c r="D820" s="630">
        <v>1890</v>
      </c>
    </row>
    <row r="821" spans="1:4" ht="12.75">
      <c r="A821" s="635" t="s">
        <v>1555</v>
      </c>
      <c r="B821" s="636" t="s">
        <v>818</v>
      </c>
      <c r="C821" s="637">
        <v>5000</v>
      </c>
      <c r="D821" s="630">
        <v>1250</v>
      </c>
    </row>
    <row r="822" spans="1:4" ht="12.75">
      <c r="A822" s="635" t="s">
        <v>1556</v>
      </c>
      <c r="B822" s="636" t="s">
        <v>818</v>
      </c>
      <c r="C822" s="637">
        <v>18165</v>
      </c>
      <c r="D822" s="630">
        <v>0</v>
      </c>
    </row>
    <row r="823" spans="1:4" ht="12.75">
      <c r="A823" s="635" t="s">
        <v>1557</v>
      </c>
      <c r="B823" s="636" t="s">
        <v>818</v>
      </c>
      <c r="C823" s="637">
        <v>9121.28</v>
      </c>
      <c r="D823" s="630">
        <v>2612.69</v>
      </c>
    </row>
    <row r="824" spans="1:4" ht="12.75">
      <c r="A824" s="635" t="s">
        <v>1558</v>
      </c>
      <c r="B824" s="636" t="s">
        <v>818</v>
      </c>
      <c r="C824" s="637">
        <v>30120</v>
      </c>
      <c r="D824" s="630">
        <v>9155</v>
      </c>
    </row>
    <row r="825" spans="1:4" ht="12.75">
      <c r="A825" s="635" t="s">
        <v>1377</v>
      </c>
      <c r="B825" s="636" t="s">
        <v>818</v>
      </c>
      <c r="C825" s="637">
        <v>23940</v>
      </c>
      <c r="D825" s="630">
        <v>0</v>
      </c>
    </row>
    <row r="826" spans="1:4" ht="12.75">
      <c r="A826" s="635" t="s">
        <v>1559</v>
      </c>
      <c r="B826" s="636" t="s">
        <v>818</v>
      </c>
      <c r="C826" s="637">
        <v>3800</v>
      </c>
      <c r="D826" s="630">
        <v>0</v>
      </c>
    </row>
    <row r="827" spans="1:4" ht="12.75">
      <c r="A827" s="635" t="s">
        <v>1560</v>
      </c>
      <c r="B827" s="636" t="s">
        <v>818</v>
      </c>
      <c r="C827" s="637">
        <v>1600</v>
      </c>
      <c r="D827" s="630">
        <v>400</v>
      </c>
    </row>
    <row r="828" spans="1:4" ht="12.75">
      <c r="A828" s="635" t="s">
        <v>1561</v>
      </c>
      <c r="B828" s="636" t="s">
        <v>818</v>
      </c>
      <c r="C828" s="637">
        <v>800</v>
      </c>
      <c r="D828" s="630">
        <v>200</v>
      </c>
    </row>
    <row r="829" spans="1:4" ht="12.75">
      <c r="A829" s="635" t="s">
        <v>1562</v>
      </c>
      <c r="B829" s="636" t="s">
        <v>818</v>
      </c>
      <c r="C829" s="637">
        <v>2000</v>
      </c>
      <c r="D829" s="630">
        <v>0</v>
      </c>
    </row>
    <row r="830" spans="1:4" ht="12.75">
      <c r="A830" s="635" t="s">
        <v>1563</v>
      </c>
      <c r="B830" s="636" t="s">
        <v>818</v>
      </c>
      <c r="C830" s="637">
        <v>3396</v>
      </c>
      <c r="D830" s="630">
        <v>0</v>
      </c>
    </row>
    <row r="831" spans="1:4" ht="12.75" customHeight="1">
      <c r="A831" s="658" t="s">
        <v>1564</v>
      </c>
      <c r="B831" s="624">
        <v>1324297</v>
      </c>
      <c r="C831" s="624">
        <v>1346206.94</v>
      </c>
      <c r="D831" s="624">
        <v>65774.53</v>
      </c>
    </row>
    <row r="832" spans="1:4" ht="12.75" customHeight="1">
      <c r="A832" s="659" t="s">
        <v>1565</v>
      </c>
      <c r="B832" s="630">
        <v>148554</v>
      </c>
      <c r="C832" s="630">
        <v>189678</v>
      </c>
      <c r="D832" s="630">
        <v>20604</v>
      </c>
    </row>
    <row r="833" spans="1:4" ht="12.75" customHeight="1">
      <c r="A833" s="635" t="s">
        <v>1566</v>
      </c>
      <c r="B833" s="636" t="s">
        <v>818</v>
      </c>
      <c r="C833" s="637">
        <v>7248</v>
      </c>
      <c r="D833" s="630">
        <v>604</v>
      </c>
    </row>
    <row r="834" spans="1:4" ht="12.75" customHeight="1">
      <c r="A834" s="635" t="s">
        <v>795</v>
      </c>
      <c r="B834" s="636" t="s">
        <v>818</v>
      </c>
      <c r="C834" s="637">
        <v>115000</v>
      </c>
      <c r="D834" s="630">
        <v>20000</v>
      </c>
    </row>
    <row r="835" spans="1:4" ht="12.75" customHeight="1">
      <c r="A835" s="635" t="s">
        <v>1567</v>
      </c>
      <c r="B835" s="636" t="s">
        <v>818</v>
      </c>
      <c r="C835" s="637">
        <v>20000</v>
      </c>
      <c r="D835" s="630">
        <v>0</v>
      </c>
    </row>
    <row r="836" spans="1:4" ht="12.75" customHeight="1">
      <c r="A836" s="635" t="s">
        <v>1568</v>
      </c>
      <c r="B836" s="636" t="s">
        <v>818</v>
      </c>
      <c r="C836" s="637">
        <v>47430</v>
      </c>
      <c r="D836" s="630">
        <v>0</v>
      </c>
    </row>
    <row r="837" spans="1:4" ht="12" customHeight="1">
      <c r="A837" s="651" t="s">
        <v>1569</v>
      </c>
      <c r="B837" s="637">
        <v>85000</v>
      </c>
      <c r="C837" s="637">
        <v>60000</v>
      </c>
      <c r="D837" s="637">
        <v>0</v>
      </c>
    </row>
    <row r="838" spans="1:4" ht="12" customHeight="1">
      <c r="A838" s="635" t="s">
        <v>1570</v>
      </c>
      <c r="B838" s="636" t="s">
        <v>818</v>
      </c>
      <c r="C838" s="637">
        <v>60000</v>
      </c>
      <c r="D838" s="630">
        <v>0</v>
      </c>
    </row>
    <row r="839" spans="1:4" ht="12" customHeight="1">
      <c r="A839" s="651" t="s">
        <v>1571</v>
      </c>
      <c r="B839" s="637">
        <v>177516</v>
      </c>
      <c r="C839" s="637">
        <v>177516</v>
      </c>
      <c r="D839" s="630">
        <v>0</v>
      </c>
    </row>
    <row r="840" spans="1:4" ht="12" customHeight="1">
      <c r="A840" s="635" t="s">
        <v>1572</v>
      </c>
      <c r="B840" s="636" t="s">
        <v>818</v>
      </c>
      <c r="C840" s="637">
        <v>177516</v>
      </c>
      <c r="D840" s="630">
        <v>0</v>
      </c>
    </row>
    <row r="841" spans="1:4" ht="25.5">
      <c r="A841" s="651" t="s">
        <v>1573</v>
      </c>
      <c r="B841" s="637">
        <v>101831</v>
      </c>
      <c r="C841" s="637">
        <v>97017.55</v>
      </c>
      <c r="D841" s="637">
        <v>0</v>
      </c>
    </row>
    <row r="842" spans="1:4" ht="12.75">
      <c r="A842" s="635" t="s">
        <v>797</v>
      </c>
      <c r="B842" s="636" t="s">
        <v>818</v>
      </c>
      <c r="C842" s="637">
        <v>97017.55</v>
      </c>
      <c r="D842" s="630">
        <v>0</v>
      </c>
    </row>
    <row r="843" spans="1:4" ht="12" customHeight="1">
      <c r="A843" s="651" t="s">
        <v>1574</v>
      </c>
      <c r="B843" s="637">
        <v>811396</v>
      </c>
      <c r="C843" s="637">
        <v>821995.39</v>
      </c>
      <c r="D843" s="637">
        <v>45170.53</v>
      </c>
    </row>
    <row r="844" spans="1:4" ht="12.75" customHeight="1">
      <c r="A844" s="635" t="s">
        <v>1575</v>
      </c>
      <c r="B844" s="636" t="s">
        <v>818</v>
      </c>
      <c r="C844" s="637">
        <v>9287.04</v>
      </c>
      <c r="D844" s="630">
        <v>4491.95</v>
      </c>
    </row>
    <row r="845" spans="1:4" ht="12.75" customHeight="1">
      <c r="A845" s="635" t="s">
        <v>1576</v>
      </c>
      <c r="B845" s="636" t="s">
        <v>818</v>
      </c>
      <c r="C845" s="637">
        <v>16776.84</v>
      </c>
      <c r="D845" s="630">
        <v>0</v>
      </c>
    </row>
    <row r="846" spans="1:4" ht="12.75" customHeight="1">
      <c r="A846" s="635" t="s">
        <v>1577</v>
      </c>
      <c r="B846" s="636" t="s">
        <v>818</v>
      </c>
      <c r="C846" s="637">
        <v>6777.24</v>
      </c>
      <c r="D846" s="630">
        <v>3271.31</v>
      </c>
    </row>
    <row r="847" spans="1:4" ht="12.75" customHeight="1">
      <c r="A847" s="635" t="s">
        <v>1578</v>
      </c>
      <c r="B847" s="636" t="s">
        <v>818</v>
      </c>
      <c r="C847" s="637">
        <v>63535.76</v>
      </c>
      <c r="D847" s="630">
        <v>0</v>
      </c>
    </row>
    <row r="848" spans="1:4" ht="12.75" customHeight="1">
      <c r="A848" s="635" t="s">
        <v>1579</v>
      </c>
      <c r="B848" s="636" t="s">
        <v>818</v>
      </c>
      <c r="C848" s="637">
        <v>27847.9</v>
      </c>
      <c r="D848" s="630">
        <v>13923.95</v>
      </c>
    </row>
    <row r="849" spans="1:4" ht="12.75" customHeight="1">
      <c r="A849" s="635" t="s">
        <v>1580</v>
      </c>
      <c r="B849" s="636" t="s">
        <v>818</v>
      </c>
      <c r="C849" s="637">
        <v>10595.84</v>
      </c>
      <c r="D849" s="630">
        <v>0</v>
      </c>
    </row>
    <row r="850" spans="1:4" ht="12.75">
      <c r="A850" s="635" t="s">
        <v>1581</v>
      </c>
      <c r="B850" s="636" t="s">
        <v>818</v>
      </c>
      <c r="C850" s="637">
        <v>11478.94</v>
      </c>
      <c r="D850" s="630">
        <v>0</v>
      </c>
    </row>
    <row r="851" spans="1:4" ht="12.75" customHeight="1">
      <c r="A851" s="635" t="s">
        <v>796</v>
      </c>
      <c r="B851" s="636" t="s">
        <v>818</v>
      </c>
      <c r="C851" s="637">
        <v>96234.09</v>
      </c>
      <c r="D851" s="630">
        <v>0</v>
      </c>
    </row>
    <row r="852" spans="1:4" ht="12.75" customHeight="1">
      <c r="A852" s="635" t="s">
        <v>1582</v>
      </c>
      <c r="B852" s="636" t="s">
        <v>818</v>
      </c>
      <c r="C852" s="637">
        <v>24421.04</v>
      </c>
      <c r="D852" s="630">
        <v>12210.52</v>
      </c>
    </row>
    <row r="853" spans="1:4" ht="12.75" customHeight="1">
      <c r="A853" s="635" t="s">
        <v>1583</v>
      </c>
      <c r="B853" s="636" t="s">
        <v>818</v>
      </c>
      <c r="C853" s="637">
        <v>9940</v>
      </c>
      <c r="D853" s="630">
        <v>0</v>
      </c>
    </row>
    <row r="854" spans="1:4" ht="12.75" customHeight="1">
      <c r="A854" s="635" t="s">
        <v>1584</v>
      </c>
      <c r="B854" s="636" t="s">
        <v>818</v>
      </c>
      <c r="C854" s="637">
        <v>13622.19</v>
      </c>
      <c r="D854" s="630">
        <v>0</v>
      </c>
    </row>
    <row r="855" spans="1:4" ht="12.75" customHeight="1">
      <c r="A855" s="635" t="s">
        <v>1585</v>
      </c>
      <c r="B855" s="636" t="s">
        <v>818</v>
      </c>
      <c r="C855" s="637">
        <v>9978.17</v>
      </c>
      <c r="D855" s="630">
        <v>0</v>
      </c>
    </row>
    <row r="856" spans="1:4" ht="12.75" customHeight="1">
      <c r="A856" s="635" t="s">
        <v>1586</v>
      </c>
      <c r="B856" s="636" t="s">
        <v>818</v>
      </c>
      <c r="C856" s="637">
        <v>3740.7</v>
      </c>
      <c r="D856" s="630">
        <v>0</v>
      </c>
    </row>
    <row r="857" spans="1:4" ht="12.75" customHeight="1">
      <c r="A857" s="635" t="s">
        <v>1587</v>
      </c>
      <c r="B857" s="636" t="s">
        <v>818</v>
      </c>
      <c r="C857" s="637">
        <v>92107.52</v>
      </c>
      <c r="D857" s="630">
        <v>0</v>
      </c>
    </row>
    <row r="858" spans="1:4" ht="12.75" customHeight="1">
      <c r="A858" s="635" t="s">
        <v>1588</v>
      </c>
      <c r="B858" s="636" t="s">
        <v>818</v>
      </c>
      <c r="C858" s="637">
        <v>23400.3</v>
      </c>
      <c r="D858" s="630">
        <v>11272.8</v>
      </c>
    </row>
    <row r="859" spans="1:4" ht="12.75" customHeight="1">
      <c r="A859" s="635" t="s">
        <v>799</v>
      </c>
      <c r="B859" s="636" t="s">
        <v>818</v>
      </c>
      <c r="C859" s="637">
        <v>43774</v>
      </c>
      <c r="D859" s="630">
        <v>0</v>
      </c>
    </row>
    <row r="860" spans="1:4" ht="12.75" customHeight="1">
      <c r="A860" s="635" t="s">
        <v>1589</v>
      </c>
      <c r="B860" s="636" t="s">
        <v>818</v>
      </c>
      <c r="C860" s="637">
        <v>284987.02</v>
      </c>
      <c r="D860" s="630">
        <v>0</v>
      </c>
    </row>
    <row r="861" spans="1:4" ht="12.75" customHeight="1">
      <c r="A861" s="635" t="s">
        <v>1590</v>
      </c>
      <c r="B861" s="636" t="s">
        <v>818</v>
      </c>
      <c r="C861" s="637">
        <v>73490.8</v>
      </c>
      <c r="D861" s="630">
        <v>0</v>
      </c>
    </row>
    <row r="862" spans="1:4" ht="12.75" customHeight="1">
      <c r="A862" s="647" t="s">
        <v>1591</v>
      </c>
      <c r="B862" s="624">
        <v>1724715</v>
      </c>
      <c r="C862" s="624">
        <v>1763515.6</v>
      </c>
      <c r="D862" s="624">
        <v>73250.44</v>
      </c>
    </row>
    <row r="863" spans="1:4" ht="12.75" customHeight="1">
      <c r="A863" s="659" t="s">
        <v>1592</v>
      </c>
      <c r="B863" s="630">
        <v>280000</v>
      </c>
      <c r="C863" s="630">
        <v>210000</v>
      </c>
      <c r="D863" s="630">
        <v>35000</v>
      </c>
    </row>
    <row r="864" spans="1:4" ht="12.75">
      <c r="A864" s="651" t="s">
        <v>1593</v>
      </c>
      <c r="B864" s="630">
        <v>15611</v>
      </c>
      <c r="C864" s="630">
        <v>15611.4</v>
      </c>
      <c r="D864" s="630">
        <v>0</v>
      </c>
    </row>
    <row r="865" spans="1:4" ht="12.75" customHeight="1">
      <c r="A865" s="651" t="s">
        <v>1594</v>
      </c>
      <c r="B865" s="630">
        <v>821816</v>
      </c>
      <c r="C865" s="630">
        <v>906364.92</v>
      </c>
      <c r="D865" s="630">
        <v>14000</v>
      </c>
    </row>
    <row r="866" spans="1:4" ht="12.75" customHeight="1">
      <c r="A866" s="641" t="s">
        <v>1595</v>
      </c>
      <c r="B866" s="634" t="s">
        <v>818</v>
      </c>
      <c r="C866" s="630">
        <v>50000</v>
      </c>
      <c r="D866" s="630">
        <v>0</v>
      </c>
    </row>
    <row r="867" spans="1:4" ht="12.75" customHeight="1">
      <c r="A867" s="635" t="s">
        <v>1596</v>
      </c>
      <c r="B867" s="634" t="s">
        <v>818</v>
      </c>
      <c r="C867" s="630">
        <v>684769.09</v>
      </c>
      <c r="D867" s="630">
        <v>0</v>
      </c>
    </row>
    <row r="868" spans="1:4" ht="12.75" customHeight="1">
      <c r="A868" s="635" t="s">
        <v>1597</v>
      </c>
      <c r="B868" s="634" t="s">
        <v>818</v>
      </c>
      <c r="C868" s="630">
        <v>147600</v>
      </c>
      <c r="D868" s="630">
        <v>14000</v>
      </c>
    </row>
    <row r="869" spans="1:4" ht="12.75" customHeight="1">
      <c r="A869" s="660" t="s">
        <v>1598</v>
      </c>
      <c r="B869" s="636" t="s">
        <v>818</v>
      </c>
      <c r="C869" s="637">
        <v>23995.83</v>
      </c>
      <c r="D869" s="630">
        <v>0</v>
      </c>
    </row>
    <row r="870" spans="1:4" ht="12.75" customHeight="1">
      <c r="A870" s="651" t="s">
        <v>1599</v>
      </c>
      <c r="B870" s="630">
        <v>463823</v>
      </c>
      <c r="C870" s="630">
        <v>463823.41</v>
      </c>
      <c r="D870" s="630">
        <v>0</v>
      </c>
    </row>
    <row r="871" spans="1:4" ht="12.75" customHeight="1">
      <c r="A871" s="641" t="s">
        <v>1600</v>
      </c>
      <c r="B871" s="634" t="s">
        <v>818</v>
      </c>
      <c r="C871" s="630">
        <v>120233.24</v>
      </c>
      <c r="D871" s="630">
        <v>0</v>
      </c>
    </row>
    <row r="872" spans="1:4" ht="12.75" customHeight="1">
      <c r="A872" s="635" t="s">
        <v>1601</v>
      </c>
      <c r="B872" s="634" t="s">
        <v>818</v>
      </c>
      <c r="C872" s="630">
        <v>56065.74</v>
      </c>
      <c r="D872" s="630">
        <v>0</v>
      </c>
    </row>
    <row r="873" spans="1:4" ht="12.75" customHeight="1">
      <c r="A873" s="660" t="s">
        <v>1602</v>
      </c>
      <c r="B873" s="634" t="s">
        <v>818</v>
      </c>
      <c r="C873" s="630">
        <v>287524.43</v>
      </c>
      <c r="D873" s="630">
        <v>0</v>
      </c>
    </row>
    <row r="874" spans="1:4" ht="12.75" customHeight="1" hidden="1">
      <c r="A874" s="661" t="s">
        <v>1603</v>
      </c>
      <c r="B874" s="630">
        <v>0</v>
      </c>
      <c r="C874" s="630">
        <v>0</v>
      </c>
      <c r="D874" s="630">
        <v>0</v>
      </c>
    </row>
    <row r="875" spans="1:4" ht="12.75" customHeight="1">
      <c r="A875" s="661" t="s">
        <v>1604</v>
      </c>
      <c r="B875" s="637">
        <v>143465</v>
      </c>
      <c r="C875" s="637">
        <v>167715.87</v>
      </c>
      <c r="D875" s="637">
        <v>24250.44</v>
      </c>
    </row>
    <row r="876" spans="1:4" ht="12.75" customHeight="1">
      <c r="A876" s="641" t="s">
        <v>1605</v>
      </c>
      <c r="B876" s="634" t="s">
        <v>818</v>
      </c>
      <c r="C876" s="630">
        <v>140081.43</v>
      </c>
      <c r="D876" s="630">
        <v>0</v>
      </c>
    </row>
    <row r="877" spans="1:4" ht="12.75" customHeight="1">
      <c r="A877" s="635" t="s">
        <v>1301</v>
      </c>
      <c r="B877" s="636" t="s">
        <v>818</v>
      </c>
      <c r="C877" s="637">
        <v>24250.44</v>
      </c>
      <c r="D877" s="630">
        <v>24250.44</v>
      </c>
    </row>
    <row r="878" spans="1:4" ht="12.75" customHeight="1">
      <c r="A878" s="635" t="s">
        <v>1606</v>
      </c>
      <c r="B878" s="634" t="s">
        <v>818</v>
      </c>
      <c r="C878" s="630">
        <v>2300</v>
      </c>
      <c r="D878" s="630">
        <v>0</v>
      </c>
    </row>
    <row r="879" spans="1:4" ht="12.75" customHeight="1">
      <c r="A879" s="662" t="s">
        <v>1607</v>
      </c>
      <c r="B879" s="663" t="s">
        <v>818</v>
      </c>
      <c r="C879" s="653">
        <v>1084</v>
      </c>
      <c r="D879" s="653">
        <v>0</v>
      </c>
    </row>
    <row r="880" spans="1:4" ht="12.75" customHeight="1">
      <c r="A880" s="664"/>
      <c r="B880" s="665"/>
      <c r="C880" s="665"/>
      <c r="D880" s="666"/>
    </row>
    <row r="881" spans="1:4" ht="12.75" customHeight="1">
      <c r="A881" s="664"/>
      <c r="B881" s="665"/>
      <c r="C881" s="665"/>
      <c r="D881" s="666"/>
    </row>
    <row r="882" spans="1:4" ht="12.75">
      <c r="A882" s="667" t="s">
        <v>159</v>
      </c>
      <c r="B882" s="667"/>
      <c r="C882" s="93"/>
      <c r="D882" s="214" t="s">
        <v>474</v>
      </c>
    </row>
    <row r="883" spans="1:4" ht="12.75">
      <c r="A883" s="667"/>
      <c r="B883" s="667"/>
      <c r="C883" s="93"/>
      <c r="D883" s="214"/>
    </row>
    <row r="884" spans="1:4" ht="12.75">
      <c r="A884" s="667"/>
      <c r="B884" s="667"/>
      <c r="C884" s="93"/>
      <c r="D884" s="668"/>
    </row>
    <row r="885" spans="1:4" ht="12.75">
      <c r="A885" s="667"/>
      <c r="B885" s="667"/>
      <c r="C885" s="93"/>
      <c r="D885" s="214"/>
    </row>
    <row r="886" spans="1:4" ht="12" customHeight="1">
      <c r="A886" s="315" t="s">
        <v>1608</v>
      </c>
      <c r="B886" s="93"/>
      <c r="C886" s="93"/>
      <c r="D886" s="93"/>
    </row>
  </sheetData>
  <mergeCells count="7">
    <mergeCell ref="A7:D7"/>
    <mergeCell ref="A8:D8"/>
    <mergeCell ref="A9:D9"/>
    <mergeCell ref="A1:D1"/>
    <mergeCell ref="A2:D2"/>
    <mergeCell ref="A4:D4"/>
    <mergeCell ref="A6:D6"/>
  </mergeCells>
  <conditionalFormatting sqref="D288:D886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conditionalFormatting sqref="D15:D287">
    <cfRule type="cellIs" priority="3" dxfId="0" operator="between" stopIfTrue="1">
      <formula>-0.99</formula>
      <formula>-0.01</formula>
    </cfRule>
    <cfRule type="cellIs" priority="4" dxfId="0" operator="greaterThan" stopIfTrue="1">
      <formula>0</formula>
    </cfRule>
  </conditionalFormatting>
  <printOptions horizontalCentered="1"/>
  <pageMargins left="0.7480314960629921" right="0.7480314960629921" top="0.7874015748031497" bottom="0.7874015748031497" header="0.5118110236220472" footer="0.5118110236220472"/>
  <pageSetup firstPageNumber="95" useFirstPageNumber="1" fitToHeight="6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SheetLayoutView="100" workbookViewId="0" topLeftCell="A1">
      <selection activeCell="C15" sqref="C15"/>
    </sheetView>
  </sheetViews>
  <sheetFormatPr defaultColWidth="9.140625" defaultRowHeight="12.75"/>
  <cols>
    <col min="1" max="1" width="6.57421875" style="16" customWidth="1"/>
    <col min="2" max="2" width="46.57421875" style="101" customWidth="1"/>
    <col min="3" max="3" width="14.28125" style="0" customWidth="1"/>
    <col min="4" max="4" width="15.00390625" style="0" customWidth="1"/>
    <col min="5" max="5" width="12.8515625" style="0" customWidth="1"/>
    <col min="6" max="6" width="14.57421875" style="0" customWidth="1"/>
  </cols>
  <sheetData>
    <row r="1" spans="1:6" ht="12.75">
      <c r="A1" s="677" t="s">
        <v>801</v>
      </c>
      <c r="B1" s="677"/>
      <c r="C1" s="677"/>
      <c r="D1" s="677"/>
      <c r="E1" s="677"/>
      <c r="F1" s="677"/>
    </row>
    <row r="2" spans="1:6" ht="15" customHeight="1">
      <c r="A2" s="678" t="s">
        <v>802</v>
      </c>
      <c r="B2" s="678"/>
      <c r="C2" s="678"/>
      <c r="D2" s="678"/>
      <c r="E2" s="678"/>
      <c r="F2" s="678"/>
    </row>
    <row r="3" spans="1:6" ht="3.75" customHeight="1">
      <c r="A3" s="3"/>
      <c r="B3" s="4"/>
      <c r="C3" s="5"/>
      <c r="D3" s="5"/>
      <c r="E3" s="3"/>
      <c r="F3" s="3"/>
    </row>
    <row r="4" spans="1:6" s="1" customFormat="1" ht="12.75">
      <c r="A4" s="679" t="s">
        <v>834</v>
      </c>
      <c r="B4" s="679"/>
      <c r="C4" s="679"/>
      <c r="D4" s="679"/>
      <c r="E4" s="679"/>
      <c r="F4" s="679"/>
    </row>
    <row r="5" spans="1:5" s="1" customFormat="1" ht="12.75">
      <c r="A5" s="7"/>
      <c r="B5" s="6"/>
      <c r="C5" s="6"/>
      <c r="D5" s="6"/>
      <c r="E5" s="6"/>
    </row>
    <row r="6" spans="1:6" s="8" customFormat="1" ht="17.25" customHeight="1">
      <c r="A6" s="680" t="s">
        <v>804</v>
      </c>
      <c r="B6" s="680"/>
      <c r="C6" s="680"/>
      <c r="D6" s="680"/>
      <c r="E6" s="680"/>
      <c r="F6" s="680"/>
    </row>
    <row r="7" spans="1:6" s="8" customFormat="1" ht="17.25" customHeight="1">
      <c r="A7" s="674" t="s">
        <v>835</v>
      </c>
      <c r="B7" s="674"/>
      <c r="C7" s="674"/>
      <c r="D7" s="674"/>
      <c r="E7" s="674"/>
      <c r="F7" s="674"/>
    </row>
    <row r="8" spans="1:6" s="8" customFormat="1" ht="17.25" customHeight="1">
      <c r="A8" s="675" t="s">
        <v>836</v>
      </c>
      <c r="B8" s="675"/>
      <c r="C8" s="675"/>
      <c r="D8" s="675"/>
      <c r="E8" s="675"/>
      <c r="F8" s="675"/>
    </row>
    <row r="9" spans="1:6" s="10" customFormat="1" ht="12.75">
      <c r="A9" s="676" t="s">
        <v>807</v>
      </c>
      <c r="B9" s="676"/>
      <c r="C9" s="676"/>
      <c r="D9" s="676"/>
      <c r="E9" s="676"/>
      <c r="F9" s="676"/>
    </row>
    <row r="10" spans="1:6" s="10" customFormat="1" ht="12.75">
      <c r="A10" s="14" t="s">
        <v>808</v>
      </c>
      <c r="B10" s="15"/>
      <c r="C10" s="11"/>
      <c r="D10" s="9"/>
      <c r="F10" s="12" t="s">
        <v>809</v>
      </c>
    </row>
    <row r="11" spans="1:6" s="10" customFormat="1" ht="12.75">
      <c r="A11" s="14"/>
      <c r="B11" s="15"/>
      <c r="C11" s="11"/>
      <c r="D11" s="9"/>
      <c r="F11" s="59" t="s">
        <v>837</v>
      </c>
    </row>
    <row r="12" spans="1:6" s="41" customFormat="1" ht="12.75">
      <c r="A12" s="16"/>
      <c r="B12" s="18"/>
      <c r="C12" s="60"/>
      <c r="D12" s="60"/>
      <c r="E12" s="60"/>
      <c r="F12" s="61" t="s">
        <v>838</v>
      </c>
    </row>
    <row r="13" spans="1:6" s="41" customFormat="1" ht="38.25">
      <c r="A13" s="62"/>
      <c r="B13" s="63" t="s">
        <v>839</v>
      </c>
      <c r="C13" s="64" t="s">
        <v>840</v>
      </c>
      <c r="D13" s="64" t="s">
        <v>841</v>
      </c>
      <c r="E13" s="64" t="s">
        <v>842</v>
      </c>
      <c r="F13" s="64" t="s">
        <v>843</v>
      </c>
    </row>
    <row r="14" spans="1:6" s="41" customFormat="1" ht="12.75">
      <c r="A14" s="65">
        <v>1</v>
      </c>
      <c r="B14" s="63">
        <v>2</v>
      </c>
      <c r="C14" s="66">
        <v>3</v>
      </c>
      <c r="D14" s="66">
        <v>4</v>
      </c>
      <c r="E14" s="66">
        <v>5</v>
      </c>
      <c r="F14" s="66">
        <v>6</v>
      </c>
    </row>
    <row r="15" spans="1:6" s="41" customFormat="1" ht="12.75" customHeight="1">
      <c r="A15" s="67" t="s">
        <v>844</v>
      </c>
      <c r="B15" s="68" t="s">
        <v>845</v>
      </c>
      <c r="C15" s="69">
        <v>4489173934</v>
      </c>
      <c r="D15" s="69">
        <v>4387251948</v>
      </c>
      <c r="E15" s="70">
        <v>97.72960487834821</v>
      </c>
      <c r="F15" s="69">
        <v>507773097</v>
      </c>
    </row>
    <row r="16" spans="1:6" s="41" customFormat="1" ht="12.75" customHeight="1">
      <c r="A16" s="67"/>
      <c r="B16" s="68" t="s">
        <v>846</v>
      </c>
      <c r="C16" s="69">
        <v>3258234489</v>
      </c>
      <c r="D16" s="69">
        <v>3111998070</v>
      </c>
      <c r="E16" s="70">
        <v>95.5117896058831</v>
      </c>
      <c r="F16" s="69">
        <v>377361918</v>
      </c>
    </row>
    <row r="17" spans="1:6" s="41" customFormat="1" ht="12.75" customHeight="1">
      <c r="A17" s="71"/>
      <c r="B17" s="72" t="s">
        <v>847</v>
      </c>
      <c r="C17" s="73">
        <v>2297456220</v>
      </c>
      <c r="D17" s="73">
        <v>2312313730</v>
      </c>
      <c r="E17" s="74">
        <v>100.64669393351922</v>
      </c>
      <c r="F17" s="73">
        <v>203992213</v>
      </c>
    </row>
    <row r="18" spans="1:6" s="41" customFormat="1" ht="12.75" customHeight="1">
      <c r="A18" s="75"/>
      <c r="B18" s="72" t="s">
        <v>848</v>
      </c>
      <c r="C18" s="73">
        <v>588123270</v>
      </c>
      <c r="D18" s="73">
        <v>586218280</v>
      </c>
      <c r="E18" s="74">
        <v>99.6760900142584</v>
      </c>
      <c r="F18" s="73">
        <v>49373016</v>
      </c>
    </row>
    <row r="19" spans="1:6" s="41" customFormat="1" ht="12.75" customHeight="1">
      <c r="A19" s="75"/>
      <c r="B19" s="72" t="s">
        <v>849</v>
      </c>
      <c r="C19" s="73">
        <v>182802270</v>
      </c>
      <c r="D19" s="73">
        <v>186466905</v>
      </c>
      <c r="E19" s="74">
        <v>102.00469884755807</v>
      </c>
      <c r="F19" s="73">
        <v>19527435</v>
      </c>
    </row>
    <row r="20" spans="1:6" s="41" customFormat="1" ht="12.75" customHeight="1">
      <c r="A20" s="75"/>
      <c r="B20" s="72" t="s">
        <v>850</v>
      </c>
      <c r="C20" s="73">
        <v>405321000</v>
      </c>
      <c r="D20" s="73">
        <v>399751375</v>
      </c>
      <c r="E20" s="74">
        <v>98.62587307344056</v>
      </c>
      <c r="F20" s="73">
        <v>29845581</v>
      </c>
    </row>
    <row r="21" spans="1:6" s="41" customFormat="1" ht="12.75" customHeight="1">
      <c r="A21" s="75"/>
      <c r="B21" s="72" t="s">
        <v>851</v>
      </c>
      <c r="C21" s="73">
        <v>405321000</v>
      </c>
      <c r="D21" s="73">
        <v>399745700</v>
      </c>
      <c r="E21" s="74">
        <v>98.62447294860122</v>
      </c>
      <c r="F21" s="73">
        <v>29842500</v>
      </c>
    </row>
    <row r="22" spans="1:6" s="41" customFormat="1" ht="12.75" customHeight="1">
      <c r="A22" s="71"/>
      <c r="B22" s="72" t="s">
        <v>852</v>
      </c>
      <c r="C22" s="73">
        <v>1682382950</v>
      </c>
      <c r="D22" s="73">
        <v>1698249551</v>
      </c>
      <c r="E22" s="74">
        <v>100.94310281734606</v>
      </c>
      <c r="F22" s="73">
        <v>152359225</v>
      </c>
    </row>
    <row r="23" spans="1:6" s="41" customFormat="1" ht="12.75" customHeight="1">
      <c r="A23" s="62"/>
      <c r="B23" s="72" t="s">
        <v>853</v>
      </c>
      <c r="C23" s="73">
        <v>1205285200</v>
      </c>
      <c r="D23" s="73">
        <v>1202932312</v>
      </c>
      <c r="E23" s="74">
        <v>99.80478578845903</v>
      </c>
      <c r="F23" s="73">
        <v>110366132</v>
      </c>
    </row>
    <row r="24" spans="1:6" s="41" customFormat="1" ht="12.75" customHeight="1">
      <c r="A24" s="62"/>
      <c r="B24" s="72" t="s">
        <v>854</v>
      </c>
      <c r="C24" s="73">
        <v>428203000</v>
      </c>
      <c r="D24" s="73">
        <v>448092376</v>
      </c>
      <c r="E24" s="74">
        <v>104.64484742049916</v>
      </c>
      <c r="F24" s="73">
        <v>38851791</v>
      </c>
    </row>
    <row r="25" spans="1:6" s="41" customFormat="1" ht="12.75" customHeight="1">
      <c r="A25" s="62"/>
      <c r="B25" s="72" t="s">
        <v>855</v>
      </c>
      <c r="C25" s="73">
        <v>39790750</v>
      </c>
      <c r="D25" s="73">
        <v>39612593</v>
      </c>
      <c r="E25" s="74">
        <v>99.55226528778674</v>
      </c>
      <c r="F25" s="73">
        <v>2982660</v>
      </c>
    </row>
    <row r="26" spans="1:6" s="41" customFormat="1" ht="12.75" customHeight="1">
      <c r="A26" s="75"/>
      <c r="B26" s="72" t="s">
        <v>856</v>
      </c>
      <c r="C26" s="73">
        <v>21210750</v>
      </c>
      <c r="D26" s="73">
        <v>21889800</v>
      </c>
      <c r="E26" s="74">
        <v>103.20144266468654</v>
      </c>
      <c r="F26" s="73">
        <v>1937289</v>
      </c>
    </row>
    <row r="27" spans="1:6" s="41" customFormat="1" ht="12.75" customHeight="1">
      <c r="A27" s="75"/>
      <c r="B27" s="72" t="s">
        <v>857</v>
      </c>
      <c r="C27" s="73">
        <v>430000</v>
      </c>
      <c r="D27" s="73">
        <v>490495</v>
      </c>
      <c r="E27" s="74">
        <v>114.0686046511628</v>
      </c>
      <c r="F27" s="73">
        <v>43431</v>
      </c>
    </row>
    <row r="28" spans="1:6" s="41" customFormat="1" ht="12.75" customHeight="1">
      <c r="A28" s="62"/>
      <c r="B28" s="72" t="s">
        <v>858</v>
      </c>
      <c r="C28" s="73">
        <v>17800000</v>
      </c>
      <c r="D28" s="73">
        <v>16703837</v>
      </c>
      <c r="E28" s="74">
        <v>93.84178089887641</v>
      </c>
      <c r="F28" s="73">
        <v>1001059</v>
      </c>
    </row>
    <row r="29" spans="1:6" s="41" customFormat="1" ht="12.75" customHeight="1">
      <c r="A29" s="62"/>
      <c r="B29" s="72" t="s">
        <v>859</v>
      </c>
      <c r="C29" s="73">
        <v>350000</v>
      </c>
      <c r="D29" s="73">
        <v>528461</v>
      </c>
      <c r="E29" s="74">
        <v>150.98885714285714</v>
      </c>
      <c r="F29" s="73">
        <v>881</v>
      </c>
    </row>
    <row r="30" spans="1:6" s="41" customFormat="1" ht="25.5">
      <c r="A30" s="75"/>
      <c r="B30" s="72" t="s">
        <v>860</v>
      </c>
      <c r="C30" s="73">
        <v>9104000</v>
      </c>
      <c r="D30" s="73">
        <v>7612270</v>
      </c>
      <c r="E30" s="74">
        <v>83.61456502636204</v>
      </c>
      <c r="F30" s="73">
        <v>158642</v>
      </c>
    </row>
    <row r="31" spans="1:6" s="41" customFormat="1" ht="12.75" customHeight="1">
      <c r="A31" s="62"/>
      <c r="B31" s="72" t="s">
        <v>861</v>
      </c>
      <c r="C31" s="73">
        <v>9104000</v>
      </c>
      <c r="D31" s="73">
        <v>7612270</v>
      </c>
      <c r="E31" s="74">
        <v>83.61456502636204</v>
      </c>
      <c r="F31" s="73">
        <v>158642</v>
      </c>
    </row>
    <row r="32" spans="1:6" s="41" customFormat="1" ht="12.75" customHeight="1">
      <c r="A32" s="62"/>
      <c r="B32" s="72" t="s">
        <v>862</v>
      </c>
      <c r="C32" s="73">
        <v>26950000</v>
      </c>
      <c r="D32" s="73">
        <v>27845899</v>
      </c>
      <c r="E32" s="74">
        <v>103.32430055658628</v>
      </c>
      <c r="F32" s="73">
        <v>2259972</v>
      </c>
    </row>
    <row r="33" spans="1:6" s="41" customFormat="1" ht="12.75" customHeight="1">
      <c r="A33" s="71"/>
      <c r="B33" s="76" t="s">
        <v>863</v>
      </c>
      <c r="C33" s="77" t="s">
        <v>818</v>
      </c>
      <c r="D33" s="78">
        <v>-27450</v>
      </c>
      <c r="E33" s="77" t="s">
        <v>818</v>
      </c>
      <c r="F33" s="78">
        <v>-597</v>
      </c>
    </row>
    <row r="34" spans="1:6" s="41" customFormat="1" ht="12.75" customHeight="1">
      <c r="A34" s="79"/>
      <c r="B34" s="72" t="s">
        <v>864</v>
      </c>
      <c r="C34" s="73">
        <v>317038163</v>
      </c>
      <c r="D34" s="73">
        <v>224415163</v>
      </c>
      <c r="E34" s="74">
        <v>70.78490515982456</v>
      </c>
      <c r="F34" s="73">
        <v>13142061</v>
      </c>
    </row>
    <row r="35" spans="1:6" s="41" customFormat="1" ht="12.75" customHeight="1">
      <c r="A35" s="79"/>
      <c r="B35" s="72" t="s">
        <v>865</v>
      </c>
      <c r="C35" s="73">
        <v>132189484</v>
      </c>
      <c r="D35" s="73">
        <v>116455179</v>
      </c>
      <c r="E35" s="74">
        <v>88.09715831858456</v>
      </c>
      <c r="F35" s="73">
        <v>8848965</v>
      </c>
    </row>
    <row r="36" spans="1:6" s="41" customFormat="1" ht="12.75" customHeight="1">
      <c r="A36" s="79"/>
      <c r="B36" s="72" t="s">
        <v>866</v>
      </c>
      <c r="C36" s="73">
        <v>511550622</v>
      </c>
      <c r="D36" s="73">
        <v>458841448</v>
      </c>
      <c r="E36" s="74">
        <v>89.69619589280843</v>
      </c>
      <c r="F36" s="73">
        <v>151379276</v>
      </c>
    </row>
    <row r="37" spans="1:6" s="41" customFormat="1" ht="12.75" customHeight="1">
      <c r="A37" s="71" t="s">
        <v>867</v>
      </c>
      <c r="B37" s="68" t="s">
        <v>868</v>
      </c>
      <c r="C37" s="69">
        <v>3258234489</v>
      </c>
      <c r="D37" s="69">
        <v>3111998070</v>
      </c>
      <c r="E37" s="70">
        <v>95.5117896058831</v>
      </c>
      <c r="F37" s="69">
        <v>377361918</v>
      </c>
    </row>
    <row r="38" spans="1:6" s="41" customFormat="1" ht="12.75" customHeight="1">
      <c r="A38" s="71"/>
      <c r="B38" s="68" t="s">
        <v>869</v>
      </c>
      <c r="C38" s="69">
        <v>1247767496</v>
      </c>
      <c r="D38" s="69">
        <v>1292081199</v>
      </c>
      <c r="E38" s="70">
        <v>103.55143912163585</v>
      </c>
      <c r="F38" s="69">
        <v>131902695</v>
      </c>
    </row>
    <row r="39" spans="1:6" s="41" customFormat="1" ht="12.75" customHeight="1">
      <c r="A39" s="80"/>
      <c r="B39" s="72" t="s">
        <v>870</v>
      </c>
      <c r="C39" s="73">
        <v>1220000000</v>
      </c>
      <c r="D39" s="73">
        <v>1264978706</v>
      </c>
      <c r="E39" s="74">
        <v>103.68677918032787</v>
      </c>
      <c r="F39" s="73">
        <v>130350108</v>
      </c>
    </row>
    <row r="40" spans="1:6" s="41" customFormat="1" ht="12.75" customHeight="1">
      <c r="A40" s="81"/>
      <c r="B40" s="72" t="s">
        <v>871</v>
      </c>
      <c r="C40" s="73">
        <v>1220000000</v>
      </c>
      <c r="D40" s="73">
        <v>1264978706</v>
      </c>
      <c r="E40" s="74">
        <v>103.68677918032787</v>
      </c>
      <c r="F40" s="73">
        <v>130350108</v>
      </c>
    </row>
    <row r="41" spans="1:6" s="41" customFormat="1" ht="12.75" customHeight="1">
      <c r="A41" s="82"/>
      <c r="B41" s="72" t="s">
        <v>864</v>
      </c>
      <c r="C41" s="73">
        <v>10810335</v>
      </c>
      <c r="D41" s="73">
        <v>10126365</v>
      </c>
      <c r="E41" s="74">
        <v>93.67299903286992</v>
      </c>
      <c r="F41" s="73">
        <v>56828</v>
      </c>
    </row>
    <row r="42" spans="1:6" s="41" customFormat="1" ht="12.75" customHeight="1">
      <c r="A42" s="82"/>
      <c r="B42" s="72" t="s">
        <v>865</v>
      </c>
      <c r="C42" s="73">
        <v>129110</v>
      </c>
      <c r="D42" s="73">
        <v>148807</v>
      </c>
      <c r="E42" s="74">
        <v>115.25598327007978</v>
      </c>
      <c r="F42" s="73">
        <v>4243</v>
      </c>
    </row>
    <row r="43" spans="1:6" s="41" customFormat="1" ht="12.75" customHeight="1">
      <c r="A43" s="82"/>
      <c r="B43" s="72" t="s">
        <v>872</v>
      </c>
      <c r="C43" s="73">
        <v>16828051</v>
      </c>
      <c r="D43" s="73">
        <v>16827321</v>
      </c>
      <c r="E43" s="74">
        <v>99.99566200506523</v>
      </c>
      <c r="F43" s="73">
        <v>1491516</v>
      </c>
    </row>
    <row r="44" spans="1:6" s="41" customFormat="1" ht="12.75" customHeight="1">
      <c r="A44" s="83"/>
      <c r="B44" s="84" t="s">
        <v>873</v>
      </c>
      <c r="C44" s="85">
        <v>16828051</v>
      </c>
      <c r="D44" s="85">
        <v>16827321</v>
      </c>
      <c r="E44" s="86">
        <v>99.99566200506523</v>
      </c>
      <c r="F44" s="85">
        <v>1491516</v>
      </c>
    </row>
    <row r="45" spans="1:6" s="41" customFormat="1" ht="12.75" customHeight="1">
      <c r="A45" s="80" t="s">
        <v>874</v>
      </c>
      <c r="B45" s="68" t="s">
        <v>875</v>
      </c>
      <c r="C45" s="39">
        <v>1230939445</v>
      </c>
      <c r="D45" s="39">
        <v>1275253878</v>
      </c>
      <c r="E45" s="87">
        <v>103.60004979773802</v>
      </c>
      <c r="F45" s="39">
        <v>130411179</v>
      </c>
    </row>
    <row r="46" spans="1:6" s="41" customFormat="1" ht="12.75" customHeight="1">
      <c r="A46" s="80" t="s">
        <v>876</v>
      </c>
      <c r="B46" s="68" t="s">
        <v>877</v>
      </c>
      <c r="C46" s="39">
        <v>4434675734</v>
      </c>
      <c r="D46" s="39">
        <v>4271041734</v>
      </c>
      <c r="E46" s="87">
        <v>96.3101248024643</v>
      </c>
      <c r="F46" s="39">
        <v>593579820</v>
      </c>
    </row>
    <row r="47" spans="1:6" s="41" customFormat="1" ht="12.75" customHeight="1">
      <c r="A47" s="80" t="s">
        <v>878</v>
      </c>
      <c r="B47" s="68" t="s">
        <v>879</v>
      </c>
      <c r="C47" s="39">
        <v>3990957179</v>
      </c>
      <c r="D47" s="39">
        <v>3853572855</v>
      </c>
      <c r="E47" s="87">
        <v>96.55760967010866</v>
      </c>
      <c r="F47" s="39">
        <v>485072122</v>
      </c>
    </row>
    <row r="48" spans="1:6" s="41" customFormat="1" ht="12.75" customHeight="1">
      <c r="A48" s="80" t="s">
        <v>880</v>
      </c>
      <c r="B48" s="68" t="s">
        <v>881</v>
      </c>
      <c r="C48" s="39">
        <v>443718555</v>
      </c>
      <c r="D48" s="39">
        <v>417468879</v>
      </c>
      <c r="E48" s="87">
        <v>94.0841608483107</v>
      </c>
      <c r="F48" s="39">
        <v>108507698</v>
      </c>
    </row>
    <row r="49" spans="1:6" s="41" customFormat="1" ht="12.75" customHeight="1">
      <c r="A49" s="80"/>
      <c r="B49" s="68" t="s">
        <v>882</v>
      </c>
      <c r="C49" s="39">
        <v>54498200</v>
      </c>
      <c r="D49" s="39">
        <v>116210214</v>
      </c>
      <c r="E49" s="87">
        <v>213.23679314179182</v>
      </c>
      <c r="F49" s="39">
        <v>-85806723</v>
      </c>
    </row>
    <row r="50" spans="1:6" s="41" customFormat="1" ht="12.75" customHeight="1">
      <c r="A50" s="82"/>
      <c r="B50" s="68" t="s">
        <v>883</v>
      </c>
      <c r="C50" s="39">
        <v>-54498200</v>
      </c>
      <c r="D50" s="39">
        <v>-116210214</v>
      </c>
      <c r="E50" s="87">
        <v>213.23679314179182</v>
      </c>
      <c r="F50" s="39">
        <v>85806723.00000003</v>
      </c>
    </row>
    <row r="51" spans="1:6" s="41" customFormat="1" ht="12.75" customHeight="1">
      <c r="A51" s="82"/>
      <c r="B51" s="72" t="s">
        <v>884</v>
      </c>
      <c r="C51" s="73">
        <v>241119989</v>
      </c>
      <c r="D51" s="73">
        <v>237237094</v>
      </c>
      <c r="E51" s="74">
        <v>98.38964201346243</v>
      </c>
      <c r="F51" s="73">
        <v>130044166.53</v>
      </c>
    </row>
    <row r="52" spans="1:6" s="41" customFormat="1" ht="12.75" customHeight="1">
      <c r="A52" s="82"/>
      <c r="B52" s="72" t="s">
        <v>885</v>
      </c>
      <c r="C52" s="73">
        <v>-112109134</v>
      </c>
      <c r="D52" s="73">
        <v>-71240104</v>
      </c>
      <c r="E52" s="74">
        <v>63.54531647706778</v>
      </c>
      <c r="F52" s="73">
        <v>-13336964</v>
      </c>
    </row>
    <row r="53" spans="1:6" s="41" customFormat="1" ht="12.75" customHeight="1">
      <c r="A53" s="82"/>
      <c r="B53" s="72" t="s">
        <v>886</v>
      </c>
      <c r="C53" s="73">
        <v>-201601586</v>
      </c>
      <c r="D53" s="73">
        <v>-294871805</v>
      </c>
      <c r="E53" s="74">
        <v>146.2646256165862</v>
      </c>
      <c r="F53" s="73">
        <v>-31863989.52999997</v>
      </c>
    </row>
    <row r="54" spans="1:6" s="41" customFormat="1" ht="38.25">
      <c r="A54" s="82"/>
      <c r="B54" s="72" t="s">
        <v>887</v>
      </c>
      <c r="C54" s="73">
        <v>8095558</v>
      </c>
      <c r="D54" s="73">
        <v>8095558</v>
      </c>
      <c r="E54" s="74">
        <v>100</v>
      </c>
      <c r="F54" s="73">
        <v>1634834</v>
      </c>
    </row>
    <row r="55" spans="1:6" s="41" customFormat="1" ht="25.5" customHeight="1">
      <c r="A55" s="82"/>
      <c r="B55" s="72" t="s">
        <v>888</v>
      </c>
      <c r="C55" s="73">
        <v>7019286</v>
      </c>
      <c r="D55" s="73">
        <v>7019286</v>
      </c>
      <c r="E55" s="74">
        <v>100</v>
      </c>
      <c r="F55" s="73">
        <v>1262324</v>
      </c>
    </row>
    <row r="56" spans="1:6" s="41" customFormat="1" ht="25.5" customHeight="1">
      <c r="A56" s="82"/>
      <c r="B56" s="72" t="s">
        <v>889</v>
      </c>
      <c r="C56" s="73">
        <v>-310733033</v>
      </c>
      <c r="D56" s="73">
        <v>-368261791</v>
      </c>
      <c r="E56" s="74">
        <v>118.51388551921353</v>
      </c>
      <c r="F56" s="73">
        <v>-47058518.52999997</v>
      </c>
    </row>
    <row r="57" spans="1:6" s="41" customFormat="1" ht="25.5" customHeight="1">
      <c r="A57" s="82"/>
      <c r="B57" s="72" t="s">
        <v>890</v>
      </c>
      <c r="C57" s="73">
        <v>112109134</v>
      </c>
      <c r="D57" s="73">
        <v>70939743</v>
      </c>
      <c r="E57" s="74">
        <v>63.277398075343264</v>
      </c>
      <c r="F57" s="73">
        <v>13260881</v>
      </c>
    </row>
    <row r="58" spans="1:6" s="41" customFormat="1" ht="25.5" customHeight="1">
      <c r="A58" s="62"/>
      <c r="B58" s="72" t="s">
        <v>891</v>
      </c>
      <c r="C58" s="73">
        <v>-18092531</v>
      </c>
      <c r="D58" s="73">
        <v>-12664601</v>
      </c>
      <c r="E58" s="74">
        <v>69.99905651674716</v>
      </c>
      <c r="F58" s="73">
        <v>-963510</v>
      </c>
    </row>
    <row r="59" spans="1:6" s="41" customFormat="1" ht="18" customHeight="1">
      <c r="A59" s="62"/>
      <c r="B59" s="72" t="s">
        <v>892</v>
      </c>
      <c r="C59" s="73">
        <v>18092531</v>
      </c>
      <c r="D59" s="73">
        <v>12664601</v>
      </c>
      <c r="E59" s="74">
        <v>69.99905651674716</v>
      </c>
      <c r="F59" s="73">
        <v>963510</v>
      </c>
    </row>
    <row r="60" spans="1:6" s="41" customFormat="1" ht="12.75" customHeight="1">
      <c r="A60" s="80"/>
      <c r="B60" s="68" t="s">
        <v>893</v>
      </c>
      <c r="C60" s="69">
        <v>3525848708</v>
      </c>
      <c r="D60" s="69">
        <v>3375429033</v>
      </c>
      <c r="E60" s="70">
        <v>95.73380234215087</v>
      </c>
      <c r="F60" s="69">
        <v>510227160</v>
      </c>
    </row>
    <row r="61" spans="1:6" s="41" customFormat="1" ht="12.75" customHeight="1">
      <c r="A61" s="83"/>
      <c r="B61" s="84" t="s">
        <v>894</v>
      </c>
      <c r="C61" s="85">
        <v>16828051</v>
      </c>
      <c r="D61" s="85">
        <v>16827321</v>
      </c>
      <c r="E61" s="86">
        <v>99.99566200506523</v>
      </c>
      <c r="F61" s="85">
        <v>1491516</v>
      </c>
    </row>
    <row r="62" spans="1:6" s="41" customFormat="1" ht="12.75" customHeight="1">
      <c r="A62" s="80" t="s">
        <v>895</v>
      </c>
      <c r="B62" s="68" t="s">
        <v>896</v>
      </c>
      <c r="C62" s="69">
        <v>3509020657</v>
      </c>
      <c r="D62" s="69">
        <v>3358601712</v>
      </c>
      <c r="E62" s="70">
        <v>95.71336393532094</v>
      </c>
      <c r="F62" s="69">
        <v>508735644</v>
      </c>
    </row>
    <row r="63" spans="1:6" s="41" customFormat="1" ht="12.75" customHeight="1">
      <c r="A63" s="82"/>
      <c r="B63" s="72" t="s">
        <v>897</v>
      </c>
      <c r="C63" s="73">
        <v>3082775153</v>
      </c>
      <c r="D63" s="73">
        <v>2958598635</v>
      </c>
      <c r="E63" s="74">
        <v>95.97192426184058</v>
      </c>
      <c r="F63" s="73">
        <v>401805403</v>
      </c>
    </row>
    <row r="64" spans="1:6" s="41" customFormat="1" ht="12.75" customHeight="1">
      <c r="A64" s="83"/>
      <c r="B64" s="84" t="s">
        <v>898</v>
      </c>
      <c r="C64" s="85">
        <v>16828051</v>
      </c>
      <c r="D64" s="85">
        <v>16827321</v>
      </c>
      <c r="E64" s="86">
        <v>99.99566200506523</v>
      </c>
      <c r="F64" s="85">
        <v>1491516</v>
      </c>
    </row>
    <row r="65" spans="1:6" s="41" customFormat="1" ht="12.75" customHeight="1">
      <c r="A65" s="82" t="s">
        <v>899</v>
      </c>
      <c r="B65" s="72" t="s">
        <v>900</v>
      </c>
      <c r="C65" s="73">
        <v>3065947102</v>
      </c>
      <c r="D65" s="73">
        <v>2941771314</v>
      </c>
      <c r="E65" s="74">
        <v>95.94983918936512</v>
      </c>
      <c r="F65" s="73">
        <v>400313887</v>
      </c>
    </row>
    <row r="66" spans="1:6" s="41" customFormat="1" ht="12.75" customHeight="1">
      <c r="A66" s="82"/>
      <c r="B66" s="72" t="s">
        <v>901</v>
      </c>
      <c r="C66" s="73">
        <v>443073555</v>
      </c>
      <c r="D66" s="73">
        <v>416830398</v>
      </c>
      <c r="E66" s="74">
        <v>94.0770202365158</v>
      </c>
      <c r="F66" s="73">
        <v>108421757</v>
      </c>
    </row>
    <row r="67" spans="1:6" s="41" customFormat="1" ht="12.75" customHeight="1">
      <c r="A67" s="82" t="s">
        <v>902</v>
      </c>
      <c r="B67" s="72" t="s">
        <v>903</v>
      </c>
      <c r="C67" s="73">
        <v>443073555</v>
      </c>
      <c r="D67" s="73">
        <v>416830398</v>
      </c>
      <c r="E67" s="74">
        <v>94.0770202365158</v>
      </c>
      <c r="F67" s="73">
        <v>108421757</v>
      </c>
    </row>
    <row r="68" spans="1:6" s="41" customFormat="1" ht="12.75" customHeight="1">
      <c r="A68" s="88"/>
      <c r="B68" s="68" t="s">
        <v>904</v>
      </c>
      <c r="C68" s="69">
        <v>-267614219</v>
      </c>
      <c r="D68" s="69">
        <v>-263430963</v>
      </c>
      <c r="E68" s="70">
        <v>98.43683343297988</v>
      </c>
      <c r="F68" s="69">
        <v>-132865242</v>
      </c>
    </row>
    <row r="69" spans="1:6" s="41" customFormat="1" ht="12.75" customHeight="1">
      <c r="A69" s="80"/>
      <c r="B69" s="68" t="s">
        <v>883</v>
      </c>
      <c r="C69" s="69">
        <v>267614219</v>
      </c>
      <c r="D69" s="69">
        <v>263430963</v>
      </c>
      <c r="E69" s="70">
        <v>98.43683343297988</v>
      </c>
      <c r="F69" s="69">
        <v>132865242</v>
      </c>
    </row>
    <row r="70" spans="1:6" s="41" customFormat="1" ht="12.75" customHeight="1">
      <c r="A70" s="82"/>
      <c r="B70" s="72" t="s">
        <v>884</v>
      </c>
      <c r="C70" s="73">
        <v>252499375</v>
      </c>
      <c r="D70" s="73">
        <v>248616480</v>
      </c>
      <c r="E70" s="74">
        <v>98.46221599558415</v>
      </c>
      <c r="F70" s="73">
        <v>130044167</v>
      </c>
    </row>
    <row r="71" spans="1:6" s="41" customFormat="1" ht="12.75" customHeight="1">
      <c r="A71" s="82"/>
      <c r="B71" s="72" t="s">
        <v>885</v>
      </c>
      <c r="C71" s="73">
        <v>-112109134</v>
      </c>
      <c r="D71" s="73">
        <v>-71240104</v>
      </c>
      <c r="E71" s="74">
        <v>63.54531647706778</v>
      </c>
      <c r="F71" s="73">
        <v>-13336964</v>
      </c>
    </row>
    <row r="72" spans="1:6" s="41" customFormat="1" ht="12.75" customHeight="1">
      <c r="A72" s="82"/>
      <c r="B72" s="72" t="s">
        <v>886</v>
      </c>
      <c r="C72" s="73">
        <v>127223978</v>
      </c>
      <c r="D72" s="73">
        <v>86054587</v>
      </c>
      <c r="E72" s="74">
        <v>67.64022659313483</v>
      </c>
      <c r="F72" s="73">
        <v>16158039</v>
      </c>
    </row>
    <row r="73" spans="1:6" s="41" customFormat="1" ht="38.25" customHeight="1">
      <c r="A73" s="82"/>
      <c r="B73" s="72" t="s">
        <v>887</v>
      </c>
      <c r="C73" s="73">
        <v>8095558</v>
      </c>
      <c r="D73" s="73">
        <v>8095558</v>
      </c>
      <c r="E73" s="74">
        <v>100</v>
      </c>
      <c r="F73" s="73">
        <v>1634834</v>
      </c>
    </row>
    <row r="74" spans="1:6" s="41" customFormat="1" ht="25.5" customHeight="1">
      <c r="A74" s="82"/>
      <c r="B74" s="72" t="s">
        <v>888</v>
      </c>
      <c r="C74" s="73">
        <v>7019286</v>
      </c>
      <c r="D74" s="73">
        <v>7019286</v>
      </c>
      <c r="E74" s="74">
        <v>100</v>
      </c>
      <c r="F74" s="73">
        <v>1262324</v>
      </c>
    </row>
    <row r="75" spans="1:6" s="89" customFormat="1" ht="25.5" customHeight="1">
      <c r="A75" s="82"/>
      <c r="B75" s="72" t="s">
        <v>890</v>
      </c>
      <c r="C75" s="73">
        <v>112109134</v>
      </c>
      <c r="D75" s="73">
        <v>70939743</v>
      </c>
      <c r="E75" s="74">
        <v>63.277398075343264</v>
      </c>
      <c r="F75" s="73">
        <v>13260881</v>
      </c>
    </row>
    <row r="76" spans="1:6" s="41" customFormat="1" ht="12.75" customHeight="1">
      <c r="A76" s="82"/>
      <c r="B76" s="68" t="s">
        <v>905</v>
      </c>
      <c r="C76" s="39">
        <v>925655077</v>
      </c>
      <c r="D76" s="39">
        <v>912440022</v>
      </c>
      <c r="E76" s="87">
        <v>98.57235645022017</v>
      </c>
      <c r="F76" s="39">
        <v>84844176</v>
      </c>
    </row>
    <row r="77" spans="1:6" s="41" customFormat="1" ht="12.75" customHeight="1">
      <c r="A77" s="80" t="s">
        <v>906</v>
      </c>
      <c r="B77" s="68" t="s">
        <v>907</v>
      </c>
      <c r="C77" s="39">
        <v>925655077</v>
      </c>
      <c r="D77" s="39">
        <v>912440022</v>
      </c>
      <c r="E77" s="87">
        <v>98.57235645022017</v>
      </c>
      <c r="F77" s="39">
        <v>84844176</v>
      </c>
    </row>
    <row r="78" spans="1:6" s="41" customFormat="1" ht="12.75" customHeight="1">
      <c r="A78" s="80"/>
      <c r="B78" s="72" t="s">
        <v>908</v>
      </c>
      <c r="C78" s="73">
        <v>925010077</v>
      </c>
      <c r="D78" s="73">
        <v>911801541</v>
      </c>
      <c r="E78" s="74">
        <v>98.57206571815541</v>
      </c>
      <c r="F78" s="73">
        <v>84758235</v>
      </c>
    </row>
    <row r="79" spans="1:6" s="41" customFormat="1" ht="12.75" customHeight="1">
      <c r="A79" s="82" t="s">
        <v>909</v>
      </c>
      <c r="B79" s="72" t="s">
        <v>910</v>
      </c>
      <c r="C79" s="73">
        <v>925010077</v>
      </c>
      <c r="D79" s="73">
        <v>911801541</v>
      </c>
      <c r="E79" s="74">
        <v>98.57206571815541</v>
      </c>
      <c r="F79" s="73">
        <v>84758235</v>
      </c>
    </row>
    <row r="80" spans="1:6" s="41" customFormat="1" ht="12.75" customHeight="1">
      <c r="A80" s="82"/>
      <c r="B80" s="72" t="s">
        <v>911</v>
      </c>
      <c r="C80" s="73">
        <v>645000</v>
      </c>
      <c r="D80" s="73">
        <v>638481</v>
      </c>
      <c r="E80" s="74">
        <v>98.98930232558139</v>
      </c>
      <c r="F80" s="73">
        <v>85941</v>
      </c>
    </row>
    <row r="81" spans="1:6" s="41" customFormat="1" ht="12.75" customHeight="1">
      <c r="A81" s="82" t="s">
        <v>912</v>
      </c>
      <c r="B81" s="72" t="s">
        <v>913</v>
      </c>
      <c r="C81" s="73">
        <v>645000</v>
      </c>
      <c r="D81" s="73">
        <v>638481</v>
      </c>
      <c r="E81" s="74">
        <v>98.98930232558139</v>
      </c>
      <c r="F81" s="73">
        <v>85941</v>
      </c>
    </row>
    <row r="82" spans="1:6" s="41" customFormat="1" ht="12.75" customHeight="1">
      <c r="A82" s="91"/>
      <c r="B82" s="92" t="s">
        <v>914</v>
      </c>
      <c r="C82" s="69">
        <v>322112419</v>
      </c>
      <c r="D82" s="69">
        <v>379641177</v>
      </c>
      <c r="E82" s="70">
        <v>117.85983855530885</v>
      </c>
      <c r="F82" s="69">
        <v>47058519</v>
      </c>
    </row>
    <row r="83" spans="1:6" s="41" customFormat="1" ht="12.75" customHeight="1">
      <c r="A83" s="62"/>
      <c r="B83" s="92" t="s">
        <v>883</v>
      </c>
      <c r="C83" s="39">
        <v>-322112419</v>
      </c>
      <c r="D83" s="39">
        <v>-379641177</v>
      </c>
      <c r="E83" s="87">
        <v>117.85983855530885</v>
      </c>
      <c r="F83" s="39">
        <v>-47058519</v>
      </c>
    </row>
    <row r="84" spans="1:6" s="41" customFormat="1" ht="12.75" customHeight="1">
      <c r="A84" s="62"/>
      <c r="B84" s="72" t="s">
        <v>884</v>
      </c>
      <c r="C84" s="73">
        <v>-11379386</v>
      </c>
      <c r="D84" s="73">
        <v>-11379386</v>
      </c>
      <c r="E84" s="74">
        <v>100</v>
      </c>
      <c r="F84" s="73">
        <v>-0.47000000067055225</v>
      </c>
    </row>
    <row r="85" spans="1:6" s="41" customFormat="1" ht="12.75" customHeight="1">
      <c r="A85" s="62"/>
      <c r="B85" s="72" t="s">
        <v>886</v>
      </c>
      <c r="C85" s="73">
        <v>-311125564</v>
      </c>
      <c r="D85" s="73">
        <v>-368993960</v>
      </c>
      <c r="E85" s="74">
        <v>118.59969179517502</v>
      </c>
      <c r="F85" s="73">
        <v>-47058518.52999997</v>
      </c>
    </row>
    <row r="86" spans="1:6" s="41" customFormat="1" ht="25.5" customHeight="1">
      <c r="A86" s="62"/>
      <c r="B86" s="72" t="s">
        <v>889</v>
      </c>
      <c r="C86" s="73">
        <v>-310733033</v>
      </c>
      <c r="D86" s="73">
        <v>-368261791</v>
      </c>
      <c r="E86" s="74">
        <v>118.51388551921353</v>
      </c>
      <c r="F86" s="73">
        <v>-47058518.52999997</v>
      </c>
    </row>
    <row r="87" spans="1:6" s="41" customFormat="1" ht="25.5" customHeight="1">
      <c r="A87" s="62"/>
      <c r="B87" s="72" t="s">
        <v>891</v>
      </c>
      <c r="C87" s="73">
        <v>-392531</v>
      </c>
      <c r="D87" s="73">
        <v>-732169</v>
      </c>
      <c r="E87" s="74">
        <v>186.52514068952516</v>
      </c>
      <c r="F87" s="73">
        <v>0</v>
      </c>
    </row>
    <row r="88" spans="1:6" s="41" customFormat="1" ht="18" customHeight="1">
      <c r="A88" s="62"/>
      <c r="B88" s="72" t="s">
        <v>892</v>
      </c>
      <c r="C88" s="73">
        <v>392531</v>
      </c>
      <c r="D88" s="73">
        <v>732169</v>
      </c>
      <c r="E88" s="74">
        <v>186.52514068952516</v>
      </c>
      <c r="F88" s="73">
        <v>0</v>
      </c>
    </row>
    <row r="89" spans="1:6" s="93" customFormat="1" ht="27" customHeight="1">
      <c r="A89" s="682"/>
      <c r="B89" s="682"/>
      <c r="C89" s="682"/>
      <c r="D89" s="682"/>
      <c r="E89" s="682"/>
      <c r="F89" s="682"/>
    </row>
    <row r="90" spans="1:6" s="41" customFormat="1" ht="12.75">
      <c r="A90" s="7"/>
      <c r="B90" s="42"/>
      <c r="C90" s="43"/>
      <c r="D90" s="43"/>
      <c r="E90" s="94"/>
      <c r="F90" s="43"/>
    </row>
    <row r="91" spans="1:2" s="41" customFormat="1" ht="12.75">
      <c r="A91" s="16"/>
      <c r="B91" s="18"/>
    </row>
    <row r="92" spans="1:2" s="41" customFormat="1" ht="12.75">
      <c r="A92" s="16"/>
      <c r="B92" s="18"/>
    </row>
    <row r="93" spans="1:6" s="41" customFormat="1" ht="12.75">
      <c r="A93" s="681" t="s">
        <v>915</v>
      </c>
      <c r="B93" s="681"/>
      <c r="E93" s="16"/>
      <c r="F93" s="17" t="s">
        <v>832</v>
      </c>
    </row>
    <row r="94" spans="1:5" s="41" customFormat="1" ht="12.75">
      <c r="A94" s="16"/>
      <c r="B94" s="18"/>
      <c r="E94" s="16"/>
    </row>
    <row r="95" spans="1:6" s="89" customFormat="1" ht="12.75">
      <c r="A95" s="95"/>
      <c r="C95" s="96"/>
      <c r="D95" s="96"/>
      <c r="E95" s="95"/>
      <c r="F95" s="97"/>
    </row>
    <row r="96" spans="1:6" s="89" customFormat="1" ht="12.75">
      <c r="A96" s="95"/>
      <c r="C96" s="96"/>
      <c r="D96" s="96"/>
      <c r="E96" s="95"/>
      <c r="F96" s="97"/>
    </row>
    <row r="97" spans="1:6" s="89" customFormat="1" ht="12.75">
      <c r="A97" s="95"/>
      <c r="C97" s="96"/>
      <c r="D97" s="96"/>
      <c r="E97" s="95"/>
      <c r="F97" s="97"/>
    </row>
    <row r="98" spans="1:6" s="89" customFormat="1" ht="12.75">
      <c r="A98" s="95"/>
      <c r="C98" s="96"/>
      <c r="D98" s="96"/>
      <c r="E98" s="95"/>
      <c r="F98" s="97"/>
    </row>
    <row r="99" spans="1:2" s="41" customFormat="1" ht="12.75">
      <c r="A99" s="16"/>
      <c r="B99" s="18"/>
    </row>
    <row r="100" spans="1:6" s="100" customFormat="1" ht="12.75">
      <c r="A100" s="98" t="s">
        <v>833</v>
      </c>
      <c r="B100" s="15"/>
      <c r="C100" s="41"/>
      <c r="D100" s="41"/>
      <c r="E100" s="41"/>
      <c r="F100" s="41"/>
    </row>
  </sheetData>
  <mergeCells count="9">
    <mergeCell ref="A1:F1"/>
    <mergeCell ref="A2:F2"/>
    <mergeCell ref="A4:F4"/>
    <mergeCell ref="A6:F6"/>
    <mergeCell ref="A93:B93"/>
    <mergeCell ref="A7:F7"/>
    <mergeCell ref="A8:F8"/>
    <mergeCell ref="A9:F9"/>
    <mergeCell ref="A89:F89"/>
  </mergeCells>
  <printOptions/>
  <pageMargins left="0.7874015748031497" right="0.2755905511811024" top="0.7874015748031497" bottom="0.7874015748031497" header="0.5118110236220472" footer="0.5118110236220472"/>
  <pageSetup firstPageNumber="4" useFirstPageNumber="1" horizontalDpi="600" verticalDpi="600" orientation="portrait" paperSize="9" scale="78" r:id="rId1"/>
  <headerFooter alignWithMargins="0">
    <oddFooter>&amp;C&amp;P</oddFooter>
  </headerFooter>
  <rowBreaks count="1" manualBreakCount="1">
    <brk id="5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C21" sqref="C21"/>
    </sheetView>
  </sheetViews>
  <sheetFormatPr defaultColWidth="9.140625" defaultRowHeight="12.75"/>
  <cols>
    <col min="1" max="1" width="15.57421875" style="0" customWidth="1"/>
    <col min="2" max="2" width="53.140625" style="0" customWidth="1"/>
    <col min="3" max="3" width="12.7109375" style="0" customWidth="1"/>
    <col min="4" max="4" width="13.8515625" style="171" customWidth="1"/>
    <col min="5" max="5" width="11.7109375" style="0" customWidth="1"/>
    <col min="6" max="6" width="14.140625" style="0" customWidth="1"/>
  </cols>
  <sheetData>
    <row r="1" spans="1:6" ht="12.75">
      <c r="A1" s="686" t="s">
        <v>801</v>
      </c>
      <c r="B1" s="686"/>
      <c r="C1" s="686"/>
      <c r="D1" s="686"/>
      <c r="E1" s="686"/>
      <c r="F1" s="686"/>
    </row>
    <row r="2" spans="1:6" ht="15" customHeight="1">
      <c r="A2" s="687" t="s">
        <v>802</v>
      </c>
      <c r="B2" s="687"/>
      <c r="C2" s="687"/>
      <c r="D2" s="687"/>
      <c r="E2" s="687"/>
      <c r="F2" s="687"/>
    </row>
    <row r="3" spans="1:6" ht="3.75" customHeight="1">
      <c r="A3" s="3"/>
      <c r="B3" s="4"/>
      <c r="C3" s="5"/>
      <c r="D3" s="4"/>
      <c r="E3" s="3"/>
      <c r="F3" s="3"/>
    </row>
    <row r="4" spans="1:6" s="1" customFormat="1" ht="12.75">
      <c r="A4" s="688" t="s">
        <v>834</v>
      </c>
      <c r="B4" s="688"/>
      <c r="C4" s="688"/>
      <c r="D4" s="688"/>
      <c r="E4" s="688"/>
      <c r="F4" s="688"/>
    </row>
    <row r="5" spans="1:6" s="1" customFormat="1" ht="12.75">
      <c r="A5" s="7"/>
      <c r="B5" s="6"/>
      <c r="C5" s="6"/>
      <c r="D5" s="102"/>
      <c r="E5" s="6"/>
      <c r="F5" s="6"/>
    </row>
    <row r="6" spans="1:6" s="8" customFormat="1" ht="17.25" customHeight="1">
      <c r="A6" s="689" t="s">
        <v>804</v>
      </c>
      <c r="B6" s="689"/>
      <c r="C6" s="689"/>
      <c r="D6" s="689"/>
      <c r="E6" s="689"/>
      <c r="F6" s="689"/>
    </row>
    <row r="7" spans="1:6" s="8" customFormat="1" ht="17.25" customHeight="1">
      <c r="A7" s="684" t="s">
        <v>916</v>
      </c>
      <c r="B7" s="684"/>
      <c r="C7" s="684"/>
      <c r="D7" s="684"/>
      <c r="E7" s="684"/>
      <c r="F7" s="684"/>
    </row>
    <row r="8" spans="1:6" s="8" customFormat="1" ht="17.25" customHeight="1">
      <c r="A8" s="675" t="s">
        <v>836</v>
      </c>
      <c r="B8" s="675"/>
      <c r="C8" s="675"/>
      <c r="D8" s="675"/>
      <c r="E8" s="675"/>
      <c r="F8" s="675"/>
    </row>
    <row r="9" spans="1:6" s="10" customFormat="1" ht="12.75">
      <c r="A9" s="685" t="s">
        <v>807</v>
      </c>
      <c r="B9" s="685"/>
      <c r="C9" s="685"/>
      <c r="D9" s="685"/>
      <c r="E9" s="685"/>
      <c r="F9" s="685"/>
    </row>
    <row r="10" spans="1:6" s="10" customFormat="1" ht="12.75">
      <c r="A10" s="103" t="s">
        <v>808</v>
      </c>
      <c r="B10" s="99"/>
      <c r="C10" s="104"/>
      <c r="D10" s="105"/>
      <c r="E10" s="58"/>
      <c r="F10" s="12" t="s">
        <v>809</v>
      </c>
    </row>
    <row r="11" spans="1:6" s="10" customFormat="1" ht="12.75">
      <c r="A11" s="103"/>
      <c r="B11" s="99"/>
      <c r="C11" s="104"/>
      <c r="D11" s="105"/>
      <c r="E11" s="58"/>
      <c r="F11" s="106" t="s">
        <v>917</v>
      </c>
    </row>
    <row r="12" spans="1:6" ht="12.75">
      <c r="A12" s="1"/>
      <c r="B12" s="107"/>
      <c r="C12" s="107"/>
      <c r="D12" s="108"/>
      <c r="E12" s="107"/>
      <c r="F12" s="109" t="s">
        <v>838</v>
      </c>
    </row>
    <row r="13" spans="1:6" ht="36">
      <c r="A13" s="64" t="s">
        <v>918</v>
      </c>
      <c r="B13" s="64" t="s">
        <v>839</v>
      </c>
      <c r="C13" s="110" t="s">
        <v>840</v>
      </c>
      <c r="D13" s="111" t="s">
        <v>841</v>
      </c>
      <c r="E13" s="110" t="s">
        <v>842</v>
      </c>
      <c r="F13" s="110" t="s">
        <v>843</v>
      </c>
    </row>
    <row r="14" spans="1:6" ht="12.75">
      <c r="A14" s="112">
        <v>1</v>
      </c>
      <c r="B14" s="112">
        <v>2</v>
      </c>
      <c r="C14" s="113">
        <v>3</v>
      </c>
      <c r="D14" s="114">
        <v>4</v>
      </c>
      <c r="E14" s="113">
        <v>5</v>
      </c>
      <c r="F14" s="113">
        <v>6</v>
      </c>
    </row>
    <row r="15" spans="1:6" ht="12.75">
      <c r="A15" s="115"/>
      <c r="B15" s="116" t="s">
        <v>919</v>
      </c>
      <c r="C15" s="117">
        <v>3258234489</v>
      </c>
      <c r="D15" s="118">
        <v>3111998070</v>
      </c>
      <c r="E15" s="119">
        <v>95.5117896058831</v>
      </c>
      <c r="F15" s="117">
        <v>377361918</v>
      </c>
    </row>
    <row r="16" spans="1:6" ht="12.75">
      <c r="A16" s="71"/>
      <c r="B16" s="120" t="s">
        <v>920</v>
      </c>
      <c r="C16" s="39">
        <v>2297456220</v>
      </c>
      <c r="D16" s="121">
        <v>2312313730</v>
      </c>
      <c r="E16" s="87">
        <v>100.64669393351922</v>
      </c>
      <c r="F16" s="39">
        <v>203992213</v>
      </c>
    </row>
    <row r="17" spans="1:6" ht="12.75">
      <c r="A17" s="122" t="s">
        <v>921</v>
      </c>
      <c r="B17" s="120" t="s">
        <v>922</v>
      </c>
      <c r="C17" s="39">
        <v>588123270</v>
      </c>
      <c r="D17" s="121">
        <v>586218280</v>
      </c>
      <c r="E17" s="87">
        <v>99.6760900142584</v>
      </c>
      <c r="F17" s="39">
        <v>49373016</v>
      </c>
    </row>
    <row r="18" spans="1:6" ht="12.75">
      <c r="A18" s="65" t="s">
        <v>923</v>
      </c>
      <c r="B18" s="123" t="s">
        <v>924</v>
      </c>
      <c r="C18" s="32">
        <v>182802270</v>
      </c>
      <c r="D18" s="124">
        <v>186466905</v>
      </c>
      <c r="E18" s="125">
        <v>102.00469884755807</v>
      </c>
      <c r="F18" s="32">
        <v>19527435</v>
      </c>
    </row>
    <row r="19" spans="1:6" ht="12.75">
      <c r="A19" s="65" t="s">
        <v>925</v>
      </c>
      <c r="B19" s="123" t="s">
        <v>926</v>
      </c>
      <c r="C19" s="32">
        <v>405321000</v>
      </c>
      <c r="D19" s="124">
        <v>399751375</v>
      </c>
      <c r="E19" s="125">
        <v>98.62587307344056</v>
      </c>
      <c r="F19" s="32">
        <v>29845581</v>
      </c>
    </row>
    <row r="20" spans="1:6" ht="12.75">
      <c r="A20" s="65" t="s">
        <v>927</v>
      </c>
      <c r="B20" s="123" t="s">
        <v>928</v>
      </c>
      <c r="C20" s="32">
        <v>405321000</v>
      </c>
      <c r="D20" s="126">
        <v>399745700</v>
      </c>
      <c r="E20" s="125">
        <v>98.62447294860122</v>
      </c>
      <c r="F20" s="32">
        <v>29842500</v>
      </c>
    </row>
    <row r="21" spans="1:6" ht="12.75">
      <c r="A21" s="122" t="s">
        <v>929</v>
      </c>
      <c r="B21" s="120" t="s">
        <v>930</v>
      </c>
      <c r="C21" s="39">
        <v>1682382950</v>
      </c>
      <c r="D21" s="121">
        <v>1698249551</v>
      </c>
      <c r="E21" s="87">
        <v>100.94310281734606</v>
      </c>
      <c r="F21" s="39">
        <v>152359225</v>
      </c>
    </row>
    <row r="22" spans="1:6" ht="12.75">
      <c r="A22" s="65" t="s">
        <v>931</v>
      </c>
      <c r="B22" s="123" t="s">
        <v>932</v>
      </c>
      <c r="C22" s="32">
        <v>1205285200</v>
      </c>
      <c r="D22" s="126">
        <v>1202932312</v>
      </c>
      <c r="E22" s="125">
        <v>99.80478578845903</v>
      </c>
      <c r="F22" s="32">
        <v>110366132</v>
      </c>
    </row>
    <row r="23" spans="1:6" ht="24" customHeight="1">
      <c r="A23" s="127" t="s">
        <v>933</v>
      </c>
      <c r="B23" s="123" t="s">
        <v>934</v>
      </c>
      <c r="C23" s="32">
        <v>428203000</v>
      </c>
      <c r="D23" s="126">
        <v>448092376</v>
      </c>
      <c r="E23" s="125">
        <v>104.64484742049916</v>
      </c>
      <c r="F23" s="32">
        <v>38851791</v>
      </c>
    </row>
    <row r="24" spans="1:6" ht="13.5" customHeight="1">
      <c r="A24" s="127" t="s">
        <v>935</v>
      </c>
      <c r="B24" s="123" t="s">
        <v>936</v>
      </c>
      <c r="C24" s="32">
        <v>39790750</v>
      </c>
      <c r="D24" s="124">
        <v>39612593</v>
      </c>
      <c r="E24" s="125">
        <v>99.55226528778674</v>
      </c>
      <c r="F24" s="32">
        <v>2982660</v>
      </c>
    </row>
    <row r="25" spans="1:6" ht="14.25" customHeight="1">
      <c r="A25" s="65" t="s">
        <v>937</v>
      </c>
      <c r="B25" s="128" t="s">
        <v>938</v>
      </c>
      <c r="C25" s="32">
        <v>21210750</v>
      </c>
      <c r="D25" s="126">
        <v>21889800</v>
      </c>
      <c r="E25" s="125">
        <v>103.20144266468654</v>
      </c>
      <c r="F25" s="32">
        <v>1937289</v>
      </c>
    </row>
    <row r="26" spans="1:6" ht="14.25" customHeight="1">
      <c r="A26" s="65" t="s">
        <v>939</v>
      </c>
      <c r="B26" s="128" t="s">
        <v>940</v>
      </c>
      <c r="C26" s="32">
        <v>430000</v>
      </c>
      <c r="D26" s="126">
        <v>490495</v>
      </c>
      <c r="E26" s="125">
        <v>114.0686046511628</v>
      </c>
      <c r="F26" s="32">
        <v>43431</v>
      </c>
    </row>
    <row r="27" spans="1:6" ht="12.75">
      <c r="A27" s="127" t="s">
        <v>941</v>
      </c>
      <c r="B27" s="128" t="s">
        <v>942</v>
      </c>
      <c r="C27" s="32">
        <v>17800000</v>
      </c>
      <c r="D27" s="126">
        <v>16703837</v>
      </c>
      <c r="E27" s="125">
        <v>93.84178089887641</v>
      </c>
      <c r="F27" s="32">
        <v>1001059</v>
      </c>
    </row>
    <row r="28" spans="1:6" ht="12.75">
      <c r="A28" s="127" t="s">
        <v>943</v>
      </c>
      <c r="B28" s="128" t="s">
        <v>944</v>
      </c>
      <c r="C28" s="32">
        <v>350000</v>
      </c>
      <c r="D28" s="126">
        <v>528461</v>
      </c>
      <c r="E28" s="125">
        <v>150.98885714285714</v>
      </c>
      <c r="F28" s="32">
        <v>881</v>
      </c>
    </row>
    <row r="29" spans="1:6" ht="12.75">
      <c r="A29" s="127" t="s">
        <v>945</v>
      </c>
      <c r="B29" s="129" t="s">
        <v>946</v>
      </c>
      <c r="C29" s="32">
        <v>9104000</v>
      </c>
      <c r="D29" s="124">
        <v>7612270</v>
      </c>
      <c r="E29" s="125">
        <v>83.61456502636204</v>
      </c>
      <c r="F29" s="32">
        <v>158642</v>
      </c>
    </row>
    <row r="30" spans="1:6" ht="12.75">
      <c r="A30" s="127" t="s">
        <v>947</v>
      </c>
      <c r="B30" s="129" t="s">
        <v>948</v>
      </c>
      <c r="C30" s="32">
        <v>9104000</v>
      </c>
      <c r="D30" s="124">
        <v>7612270</v>
      </c>
      <c r="E30" s="125">
        <v>83.61456502636204</v>
      </c>
      <c r="F30" s="32">
        <v>158642</v>
      </c>
    </row>
    <row r="31" spans="1:6" ht="12.75">
      <c r="A31" s="122" t="s">
        <v>949</v>
      </c>
      <c r="B31" s="130" t="s">
        <v>950</v>
      </c>
      <c r="C31" s="22">
        <v>26950000</v>
      </c>
      <c r="D31" s="121">
        <v>27845899</v>
      </c>
      <c r="E31" s="131">
        <v>103.32430055658628</v>
      </c>
      <c r="F31" s="22">
        <v>2259972</v>
      </c>
    </row>
    <row r="32" spans="1:6" ht="12.75" customHeight="1">
      <c r="A32" s="132"/>
      <c r="B32" s="133" t="s">
        <v>951</v>
      </c>
      <c r="C32" s="30" t="s">
        <v>818</v>
      </c>
      <c r="D32" s="134">
        <v>-27450</v>
      </c>
      <c r="E32" s="135" t="s">
        <v>818</v>
      </c>
      <c r="F32" s="30">
        <v>-597</v>
      </c>
    </row>
    <row r="33" spans="1:6" ht="12.75" customHeight="1">
      <c r="A33" s="136" t="s">
        <v>952</v>
      </c>
      <c r="B33" s="123" t="s">
        <v>953</v>
      </c>
      <c r="C33" s="33" t="s">
        <v>818</v>
      </c>
      <c r="D33" s="126">
        <v>-27450</v>
      </c>
      <c r="E33" s="137" t="s">
        <v>818</v>
      </c>
      <c r="F33" s="32">
        <v>-597</v>
      </c>
    </row>
    <row r="34" spans="1:6" s="138" customFormat="1" ht="12.75">
      <c r="A34" s="71"/>
      <c r="B34" s="120" t="s">
        <v>954</v>
      </c>
      <c r="C34" s="39">
        <v>317038163</v>
      </c>
      <c r="D34" s="121">
        <v>224415163</v>
      </c>
      <c r="E34" s="87">
        <v>70.78490515982456</v>
      </c>
      <c r="F34" s="39">
        <v>13142061</v>
      </c>
    </row>
    <row r="35" spans="1:6" s="138" customFormat="1" ht="12.75">
      <c r="A35" s="122" t="s">
        <v>955</v>
      </c>
      <c r="B35" s="130" t="s">
        <v>0</v>
      </c>
      <c r="C35" s="22">
        <v>77380287</v>
      </c>
      <c r="D35" s="139">
        <v>81579332</v>
      </c>
      <c r="E35" s="131">
        <v>105.42650481510879</v>
      </c>
      <c r="F35" s="22">
        <v>949797</v>
      </c>
    </row>
    <row r="36" spans="1:6" ht="12.75">
      <c r="A36" s="65" t="s">
        <v>1</v>
      </c>
      <c r="B36" s="123" t="s">
        <v>2</v>
      </c>
      <c r="C36" s="32">
        <v>987886</v>
      </c>
      <c r="D36" s="126">
        <v>987886</v>
      </c>
      <c r="E36" s="125">
        <v>100</v>
      </c>
      <c r="F36" s="32">
        <v>0</v>
      </c>
    </row>
    <row r="37" spans="1:6" ht="25.5">
      <c r="A37" s="65" t="s">
        <v>3</v>
      </c>
      <c r="B37" s="140" t="s">
        <v>4</v>
      </c>
      <c r="C37" s="32">
        <v>59500000</v>
      </c>
      <c r="D37" s="126">
        <v>59464913</v>
      </c>
      <c r="E37" s="125">
        <v>99.94103025210083</v>
      </c>
      <c r="F37" s="32">
        <v>0</v>
      </c>
    </row>
    <row r="38" spans="1:6" ht="12.75">
      <c r="A38" s="136"/>
      <c r="B38" s="141" t="s">
        <v>5</v>
      </c>
      <c r="C38" s="33">
        <v>16892401</v>
      </c>
      <c r="D38" s="142">
        <v>20970456</v>
      </c>
      <c r="E38" s="143">
        <v>124.14135799878301</v>
      </c>
      <c r="F38" s="33">
        <v>949797</v>
      </c>
    </row>
    <row r="39" spans="1:6" ht="12.75">
      <c r="A39" s="144" t="s">
        <v>6</v>
      </c>
      <c r="B39" s="123" t="s">
        <v>7</v>
      </c>
      <c r="C39" s="33">
        <v>7510338</v>
      </c>
      <c r="D39" s="126">
        <v>6851997</v>
      </c>
      <c r="E39" s="143">
        <v>91.2342027748951</v>
      </c>
      <c r="F39" s="32">
        <v>24761</v>
      </c>
    </row>
    <row r="40" spans="1:6" ht="12.75">
      <c r="A40" s="144" t="s">
        <v>8</v>
      </c>
      <c r="B40" s="123" t="s">
        <v>9</v>
      </c>
      <c r="C40" s="33">
        <v>1282063</v>
      </c>
      <c r="D40" s="126">
        <v>2429832</v>
      </c>
      <c r="E40" s="143">
        <v>189.52516374000342</v>
      </c>
      <c r="F40" s="32">
        <v>291044</v>
      </c>
    </row>
    <row r="41" spans="1:6" ht="12.75">
      <c r="A41" s="65" t="s">
        <v>10</v>
      </c>
      <c r="B41" s="123" t="s">
        <v>11</v>
      </c>
      <c r="C41" s="40">
        <v>8100000</v>
      </c>
      <c r="D41" s="126">
        <v>11688627</v>
      </c>
      <c r="E41" s="145">
        <v>144.30403703703703</v>
      </c>
      <c r="F41" s="32">
        <v>633992</v>
      </c>
    </row>
    <row r="42" spans="1:6" ht="12.75">
      <c r="A42" s="65" t="s">
        <v>12</v>
      </c>
      <c r="B42" s="123" t="s">
        <v>13</v>
      </c>
      <c r="C42" s="33" t="s">
        <v>818</v>
      </c>
      <c r="D42" s="142">
        <v>156077</v>
      </c>
      <c r="E42" s="143" t="s">
        <v>818</v>
      </c>
      <c r="F42" s="32">
        <v>0</v>
      </c>
    </row>
    <row r="43" spans="1:6" ht="12.75">
      <c r="A43" s="122" t="s">
        <v>14</v>
      </c>
      <c r="B43" s="130" t="s">
        <v>15</v>
      </c>
      <c r="C43" s="22">
        <v>122359517</v>
      </c>
      <c r="D43" s="139">
        <v>114531346</v>
      </c>
      <c r="E43" s="131">
        <v>93.60231946649479</v>
      </c>
      <c r="F43" s="22">
        <v>8373138</v>
      </c>
    </row>
    <row r="44" spans="1:6" ht="25.5">
      <c r="A44" s="127" t="s">
        <v>16</v>
      </c>
      <c r="B44" s="140" t="s">
        <v>17</v>
      </c>
      <c r="C44" s="32">
        <v>88644517</v>
      </c>
      <c r="D44" s="126">
        <v>82563515</v>
      </c>
      <c r="E44" s="125">
        <v>93.14001338627634</v>
      </c>
      <c r="F44" s="32">
        <v>6315761</v>
      </c>
    </row>
    <row r="45" spans="1:6" ht="38.25">
      <c r="A45" s="127" t="s">
        <v>18</v>
      </c>
      <c r="B45" s="140" t="s">
        <v>19</v>
      </c>
      <c r="C45" s="32">
        <v>1300000</v>
      </c>
      <c r="D45" s="124">
        <v>1120204</v>
      </c>
      <c r="E45" s="125">
        <v>86.16953846153847</v>
      </c>
      <c r="F45" s="32">
        <v>94338</v>
      </c>
    </row>
    <row r="46" spans="1:6" ht="12.75">
      <c r="A46" s="144" t="s">
        <v>20</v>
      </c>
      <c r="B46" s="146" t="s">
        <v>41</v>
      </c>
      <c r="C46" s="32">
        <v>32385000</v>
      </c>
      <c r="D46" s="124">
        <v>30807575</v>
      </c>
      <c r="E46" s="125">
        <v>95.12914929751429</v>
      </c>
      <c r="F46" s="32">
        <v>1961738</v>
      </c>
    </row>
    <row r="47" spans="1:6" ht="12.75">
      <c r="A47" s="147" t="s">
        <v>21</v>
      </c>
      <c r="B47" s="148" t="s">
        <v>22</v>
      </c>
      <c r="C47" s="25">
        <v>27000000</v>
      </c>
      <c r="D47" s="149">
        <v>25243824</v>
      </c>
      <c r="E47" s="150">
        <v>93.49564444444445</v>
      </c>
      <c r="F47" s="25">
        <v>729237</v>
      </c>
    </row>
    <row r="48" spans="1:6" ht="12" customHeight="1">
      <c r="A48" s="147" t="s">
        <v>23</v>
      </c>
      <c r="B48" s="148" t="s">
        <v>24</v>
      </c>
      <c r="C48" s="25">
        <v>2575000</v>
      </c>
      <c r="D48" s="149">
        <v>2649534</v>
      </c>
      <c r="E48" s="150">
        <v>102.89452427184467</v>
      </c>
      <c r="F48" s="25">
        <v>1014000</v>
      </c>
    </row>
    <row r="49" spans="1:6" ht="12.75">
      <c r="A49" s="147" t="s">
        <v>25</v>
      </c>
      <c r="B49" s="148" t="s">
        <v>26</v>
      </c>
      <c r="C49" s="25">
        <v>2260000</v>
      </c>
      <c r="D49" s="149">
        <v>2314607</v>
      </c>
      <c r="E49" s="150">
        <v>102.4162389380531</v>
      </c>
      <c r="F49" s="25">
        <v>180613</v>
      </c>
    </row>
    <row r="50" spans="1:6" ht="12.75">
      <c r="A50" s="147" t="s">
        <v>27</v>
      </c>
      <c r="B50" s="148" t="s">
        <v>28</v>
      </c>
      <c r="C50" s="25">
        <v>550000</v>
      </c>
      <c r="D50" s="149">
        <v>599610</v>
      </c>
      <c r="E50" s="150">
        <v>109.02</v>
      </c>
      <c r="F50" s="25">
        <v>37888</v>
      </c>
    </row>
    <row r="51" spans="1:6" ht="15" customHeight="1">
      <c r="A51" s="151" t="s">
        <v>29</v>
      </c>
      <c r="B51" s="152" t="s">
        <v>30</v>
      </c>
      <c r="C51" s="32">
        <v>30000</v>
      </c>
      <c r="D51" s="126">
        <v>40052</v>
      </c>
      <c r="E51" s="125">
        <v>133.50666666666666</v>
      </c>
      <c r="F51" s="32">
        <v>1301</v>
      </c>
    </row>
    <row r="52" spans="1:6" ht="12.75">
      <c r="A52" s="122" t="s">
        <v>31</v>
      </c>
      <c r="B52" s="130" t="s">
        <v>32</v>
      </c>
      <c r="C52" s="22">
        <v>13700000</v>
      </c>
      <c r="D52" s="121">
        <v>13441007</v>
      </c>
      <c r="E52" s="131">
        <v>98.10954014598539</v>
      </c>
      <c r="F52" s="22">
        <v>1057801</v>
      </c>
    </row>
    <row r="53" spans="1:6" ht="12.75">
      <c r="A53" s="67" t="s">
        <v>33</v>
      </c>
      <c r="B53" s="130" t="s">
        <v>34</v>
      </c>
      <c r="C53" s="22">
        <v>103598359</v>
      </c>
      <c r="D53" s="121">
        <v>14863478</v>
      </c>
      <c r="E53" s="131">
        <v>14.347213743028497</v>
      </c>
      <c r="F53" s="22">
        <v>2761325</v>
      </c>
    </row>
    <row r="54" spans="1:6" s="138" customFormat="1" ht="24" customHeight="1">
      <c r="A54" s="153" t="s">
        <v>35</v>
      </c>
      <c r="B54" s="154" t="s">
        <v>36</v>
      </c>
      <c r="C54" s="155">
        <v>132189484</v>
      </c>
      <c r="D54" s="121">
        <v>116455179</v>
      </c>
      <c r="E54" s="156">
        <v>88.09715831858456</v>
      </c>
      <c r="F54" s="22">
        <v>8848965</v>
      </c>
    </row>
    <row r="55" spans="1:6" ht="12.75">
      <c r="A55" s="67" t="s">
        <v>37</v>
      </c>
      <c r="B55" s="92" t="s">
        <v>38</v>
      </c>
      <c r="C55" s="22">
        <v>511550622</v>
      </c>
      <c r="D55" s="121">
        <v>458841448</v>
      </c>
      <c r="E55" s="131">
        <v>89.69619589280843</v>
      </c>
      <c r="F55" s="22">
        <v>151379276</v>
      </c>
    </row>
    <row r="56" spans="1:6" ht="25.5" customHeight="1">
      <c r="A56" s="683"/>
      <c r="B56" s="683"/>
      <c r="C56" s="683"/>
      <c r="D56" s="157"/>
      <c r="E56" s="158"/>
      <c r="F56" s="159"/>
    </row>
    <row r="57" spans="1:6" ht="12.75">
      <c r="A57" s="160"/>
      <c r="B57" s="161"/>
      <c r="C57" s="162"/>
      <c r="D57" s="163"/>
      <c r="E57" s="164"/>
      <c r="F57" s="165"/>
    </row>
    <row r="58" spans="1:6" ht="12.75">
      <c r="A58" s="1"/>
      <c r="B58" s="1"/>
      <c r="C58" s="1"/>
      <c r="D58" s="166"/>
      <c r="E58" s="1"/>
      <c r="F58" s="1"/>
    </row>
    <row r="59" spans="1:6" ht="12.75">
      <c r="A59" s="1"/>
      <c r="B59" s="1"/>
      <c r="C59" s="1"/>
      <c r="D59" s="166"/>
      <c r="E59" s="1"/>
      <c r="F59" s="1"/>
    </row>
    <row r="60" spans="1:6" s="89" customFormat="1" ht="15.75">
      <c r="A60" s="167" t="s">
        <v>39</v>
      </c>
      <c r="B60"/>
      <c r="C60" s="96"/>
      <c r="D60" s="96"/>
      <c r="E60" s="168"/>
      <c r="F60" s="169" t="s">
        <v>832</v>
      </c>
    </row>
    <row r="61" spans="1:6" ht="12.75">
      <c r="A61" s="1"/>
      <c r="B61" s="1"/>
      <c r="C61" s="1"/>
      <c r="D61" s="166"/>
      <c r="E61" s="1"/>
      <c r="F61" s="1"/>
    </row>
    <row r="62" spans="1:6" ht="12.75">
      <c r="A62" s="1"/>
      <c r="B62" s="1"/>
      <c r="C62" s="1"/>
      <c r="D62" s="166"/>
      <c r="E62" s="1"/>
      <c r="F62" s="1"/>
    </row>
    <row r="63" spans="1:6" ht="12.75">
      <c r="A63" s="1"/>
      <c r="B63" s="1"/>
      <c r="C63" s="1"/>
      <c r="D63" s="166"/>
      <c r="E63" s="1"/>
      <c r="F63" s="1"/>
    </row>
    <row r="64" spans="1:6" s="100" customFormat="1" ht="12.75">
      <c r="A64" s="170" t="s">
        <v>40</v>
      </c>
      <c r="B64" s="99"/>
      <c r="C64" s="99"/>
      <c r="D64" s="170"/>
      <c r="E64" s="99"/>
      <c r="F64" s="99"/>
    </row>
  </sheetData>
  <mergeCells count="8">
    <mergeCell ref="A1:F1"/>
    <mergeCell ref="A2:F2"/>
    <mergeCell ref="A4:F4"/>
    <mergeCell ref="A6:F6"/>
    <mergeCell ref="A56:C56"/>
    <mergeCell ref="A7:F7"/>
    <mergeCell ref="A8:F8"/>
    <mergeCell ref="A9:F9"/>
  </mergeCells>
  <printOptions/>
  <pageMargins left="0.7480314960629921" right="0" top="0.6299212598425197" bottom="0.3937007874015748" header="0.3937007874015748" footer="0.1968503937007874"/>
  <pageSetup firstPageNumber="6" useFirstPageNumber="1" horizontalDpi="600" verticalDpi="600" orientation="portrait" paperSize="9" scale="7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2"/>
  <sheetViews>
    <sheetView zoomScaleSheetLayoutView="100" workbookViewId="0" topLeftCell="A1">
      <selection activeCell="A1" sqref="A1:IV16384"/>
    </sheetView>
  </sheetViews>
  <sheetFormatPr defaultColWidth="9.140625" defaultRowHeight="12.75"/>
  <cols>
    <col min="1" max="1" width="7.57421875" style="93" customWidth="1"/>
    <col min="2" max="2" width="48.421875" style="93" customWidth="1"/>
    <col min="3" max="3" width="11.7109375" style="16" customWidth="1"/>
    <col min="4" max="4" width="11.7109375" style="93" customWidth="1"/>
    <col min="5" max="6" width="11.7109375" style="16" customWidth="1"/>
  </cols>
  <sheetData>
    <row r="1" spans="1:6" ht="12.75">
      <c r="A1" s="677" t="s">
        <v>801</v>
      </c>
      <c r="B1" s="677"/>
      <c r="C1" s="677"/>
      <c r="D1" s="677"/>
      <c r="E1" s="677"/>
      <c r="F1" s="677"/>
    </row>
    <row r="2" spans="1:6" ht="15" customHeight="1">
      <c r="A2" s="678" t="s">
        <v>802</v>
      </c>
      <c r="B2" s="678"/>
      <c r="C2" s="678"/>
      <c r="D2" s="678"/>
      <c r="E2" s="678"/>
      <c r="F2" s="678"/>
    </row>
    <row r="3" spans="1:6" ht="3.75" customHeight="1">
      <c r="A3" s="3"/>
      <c r="B3" s="4"/>
      <c r="C3" s="5"/>
      <c r="D3" s="4"/>
      <c r="E3" s="3"/>
      <c r="F3" s="3"/>
    </row>
    <row r="4" spans="1:6" s="1" customFormat="1" ht="12.75">
      <c r="A4" s="679" t="s">
        <v>834</v>
      </c>
      <c r="B4" s="679"/>
      <c r="C4" s="679"/>
      <c r="D4" s="679"/>
      <c r="E4" s="679"/>
      <c r="F4" s="679"/>
    </row>
    <row r="5" spans="1:5" s="1" customFormat="1" ht="12.75">
      <c r="A5" s="7"/>
      <c r="B5" s="6"/>
      <c r="C5" s="6"/>
      <c r="D5" s="102"/>
      <c r="E5" s="6"/>
    </row>
    <row r="6" spans="1:6" s="8" customFormat="1" ht="17.25" customHeight="1">
      <c r="A6" s="680" t="s">
        <v>804</v>
      </c>
      <c r="B6" s="680"/>
      <c r="C6" s="680"/>
      <c r="D6" s="680"/>
      <c r="E6" s="680"/>
      <c r="F6" s="680"/>
    </row>
    <row r="7" spans="1:6" s="8" customFormat="1" ht="35.25" customHeight="1">
      <c r="A7" s="690" t="s">
        <v>42</v>
      </c>
      <c r="B7" s="674"/>
      <c r="C7" s="674"/>
      <c r="D7" s="674"/>
      <c r="E7" s="674"/>
      <c r="F7" s="674"/>
    </row>
    <row r="8" spans="1:6" s="8" customFormat="1" ht="17.25" customHeight="1">
      <c r="A8" s="675" t="s">
        <v>836</v>
      </c>
      <c r="B8" s="675"/>
      <c r="C8" s="675"/>
      <c r="D8" s="675"/>
      <c r="E8" s="675"/>
      <c r="F8" s="675"/>
    </row>
    <row r="9" spans="1:6" s="10" customFormat="1" ht="12.75">
      <c r="A9" s="676" t="s">
        <v>807</v>
      </c>
      <c r="B9" s="676"/>
      <c r="C9" s="676"/>
      <c r="D9" s="676"/>
      <c r="E9" s="676"/>
      <c r="F9" s="676"/>
    </row>
    <row r="10" spans="1:6" s="89" customFormat="1" ht="12.75">
      <c r="A10" s="14" t="s">
        <v>808</v>
      </c>
      <c r="B10" s="172"/>
      <c r="C10" s="11"/>
      <c r="D10" s="173"/>
      <c r="E10" s="11"/>
      <c r="F10" s="12" t="s">
        <v>809</v>
      </c>
    </row>
    <row r="11" spans="1:6" s="10" customFormat="1" ht="12.75">
      <c r="A11" s="14"/>
      <c r="B11" s="15"/>
      <c r="C11" s="11"/>
      <c r="D11" s="175"/>
      <c r="F11" s="59" t="s">
        <v>43</v>
      </c>
    </row>
    <row r="12" spans="1:6" ht="12.75">
      <c r="A12" s="16"/>
      <c r="B12" s="16"/>
      <c r="F12" s="176" t="s">
        <v>838</v>
      </c>
    </row>
    <row r="13" spans="1:6" ht="38.25">
      <c r="A13" s="177" t="s">
        <v>918</v>
      </c>
      <c r="B13" s="177" t="s">
        <v>839</v>
      </c>
      <c r="C13" s="178" t="s">
        <v>840</v>
      </c>
      <c r="D13" s="179" t="s">
        <v>841</v>
      </c>
      <c r="E13" s="178" t="s">
        <v>842</v>
      </c>
      <c r="F13" s="178" t="s">
        <v>843</v>
      </c>
    </row>
    <row r="14" spans="1:6" ht="12.75">
      <c r="A14" s="180">
        <v>1</v>
      </c>
      <c r="B14" s="180">
        <v>2</v>
      </c>
      <c r="C14" s="181">
        <v>3</v>
      </c>
      <c r="D14" s="182">
        <v>4</v>
      </c>
      <c r="E14" s="181">
        <v>5</v>
      </c>
      <c r="F14" s="181">
        <v>6</v>
      </c>
    </row>
    <row r="15" spans="1:6" ht="12.75">
      <c r="A15" s="183"/>
      <c r="B15" s="184" t="s">
        <v>44</v>
      </c>
      <c r="C15" s="185">
        <f>C16+C19+C23+C28+C38+C40+C52+C56+C58+C72+C74+C76</f>
        <v>35846013</v>
      </c>
      <c r="D15" s="185">
        <f>D16+D19+D23+D28+D38+D40+D52+D56+D58+D72+D74+D76</f>
        <v>100008407</v>
      </c>
      <c r="E15" s="186">
        <f aca="true" t="shared" si="0" ref="E15:E46">D15/C15*100</f>
        <v>278.99450630674045</v>
      </c>
      <c r="F15" s="185">
        <f>F16+F19+F23+F28+F38+F40+F52+F56+F58+F72+F74+F76</f>
        <v>8361622</v>
      </c>
    </row>
    <row r="16" spans="1:6" ht="12.75">
      <c r="A16" s="187"/>
      <c r="B16" s="187" t="s">
        <v>45</v>
      </c>
      <c r="C16" s="185">
        <f>SUM(C17:C18)</f>
        <v>1698000</v>
      </c>
      <c r="D16" s="185">
        <f>SUM(D17:D18)</f>
        <v>3186158</v>
      </c>
      <c r="E16" s="186">
        <f t="shared" si="0"/>
        <v>187.64181389870436</v>
      </c>
      <c r="F16" s="185">
        <f>SUM(F17:F18)</f>
        <v>524724</v>
      </c>
    </row>
    <row r="17" spans="1:6" ht="12.75">
      <c r="A17" s="151" t="s">
        <v>46</v>
      </c>
      <c r="B17" s="188" t="s">
        <v>47</v>
      </c>
      <c r="C17" s="189">
        <v>1633000</v>
      </c>
      <c r="D17" s="126">
        <v>3123648</v>
      </c>
      <c r="E17" s="190">
        <f t="shared" si="0"/>
        <v>191.2827924066136</v>
      </c>
      <c r="F17" s="124">
        <f>D17-'[1]Novembris'!D17</f>
        <v>524724</v>
      </c>
    </row>
    <row r="18" spans="1:6" ht="24.75" customHeight="1">
      <c r="A18" s="151" t="s">
        <v>48</v>
      </c>
      <c r="B18" s="191" t="s">
        <v>49</v>
      </c>
      <c r="C18" s="189">
        <v>65000</v>
      </c>
      <c r="D18" s="126">
        <v>62510</v>
      </c>
      <c r="E18" s="190">
        <f t="shared" si="0"/>
        <v>96.16923076923078</v>
      </c>
      <c r="F18" s="124">
        <f>D18-'[1]Novembris'!D18</f>
        <v>0</v>
      </c>
    </row>
    <row r="19" spans="1:6" ht="12.75">
      <c r="A19" s="187"/>
      <c r="B19" s="187" t="s">
        <v>50</v>
      </c>
      <c r="C19" s="192">
        <f>SUM(C20:C22)</f>
        <v>241947</v>
      </c>
      <c r="D19" s="192">
        <f>D20+D21+D22</f>
        <v>689095</v>
      </c>
      <c r="E19" s="193">
        <f t="shared" si="0"/>
        <v>284.8123762642232</v>
      </c>
      <c r="F19" s="192">
        <f>SUM(F20:F22)</f>
        <v>648319</v>
      </c>
    </row>
    <row r="20" spans="1:6" ht="12.75">
      <c r="A20" s="151" t="s">
        <v>51</v>
      </c>
      <c r="B20" s="188" t="s">
        <v>52</v>
      </c>
      <c r="C20" s="189">
        <v>176000</v>
      </c>
      <c r="D20" s="142">
        <v>689095</v>
      </c>
      <c r="E20" s="190">
        <f t="shared" si="0"/>
        <v>391.53125</v>
      </c>
      <c r="F20" s="124">
        <f>D20-'[1]Novembris'!D20</f>
        <v>648319</v>
      </c>
    </row>
    <row r="21" spans="1:6" ht="24" customHeight="1">
      <c r="A21" s="144" t="s">
        <v>53</v>
      </c>
      <c r="B21" s="191" t="s">
        <v>54</v>
      </c>
      <c r="C21" s="189">
        <v>30947</v>
      </c>
      <c r="D21" s="142">
        <v>0</v>
      </c>
      <c r="E21" s="190">
        <f t="shared" si="0"/>
        <v>0</v>
      </c>
      <c r="F21" s="124">
        <f>D21-'[1]Novembris'!D21</f>
        <v>0</v>
      </c>
    </row>
    <row r="22" spans="1:6" ht="15.75" customHeight="1">
      <c r="A22" s="144" t="s">
        <v>55</v>
      </c>
      <c r="B22" s="191" t="s">
        <v>56</v>
      </c>
      <c r="C22" s="189">
        <v>35000</v>
      </c>
      <c r="D22" s="142">
        <v>0</v>
      </c>
      <c r="E22" s="190">
        <f t="shared" si="0"/>
        <v>0</v>
      </c>
      <c r="F22" s="124">
        <f>D22-'[1]Novembris'!D22</f>
        <v>0</v>
      </c>
    </row>
    <row r="23" spans="1:6" ht="12.75">
      <c r="A23" s="187"/>
      <c r="B23" s="187" t="s">
        <v>57</v>
      </c>
      <c r="C23" s="192">
        <f>SUM(C24:C27)</f>
        <v>4635100</v>
      </c>
      <c r="D23" s="192">
        <f>SUM(D24:D27)</f>
        <v>4068744</v>
      </c>
      <c r="E23" s="193">
        <f t="shared" si="0"/>
        <v>87.78114819529245</v>
      </c>
      <c r="F23" s="192">
        <f>F24+F25+F26+F27</f>
        <v>237843</v>
      </c>
    </row>
    <row r="24" spans="1:6" ht="12.75">
      <c r="A24" s="151" t="s">
        <v>58</v>
      </c>
      <c r="B24" s="188" t="s">
        <v>59</v>
      </c>
      <c r="C24" s="194">
        <v>250000</v>
      </c>
      <c r="D24" s="126">
        <v>239500</v>
      </c>
      <c r="E24" s="195">
        <f t="shared" si="0"/>
        <v>95.8</v>
      </c>
      <c r="F24" s="124">
        <f>D24-'[1]Novembris'!D24</f>
        <v>8834</v>
      </c>
    </row>
    <row r="25" spans="1:6" ht="12.75">
      <c r="A25" s="151" t="s">
        <v>60</v>
      </c>
      <c r="B25" s="188" t="s">
        <v>61</v>
      </c>
      <c r="C25" s="189">
        <v>320000</v>
      </c>
      <c r="D25" s="126">
        <v>465946</v>
      </c>
      <c r="E25" s="190">
        <f t="shared" si="0"/>
        <v>145.608125</v>
      </c>
      <c r="F25" s="124">
        <f>D25-'[1]Novembris'!D25</f>
        <v>32164</v>
      </c>
    </row>
    <row r="26" spans="1:6" ht="12.75">
      <c r="A26" s="151" t="s">
        <v>62</v>
      </c>
      <c r="B26" s="188" t="s">
        <v>63</v>
      </c>
      <c r="C26" s="189">
        <v>792000</v>
      </c>
      <c r="D26" s="126">
        <v>961320</v>
      </c>
      <c r="E26" s="190">
        <f t="shared" si="0"/>
        <v>121.37878787878789</v>
      </c>
      <c r="F26" s="124">
        <f>D26-'[1]Novembris'!D26</f>
        <v>30825</v>
      </c>
    </row>
    <row r="27" spans="1:6" ht="24" customHeight="1">
      <c r="A27" s="151" t="s">
        <v>64</v>
      </c>
      <c r="B27" s="191" t="s">
        <v>65</v>
      </c>
      <c r="C27" s="189">
        <v>3273100</v>
      </c>
      <c r="D27" s="126">
        <v>2401978</v>
      </c>
      <c r="E27" s="190">
        <f t="shared" si="0"/>
        <v>73.38541443891113</v>
      </c>
      <c r="F27" s="124">
        <f>D27-'[1]Novembris'!D27</f>
        <v>166020</v>
      </c>
    </row>
    <row r="28" spans="1:6" ht="12.75">
      <c r="A28" s="187"/>
      <c r="B28" s="187" t="s">
        <v>66</v>
      </c>
      <c r="C28" s="192">
        <f>SUM(C29:C37)</f>
        <v>8984174</v>
      </c>
      <c r="D28" s="192">
        <f>SUM(D29:D37)</f>
        <v>9310260</v>
      </c>
      <c r="E28" s="193">
        <f t="shared" si="0"/>
        <v>103.62956015767281</v>
      </c>
      <c r="F28" s="192">
        <f>F29+F31+F32+F33+F34+F35+F36+F37+F30</f>
        <v>841172</v>
      </c>
    </row>
    <row r="29" spans="1:6" ht="38.25">
      <c r="A29" s="151" t="s">
        <v>67</v>
      </c>
      <c r="B29" s="191" t="s">
        <v>68</v>
      </c>
      <c r="C29" s="189">
        <v>150000</v>
      </c>
      <c r="D29" s="126">
        <v>130564</v>
      </c>
      <c r="E29" s="190">
        <f t="shared" si="0"/>
        <v>87.04266666666666</v>
      </c>
      <c r="F29" s="124">
        <f>D29-'[1]Novembris'!D29</f>
        <v>9299</v>
      </c>
    </row>
    <row r="30" spans="1:6" ht="12.75">
      <c r="A30" s="151" t="s">
        <v>69</v>
      </c>
      <c r="B30" s="191" t="s">
        <v>70</v>
      </c>
      <c r="C30" s="189">
        <v>141643</v>
      </c>
      <c r="D30" s="126">
        <v>146014</v>
      </c>
      <c r="E30" s="190">
        <f t="shared" si="0"/>
        <v>103.08592729608948</v>
      </c>
      <c r="F30" s="124">
        <f>D30-'[1]Novembris'!D30</f>
        <v>3652</v>
      </c>
    </row>
    <row r="31" spans="1:6" ht="12.75">
      <c r="A31" s="151" t="s">
        <v>71</v>
      </c>
      <c r="B31" s="188" t="s">
        <v>72</v>
      </c>
      <c r="C31" s="189">
        <v>1930540</v>
      </c>
      <c r="D31" s="126">
        <v>2197074</v>
      </c>
      <c r="E31" s="190">
        <f t="shared" si="0"/>
        <v>113.80618894195406</v>
      </c>
      <c r="F31" s="124">
        <f>D31-'[1]Novembris'!D31</f>
        <v>320917</v>
      </c>
    </row>
    <row r="32" spans="1:6" ht="38.25">
      <c r="A32" s="151" t="s">
        <v>73</v>
      </c>
      <c r="B32" s="191" t="s">
        <v>74</v>
      </c>
      <c r="C32" s="189">
        <v>1249927</v>
      </c>
      <c r="D32" s="126">
        <v>1266325</v>
      </c>
      <c r="E32" s="190">
        <f t="shared" si="0"/>
        <v>101.31191661593037</v>
      </c>
      <c r="F32" s="124">
        <f>D32-'[1]Novembris'!D32</f>
        <v>85382</v>
      </c>
    </row>
    <row r="33" spans="1:6" ht="12.75">
      <c r="A33" s="151" t="s">
        <v>75</v>
      </c>
      <c r="B33" s="191" t="s">
        <v>76</v>
      </c>
      <c r="C33" s="189">
        <v>54700</v>
      </c>
      <c r="D33" s="126">
        <v>37521</v>
      </c>
      <c r="E33" s="190">
        <f t="shared" si="0"/>
        <v>68.59414990859231</v>
      </c>
      <c r="F33" s="124">
        <f>D33-'[1]Novembris'!D33</f>
        <v>2408</v>
      </c>
    </row>
    <row r="34" spans="1:6" ht="25.5">
      <c r="A34" s="151" t="s">
        <v>77</v>
      </c>
      <c r="B34" s="191" t="s">
        <v>78</v>
      </c>
      <c r="C34" s="189">
        <v>50000</v>
      </c>
      <c r="D34" s="126">
        <v>38084</v>
      </c>
      <c r="E34" s="190">
        <f t="shared" si="0"/>
        <v>76.168</v>
      </c>
      <c r="F34" s="124">
        <f>D34-'[1]Novembris'!D34</f>
        <v>3965</v>
      </c>
    </row>
    <row r="35" spans="1:6" ht="12.75">
      <c r="A35" s="151" t="s">
        <v>79</v>
      </c>
      <c r="B35" s="188" t="s">
        <v>80</v>
      </c>
      <c r="C35" s="189">
        <v>108000</v>
      </c>
      <c r="D35" s="126">
        <v>77281</v>
      </c>
      <c r="E35" s="190">
        <f t="shared" si="0"/>
        <v>71.55648148148148</v>
      </c>
      <c r="F35" s="124">
        <f>D35-'[1]Novembris'!D35</f>
        <v>7985</v>
      </c>
    </row>
    <row r="36" spans="1:6" ht="12.75">
      <c r="A36" s="151" t="s">
        <v>81</v>
      </c>
      <c r="B36" s="188" t="s">
        <v>82</v>
      </c>
      <c r="C36" s="189">
        <v>128343</v>
      </c>
      <c r="D36" s="126">
        <v>125623</v>
      </c>
      <c r="E36" s="190">
        <f t="shared" si="0"/>
        <v>97.88067911767685</v>
      </c>
      <c r="F36" s="124">
        <f>D36-'[1]Novembris'!D36</f>
        <v>8469</v>
      </c>
    </row>
    <row r="37" spans="1:6" ht="12.75">
      <c r="A37" s="151" t="s">
        <v>83</v>
      </c>
      <c r="B37" s="188" t="s">
        <v>84</v>
      </c>
      <c r="C37" s="189">
        <v>5171021</v>
      </c>
      <c r="D37" s="126">
        <v>5291774</v>
      </c>
      <c r="E37" s="190">
        <f t="shared" si="0"/>
        <v>102.33518680353455</v>
      </c>
      <c r="F37" s="124">
        <f>D37-'[1]Novembris'!D37</f>
        <v>399095</v>
      </c>
    </row>
    <row r="38" spans="1:6" ht="12.75">
      <c r="A38" s="187"/>
      <c r="B38" s="187" t="s">
        <v>85</v>
      </c>
      <c r="C38" s="192">
        <f>C39</f>
        <v>30000</v>
      </c>
      <c r="D38" s="192">
        <f>D39</f>
        <v>26876</v>
      </c>
      <c r="E38" s="193">
        <f t="shared" si="0"/>
        <v>89.58666666666667</v>
      </c>
      <c r="F38" s="192">
        <f>F39</f>
        <v>1680</v>
      </c>
    </row>
    <row r="39" spans="1:6" ht="25.5">
      <c r="A39" s="151" t="s">
        <v>86</v>
      </c>
      <c r="B39" s="191" t="s">
        <v>87</v>
      </c>
      <c r="C39" s="189">
        <v>30000</v>
      </c>
      <c r="D39" s="126">
        <v>26876</v>
      </c>
      <c r="E39" s="190">
        <f t="shared" si="0"/>
        <v>89.58666666666667</v>
      </c>
      <c r="F39" s="124">
        <f>D39-'[1]Novembris'!D39</f>
        <v>1680</v>
      </c>
    </row>
    <row r="40" spans="1:6" ht="12.75">
      <c r="A40" s="187"/>
      <c r="B40" s="187" t="s">
        <v>88</v>
      </c>
      <c r="C40" s="192">
        <f>SUM(C41:C51)</f>
        <v>2300000</v>
      </c>
      <c r="D40" s="192">
        <f>SUM(D41:D51)</f>
        <v>3197975</v>
      </c>
      <c r="E40" s="193">
        <f t="shared" si="0"/>
        <v>139.04239130434783</v>
      </c>
      <c r="F40" s="192">
        <f>SUM(F41:F51)</f>
        <v>396346</v>
      </c>
    </row>
    <row r="41" spans="1:6" ht="38.25">
      <c r="A41" s="151" t="s">
        <v>89</v>
      </c>
      <c r="B41" s="191" t="s">
        <v>90</v>
      </c>
      <c r="C41" s="189">
        <v>164000</v>
      </c>
      <c r="D41" s="126">
        <v>169494</v>
      </c>
      <c r="E41" s="190">
        <f t="shared" si="0"/>
        <v>103.35000000000001</v>
      </c>
      <c r="F41" s="124">
        <f>D41-'[1]Novembris'!D41</f>
        <v>2981</v>
      </c>
    </row>
    <row r="42" spans="1:6" ht="12.75">
      <c r="A42" s="151" t="s">
        <v>91</v>
      </c>
      <c r="B42" s="188" t="s">
        <v>92</v>
      </c>
      <c r="C42" s="189">
        <v>92000</v>
      </c>
      <c r="D42" s="126">
        <v>62222</v>
      </c>
      <c r="E42" s="190">
        <f t="shared" si="0"/>
        <v>67.63260869565218</v>
      </c>
      <c r="F42" s="124">
        <f>D42-'[1]Novembris'!D42</f>
        <v>4826</v>
      </c>
    </row>
    <row r="43" spans="1:6" ht="12.75">
      <c r="A43" s="151" t="s">
        <v>93</v>
      </c>
      <c r="B43" s="188" t="s">
        <v>94</v>
      </c>
      <c r="C43" s="189">
        <v>25000</v>
      </c>
      <c r="D43" s="126">
        <v>48773</v>
      </c>
      <c r="E43" s="190">
        <f t="shared" si="0"/>
        <v>195.09199999999998</v>
      </c>
      <c r="F43" s="124">
        <f>D43-'[1]Novembris'!D43</f>
        <v>3941</v>
      </c>
    </row>
    <row r="44" spans="1:6" ht="25.5">
      <c r="A44" s="151" t="s">
        <v>95</v>
      </c>
      <c r="B44" s="191" t="s">
        <v>96</v>
      </c>
      <c r="C44" s="189">
        <v>5000</v>
      </c>
      <c r="D44" s="126">
        <v>8</v>
      </c>
      <c r="E44" s="190">
        <f t="shared" si="0"/>
        <v>0.16</v>
      </c>
      <c r="F44" s="124">
        <f>D44-'[1]Novembris'!D44</f>
        <v>0</v>
      </c>
    </row>
    <row r="45" spans="1:6" ht="25.5">
      <c r="A45" s="151" t="s">
        <v>97</v>
      </c>
      <c r="B45" s="191" t="s">
        <v>98</v>
      </c>
      <c r="C45" s="189">
        <v>314100</v>
      </c>
      <c r="D45" s="126">
        <v>200287</v>
      </c>
      <c r="E45" s="190">
        <f t="shared" si="0"/>
        <v>63.76536134988857</v>
      </c>
      <c r="F45" s="124">
        <f>D45-'[1]Novembris'!D45</f>
        <v>9609</v>
      </c>
    </row>
    <row r="46" spans="1:6" ht="25.5">
      <c r="A46" s="151" t="s">
        <v>99</v>
      </c>
      <c r="B46" s="191" t="s">
        <v>100</v>
      </c>
      <c r="C46" s="189">
        <v>120000</v>
      </c>
      <c r="D46" s="126">
        <v>183380</v>
      </c>
      <c r="E46" s="190">
        <f t="shared" si="0"/>
        <v>152.81666666666666</v>
      </c>
      <c r="F46" s="124">
        <f>D46-'[1]Novembris'!D46</f>
        <v>3565</v>
      </c>
    </row>
    <row r="47" spans="1:6" ht="25.5">
      <c r="A47" s="151" t="s">
        <v>101</v>
      </c>
      <c r="B47" s="191" t="s">
        <v>102</v>
      </c>
      <c r="C47" s="189">
        <v>274300</v>
      </c>
      <c r="D47" s="126">
        <v>1461548</v>
      </c>
      <c r="E47" s="190">
        <f aca="true" t="shared" si="1" ref="E47:E77">D47/C47*100</f>
        <v>532.8282901932191</v>
      </c>
      <c r="F47" s="124">
        <f>D47-'[1]Novembris'!D47</f>
        <v>265955</v>
      </c>
    </row>
    <row r="48" spans="1:6" ht="25.5">
      <c r="A48" s="151" t="s">
        <v>103</v>
      </c>
      <c r="B48" s="191" t="s">
        <v>104</v>
      </c>
      <c r="C48" s="189">
        <v>405000</v>
      </c>
      <c r="D48" s="126">
        <v>411479</v>
      </c>
      <c r="E48" s="190">
        <f t="shared" si="1"/>
        <v>101.59975308641975</v>
      </c>
      <c r="F48" s="124">
        <f>D48-'[1]Novembris'!D48</f>
        <v>5055</v>
      </c>
    </row>
    <row r="49" spans="1:6" ht="25.5">
      <c r="A49" s="196" t="s">
        <v>105</v>
      </c>
      <c r="B49" s="191" t="s">
        <v>106</v>
      </c>
      <c r="C49" s="189">
        <v>112500</v>
      </c>
      <c r="D49" s="126">
        <v>27506</v>
      </c>
      <c r="E49" s="190">
        <f t="shared" si="1"/>
        <v>24.44977777777778</v>
      </c>
      <c r="F49" s="124">
        <f>D49-'[1]Novembris'!D49</f>
        <v>0</v>
      </c>
    </row>
    <row r="50" spans="1:6" ht="25.5">
      <c r="A50" s="196" t="s">
        <v>107</v>
      </c>
      <c r="B50" s="191" t="s">
        <v>108</v>
      </c>
      <c r="C50" s="189">
        <v>133000</v>
      </c>
      <c r="D50" s="126">
        <v>126569</v>
      </c>
      <c r="E50" s="190">
        <f t="shared" si="1"/>
        <v>95.16466165413534</v>
      </c>
      <c r="F50" s="124">
        <f>D50-'[1]Novembris'!D50</f>
        <v>53444</v>
      </c>
    </row>
    <row r="51" spans="1:6" ht="12.75">
      <c r="A51" s="196" t="s">
        <v>109</v>
      </c>
      <c r="B51" s="191" t="s">
        <v>110</v>
      </c>
      <c r="C51" s="189">
        <v>655100</v>
      </c>
      <c r="D51" s="126">
        <v>506709</v>
      </c>
      <c r="E51" s="190">
        <f t="shared" si="1"/>
        <v>77.34834376431078</v>
      </c>
      <c r="F51" s="124">
        <f>D51-'[1]Novembris'!D51</f>
        <v>46970</v>
      </c>
    </row>
    <row r="52" spans="1:6" ht="12.75">
      <c r="A52" s="187"/>
      <c r="B52" s="187" t="s">
        <v>111</v>
      </c>
      <c r="C52" s="192">
        <f>SUM(C53:C55)</f>
        <v>862463</v>
      </c>
      <c r="D52" s="192">
        <f>SUM(D53:D55)</f>
        <v>962141</v>
      </c>
      <c r="E52" s="193">
        <f t="shared" si="1"/>
        <v>111.55736535944149</v>
      </c>
      <c r="F52" s="192">
        <f>SUM(F53:F55)</f>
        <v>59815</v>
      </c>
    </row>
    <row r="53" spans="1:6" ht="12.75">
      <c r="A53" s="151" t="s">
        <v>112</v>
      </c>
      <c r="B53" s="188" t="s">
        <v>113</v>
      </c>
      <c r="C53" s="189">
        <v>120767</v>
      </c>
      <c r="D53" s="126">
        <v>170767</v>
      </c>
      <c r="E53" s="190">
        <f t="shared" si="1"/>
        <v>141.40203863638246</v>
      </c>
      <c r="F53" s="124">
        <f>D53-'[1]Novembris'!D53</f>
        <v>0</v>
      </c>
    </row>
    <row r="54" spans="1:6" ht="12.75" customHeight="1">
      <c r="A54" s="151" t="s">
        <v>114</v>
      </c>
      <c r="B54" s="188" t="s">
        <v>115</v>
      </c>
      <c r="C54" s="189">
        <v>635606</v>
      </c>
      <c r="D54" s="126">
        <v>686038</v>
      </c>
      <c r="E54" s="190">
        <f t="shared" si="1"/>
        <v>107.93447513082003</v>
      </c>
      <c r="F54" s="124">
        <f>D54-'[1]Novembris'!D54</f>
        <v>50432</v>
      </c>
    </row>
    <row r="55" spans="1:6" ht="25.5">
      <c r="A55" s="151" t="s">
        <v>116</v>
      </c>
      <c r="B55" s="191" t="s">
        <v>117</v>
      </c>
      <c r="C55" s="189">
        <f>134971-28881</f>
        <v>106090</v>
      </c>
      <c r="D55" s="126">
        <v>105336</v>
      </c>
      <c r="E55" s="190">
        <f t="shared" si="1"/>
        <v>99.28928268451315</v>
      </c>
      <c r="F55" s="124">
        <f>D55-'[1]Novembris'!D55</f>
        <v>9383</v>
      </c>
    </row>
    <row r="56" spans="1:6" ht="12.75">
      <c r="A56" s="187"/>
      <c r="B56" s="187" t="s">
        <v>118</v>
      </c>
      <c r="C56" s="192">
        <f>C57</f>
        <v>300000</v>
      </c>
      <c r="D56" s="192">
        <f>D57</f>
        <v>852175</v>
      </c>
      <c r="E56" s="193">
        <f t="shared" si="1"/>
        <v>284.05833333333334</v>
      </c>
      <c r="F56" s="192">
        <f>F57</f>
        <v>67760</v>
      </c>
    </row>
    <row r="57" spans="1:6" ht="25.5">
      <c r="A57" s="151" t="s">
        <v>119</v>
      </c>
      <c r="B57" s="191" t="s">
        <v>120</v>
      </c>
      <c r="C57" s="189">
        <v>300000</v>
      </c>
      <c r="D57" s="126">
        <v>852175</v>
      </c>
      <c r="E57" s="190">
        <f t="shared" si="1"/>
        <v>284.05833333333334</v>
      </c>
      <c r="F57" s="124">
        <f>D57-'[1]Novembris'!D57</f>
        <v>67760</v>
      </c>
    </row>
    <row r="58" spans="1:6" ht="12.75">
      <c r="A58" s="187"/>
      <c r="B58" s="187" t="s">
        <v>121</v>
      </c>
      <c r="C58" s="192">
        <f>SUM(C59:C71)</f>
        <v>16623954</v>
      </c>
      <c r="D58" s="192">
        <f>SUM(D59:D71)</f>
        <v>77545918</v>
      </c>
      <c r="E58" s="193">
        <f t="shared" si="1"/>
        <v>466.47096112032074</v>
      </c>
      <c r="F58" s="192">
        <f>SUM(F59:F71)</f>
        <v>5539278</v>
      </c>
    </row>
    <row r="59" spans="1:6" ht="12.75">
      <c r="A59" s="151" t="s">
        <v>122</v>
      </c>
      <c r="B59" s="191" t="s">
        <v>123</v>
      </c>
      <c r="C59" s="189">
        <v>60000</v>
      </c>
      <c r="D59" s="126">
        <v>63755</v>
      </c>
      <c r="E59" s="190">
        <f t="shared" si="1"/>
        <v>106.25833333333334</v>
      </c>
      <c r="F59" s="124">
        <f>D59-'[1]Novembris'!D59</f>
        <v>3277</v>
      </c>
    </row>
    <row r="60" spans="1:6" ht="12.75">
      <c r="A60" s="151" t="s">
        <v>124</v>
      </c>
      <c r="B60" s="188" t="s">
        <v>125</v>
      </c>
      <c r="C60" s="189">
        <v>3500000</v>
      </c>
      <c r="D60" s="126">
        <v>4276747</v>
      </c>
      <c r="E60" s="190">
        <f t="shared" si="1"/>
        <v>122.19277142857143</v>
      </c>
      <c r="F60" s="124">
        <f>D60-'[1]Novembris'!D60</f>
        <v>366568</v>
      </c>
    </row>
    <row r="61" spans="1:6" ht="12.75">
      <c r="A61" s="151" t="s">
        <v>126</v>
      </c>
      <c r="B61" s="191" t="s">
        <v>127</v>
      </c>
      <c r="C61" s="189">
        <v>40000</v>
      </c>
      <c r="D61" s="126">
        <v>52028</v>
      </c>
      <c r="E61" s="190">
        <f t="shared" si="1"/>
        <v>130.07</v>
      </c>
      <c r="F61" s="124">
        <f>D61-'[1]Novembris'!D61</f>
        <v>4154</v>
      </c>
    </row>
    <row r="62" spans="1:6" ht="12.75">
      <c r="A62" s="151" t="s">
        <v>128</v>
      </c>
      <c r="B62" s="188" t="s">
        <v>129</v>
      </c>
      <c r="C62" s="189">
        <v>35000</v>
      </c>
      <c r="D62" s="126">
        <v>45683</v>
      </c>
      <c r="E62" s="190">
        <f t="shared" si="1"/>
        <v>130.52285714285713</v>
      </c>
      <c r="F62" s="124">
        <f>D62-'[1]Novembris'!D62</f>
        <v>1592</v>
      </c>
    </row>
    <row r="63" spans="1:6" ht="12.75">
      <c r="A63" s="151" t="s">
        <v>130</v>
      </c>
      <c r="B63" s="188" t="s">
        <v>131</v>
      </c>
      <c r="C63" s="189">
        <v>2875252</v>
      </c>
      <c r="D63" s="126">
        <v>3325360</v>
      </c>
      <c r="E63" s="190">
        <f t="shared" si="1"/>
        <v>115.65455827871783</v>
      </c>
      <c r="F63" s="124">
        <f>D63-'[1]Novembris'!D63</f>
        <v>242269</v>
      </c>
    </row>
    <row r="64" spans="1:6" ht="12.75">
      <c r="A64" s="151" t="s">
        <v>132</v>
      </c>
      <c r="B64" s="188" t="s">
        <v>133</v>
      </c>
      <c r="C64" s="189">
        <v>850000</v>
      </c>
      <c r="D64" s="126">
        <v>1109690</v>
      </c>
      <c r="E64" s="190">
        <f t="shared" si="1"/>
        <v>130.55176470588233</v>
      </c>
      <c r="F64" s="124">
        <f>D64-'[1]Novembris'!D64</f>
        <v>81388</v>
      </c>
    </row>
    <row r="65" spans="1:6" ht="25.5">
      <c r="A65" s="151" t="s">
        <v>134</v>
      </c>
      <c r="B65" s="191" t="s">
        <v>135</v>
      </c>
      <c r="C65" s="189">
        <v>1002000</v>
      </c>
      <c r="D65" s="126">
        <v>840631</v>
      </c>
      <c r="E65" s="190">
        <f t="shared" si="1"/>
        <v>83.89530938123752</v>
      </c>
      <c r="F65" s="124">
        <f>D65-'[1]Novembris'!D65</f>
        <v>73726</v>
      </c>
    </row>
    <row r="66" spans="1:6" ht="12.75">
      <c r="A66" s="151" t="s">
        <v>25</v>
      </c>
      <c r="B66" s="191" t="s">
        <v>136</v>
      </c>
      <c r="C66" s="189">
        <v>2006722</v>
      </c>
      <c r="D66" s="126">
        <v>2314608</v>
      </c>
      <c r="E66" s="190">
        <f t="shared" si="1"/>
        <v>115.34273307413783</v>
      </c>
      <c r="F66" s="124">
        <f>D66-'[1]Novembris'!D66</f>
        <v>180614</v>
      </c>
    </row>
    <row r="67" spans="1:6" ht="38.25">
      <c r="A67" s="151" t="s">
        <v>137</v>
      </c>
      <c r="B67" s="191" t="s">
        <v>138</v>
      </c>
      <c r="C67" s="189">
        <v>16900</v>
      </c>
      <c r="D67" s="126">
        <v>10368</v>
      </c>
      <c r="E67" s="190">
        <f t="shared" si="1"/>
        <v>61.349112426035504</v>
      </c>
      <c r="F67" s="124">
        <f>D67-'[1]Novembris'!D67</f>
        <v>1270</v>
      </c>
    </row>
    <row r="68" spans="1:6" ht="38.25">
      <c r="A68" s="151" t="s">
        <v>139</v>
      </c>
      <c r="B68" s="191" t="s">
        <v>140</v>
      </c>
      <c r="C68" s="189">
        <v>4425160</v>
      </c>
      <c r="D68" s="126">
        <f>461041+5541086+639784+1662612+35528997+18712606</f>
        <v>62546126</v>
      </c>
      <c r="E68" s="190">
        <f t="shared" si="1"/>
        <v>1413.4206672753076</v>
      </c>
      <c r="F68" s="124">
        <f>D68-'[1]Novembris'!D68</f>
        <v>4350336</v>
      </c>
    </row>
    <row r="69" spans="1:6" ht="12.75">
      <c r="A69" s="151" t="s">
        <v>141</v>
      </c>
      <c r="B69" s="191" t="s">
        <v>142</v>
      </c>
      <c r="C69" s="189">
        <v>10420</v>
      </c>
      <c r="D69" s="126">
        <v>40052</v>
      </c>
      <c r="E69" s="190">
        <f t="shared" si="1"/>
        <v>384.37619961612285</v>
      </c>
      <c r="F69" s="124">
        <f>D69-'[1]Novembris'!D69</f>
        <v>1301</v>
      </c>
    </row>
    <row r="70" spans="1:6" ht="12.75">
      <c r="A70" s="151" t="s">
        <v>143</v>
      </c>
      <c r="B70" s="188" t="s">
        <v>144</v>
      </c>
      <c r="C70" s="189">
        <v>1800000</v>
      </c>
      <c r="D70" s="126">
        <v>2918015</v>
      </c>
      <c r="E70" s="190">
        <f t="shared" si="1"/>
        <v>162.11194444444445</v>
      </c>
      <c r="F70" s="124">
        <f>D70-'[1]Novembris'!D70</f>
        <v>232783</v>
      </c>
    </row>
    <row r="71" spans="1:6" ht="12.75">
      <c r="A71" s="151" t="s">
        <v>145</v>
      </c>
      <c r="B71" s="188" t="s">
        <v>146</v>
      </c>
      <c r="C71" s="189">
        <v>2500</v>
      </c>
      <c r="D71" s="126">
        <v>2855</v>
      </c>
      <c r="E71" s="190">
        <f t="shared" si="1"/>
        <v>114.19999999999999</v>
      </c>
      <c r="F71" s="124">
        <f>D71-'[1]Novembris'!D71</f>
        <v>0</v>
      </c>
    </row>
    <row r="72" spans="1:6" ht="12.75">
      <c r="A72" s="187"/>
      <c r="B72" s="187" t="s">
        <v>147</v>
      </c>
      <c r="C72" s="192">
        <f>C73</f>
        <v>18000</v>
      </c>
      <c r="D72" s="192">
        <f>D73</f>
        <v>18365</v>
      </c>
      <c r="E72" s="193">
        <f t="shared" si="1"/>
        <v>102.02777777777779</v>
      </c>
      <c r="F72" s="139">
        <f>F73</f>
        <v>1785</v>
      </c>
    </row>
    <row r="73" spans="1:6" ht="25.5">
      <c r="A73" s="151" t="s">
        <v>148</v>
      </c>
      <c r="B73" s="191" t="s">
        <v>149</v>
      </c>
      <c r="C73" s="189">
        <v>18000</v>
      </c>
      <c r="D73" s="126">
        <v>18365</v>
      </c>
      <c r="E73" s="190">
        <f t="shared" si="1"/>
        <v>102.02777777777779</v>
      </c>
      <c r="F73" s="124">
        <f>D73-'[1]Novembris'!D73</f>
        <v>1785</v>
      </c>
    </row>
    <row r="74" spans="1:6" ht="12.75">
      <c r="A74" s="151"/>
      <c r="B74" s="187" t="s">
        <v>150</v>
      </c>
      <c r="C74" s="192">
        <f>C75</f>
        <v>50375</v>
      </c>
      <c r="D74" s="192">
        <f>D75</f>
        <v>0</v>
      </c>
      <c r="E74" s="193">
        <f t="shared" si="1"/>
        <v>0</v>
      </c>
      <c r="F74" s="139">
        <f>F75</f>
        <v>0</v>
      </c>
    </row>
    <row r="75" spans="1:6" ht="12.75">
      <c r="A75" s="151" t="s">
        <v>141</v>
      </c>
      <c r="B75" s="191" t="s">
        <v>142</v>
      </c>
      <c r="C75" s="189">
        <v>50375</v>
      </c>
      <c r="D75" s="126">
        <v>0</v>
      </c>
      <c r="E75" s="190">
        <f t="shared" si="1"/>
        <v>0</v>
      </c>
      <c r="F75" s="124">
        <f>D75-'[1]Novembris'!D75</f>
        <v>0</v>
      </c>
    </row>
    <row r="76" spans="1:6" ht="12.75">
      <c r="A76" s="151"/>
      <c r="B76" s="187" t="s">
        <v>151</v>
      </c>
      <c r="C76" s="192">
        <f>C77</f>
        <v>102000</v>
      </c>
      <c r="D76" s="192">
        <f>D77</f>
        <v>150700</v>
      </c>
      <c r="E76" s="193">
        <f t="shared" si="1"/>
        <v>147.7450980392157</v>
      </c>
      <c r="F76" s="139">
        <f>F77</f>
        <v>42900</v>
      </c>
    </row>
    <row r="77" spans="1:6" ht="25.5">
      <c r="A77" s="151" t="s">
        <v>152</v>
      </c>
      <c r="B77" s="191" t="s">
        <v>153</v>
      </c>
      <c r="C77" s="189">
        <v>102000</v>
      </c>
      <c r="D77" s="126">
        <v>150700</v>
      </c>
      <c r="E77" s="190">
        <f t="shared" si="1"/>
        <v>147.7450980392157</v>
      </c>
      <c r="F77" s="124">
        <f>D77-'[1]Novembris'!D77</f>
        <v>42900</v>
      </c>
    </row>
    <row r="78" ht="12.75">
      <c r="E78" s="197"/>
    </row>
    <row r="79" spans="1:5" ht="12.75">
      <c r="A79" s="198" t="s">
        <v>154</v>
      </c>
      <c r="E79" s="197"/>
    </row>
    <row r="80" spans="1:6" ht="12.75">
      <c r="A80" s="199"/>
      <c r="B80" s="191" t="s">
        <v>136</v>
      </c>
      <c r="C80" s="200"/>
      <c r="D80" s="126"/>
      <c r="E80" s="201"/>
      <c r="F80" s="40"/>
    </row>
    <row r="81" spans="1:6" ht="12.75">
      <c r="A81" s="199"/>
      <c r="B81" s="184" t="s">
        <v>155</v>
      </c>
      <c r="C81" s="202">
        <f>C83+C84</f>
        <v>2473278</v>
      </c>
      <c r="D81" s="202">
        <f>D83+D84</f>
        <v>2583013</v>
      </c>
      <c r="E81" s="203">
        <f>D81/C81*100</f>
        <v>104.4368243278758</v>
      </c>
      <c r="F81" s="202">
        <f>F83+F84</f>
        <v>178556</v>
      </c>
    </row>
    <row r="82" spans="1:6" ht="12.75">
      <c r="A82" s="199"/>
      <c r="B82" s="191" t="s">
        <v>156</v>
      </c>
      <c r="C82" s="200"/>
      <c r="D82" s="126"/>
      <c r="E82" s="201"/>
      <c r="F82" s="40"/>
    </row>
    <row r="83" spans="1:6" ht="25.5">
      <c r="A83" s="199"/>
      <c r="B83" s="191" t="s">
        <v>157</v>
      </c>
      <c r="C83" s="126">
        <v>2260000</v>
      </c>
      <c r="D83" s="126">
        <v>2314608</v>
      </c>
      <c r="E83" s="204">
        <f>D83/C83*100</f>
        <v>102.41628318584071</v>
      </c>
      <c r="F83" s="124">
        <f>D83-'[1]Novembris'!D83</f>
        <v>180614</v>
      </c>
    </row>
    <row r="84" spans="1:6" ht="38.25">
      <c r="A84" s="199"/>
      <c r="B84" s="191" t="s">
        <v>158</v>
      </c>
      <c r="C84" s="205">
        <v>213278</v>
      </c>
      <c r="D84" s="126">
        <v>268405</v>
      </c>
      <c r="E84" s="204">
        <f>D84/C84*100</f>
        <v>125.84748544153639</v>
      </c>
      <c r="F84" s="124">
        <f>D84-'[1]Novembris'!D84</f>
        <v>-2058</v>
      </c>
    </row>
    <row r="88" spans="1:6" s="209" customFormat="1" ht="15.75">
      <c r="A88" s="167" t="s">
        <v>159</v>
      </c>
      <c r="B88" s="206"/>
      <c r="C88" s="207"/>
      <c r="D88" s="207"/>
      <c r="E88" s="208"/>
      <c r="F88" s="207" t="s">
        <v>832</v>
      </c>
    </row>
    <row r="89" spans="1:6" s="89" customFormat="1" ht="12.75">
      <c r="A89" s="95"/>
      <c r="B89" s="93"/>
      <c r="C89" s="210"/>
      <c r="D89" s="210"/>
      <c r="E89" s="211"/>
      <c r="F89" s="210"/>
    </row>
    <row r="90" spans="1:6" s="89" customFormat="1" ht="12.75">
      <c r="A90" s="95"/>
      <c r="B90" s="212"/>
      <c r="C90" s="210"/>
      <c r="F90" s="210"/>
    </row>
    <row r="91" spans="1:6" s="89" customFormat="1" ht="12.75">
      <c r="A91" s="95"/>
      <c r="B91" s="212"/>
      <c r="C91" s="210"/>
      <c r="F91" s="214"/>
    </row>
    <row r="92" spans="1:6" s="89" customFormat="1" ht="12.75">
      <c r="A92" s="95" t="s">
        <v>40</v>
      </c>
      <c r="B92" s="212"/>
      <c r="C92" s="210"/>
      <c r="F92" s="214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5511811023622047" top="0.7874015748031497" bottom="0.5905511811023623" header="0.5118110236220472" footer="0.5118110236220472"/>
  <pageSetup cellComments="asDisplayed" firstPageNumber="7" useFirstPageNumber="1" horizontalDpi="600" verticalDpi="600" orientation="portrait" paperSize="9" scale="76" r:id="rId1"/>
  <headerFooter alignWithMargins="0">
    <oddFooter>&amp;C&amp;P</oddFooter>
  </headerFooter>
  <rowBreaks count="1" manualBreakCount="1">
    <brk id="5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115"/>
  <sheetViews>
    <sheetView zoomScaleSheetLayoutView="100" workbookViewId="0" topLeftCell="A1">
      <selection activeCell="A1" sqref="A1:IV16384"/>
    </sheetView>
  </sheetViews>
  <sheetFormatPr defaultColWidth="9.140625" defaultRowHeight="12.75"/>
  <cols>
    <col min="1" max="1" width="9.28125" style="93" customWidth="1"/>
    <col min="2" max="2" width="38.421875" style="93" customWidth="1"/>
    <col min="3" max="3" width="12.421875" style="214" customWidth="1"/>
    <col min="4" max="4" width="12.28125" style="214" customWidth="1"/>
    <col min="5" max="5" width="13.28125" style="214" bestFit="1" customWidth="1"/>
    <col min="6" max="6" width="9.8515625" style="214" customWidth="1"/>
    <col min="7" max="7" width="9.421875" style="93" bestFit="1" customWidth="1"/>
    <col min="8" max="8" width="11.28125" style="93" customWidth="1"/>
    <col min="9" max="9" width="11.7109375" style="93" customWidth="1"/>
    <col min="10" max="16384" width="9.140625" style="93" customWidth="1"/>
  </cols>
  <sheetData>
    <row r="1" spans="1:9" ht="12.75">
      <c r="A1" s="696" t="s">
        <v>801</v>
      </c>
      <c r="B1" s="696"/>
      <c r="C1" s="696"/>
      <c r="D1" s="696"/>
      <c r="E1" s="696"/>
      <c r="F1" s="696"/>
      <c r="G1" s="696"/>
      <c r="H1" s="696"/>
      <c r="I1" s="696"/>
    </row>
    <row r="2" spans="1:9" ht="15" customHeight="1">
      <c r="A2" s="672" t="s">
        <v>802</v>
      </c>
      <c r="B2" s="672"/>
      <c r="C2" s="672"/>
      <c r="D2" s="672"/>
      <c r="E2" s="672"/>
      <c r="F2" s="672"/>
      <c r="G2" s="672"/>
      <c r="H2" s="672"/>
      <c r="I2" s="672"/>
    </row>
    <row r="3" spans="1:9" ht="3.75" customHeight="1">
      <c r="A3" s="671"/>
      <c r="B3" s="671"/>
      <c r="C3" s="671"/>
      <c r="D3" s="671"/>
      <c r="E3" s="671"/>
      <c r="F3" s="671"/>
      <c r="G3" s="4"/>
      <c r="H3" s="4"/>
      <c r="I3" s="4"/>
    </row>
    <row r="4" spans="1:9" s="97" customFormat="1" ht="12.75">
      <c r="A4" s="669" t="s">
        <v>834</v>
      </c>
      <c r="B4" s="669"/>
      <c r="C4" s="669"/>
      <c r="D4" s="669"/>
      <c r="E4" s="669"/>
      <c r="F4" s="669"/>
      <c r="G4" s="669"/>
      <c r="H4" s="669"/>
      <c r="I4" s="669"/>
    </row>
    <row r="5" spans="3:9" s="97" customFormat="1" ht="12.75">
      <c r="C5" s="102"/>
      <c r="D5" s="102"/>
      <c r="E5" s="102"/>
      <c r="F5" s="102"/>
      <c r="G5" s="102"/>
      <c r="H5" s="102"/>
      <c r="I5" s="102"/>
    </row>
    <row r="6" spans="1:9" s="206" customFormat="1" ht="17.25" customHeight="1">
      <c r="A6" s="696" t="s">
        <v>804</v>
      </c>
      <c r="B6" s="696"/>
      <c r="C6" s="696"/>
      <c r="D6" s="696"/>
      <c r="E6" s="696"/>
      <c r="F6" s="696"/>
      <c r="G6" s="696"/>
      <c r="H6" s="696"/>
      <c r="I6" s="696"/>
    </row>
    <row r="7" spans="1:9" s="206" customFormat="1" ht="17.25" customHeight="1">
      <c r="A7" s="670" t="s">
        <v>160</v>
      </c>
      <c r="B7" s="670"/>
      <c r="C7" s="670"/>
      <c r="D7" s="670"/>
      <c r="E7" s="670"/>
      <c r="F7" s="670"/>
      <c r="G7" s="670"/>
      <c r="H7" s="670"/>
      <c r="I7" s="670"/>
    </row>
    <row r="8" spans="1:9" s="206" customFormat="1" ht="17.25" customHeight="1">
      <c r="A8" s="694" t="s">
        <v>161</v>
      </c>
      <c r="B8" s="694"/>
      <c r="C8" s="694"/>
      <c r="D8" s="694"/>
      <c r="E8" s="694"/>
      <c r="F8" s="694"/>
      <c r="G8" s="694"/>
      <c r="H8" s="694"/>
      <c r="I8" s="694"/>
    </row>
    <row r="9" spans="1:9" s="219" customFormat="1" ht="12.75">
      <c r="A9" s="695" t="s">
        <v>807</v>
      </c>
      <c r="B9" s="695"/>
      <c r="C9" s="695"/>
      <c r="D9" s="695"/>
      <c r="E9" s="695"/>
      <c r="F9" s="695"/>
      <c r="G9" s="695"/>
      <c r="H9" s="695"/>
      <c r="I9" s="695"/>
    </row>
    <row r="10" spans="1:9" s="219" customFormat="1" ht="12.75">
      <c r="A10" s="693" t="s">
        <v>808</v>
      </c>
      <c r="B10" s="693"/>
      <c r="C10" s="172"/>
      <c r="D10" s="172"/>
      <c r="E10" s="172"/>
      <c r="F10" s="175"/>
      <c r="I10" s="220" t="s">
        <v>162</v>
      </c>
    </row>
    <row r="11" spans="1:9" ht="15">
      <c r="A11" s="221"/>
      <c r="B11" s="221"/>
      <c r="I11" s="214" t="s">
        <v>163</v>
      </c>
    </row>
    <row r="12" ht="12.75">
      <c r="I12" s="214" t="s">
        <v>838</v>
      </c>
    </row>
    <row r="13" spans="1:9" ht="102">
      <c r="A13" s="177" t="s">
        <v>164</v>
      </c>
      <c r="B13" s="177" t="s">
        <v>839</v>
      </c>
      <c r="C13" s="177" t="s">
        <v>840</v>
      </c>
      <c r="D13" s="222" t="s">
        <v>165</v>
      </c>
      <c r="E13" s="177" t="s">
        <v>841</v>
      </c>
      <c r="F13" s="177" t="s">
        <v>166</v>
      </c>
      <c r="G13" s="177" t="s">
        <v>167</v>
      </c>
      <c r="H13" s="222" t="s">
        <v>168</v>
      </c>
      <c r="I13" s="177" t="s">
        <v>169</v>
      </c>
    </row>
    <row r="14" spans="1:9" ht="12.75">
      <c r="A14" s="151">
        <v>1</v>
      </c>
      <c r="B14" s="177">
        <v>2</v>
      </c>
      <c r="C14" s="177">
        <v>3</v>
      </c>
      <c r="D14" s="223">
        <v>4</v>
      </c>
      <c r="E14" s="177">
        <v>5</v>
      </c>
      <c r="F14" s="177">
        <v>6</v>
      </c>
      <c r="G14" s="177">
        <v>7</v>
      </c>
      <c r="H14" s="177">
        <v>8</v>
      </c>
      <c r="I14" s="177">
        <v>9</v>
      </c>
    </row>
    <row r="15" spans="1:9" ht="12.75">
      <c r="A15" s="224"/>
      <c r="B15" s="225" t="s">
        <v>170</v>
      </c>
      <c r="C15" s="134">
        <v>3258234489</v>
      </c>
      <c r="D15" s="226" t="s">
        <v>818</v>
      </c>
      <c r="E15" s="134">
        <v>3111998070</v>
      </c>
      <c r="F15" s="227">
        <v>95.5117896058831</v>
      </c>
      <c r="G15" s="227" t="s">
        <v>818</v>
      </c>
      <c r="H15" s="228" t="s">
        <v>818</v>
      </c>
      <c r="I15" s="134">
        <v>377361918</v>
      </c>
    </row>
    <row r="16" spans="1:9" ht="13.5" customHeight="1">
      <c r="A16" s="229"/>
      <c r="B16" s="230" t="s">
        <v>171</v>
      </c>
      <c r="C16" s="142">
        <v>3511487804</v>
      </c>
      <c r="D16" s="142">
        <v>3511486804</v>
      </c>
      <c r="E16" s="142">
        <v>3443173517</v>
      </c>
      <c r="F16" s="231">
        <v>98.05454864681057</v>
      </c>
      <c r="G16" s="231">
        <v>98.05457657075108</v>
      </c>
      <c r="H16" s="142">
        <v>301888621</v>
      </c>
      <c r="I16" s="142">
        <v>302949359</v>
      </c>
    </row>
    <row r="17" spans="1:9" ht="24.75" customHeight="1">
      <c r="A17" s="229"/>
      <c r="B17" s="233" t="s">
        <v>172</v>
      </c>
      <c r="C17" s="142">
        <v>132189484</v>
      </c>
      <c r="D17" s="142">
        <v>132189484</v>
      </c>
      <c r="E17" s="142">
        <v>116455179</v>
      </c>
      <c r="F17" s="231">
        <v>88.09715831858456</v>
      </c>
      <c r="G17" s="231">
        <v>88.09715831858456</v>
      </c>
      <c r="H17" s="142">
        <v>12678775</v>
      </c>
      <c r="I17" s="142">
        <v>8848965</v>
      </c>
    </row>
    <row r="18" spans="1:9" ht="12" customHeight="1">
      <c r="A18" s="229"/>
      <c r="B18" s="233" t="s">
        <v>173</v>
      </c>
      <c r="C18" s="142">
        <v>163768754</v>
      </c>
      <c r="D18" s="142">
        <v>163768754</v>
      </c>
      <c r="E18" s="142">
        <v>111189772</v>
      </c>
      <c r="F18" s="231">
        <v>67.89437501612792</v>
      </c>
      <c r="G18" s="231">
        <v>67.89437501612792</v>
      </c>
      <c r="H18" s="142">
        <v>1838063</v>
      </c>
      <c r="I18" s="142">
        <v>6728611</v>
      </c>
    </row>
    <row r="19" spans="1:9" ht="12.75">
      <c r="A19" s="229"/>
      <c r="B19" s="233" t="s">
        <v>174</v>
      </c>
      <c r="C19" s="142">
        <v>3215529566</v>
      </c>
      <c r="D19" s="142">
        <v>3215528566</v>
      </c>
      <c r="E19" s="142">
        <v>3215528566</v>
      </c>
      <c r="F19" s="231">
        <v>99.99996890092349</v>
      </c>
      <c r="G19" s="231">
        <v>100</v>
      </c>
      <c r="H19" s="142">
        <v>287371783</v>
      </c>
      <c r="I19" s="142">
        <v>287371783</v>
      </c>
    </row>
    <row r="20" spans="1:9" ht="25.5">
      <c r="A20" s="229"/>
      <c r="B20" s="233" t="s">
        <v>175</v>
      </c>
      <c r="C20" s="142">
        <v>3215529566</v>
      </c>
      <c r="D20" s="142">
        <v>3215528566</v>
      </c>
      <c r="E20" s="142">
        <v>3215528566</v>
      </c>
      <c r="F20" s="231">
        <v>99.99996890092349</v>
      </c>
      <c r="G20" s="231">
        <v>100</v>
      </c>
      <c r="H20" s="142">
        <v>287371783</v>
      </c>
      <c r="I20" s="142">
        <v>287371783</v>
      </c>
    </row>
    <row r="21" spans="1:9" ht="24.75" customHeight="1">
      <c r="A21" s="234"/>
      <c r="B21" s="235" t="s">
        <v>176</v>
      </c>
      <c r="C21" s="134">
        <v>3525848708</v>
      </c>
      <c r="D21" s="134">
        <v>3525847708</v>
      </c>
      <c r="E21" s="134">
        <v>3375429033</v>
      </c>
      <c r="F21" s="227">
        <v>95.73380234215087</v>
      </c>
      <c r="G21" s="227">
        <v>95.73382949414672</v>
      </c>
      <c r="H21" s="134">
        <v>305121737</v>
      </c>
      <c r="I21" s="134">
        <v>510227160</v>
      </c>
    </row>
    <row r="22" spans="1:9" s="237" customFormat="1" ht="12.75" customHeight="1">
      <c r="A22" s="236" t="s">
        <v>177</v>
      </c>
      <c r="B22" s="236" t="s">
        <v>178</v>
      </c>
      <c r="C22" s="134">
        <v>3082775153</v>
      </c>
      <c r="D22" s="134">
        <v>3082774153</v>
      </c>
      <c r="E22" s="134">
        <v>2958598635</v>
      </c>
      <c r="F22" s="227">
        <v>95.97192426184058</v>
      </c>
      <c r="G22" s="227">
        <v>95.97195539351597</v>
      </c>
      <c r="H22" s="134">
        <v>262234692</v>
      </c>
      <c r="I22" s="134">
        <v>401805403</v>
      </c>
    </row>
    <row r="23" spans="1:9" s="237" customFormat="1" ht="12.75" customHeight="1">
      <c r="A23" s="187" t="s">
        <v>179</v>
      </c>
      <c r="B23" s="187" t="s">
        <v>180</v>
      </c>
      <c r="C23" s="134">
        <v>1275945107</v>
      </c>
      <c r="D23" s="134">
        <v>1275945107</v>
      </c>
      <c r="E23" s="134">
        <v>1227984075</v>
      </c>
      <c r="F23" s="227">
        <v>96.24113672783574</v>
      </c>
      <c r="G23" s="227">
        <v>96.24113672783574</v>
      </c>
      <c r="H23" s="134">
        <v>120966113</v>
      </c>
      <c r="I23" s="134">
        <v>169449994</v>
      </c>
    </row>
    <row r="24" spans="1:9" ht="12.75" customHeight="1">
      <c r="A24" s="188">
        <v>1000</v>
      </c>
      <c r="B24" s="238" t="s">
        <v>181</v>
      </c>
      <c r="C24" s="142">
        <v>780684247</v>
      </c>
      <c r="D24" s="142">
        <v>780684247</v>
      </c>
      <c r="E24" s="142">
        <v>763899923</v>
      </c>
      <c r="F24" s="231">
        <v>97.85004961167097</v>
      </c>
      <c r="G24" s="231">
        <v>97.85004961167097</v>
      </c>
      <c r="H24" s="142">
        <v>74660802</v>
      </c>
      <c r="I24" s="142">
        <v>88245404</v>
      </c>
    </row>
    <row r="25" spans="1:9" ht="12.75" customHeight="1">
      <c r="A25" s="151">
        <v>1100</v>
      </c>
      <c r="B25" s="238" t="s">
        <v>182</v>
      </c>
      <c r="C25" s="142">
        <v>571235373</v>
      </c>
      <c r="D25" s="142">
        <v>571235373</v>
      </c>
      <c r="E25" s="142">
        <v>559862504</v>
      </c>
      <c r="F25" s="231">
        <v>98.00907479866447</v>
      </c>
      <c r="G25" s="231">
        <v>98.00907479866447</v>
      </c>
      <c r="H25" s="142">
        <v>55196098</v>
      </c>
      <c r="I25" s="142">
        <v>64386690</v>
      </c>
    </row>
    <row r="26" spans="1:9" ht="37.5" customHeight="1">
      <c r="A26" s="151">
        <v>1200</v>
      </c>
      <c r="B26" s="233" t="s">
        <v>183</v>
      </c>
      <c r="C26" s="142" t="s">
        <v>818</v>
      </c>
      <c r="D26" s="142" t="s">
        <v>818</v>
      </c>
      <c r="E26" s="142">
        <v>204037419</v>
      </c>
      <c r="F26" s="231" t="s">
        <v>818</v>
      </c>
      <c r="G26" s="231" t="s">
        <v>818</v>
      </c>
      <c r="H26" s="142" t="s">
        <v>818</v>
      </c>
      <c r="I26" s="142">
        <v>23858714</v>
      </c>
    </row>
    <row r="27" spans="1:9" ht="12.75" customHeight="1">
      <c r="A27" s="188">
        <v>2000</v>
      </c>
      <c r="B27" s="238" t="s">
        <v>184</v>
      </c>
      <c r="C27" s="142">
        <v>495260860</v>
      </c>
      <c r="D27" s="142">
        <v>495260860</v>
      </c>
      <c r="E27" s="142">
        <v>464084152</v>
      </c>
      <c r="F27" s="231">
        <v>93.70499255685175</v>
      </c>
      <c r="G27" s="231">
        <v>93.70499255685175</v>
      </c>
      <c r="H27" s="142">
        <v>46305311</v>
      </c>
      <c r="I27" s="142">
        <v>81204590</v>
      </c>
    </row>
    <row r="28" spans="1:9" ht="12.75" customHeight="1">
      <c r="A28" s="151">
        <v>2100</v>
      </c>
      <c r="B28" s="238" t="s">
        <v>185</v>
      </c>
      <c r="C28" s="142" t="s">
        <v>818</v>
      </c>
      <c r="D28" s="142" t="s">
        <v>818</v>
      </c>
      <c r="E28" s="142">
        <v>19089690</v>
      </c>
      <c r="F28" s="231" t="s">
        <v>818</v>
      </c>
      <c r="G28" s="231" t="s">
        <v>818</v>
      </c>
      <c r="H28" s="142" t="s">
        <v>818</v>
      </c>
      <c r="I28" s="142">
        <v>1183161</v>
      </c>
    </row>
    <row r="29" spans="1:9" ht="12.75" customHeight="1">
      <c r="A29" s="151">
        <v>2200</v>
      </c>
      <c r="B29" s="238" t="s">
        <v>186</v>
      </c>
      <c r="C29" s="142" t="s">
        <v>818</v>
      </c>
      <c r="D29" s="142" t="s">
        <v>818</v>
      </c>
      <c r="E29" s="142">
        <v>314899560</v>
      </c>
      <c r="F29" s="231" t="s">
        <v>818</v>
      </c>
      <c r="G29" s="231" t="s">
        <v>818</v>
      </c>
      <c r="H29" s="142" t="s">
        <v>818</v>
      </c>
      <c r="I29" s="142">
        <v>51457470</v>
      </c>
    </row>
    <row r="30" spans="1:9" ht="36.75" customHeight="1">
      <c r="A30" s="151">
        <v>2300</v>
      </c>
      <c r="B30" s="239" t="s">
        <v>187</v>
      </c>
      <c r="C30" s="142" t="s">
        <v>818</v>
      </c>
      <c r="D30" s="142" t="s">
        <v>818</v>
      </c>
      <c r="E30" s="142">
        <v>109993262</v>
      </c>
      <c r="F30" s="231" t="s">
        <v>818</v>
      </c>
      <c r="G30" s="231" t="s">
        <v>818</v>
      </c>
      <c r="H30" s="142" t="s">
        <v>818</v>
      </c>
      <c r="I30" s="142">
        <v>23534499</v>
      </c>
    </row>
    <row r="31" spans="1:9" ht="12.75" customHeight="1">
      <c r="A31" s="151">
        <v>2400</v>
      </c>
      <c r="B31" s="238" t="s">
        <v>188</v>
      </c>
      <c r="C31" s="142" t="s">
        <v>818</v>
      </c>
      <c r="D31" s="142" t="s">
        <v>818</v>
      </c>
      <c r="E31" s="142">
        <v>2157916</v>
      </c>
      <c r="F31" s="231" t="s">
        <v>818</v>
      </c>
      <c r="G31" s="231" t="s">
        <v>818</v>
      </c>
      <c r="H31" s="142" t="s">
        <v>818</v>
      </c>
      <c r="I31" s="142">
        <v>360988</v>
      </c>
    </row>
    <row r="32" spans="1:9" ht="12.75" customHeight="1">
      <c r="A32" s="151">
        <v>2500</v>
      </c>
      <c r="B32" s="238" t="s">
        <v>189</v>
      </c>
      <c r="C32" s="142" t="s">
        <v>818</v>
      </c>
      <c r="D32" s="142" t="s">
        <v>818</v>
      </c>
      <c r="E32" s="142">
        <v>11610874</v>
      </c>
      <c r="F32" s="231" t="s">
        <v>818</v>
      </c>
      <c r="G32" s="231" t="s">
        <v>818</v>
      </c>
      <c r="H32" s="142" t="s">
        <v>818</v>
      </c>
      <c r="I32" s="142">
        <v>3342679</v>
      </c>
    </row>
    <row r="33" spans="1:9" ht="63.75" customHeight="1" hidden="1">
      <c r="A33" s="151">
        <v>2600</v>
      </c>
      <c r="B33" s="233" t="s">
        <v>190</v>
      </c>
      <c r="C33" s="142" t="s">
        <v>818</v>
      </c>
      <c r="D33" s="142" t="s">
        <v>818</v>
      </c>
      <c r="E33" s="142">
        <v>0</v>
      </c>
      <c r="F33" s="231" t="s">
        <v>818</v>
      </c>
      <c r="G33" s="231" t="s">
        <v>818</v>
      </c>
      <c r="H33" s="142" t="s">
        <v>818</v>
      </c>
      <c r="I33" s="142">
        <v>0</v>
      </c>
    </row>
    <row r="34" spans="1:9" ht="38.25">
      <c r="A34" s="151">
        <v>2700</v>
      </c>
      <c r="B34" s="233" t="s">
        <v>191</v>
      </c>
      <c r="C34" s="142" t="s">
        <v>818</v>
      </c>
      <c r="D34" s="142" t="s">
        <v>818</v>
      </c>
      <c r="E34" s="142">
        <v>6332850</v>
      </c>
      <c r="F34" s="231" t="s">
        <v>818</v>
      </c>
      <c r="G34" s="231" t="s">
        <v>818</v>
      </c>
      <c r="H34" s="142" t="s">
        <v>818</v>
      </c>
      <c r="I34" s="142">
        <v>1325793</v>
      </c>
    </row>
    <row r="35" spans="1:9" s="237" customFormat="1" ht="12.75" customHeight="1">
      <c r="A35" s="187" t="s">
        <v>192</v>
      </c>
      <c r="B35" s="225" t="s">
        <v>193</v>
      </c>
      <c r="C35" s="134">
        <v>59039263</v>
      </c>
      <c r="D35" s="134">
        <v>59039263</v>
      </c>
      <c r="E35" s="134">
        <v>56737713</v>
      </c>
      <c r="F35" s="227">
        <v>96.10166204141132</v>
      </c>
      <c r="G35" s="227">
        <v>96.10166204141132</v>
      </c>
      <c r="H35" s="134">
        <v>4027395</v>
      </c>
      <c r="I35" s="134">
        <v>4198289</v>
      </c>
    </row>
    <row r="36" spans="1:9" ht="24.75" customHeight="1">
      <c r="A36" s="151">
        <v>4100</v>
      </c>
      <c r="B36" s="233" t="s">
        <v>194</v>
      </c>
      <c r="C36" s="142" t="s">
        <v>818</v>
      </c>
      <c r="D36" s="142" t="s">
        <v>818</v>
      </c>
      <c r="E36" s="142">
        <v>27134796</v>
      </c>
      <c r="F36" s="231" t="s">
        <v>818</v>
      </c>
      <c r="G36" s="231" t="s">
        <v>818</v>
      </c>
      <c r="H36" s="142" t="s">
        <v>818</v>
      </c>
      <c r="I36" s="142">
        <v>777654</v>
      </c>
    </row>
    <row r="37" spans="1:9" ht="12.75" customHeight="1">
      <c r="A37" s="151">
        <v>4200</v>
      </c>
      <c r="B37" s="238" t="s">
        <v>195</v>
      </c>
      <c r="C37" s="142" t="s">
        <v>818</v>
      </c>
      <c r="D37" s="142" t="s">
        <v>818</v>
      </c>
      <c r="E37" s="142">
        <v>20479214</v>
      </c>
      <c r="F37" s="231" t="s">
        <v>818</v>
      </c>
      <c r="G37" s="231" t="s">
        <v>818</v>
      </c>
      <c r="H37" s="142" t="s">
        <v>818</v>
      </c>
      <c r="I37" s="142">
        <v>3483061</v>
      </c>
    </row>
    <row r="38" spans="1:9" ht="12.75" customHeight="1">
      <c r="A38" s="151" t="s">
        <v>196</v>
      </c>
      <c r="B38" s="238" t="s">
        <v>197</v>
      </c>
      <c r="C38" s="142" t="s">
        <v>818</v>
      </c>
      <c r="D38" s="142" t="s">
        <v>818</v>
      </c>
      <c r="E38" s="142">
        <v>9123703</v>
      </c>
      <c r="F38" s="231" t="s">
        <v>818</v>
      </c>
      <c r="G38" s="231" t="s">
        <v>818</v>
      </c>
      <c r="H38" s="142" t="s">
        <v>818</v>
      </c>
      <c r="I38" s="142">
        <v>-62426</v>
      </c>
    </row>
    <row r="39" spans="1:9" s="237" customFormat="1" ht="12.75" customHeight="1">
      <c r="A39" s="236" t="s">
        <v>198</v>
      </c>
      <c r="B39" s="225" t="s">
        <v>199</v>
      </c>
      <c r="C39" s="134">
        <v>1128819131</v>
      </c>
      <c r="D39" s="134">
        <v>1128818131</v>
      </c>
      <c r="E39" s="134">
        <v>1080567265</v>
      </c>
      <c r="F39" s="227">
        <v>95.72545639288957</v>
      </c>
      <c r="G39" s="227">
        <v>95.72554119437686</v>
      </c>
      <c r="H39" s="134">
        <v>82948996</v>
      </c>
      <c r="I39" s="134">
        <v>156757507</v>
      </c>
    </row>
    <row r="40" spans="1:9" ht="12.75" customHeight="1">
      <c r="A40" s="188">
        <v>3000</v>
      </c>
      <c r="B40" s="238" t="s">
        <v>200</v>
      </c>
      <c r="C40" s="142">
        <v>971669570</v>
      </c>
      <c r="D40" s="142">
        <v>971668570</v>
      </c>
      <c r="E40" s="142">
        <v>927209767</v>
      </c>
      <c r="F40" s="231">
        <v>95.42439072163184</v>
      </c>
      <c r="G40" s="231">
        <v>95.4244889283596</v>
      </c>
      <c r="H40" s="142">
        <v>70604836</v>
      </c>
      <c r="I40" s="142">
        <v>143158167</v>
      </c>
    </row>
    <row r="41" spans="1:9" ht="12.75" customHeight="1">
      <c r="A41" s="151">
        <v>3100</v>
      </c>
      <c r="B41" s="238" t="s">
        <v>201</v>
      </c>
      <c r="C41" s="142" t="s">
        <v>818</v>
      </c>
      <c r="D41" s="142" t="s">
        <v>818</v>
      </c>
      <c r="E41" s="142">
        <v>44847426</v>
      </c>
      <c r="F41" s="231" t="s">
        <v>818</v>
      </c>
      <c r="G41" s="231" t="s">
        <v>818</v>
      </c>
      <c r="H41" s="142" t="s">
        <v>818</v>
      </c>
      <c r="I41" s="142">
        <v>5583748</v>
      </c>
    </row>
    <row r="42" spans="1:9" ht="51" customHeight="1">
      <c r="A42" s="151">
        <v>3200</v>
      </c>
      <c r="B42" s="233" t="s">
        <v>202</v>
      </c>
      <c r="C42" s="142" t="s">
        <v>818</v>
      </c>
      <c r="D42" s="142" t="s">
        <v>818</v>
      </c>
      <c r="E42" s="142">
        <v>842586058</v>
      </c>
      <c r="F42" s="231" t="s">
        <v>818</v>
      </c>
      <c r="G42" s="231" t="s">
        <v>818</v>
      </c>
      <c r="H42" s="142" t="s">
        <v>818</v>
      </c>
      <c r="I42" s="142">
        <v>136249932</v>
      </c>
    </row>
    <row r="43" spans="1:9" ht="37.5" customHeight="1">
      <c r="A43" s="151">
        <v>3300</v>
      </c>
      <c r="B43" s="233" t="s">
        <v>1125</v>
      </c>
      <c r="C43" s="142" t="s">
        <v>818</v>
      </c>
      <c r="D43" s="142" t="s">
        <v>818</v>
      </c>
      <c r="E43" s="142">
        <v>39598596</v>
      </c>
      <c r="F43" s="231" t="s">
        <v>818</v>
      </c>
      <c r="G43" s="231" t="s">
        <v>818</v>
      </c>
      <c r="H43" s="142" t="s">
        <v>818</v>
      </c>
      <c r="I43" s="142">
        <v>1301555</v>
      </c>
    </row>
    <row r="44" spans="1:9" ht="12.75" customHeight="1">
      <c r="A44" s="151">
        <v>3400</v>
      </c>
      <c r="B44" s="238" t="s">
        <v>1126</v>
      </c>
      <c r="C44" s="142" t="s">
        <v>818</v>
      </c>
      <c r="D44" s="142" t="s">
        <v>818</v>
      </c>
      <c r="E44" s="232">
        <v>5690893</v>
      </c>
      <c r="F44" s="231" t="s">
        <v>818</v>
      </c>
      <c r="G44" s="231" t="s">
        <v>818</v>
      </c>
      <c r="H44" s="142" t="s">
        <v>818</v>
      </c>
      <c r="I44" s="142">
        <v>2739959</v>
      </c>
    </row>
    <row r="45" spans="1:9" ht="25.5">
      <c r="A45" s="188"/>
      <c r="B45" s="241" t="s">
        <v>1127</v>
      </c>
      <c r="C45" s="142">
        <v>243673</v>
      </c>
      <c r="D45" s="142" t="s">
        <v>818</v>
      </c>
      <c r="E45" s="142" t="s">
        <v>818</v>
      </c>
      <c r="F45" s="231" t="s">
        <v>818</v>
      </c>
      <c r="G45" s="231" t="s">
        <v>818</v>
      </c>
      <c r="H45" s="142" t="s">
        <v>818</v>
      </c>
      <c r="I45" s="142" t="s">
        <v>818</v>
      </c>
    </row>
    <row r="46" spans="1:9" ht="38.25">
      <c r="A46" s="188"/>
      <c r="B46" s="242" t="s">
        <v>1128</v>
      </c>
      <c r="C46" s="142">
        <v>243673</v>
      </c>
      <c r="D46" s="142" t="s">
        <v>818</v>
      </c>
      <c r="E46" s="142" t="s">
        <v>818</v>
      </c>
      <c r="F46" s="231" t="s">
        <v>818</v>
      </c>
      <c r="G46" s="231" t="s">
        <v>818</v>
      </c>
      <c r="H46" s="142" t="s">
        <v>818</v>
      </c>
      <c r="I46" s="142" t="s">
        <v>818</v>
      </c>
    </row>
    <row r="47" spans="1:9" ht="38.25">
      <c r="A47" s="188"/>
      <c r="B47" s="242" t="s">
        <v>1129</v>
      </c>
      <c r="C47" s="142" t="s">
        <v>818</v>
      </c>
      <c r="D47" s="142" t="s">
        <v>818</v>
      </c>
      <c r="E47" s="142">
        <v>5690893</v>
      </c>
      <c r="F47" s="231" t="s">
        <v>818</v>
      </c>
      <c r="G47" s="231" t="s">
        <v>818</v>
      </c>
      <c r="H47" s="142" t="s">
        <v>818</v>
      </c>
      <c r="I47" s="142">
        <v>2739959</v>
      </c>
    </row>
    <row r="48" spans="1:9" ht="12.75" customHeight="1">
      <c r="A48" s="151">
        <v>3900</v>
      </c>
      <c r="B48" s="238" t="s">
        <v>1130</v>
      </c>
      <c r="C48" s="142" t="s">
        <v>818</v>
      </c>
      <c r="D48" s="142" t="s">
        <v>818</v>
      </c>
      <c r="E48" s="142">
        <v>177687</v>
      </c>
      <c r="F48" s="231" t="s">
        <v>818</v>
      </c>
      <c r="G48" s="231" t="s">
        <v>818</v>
      </c>
      <c r="H48" s="142" t="s">
        <v>818</v>
      </c>
      <c r="I48" s="142">
        <v>22932</v>
      </c>
    </row>
    <row r="49" spans="1:9" ht="12.75" customHeight="1">
      <c r="A49" s="188">
        <v>6000</v>
      </c>
      <c r="B49" s="238" t="s">
        <v>1131</v>
      </c>
      <c r="C49" s="142">
        <v>157149561</v>
      </c>
      <c r="D49" s="142">
        <v>157149561</v>
      </c>
      <c r="E49" s="142">
        <v>153357498</v>
      </c>
      <c r="F49" s="231">
        <v>97.58697194197062</v>
      </c>
      <c r="G49" s="231">
        <v>97.58697194197062</v>
      </c>
      <c r="H49" s="142">
        <v>12344160</v>
      </c>
      <c r="I49" s="142">
        <v>13599340</v>
      </c>
    </row>
    <row r="50" spans="1:9" ht="12.75" customHeight="1">
      <c r="A50" s="151">
        <v>6200</v>
      </c>
      <c r="B50" s="238" t="s">
        <v>1132</v>
      </c>
      <c r="C50" s="142" t="s">
        <v>818</v>
      </c>
      <c r="D50" s="142" t="s">
        <v>818</v>
      </c>
      <c r="E50" s="142">
        <v>153185446</v>
      </c>
      <c r="F50" s="231" t="s">
        <v>818</v>
      </c>
      <c r="G50" s="231" t="s">
        <v>818</v>
      </c>
      <c r="H50" s="142" t="s">
        <v>818</v>
      </c>
      <c r="I50" s="142">
        <v>13564478</v>
      </c>
    </row>
    <row r="51" spans="1:9" ht="12.75" customHeight="1">
      <c r="A51" s="151">
        <v>6400</v>
      </c>
      <c r="B51" s="238" t="s">
        <v>1133</v>
      </c>
      <c r="C51" s="142" t="s">
        <v>818</v>
      </c>
      <c r="D51" s="142" t="s">
        <v>818</v>
      </c>
      <c r="E51" s="142">
        <v>172052</v>
      </c>
      <c r="F51" s="231" t="s">
        <v>818</v>
      </c>
      <c r="G51" s="231" t="s">
        <v>818</v>
      </c>
      <c r="H51" s="142" t="s">
        <v>818</v>
      </c>
      <c r="I51" s="142">
        <v>34862</v>
      </c>
    </row>
    <row r="52" spans="1:9" s="237" customFormat="1" ht="25.5" customHeight="1">
      <c r="A52" s="187" t="s">
        <v>1134</v>
      </c>
      <c r="B52" s="154" t="s">
        <v>1135</v>
      </c>
      <c r="C52" s="134">
        <v>157616681</v>
      </c>
      <c r="D52" s="134">
        <v>157616681</v>
      </c>
      <c r="E52" s="134">
        <v>150527019</v>
      </c>
      <c r="F52" s="227">
        <v>95.50195959271595</v>
      </c>
      <c r="G52" s="227">
        <v>95.50195959271595</v>
      </c>
      <c r="H52" s="134">
        <v>11138622</v>
      </c>
      <c r="I52" s="134">
        <v>20668226</v>
      </c>
    </row>
    <row r="53" spans="1:9" ht="25.5">
      <c r="A53" s="151">
        <v>7600</v>
      </c>
      <c r="B53" s="191" t="s">
        <v>1136</v>
      </c>
      <c r="C53" s="142">
        <v>145873346</v>
      </c>
      <c r="D53" s="142">
        <v>145873346</v>
      </c>
      <c r="E53" s="142">
        <v>139108285</v>
      </c>
      <c r="F53" s="231">
        <v>95.36237346608887</v>
      </c>
      <c r="G53" s="231">
        <v>95.36237346608887</v>
      </c>
      <c r="H53" s="142">
        <v>10627733</v>
      </c>
      <c r="I53" s="142">
        <v>19999159</v>
      </c>
    </row>
    <row r="54" spans="1:9" ht="12.75" customHeight="1">
      <c r="A54" s="151">
        <v>7700</v>
      </c>
      <c r="B54" s="233" t="s">
        <v>1137</v>
      </c>
      <c r="C54" s="142">
        <v>11743335</v>
      </c>
      <c r="D54" s="142">
        <v>11743335</v>
      </c>
      <c r="E54" s="142">
        <v>11418734</v>
      </c>
      <c r="F54" s="231">
        <v>97.23587038945921</v>
      </c>
      <c r="G54" s="231">
        <v>97.23587038945921</v>
      </c>
      <c r="H54" s="142">
        <v>510889</v>
      </c>
      <c r="I54" s="142">
        <v>669067</v>
      </c>
    </row>
    <row r="55" spans="1:9" s="237" customFormat="1" ht="12.75" customHeight="1">
      <c r="A55" s="187" t="s">
        <v>1138</v>
      </c>
      <c r="B55" s="225" t="s">
        <v>1139</v>
      </c>
      <c r="C55" s="134">
        <v>461354971</v>
      </c>
      <c r="D55" s="134">
        <v>461354971</v>
      </c>
      <c r="E55" s="134">
        <v>442782563</v>
      </c>
      <c r="F55" s="227">
        <v>95.97437782891039</v>
      </c>
      <c r="G55" s="227">
        <v>95.97437782891039</v>
      </c>
      <c r="H55" s="134">
        <v>43153566</v>
      </c>
      <c r="I55" s="134">
        <v>50731387</v>
      </c>
    </row>
    <row r="56" spans="1:9" ht="12.75" customHeight="1">
      <c r="A56" s="151">
        <v>7100</v>
      </c>
      <c r="B56" s="233" t="s">
        <v>1140</v>
      </c>
      <c r="C56" s="142">
        <v>16828051</v>
      </c>
      <c r="D56" s="142">
        <v>16828051</v>
      </c>
      <c r="E56" s="142">
        <v>16827321</v>
      </c>
      <c r="F56" s="231">
        <v>99.99566200506523</v>
      </c>
      <c r="G56" s="231">
        <v>99.99566200506523</v>
      </c>
      <c r="H56" s="142">
        <v>1492216</v>
      </c>
      <c r="I56" s="142">
        <v>1491516</v>
      </c>
    </row>
    <row r="57" spans="1:9" ht="12.75" customHeight="1">
      <c r="A57" s="151">
        <v>7300</v>
      </c>
      <c r="B57" s="233" t="s">
        <v>1141</v>
      </c>
      <c r="C57" s="142">
        <v>342858703</v>
      </c>
      <c r="D57" s="142">
        <v>342858703</v>
      </c>
      <c r="E57" s="142">
        <v>340108063</v>
      </c>
      <c r="F57" s="231">
        <v>99.19773365064617</v>
      </c>
      <c r="G57" s="231">
        <v>99.19773365064617</v>
      </c>
      <c r="H57" s="142">
        <v>32904494</v>
      </c>
      <c r="I57" s="142">
        <v>34258042</v>
      </c>
    </row>
    <row r="58" spans="1:9" ht="25.5">
      <c r="A58" s="151">
        <v>7400</v>
      </c>
      <c r="B58" s="191" t="s">
        <v>1142</v>
      </c>
      <c r="C58" s="142">
        <v>101668217</v>
      </c>
      <c r="D58" s="142">
        <v>101668217</v>
      </c>
      <c r="E58" s="142">
        <v>85847179</v>
      </c>
      <c r="F58" s="231">
        <v>84.43856057788443</v>
      </c>
      <c r="G58" s="231">
        <v>84.43856057788443</v>
      </c>
      <c r="H58" s="142">
        <v>8756856</v>
      </c>
      <c r="I58" s="142">
        <v>14981829</v>
      </c>
    </row>
    <row r="59" spans="1:9" ht="12.75" customHeight="1">
      <c r="A59" s="236" t="s">
        <v>1143</v>
      </c>
      <c r="B59" s="225" t="s">
        <v>1144</v>
      </c>
      <c r="C59" s="134">
        <v>443073555</v>
      </c>
      <c r="D59" s="134">
        <v>443073555</v>
      </c>
      <c r="E59" s="134">
        <v>416830398</v>
      </c>
      <c r="F59" s="227">
        <v>94.0770202365158</v>
      </c>
      <c r="G59" s="227">
        <v>94.0770202365158</v>
      </c>
      <c r="H59" s="134">
        <v>42887045</v>
      </c>
      <c r="I59" s="134">
        <v>108421757</v>
      </c>
    </row>
    <row r="60" spans="1:9" s="237" customFormat="1" ht="12.75" customHeight="1">
      <c r="A60" s="187" t="s">
        <v>1145</v>
      </c>
      <c r="B60" s="225" t="s">
        <v>1146</v>
      </c>
      <c r="C60" s="134">
        <v>415001365</v>
      </c>
      <c r="D60" s="134">
        <v>415001365</v>
      </c>
      <c r="E60" s="134">
        <v>388758982</v>
      </c>
      <c r="F60" s="227">
        <v>93.67655501566844</v>
      </c>
      <c r="G60" s="227">
        <v>93.67655501566844</v>
      </c>
      <c r="H60" s="134">
        <v>42887045</v>
      </c>
      <c r="I60" s="134">
        <v>107057476</v>
      </c>
    </row>
    <row r="61" spans="1:9" ht="12.75" customHeight="1">
      <c r="A61" s="151">
        <v>5100</v>
      </c>
      <c r="B61" s="238" t="s">
        <v>1147</v>
      </c>
      <c r="C61" s="142" t="s">
        <v>818</v>
      </c>
      <c r="D61" s="142" t="s">
        <v>818</v>
      </c>
      <c r="E61" s="142">
        <v>20490690</v>
      </c>
      <c r="F61" s="231" t="s">
        <v>818</v>
      </c>
      <c r="G61" s="231" t="s">
        <v>818</v>
      </c>
      <c r="H61" s="142" t="s">
        <v>818</v>
      </c>
      <c r="I61" s="142">
        <v>5734114</v>
      </c>
    </row>
    <row r="62" spans="1:9" ht="12.75" customHeight="1">
      <c r="A62" s="151">
        <v>5200</v>
      </c>
      <c r="B62" s="238" t="s">
        <v>1148</v>
      </c>
      <c r="C62" s="142" t="s">
        <v>818</v>
      </c>
      <c r="D62" s="142" t="s">
        <v>818</v>
      </c>
      <c r="E62" s="142">
        <v>228120183</v>
      </c>
      <c r="F62" s="231" t="s">
        <v>818</v>
      </c>
      <c r="G62" s="231" t="s">
        <v>818</v>
      </c>
      <c r="H62" s="142" t="s">
        <v>818</v>
      </c>
      <c r="I62" s="142">
        <v>73961091</v>
      </c>
    </row>
    <row r="63" spans="1:9" ht="51">
      <c r="A63" s="151">
        <v>5800</v>
      </c>
      <c r="B63" s="233" t="s">
        <v>1149</v>
      </c>
      <c r="C63" s="142" t="s">
        <v>818</v>
      </c>
      <c r="D63" s="142" t="s">
        <v>818</v>
      </c>
      <c r="E63" s="142">
        <v>140148109</v>
      </c>
      <c r="F63" s="231" t="s">
        <v>818</v>
      </c>
      <c r="G63" s="231" t="s">
        <v>818</v>
      </c>
      <c r="H63" s="142" t="s">
        <v>818</v>
      </c>
      <c r="I63" s="142">
        <v>27362271</v>
      </c>
    </row>
    <row r="64" spans="1:9" s="237" customFormat="1" ht="12.75">
      <c r="A64" s="187" t="s">
        <v>1150</v>
      </c>
      <c r="B64" s="225" t="s">
        <v>1151</v>
      </c>
      <c r="C64" s="134">
        <v>28072190</v>
      </c>
      <c r="D64" s="134">
        <v>28072190</v>
      </c>
      <c r="E64" s="134">
        <v>28071416</v>
      </c>
      <c r="F64" s="227">
        <v>99.99724282287914</v>
      </c>
      <c r="G64" s="227">
        <v>99.99724282287914</v>
      </c>
      <c r="H64" s="134">
        <v>0</v>
      </c>
      <c r="I64" s="134">
        <v>1364281</v>
      </c>
    </row>
    <row r="65" spans="1:9" ht="12.75">
      <c r="A65" s="151">
        <v>9100</v>
      </c>
      <c r="B65" s="191" t="s">
        <v>1152</v>
      </c>
      <c r="C65" s="142">
        <v>6950000</v>
      </c>
      <c r="D65" s="142">
        <v>6950000</v>
      </c>
      <c r="E65" s="142">
        <v>6950000</v>
      </c>
      <c r="F65" s="231">
        <v>100</v>
      </c>
      <c r="G65" s="231">
        <v>100</v>
      </c>
      <c r="H65" s="142">
        <v>0</v>
      </c>
      <c r="I65" s="142">
        <v>0</v>
      </c>
    </row>
    <row r="66" spans="1:9" ht="24" customHeight="1">
      <c r="A66" s="151">
        <v>9500</v>
      </c>
      <c r="B66" s="191" t="s">
        <v>1153</v>
      </c>
      <c r="C66" s="142">
        <v>21122190</v>
      </c>
      <c r="D66" s="142">
        <v>21122190</v>
      </c>
      <c r="E66" s="142">
        <v>21121416</v>
      </c>
      <c r="F66" s="231">
        <v>99.99633560724527</v>
      </c>
      <c r="G66" s="231">
        <v>99.99633560724527</v>
      </c>
      <c r="H66" s="142">
        <v>0</v>
      </c>
      <c r="I66" s="142">
        <v>1364281</v>
      </c>
    </row>
    <row r="67" spans="1:9" ht="12.75" customHeight="1">
      <c r="A67" s="243"/>
      <c r="B67" s="187" t="s">
        <v>822</v>
      </c>
      <c r="C67" s="134">
        <v>-267614219</v>
      </c>
      <c r="D67" s="134" t="s">
        <v>818</v>
      </c>
      <c r="E67" s="134">
        <v>-263430963</v>
      </c>
      <c r="F67" s="227" t="s">
        <v>818</v>
      </c>
      <c r="G67" s="227" t="s">
        <v>818</v>
      </c>
      <c r="H67" s="134" t="s">
        <v>818</v>
      </c>
      <c r="I67" s="134">
        <v>-132865242</v>
      </c>
    </row>
    <row r="68" spans="1:9" ht="12.75" customHeight="1">
      <c r="A68" s="229"/>
      <c r="B68" s="187" t="s">
        <v>823</v>
      </c>
      <c r="C68" s="134">
        <v>267614219</v>
      </c>
      <c r="D68" s="134" t="s">
        <v>818</v>
      </c>
      <c r="E68" s="134">
        <v>263430963</v>
      </c>
      <c r="F68" s="227" t="s">
        <v>818</v>
      </c>
      <c r="G68" s="227" t="s">
        <v>818</v>
      </c>
      <c r="H68" s="134" t="s">
        <v>818</v>
      </c>
      <c r="I68" s="134">
        <v>132865242</v>
      </c>
    </row>
    <row r="69" spans="1:9" ht="12.75" customHeight="1">
      <c r="A69" s="244" t="s">
        <v>1154</v>
      </c>
      <c r="B69" s="245" t="s">
        <v>824</v>
      </c>
      <c r="C69" s="142">
        <v>127223978</v>
      </c>
      <c r="D69" s="142" t="s">
        <v>818</v>
      </c>
      <c r="E69" s="142">
        <v>86054587</v>
      </c>
      <c r="F69" s="231" t="s">
        <v>818</v>
      </c>
      <c r="G69" s="231" t="s">
        <v>818</v>
      </c>
      <c r="H69" s="142" t="s">
        <v>818</v>
      </c>
      <c r="I69" s="142">
        <v>16158039</v>
      </c>
    </row>
    <row r="70" spans="1:9" ht="36.75" customHeight="1">
      <c r="A70" s="246"/>
      <c r="B70" s="247" t="s">
        <v>1155</v>
      </c>
      <c r="C70" s="142">
        <v>8095558</v>
      </c>
      <c r="D70" s="142">
        <v>8095558</v>
      </c>
      <c r="E70" s="142">
        <v>8095558</v>
      </c>
      <c r="F70" s="231" t="s">
        <v>818</v>
      </c>
      <c r="G70" s="231" t="s">
        <v>818</v>
      </c>
      <c r="H70" s="142">
        <v>1634834</v>
      </c>
      <c r="I70" s="142">
        <v>1634834</v>
      </c>
    </row>
    <row r="71" spans="1:9" ht="38.25" customHeight="1">
      <c r="A71" s="248"/>
      <c r="B71" s="247" t="s">
        <v>1156</v>
      </c>
      <c r="C71" s="142">
        <v>7019286</v>
      </c>
      <c r="D71" s="142">
        <v>7019286</v>
      </c>
      <c r="E71" s="142">
        <v>7019286</v>
      </c>
      <c r="F71" s="231" t="s">
        <v>818</v>
      </c>
      <c r="G71" s="231" t="s">
        <v>818</v>
      </c>
      <c r="H71" s="142">
        <v>1262324</v>
      </c>
      <c r="I71" s="142">
        <v>1262324</v>
      </c>
    </row>
    <row r="72" spans="1:9" ht="38.25" customHeight="1">
      <c r="A72" s="248"/>
      <c r="B72" s="247" t="s">
        <v>1157</v>
      </c>
      <c r="C72" s="142">
        <v>112109134</v>
      </c>
      <c r="D72" s="142" t="s">
        <v>818</v>
      </c>
      <c r="E72" s="142">
        <v>70939743</v>
      </c>
      <c r="F72" s="231" t="s">
        <v>818</v>
      </c>
      <c r="G72" s="231" t="s">
        <v>818</v>
      </c>
      <c r="H72" s="142" t="s">
        <v>818</v>
      </c>
      <c r="I72" s="142">
        <v>13260881</v>
      </c>
    </row>
    <row r="73" spans="1:9" ht="12.75" customHeight="1">
      <c r="A73" s="244" t="s">
        <v>1158</v>
      </c>
      <c r="B73" s="245" t="s">
        <v>1159</v>
      </c>
      <c r="C73" s="142">
        <v>-112109134</v>
      </c>
      <c r="D73" s="142" t="s">
        <v>818</v>
      </c>
      <c r="E73" s="142">
        <v>-71240104</v>
      </c>
      <c r="F73" s="231" t="s">
        <v>818</v>
      </c>
      <c r="G73" s="231" t="s">
        <v>818</v>
      </c>
      <c r="H73" s="142" t="s">
        <v>818</v>
      </c>
      <c r="I73" s="142">
        <v>-13336964</v>
      </c>
    </row>
    <row r="74" spans="1:9" ht="12.75" customHeight="1">
      <c r="A74" s="244" t="s">
        <v>1160</v>
      </c>
      <c r="B74" s="245" t="s">
        <v>1161</v>
      </c>
      <c r="C74" s="142">
        <v>252499375</v>
      </c>
      <c r="D74" s="142" t="s">
        <v>818</v>
      </c>
      <c r="E74" s="142">
        <v>248616480</v>
      </c>
      <c r="F74" s="231" t="s">
        <v>818</v>
      </c>
      <c r="G74" s="231" t="s">
        <v>818</v>
      </c>
      <c r="H74" s="142" t="s">
        <v>818</v>
      </c>
      <c r="I74" s="142">
        <v>130044167</v>
      </c>
    </row>
    <row r="75" spans="1:9" ht="24.75" customHeight="1">
      <c r="A75" s="234"/>
      <c r="B75" s="235" t="s">
        <v>1162</v>
      </c>
      <c r="C75" s="134">
        <v>3525848708</v>
      </c>
      <c r="D75" s="134" t="s">
        <v>818</v>
      </c>
      <c r="E75" s="134">
        <v>3375429033</v>
      </c>
      <c r="F75" s="227">
        <v>95.73380234215087</v>
      </c>
      <c r="G75" s="227" t="s">
        <v>818</v>
      </c>
      <c r="H75" s="134" t="s">
        <v>818</v>
      </c>
      <c r="I75" s="134">
        <v>510227160</v>
      </c>
    </row>
    <row r="76" spans="1:9" ht="12.75">
      <c r="A76" s="249" t="s">
        <v>1163</v>
      </c>
      <c r="B76" s="238" t="s">
        <v>1164</v>
      </c>
      <c r="C76" s="142">
        <v>597156922</v>
      </c>
      <c r="D76" s="142" t="s">
        <v>818</v>
      </c>
      <c r="E76" s="250">
        <v>528740912</v>
      </c>
      <c r="F76" s="231">
        <v>88.5430432974199</v>
      </c>
      <c r="G76" s="231" t="s">
        <v>818</v>
      </c>
      <c r="H76" s="142" t="s">
        <v>818</v>
      </c>
      <c r="I76" s="142">
        <v>72468195</v>
      </c>
    </row>
    <row r="77" spans="1:9" s="251" customFormat="1" ht="12.75">
      <c r="A77" s="249" t="s">
        <v>1165</v>
      </c>
      <c r="B77" s="229" t="s">
        <v>1166</v>
      </c>
      <c r="C77" s="142">
        <v>222608670</v>
      </c>
      <c r="D77" s="142" t="s">
        <v>818</v>
      </c>
      <c r="E77" s="250">
        <v>218752421</v>
      </c>
      <c r="F77" s="231">
        <v>98.26770044491079</v>
      </c>
      <c r="G77" s="231" t="s">
        <v>818</v>
      </c>
      <c r="H77" s="142" t="s">
        <v>818</v>
      </c>
      <c r="I77" s="142">
        <v>51339987</v>
      </c>
    </row>
    <row r="78" spans="1:9" s="252" customFormat="1" ht="12.75">
      <c r="A78" s="249" t="s">
        <v>1167</v>
      </c>
      <c r="B78" s="233" t="s">
        <v>1168</v>
      </c>
      <c r="C78" s="142">
        <v>348284773</v>
      </c>
      <c r="D78" s="142" t="s">
        <v>818</v>
      </c>
      <c r="E78" s="250">
        <v>343502817</v>
      </c>
      <c r="F78" s="231">
        <v>98.62699825811794</v>
      </c>
      <c r="G78" s="231" t="s">
        <v>818</v>
      </c>
      <c r="H78" s="142" t="s">
        <v>818</v>
      </c>
      <c r="I78" s="142">
        <v>41524391</v>
      </c>
    </row>
    <row r="79" spans="1:9" s="252" customFormat="1" ht="12.75">
      <c r="A79" s="249" t="s">
        <v>1169</v>
      </c>
      <c r="B79" s="229" t="s">
        <v>1170</v>
      </c>
      <c r="C79" s="142">
        <v>805593700</v>
      </c>
      <c r="D79" s="142" t="s">
        <v>818</v>
      </c>
      <c r="E79" s="250">
        <v>775006509</v>
      </c>
      <c r="F79" s="231">
        <v>96.20314918053604</v>
      </c>
      <c r="G79" s="231" t="s">
        <v>818</v>
      </c>
      <c r="H79" s="142" t="s">
        <v>818</v>
      </c>
      <c r="I79" s="142">
        <v>127291691</v>
      </c>
    </row>
    <row r="80" spans="1:9" s="252" customFormat="1" ht="12.75">
      <c r="A80" s="249" t="s">
        <v>1171</v>
      </c>
      <c r="B80" s="229" t="s">
        <v>1172</v>
      </c>
      <c r="C80" s="142">
        <v>125677698</v>
      </c>
      <c r="D80" s="142" t="s">
        <v>818</v>
      </c>
      <c r="E80" s="250">
        <v>114008563</v>
      </c>
      <c r="F80" s="231">
        <v>90.71503123808013</v>
      </c>
      <c r="G80" s="231" t="s">
        <v>818</v>
      </c>
      <c r="H80" s="142" t="s">
        <v>818</v>
      </c>
      <c r="I80" s="142">
        <v>32587668</v>
      </c>
    </row>
    <row r="81" spans="1:9" s="252" customFormat="1" ht="12.75">
      <c r="A81" s="249" t="s">
        <v>1173</v>
      </c>
      <c r="B81" s="229" t="s">
        <v>1174</v>
      </c>
      <c r="C81" s="142">
        <v>36021275</v>
      </c>
      <c r="D81" s="142" t="s">
        <v>818</v>
      </c>
      <c r="E81" s="250">
        <v>35998333</v>
      </c>
      <c r="F81" s="231">
        <v>99.93630986132501</v>
      </c>
      <c r="G81" s="231" t="s">
        <v>818</v>
      </c>
      <c r="H81" s="142" t="s">
        <v>818</v>
      </c>
      <c r="I81" s="142">
        <v>12308734</v>
      </c>
    </row>
    <row r="82" spans="1:9" s="252" customFormat="1" ht="12.75">
      <c r="A82" s="249" t="s">
        <v>1175</v>
      </c>
      <c r="B82" s="229" t="s">
        <v>1176</v>
      </c>
      <c r="C82" s="142">
        <v>497342575</v>
      </c>
      <c r="D82" s="142" t="s">
        <v>818</v>
      </c>
      <c r="E82" s="250">
        <v>494327874</v>
      </c>
      <c r="F82" s="231">
        <v>99.39383814064179</v>
      </c>
      <c r="G82" s="231" t="s">
        <v>818</v>
      </c>
      <c r="H82" s="142" t="s">
        <v>818</v>
      </c>
      <c r="I82" s="142">
        <v>72651022</v>
      </c>
    </row>
    <row r="83" spans="1:9" s="253" customFormat="1" ht="12.75">
      <c r="A83" s="249" t="s">
        <v>1177</v>
      </c>
      <c r="B83" s="229" t="s">
        <v>1178</v>
      </c>
      <c r="C83" s="142">
        <v>119647130</v>
      </c>
      <c r="D83" s="142" t="s">
        <v>818</v>
      </c>
      <c r="E83" s="250">
        <v>118566693</v>
      </c>
      <c r="F83" s="231">
        <v>99.09698042903328</v>
      </c>
      <c r="G83" s="231" t="s">
        <v>818</v>
      </c>
      <c r="H83" s="142" t="s">
        <v>818</v>
      </c>
      <c r="I83" s="142">
        <v>17896136</v>
      </c>
    </row>
    <row r="84" spans="1:9" s="253" customFormat="1" ht="12.75">
      <c r="A84" s="249" t="s">
        <v>1179</v>
      </c>
      <c r="B84" s="229" t="s">
        <v>1180</v>
      </c>
      <c r="C84" s="142">
        <v>556193718</v>
      </c>
      <c r="D84" s="142" t="s">
        <v>818</v>
      </c>
      <c r="E84" s="250">
        <v>536152331</v>
      </c>
      <c r="F84" s="231">
        <v>96.39668943546033</v>
      </c>
      <c r="G84" s="231" t="s">
        <v>818</v>
      </c>
      <c r="H84" s="142" t="s">
        <v>818</v>
      </c>
      <c r="I84" s="142">
        <v>64208028</v>
      </c>
    </row>
    <row r="85" spans="1:9" s="253" customFormat="1" ht="12.75">
      <c r="A85" s="249" t="s">
        <v>1181</v>
      </c>
      <c r="B85" s="229" t="s">
        <v>1182</v>
      </c>
      <c r="C85" s="142">
        <v>217322247</v>
      </c>
      <c r="D85" s="142" t="s">
        <v>818</v>
      </c>
      <c r="E85" s="250">
        <v>210372580</v>
      </c>
      <c r="F85" s="231">
        <v>96.8021373347939</v>
      </c>
      <c r="G85" s="231" t="s">
        <v>818</v>
      </c>
      <c r="H85" s="142" t="s">
        <v>818</v>
      </c>
      <c r="I85" s="142">
        <v>17951308</v>
      </c>
    </row>
    <row r="86" spans="1:9" ht="24.75" customHeight="1">
      <c r="A86" s="234"/>
      <c r="B86" s="235" t="s">
        <v>1183</v>
      </c>
      <c r="C86" s="134"/>
      <c r="D86" s="134"/>
      <c r="E86" s="134"/>
      <c r="F86" s="227"/>
      <c r="G86" s="227"/>
      <c r="H86" s="134"/>
      <c r="I86" s="134"/>
    </row>
    <row r="87" spans="1:9" s="253" customFormat="1" ht="12.75">
      <c r="A87" s="249"/>
      <c r="B87" s="254" t="s">
        <v>1184</v>
      </c>
      <c r="C87" s="134"/>
      <c r="D87" s="142"/>
      <c r="E87" s="255"/>
      <c r="F87" s="231"/>
      <c r="G87" s="231"/>
      <c r="H87" s="142"/>
      <c r="I87" s="142"/>
    </row>
    <row r="88" spans="1:9" s="251" customFormat="1" ht="12.75">
      <c r="A88" s="256"/>
      <c r="B88" s="235" t="s">
        <v>1185</v>
      </c>
      <c r="C88" s="257">
        <v>3463183</v>
      </c>
      <c r="D88" s="257">
        <v>3463183</v>
      </c>
      <c r="E88" s="257">
        <v>3463183</v>
      </c>
      <c r="F88" s="227">
        <v>100</v>
      </c>
      <c r="G88" s="227">
        <v>100</v>
      </c>
      <c r="H88" s="134">
        <v>168763</v>
      </c>
      <c r="I88" s="134">
        <v>168763</v>
      </c>
    </row>
    <row r="89" spans="1:9" ht="12.75" customHeight="1">
      <c r="A89" s="229"/>
      <c r="B89" s="245" t="s">
        <v>1186</v>
      </c>
      <c r="C89" s="258">
        <v>3463183</v>
      </c>
      <c r="D89" s="258">
        <v>3463183</v>
      </c>
      <c r="E89" s="258">
        <v>3463183</v>
      </c>
      <c r="F89" s="231">
        <v>100</v>
      </c>
      <c r="G89" s="231">
        <v>100</v>
      </c>
      <c r="H89" s="142">
        <v>168763</v>
      </c>
      <c r="I89" s="142">
        <v>168763</v>
      </c>
    </row>
    <row r="90" spans="1:9" ht="25.5">
      <c r="A90" s="229"/>
      <c r="B90" s="247" t="s">
        <v>1187</v>
      </c>
      <c r="C90" s="258">
        <v>3463183</v>
      </c>
      <c r="D90" s="142">
        <v>3463183</v>
      </c>
      <c r="E90" s="142">
        <v>3463183</v>
      </c>
      <c r="F90" s="231">
        <v>100</v>
      </c>
      <c r="G90" s="231">
        <v>100</v>
      </c>
      <c r="H90" s="142">
        <v>168763</v>
      </c>
      <c r="I90" s="142">
        <v>168763</v>
      </c>
    </row>
    <row r="91" spans="1:9" ht="12.75">
      <c r="A91" s="188"/>
      <c r="B91" s="235" t="s">
        <v>1188</v>
      </c>
      <c r="C91" s="134">
        <v>3463183</v>
      </c>
      <c r="D91" s="134">
        <v>3463183</v>
      </c>
      <c r="E91" s="134">
        <v>3364043</v>
      </c>
      <c r="F91" s="227">
        <v>97.13731558511346</v>
      </c>
      <c r="G91" s="227">
        <v>97.13731558511346</v>
      </c>
      <c r="H91" s="134">
        <v>268763</v>
      </c>
      <c r="I91" s="134">
        <v>560077</v>
      </c>
    </row>
    <row r="92" spans="1:9" ht="12.75">
      <c r="A92" s="188"/>
      <c r="B92" s="245" t="s">
        <v>1189</v>
      </c>
      <c r="C92" s="258">
        <v>3363156</v>
      </c>
      <c r="D92" s="258">
        <v>3363156</v>
      </c>
      <c r="E92" s="258">
        <v>3264757</v>
      </c>
      <c r="F92" s="231">
        <v>97.07420648938081</v>
      </c>
      <c r="G92" s="231">
        <v>97.07420648938081</v>
      </c>
      <c r="H92" s="142">
        <v>268763</v>
      </c>
      <c r="I92" s="142">
        <v>526216</v>
      </c>
    </row>
    <row r="93" spans="1:9" ht="12.75">
      <c r="A93" s="229"/>
      <c r="B93" s="259" t="s">
        <v>1190</v>
      </c>
      <c r="C93" s="258">
        <v>3336156</v>
      </c>
      <c r="D93" s="258">
        <v>3336156</v>
      </c>
      <c r="E93" s="258">
        <v>3238096</v>
      </c>
      <c r="F93" s="231">
        <v>97.06068900854757</v>
      </c>
      <c r="G93" s="231">
        <v>97.06068900854757</v>
      </c>
      <c r="H93" s="142">
        <v>265763</v>
      </c>
      <c r="I93" s="142">
        <v>520216</v>
      </c>
    </row>
    <row r="94" spans="1:9" s="263" customFormat="1" ht="12.75">
      <c r="A94" s="260"/>
      <c r="B94" s="261" t="s">
        <v>1191</v>
      </c>
      <c r="C94" s="258">
        <v>1778613</v>
      </c>
      <c r="D94" s="262">
        <v>1778613</v>
      </c>
      <c r="E94" s="262">
        <v>1697101</v>
      </c>
      <c r="F94" s="231">
        <v>95.41710310224877</v>
      </c>
      <c r="G94" s="231">
        <v>95.41710310224877</v>
      </c>
      <c r="H94" s="142">
        <v>263134</v>
      </c>
      <c r="I94" s="142">
        <v>360854</v>
      </c>
    </row>
    <row r="95" spans="1:9" ht="12" customHeight="1">
      <c r="A95" s="229"/>
      <c r="B95" s="264" t="s">
        <v>1192</v>
      </c>
      <c r="C95" s="258">
        <v>1309678</v>
      </c>
      <c r="D95" s="142">
        <v>1309678</v>
      </c>
      <c r="E95" s="142">
        <v>1275734</v>
      </c>
      <c r="F95" s="231">
        <v>97.40821789783442</v>
      </c>
      <c r="G95" s="231">
        <v>97.40821789783442</v>
      </c>
      <c r="H95" s="142">
        <v>112651</v>
      </c>
      <c r="I95" s="142">
        <v>257318</v>
      </c>
    </row>
    <row r="96" spans="1:9" ht="12.75">
      <c r="A96" s="229"/>
      <c r="B96" s="261" t="s">
        <v>1193</v>
      </c>
      <c r="C96" s="258">
        <v>1557543</v>
      </c>
      <c r="D96" s="142">
        <v>1557543</v>
      </c>
      <c r="E96" s="142">
        <v>1540995</v>
      </c>
      <c r="F96" s="231">
        <v>98.93755742217068</v>
      </c>
      <c r="G96" s="231">
        <v>98.93755742217068</v>
      </c>
      <c r="H96" s="142">
        <v>2629</v>
      </c>
      <c r="I96" s="142">
        <v>159362</v>
      </c>
    </row>
    <row r="97" spans="1:9" ht="12.75">
      <c r="A97" s="188"/>
      <c r="B97" s="259" t="s">
        <v>1194</v>
      </c>
      <c r="C97" s="258">
        <v>27000</v>
      </c>
      <c r="D97" s="258">
        <v>27000</v>
      </c>
      <c r="E97" s="258">
        <v>26661</v>
      </c>
      <c r="F97" s="231">
        <v>98.74444444444444</v>
      </c>
      <c r="G97" s="231">
        <v>98.74444444444444</v>
      </c>
      <c r="H97" s="142">
        <v>3000</v>
      </c>
      <c r="I97" s="142">
        <v>6000</v>
      </c>
    </row>
    <row r="98" spans="1:9" ht="12.75">
      <c r="A98" s="229"/>
      <c r="B98" s="261" t="s">
        <v>1195</v>
      </c>
      <c r="C98" s="258">
        <v>27000</v>
      </c>
      <c r="D98" s="142">
        <v>27000</v>
      </c>
      <c r="E98" s="142">
        <v>26661</v>
      </c>
      <c r="F98" s="231">
        <v>98.74444444444444</v>
      </c>
      <c r="G98" s="231">
        <v>98.74444444444444</v>
      </c>
      <c r="H98" s="142">
        <v>3000</v>
      </c>
      <c r="I98" s="142">
        <v>6000</v>
      </c>
    </row>
    <row r="99" spans="1:9" ht="12.75">
      <c r="A99" s="229"/>
      <c r="B99" s="245" t="s">
        <v>1144</v>
      </c>
      <c r="C99" s="258">
        <v>100027</v>
      </c>
      <c r="D99" s="258">
        <v>100027</v>
      </c>
      <c r="E99" s="258">
        <v>99286</v>
      </c>
      <c r="F99" s="231">
        <v>99.25920001599569</v>
      </c>
      <c r="G99" s="231">
        <v>99.25920001599569</v>
      </c>
      <c r="H99" s="142">
        <v>0</v>
      </c>
      <c r="I99" s="142">
        <v>33861</v>
      </c>
    </row>
    <row r="100" spans="1:9" ht="12.75">
      <c r="A100" s="229"/>
      <c r="B100" s="259" t="s">
        <v>1196</v>
      </c>
      <c r="C100" s="258">
        <v>100027</v>
      </c>
      <c r="D100" s="142">
        <v>100027</v>
      </c>
      <c r="E100" s="142">
        <v>99286</v>
      </c>
      <c r="F100" s="231">
        <v>99.25920001599569</v>
      </c>
      <c r="G100" s="231">
        <v>99.25920001599569</v>
      </c>
      <c r="H100" s="142">
        <v>0</v>
      </c>
      <c r="I100" s="142">
        <v>33861</v>
      </c>
    </row>
    <row r="101" spans="1:9" ht="12.75">
      <c r="A101" s="229"/>
      <c r="B101" s="265"/>
      <c r="C101" s="266"/>
      <c r="D101" s="142"/>
      <c r="E101" s="142"/>
      <c r="F101" s="231"/>
      <c r="G101" s="231"/>
      <c r="H101" s="142"/>
      <c r="I101" s="142"/>
    </row>
    <row r="102" spans="1:9" ht="12.75">
      <c r="A102" s="229"/>
      <c r="B102" s="254" t="s">
        <v>1197</v>
      </c>
      <c r="C102" s="134"/>
      <c r="D102" s="142"/>
      <c r="E102" s="142"/>
      <c r="F102" s="231"/>
      <c r="G102" s="231"/>
      <c r="H102" s="142"/>
      <c r="I102" s="142"/>
    </row>
    <row r="103" spans="1:9" ht="12.75">
      <c r="A103" s="229"/>
      <c r="B103" s="235" t="s">
        <v>1185</v>
      </c>
      <c r="C103" s="257">
        <v>13110389</v>
      </c>
      <c r="D103" s="257">
        <v>13110389</v>
      </c>
      <c r="E103" s="257">
        <v>13187177</v>
      </c>
      <c r="F103" s="227">
        <v>100.58570344480245</v>
      </c>
      <c r="G103" s="227">
        <v>100.58570344480245</v>
      </c>
      <c r="H103" s="134">
        <v>914983</v>
      </c>
      <c r="I103" s="134">
        <v>916457</v>
      </c>
    </row>
    <row r="104" spans="1:9" ht="25.5">
      <c r="A104" s="229"/>
      <c r="B104" s="267" t="s">
        <v>1198</v>
      </c>
      <c r="C104" s="258">
        <v>259000</v>
      </c>
      <c r="D104" s="142">
        <v>259000</v>
      </c>
      <c r="E104" s="142">
        <v>335788</v>
      </c>
      <c r="F104" s="231">
        <v>129.64787644787646</v>
      </c>
      <c r="G104" s="231">
        <v>129.64787644787646</v>
      </c>
      <c r="H104" s="142">
        <v>21583</v>
      </c>
      <c r="I104" s="142">
        <v>23057</v>
      </c>
    </row>
    <row r="105" spans="1:9" ht="12.75">
      <c r="A105" s="229"/>
      <c r="B105" s="245" t="s">
        <v>1186</v>
      </c>
      <c r="C105" s="258">
        <v>12851389</v>
      </c>
      <c r="D105" s="258">
        <v>12851389</v>
      </c>
      <c r="E105" s="258">
        <v>12851389</v>
      </c>
      <c r="F105" s="231">
        <v>100</v>
      </c>
      <c r="G105" s="231">
        <v>100</v>
      </c>
      <c r="H105" s="142">
        <v>893400</v>
      </c>
      <c r="I105" s="142">
        <v>893400</v>
      </c>
    </row>
    <row r="106" spans="1:9" ht="25.5">
      <c r="A106" s="229"/>
      <c r="B106" s="247" t="s">
        <v>1187</v>
      </c>
      <c r="C106" s="258">
        <v>12851389</v>
      </c>
      <c r="D106" s="142">
        <v>12851389</v>
      </c>
      <c r="E106" s="142">
        <v>12851389</v>
      </c>
      <c r="F106" s="231">
        <v>100</v>
      </c>
      <c r="G106" s="231">
        <v>100</v>
      </c>
      <c r="H106" s="142">
        <v>893400</v>
      </c>
      <c r="I106" s="142">
        <v>893400</v>
      </c>
    </row>
    <row r="107" spans="1:9" ht="12.75">
      <c r="A107" s="229"/>
      <c r="B107" s="235" t="s">
        <v>1188</v>
      </c>
      <c r="C107" s="134">
        <v>13224251</v>
      </c>
      <c r="D107" s="134">
        <v>13224251</v>
      </c>
      <c r="E107" s="134">
        <v>12185070</v>
      </c>
      <c r="F107" s="227">
        <v>92.14185362936624</v>
      </c>
      <c r="G107" s="227">
        <v>92.14185362936624</v>
      </c>
      <c r="H107" s="134">
        <v>919650</v>
      </c>
      <c r="I107" s="134">
        <v>1452870</v>
      </c>
    </row>
    <row r="108" spans="1:9" ht="12.75">
      <c r="A108" s="229"/>
      <c r="B108" s="245" t="s">
        <v>1189</v>
      </c>
      <c r="C108" s="258">
        <v>11896918</v>
      </c>
      <c r="D108" s="258">
        <v>11896918</v>
      </c>
      <c r="E108" s="258">
        <v>10937392</v>
      </c>
      <c r="F108" s="231">
        <v>91.93466744916624</v>
      </c>
      <c r="G108" s="231">
        <v>91.93466744916624</v>
      </c>
      <c r="H108" s="142">
        <v>902732</v>
      </c>
      <c r="I108" s="142">
        <v>1136608</v>
      </c>
    </row>
    <row r="109" spans="1:9" ht="12.75" customHeight="1">
      <c r="A109" s="229"/>
      <c r="B109" s="259" t="s">
        <v>1190</v>
      </c>
      <c r="C109" s="258">
        <v>11794728</v>
      </c>
      <c r="D109" s="258">
        <v>11794728</v>
      </c>
      <c r="E109" s="258">
        <v>10846926</v>
      </c>
      <c r="F109" s="231">
        <v>91.96418942429194</v>
      </c>
      <c r="G109" s="231">
        <v>91.96418942429194</v>
      </c>
      <c r="H109" s="142">
        <v>902732</v>
      </c>
      <c r="I109" s="142">
        <v>1136608</v>
      </c>
    </row>
    <row r="110" spans="1:9" ht="12.75">
      <c r="A110" s="229"/>
      <c r="B110" s="261" t="s">
        <v>1191</v>
      </c>
      <c r="C110" s="258">
        <v>9479112</v>
      </c>
      <c r="D110" s="142">
        <v>9479112</v>
      </c>
      <c r="E110" s="142">
        <v>8788300</v>
      </c>
      <c r="F110" s="231">
        <v>92.71227093845921</v>
      </c>
      <c r="G110" s="231">
        <v>92.71227093845921</v>
      </c>
      <c r="H110" s="142">
        <v>725235</v>
      </c>
      <c r="I110" s="142">
        <v>834935</v>
      </c>
    </row>
    <row r="111" spans="1:9" ht="12.75">
      <c r="A111" s="229"/>
      <c r="B111" s="264" t="s">
        <v>1192</v>
      </c>
      <c r="C111" s="258">
        <v>6494470</v>
      </c>
      <c r="D111" s="142">
        <v>6494470</v>
      </c>
      <c r="E111" s="142">
        <v>6179539</v>
      </c>
      <c r="F111" s="231">
        <v>95.150782126948</v>
      </c>
      <c r="G111" s="231">
        <v>95.150782126948</v>
      </c>
      <c r="H111" s="142">
        <v>508912</v>
      </c>
      <c r="I111" s="142">
        <v>578885</v>
      </c>
    </row>
    <row r="112" spans="1:9" ht="12.75">
      <c r="A112" s="229"/>
      <c r="B112" s="261" t="s">
        <v>1193</v>
      </c>
      <c r="C112" s="258">
        <v>2315616</v>
      </c>
      <c r="D112" s="142">
        <v>2315616</v>
      </c>
      <c r="E112" s="142">
        <v>2058626</v>
      </c>
      <c r="F112" s="231">
        <v>88.90187319486478</v>
      </c>
      <c r="G112" s="231">
        <v>88.90187319486478</v>
      </c>
      <c r="H112" s="142">
        <v>177497</v>
      </c>
      <c r="I112" s="142">
        <v>301673</v>
      </c>
    </row>
    <row r="113" spans="1:9" ht="25.5">
      <c r="A113" s="229"/>
      <c r="B113" s="247" t="s">
        <v>1199</v>
      </c>
      <c r="C113" s="258">
        <v>102190</v>
      </c>
      <c r="D113" s="258">
        <v>102190</v>
      </c>
      <c r="E113" s="258">
        <v>90466</v>
      </c>
      <c r="F113" s="231">
        <v>88.5272531558861</v>
      </c>
      <c r="G113" s="231">
        <v>88.5272531558861</v>
      </c>
      <c r="H113" s="142">
        <v>0</v>
      </c>
      <c r="I113" s="142">
        <v>0</v>
      </c>
    </row>
    <row r="114" spans="1:9" ht="12.75">
      <c r="A114" s="229"/>
      <c r="B114" s="241" t="s">
        <v>1200</v>
      </c>
      <c r="C114" s="258">
        <v>102190</v>
      </c>
      <c r="D114" s="142">
        <v>102190</v>
      </c>
      <c r="E114" s="142">
        <v>90466</v>
      </c>
      <c r="F114" s="231">
        <v>88.5272531558861</v>
      </c>
      <c r="G114" s="231">
        <v>88.5272531558861</v>
      </c>
      <c r="H114" s="142">
        <v>0</v>
      </c>
      <c r="I114" s="142">
        <v>0</v>
      </c>
    </row>
    <row r="115" spans="1:9" ht="12.75">
      <c r="A115" s="229"/>
      <c r="B115" s="245" t="s">
        <v>1144</v>
      </c>
      <c r="C115" s="258">
        <v>1327333</v>
      </c>
      <c r="D115" s="258">
        <v>1327333</v>
      </c>
      <c r="E115" s="258">
        <v>1247678</v>
      </c>
      <c r="F115" s="231">
        <v>93.99886840755109</v>
      </c>
      <c r="G115" s="231">
        <v>93.99886840755109</v>
      </c>
      <c r="H115" s="142">
        <v>16918</v>
      </c>
      <c r="I115" s="142">
        <v>316262</v>
      </c>
    </row>
    <row r="116" spans="1:9" ht="12" customHeight="1">
      <c r="A116" s="229"/>
      <c r="B116" s="259" t="s">
        <v>1196</v>
      </c>
      <c r="C116" s="258">
        <v>1327333</v>
      </c>
      <c r="D116" s="142">
        <v>1327333</v>
      </c>
      <c r="E116" s="142">
        <v>1247678</v>
      </c>
      <c r="F116" s="231">
        <v>93.99886840755109</v>
      </c>
      <c r="G116" s="231">
        <v>93.99886840755109</v>
      </c>
      <c r="H116" s="142">
        <v>16918</v>
      </c>
      <c r="I116" s="142">
        <v>316262</v>
      </c>
    </row>
    <row r="117" spans="1:9" ht="12" customHeight="1">
      <c r="A117" s="229"/>
      <c r="B117" s="188" t="s">
        <v>822</v>
      </c>
      <c r="C117" s="258">
        <v>-113862</v>
      </c>
      <c r="D117" s="258">
        <v>-113862</v>
      </c>
      <c r="E117" s="258">
        <v>1002107</v>
      </c>
      <c r="F117" s="231" t="s">
        <v>818</v>
      </c>
      <c r="G117" s="231" t="s">
        <v>818</v>
      </c>
      <c r="H117" s="142">
        <v>-4667</v>
      </c>
      <c r="I117" s="142">
        <v>-536413</v>
      </c>
    </row>
    <row r="118" spans="1:9" ht="12" customHeight="1">
      <c r="A118" s="229"/>
      <c r="B118" s="188" t="s">
        <v>823</v>
      </c>
      <c r="C118" s="258">
        <v>113862</v>
      </c>
      <c r="D118" s="258">
        <v>113862</v>
      </c>
      <c r="E118" s="258">
        <v>113862</v>
      </c>
      <c r="F118" s="231" t="s">
        <v>818</v>
      </c>
      <c r="G118" s="231" t="s">
        <v>818</v>
      </c>
      <c r="H118" s="142">
        <v>4667</v>
      </c>
      <c r="I118" s="142">
        <v>4667</v>
      </c>
    </row>
    <row r="119" spans="1:9" ht="12" customHeight="1">
      <c r="A119" s="229"/>
      <c r="B119" s="245" t="s">
        <v>1201</v>
      </c>
      <c r="C119" s="258">
        <v>113862</v>
      </c>
      <c r="D119" s="258">
        <v>113862</v>
      </c>
      <c r="E119" s="258">
        <v>113862</v>
      </c>
      <c r="F119" s="231" t="s">
        <v>818</v>
      </c>
      <c r="G119" s="231" t="s">
        <v>818</v>
      </c>
      <c r="H119" s="142">
        <v>4667</v>
      </c>
      <c r="I119" s="142">
        <v>4667</v>
      </c>
    </row>
    <row r="120" spans="1:9" ht="51">
      <c r="A120" s="229"/>
      <c r="B120" s="247" t="s">
        <v>1202</v>
      </c>
      <c r="C120" s="258">
        <v>113862</v>
      </c>
      <c r="D120" s="142">
        <v>113862</v>
      </c>
      <c r="E120" s="142">
        <v>113862</v>
      </c>
      <c r="F120" s="231" t="s">
        <v>818</v>
      </c>
      <c r="G120" s="231" t="s">
        <v>818</v>
      </c>
      <c r="H120" s="142">
        <v>4667</v>
      </c>
      <c r="I120" s="142">
        <v>4667</v>
      </c>
    </row>
    <row r="121" spans="1:9" ht="12.75">
      <c r="A121" s="229"/>
      <c r="B121" s="236"/>
      <c r="C121" s="142"/>
      <c r="D121" s="142"/>
      <c r="E121" s="142"/>
      <c r="F121" s="231"/>
      <c r="G121" s="231"/>
      <c r="H121" s="142"/>
      <c r="I121" s="142"/>
    </row>
    <row r="122" spans="1:9" ht="12.75">
      <c r="A122" s="229"/>
      <c r="B122" s="254" t="s">
        <v>1203</v>
      </c>
      <c r="C122" s="134"/>
      <c r="D122" s="142"/>
      <c r="E122" s="142"/>
      <c r="F122" s="231"/>
      <c r="G122" s="231"/>
      <c r="H122" s="142"/>
      <c r="I122" s="142"/>
    </row>
    <row r="123" spans="1:9" ht="12.75">
      <c r="A123" s="229"/>
      <c r="B123" s="235" t="s">
        <v>1185</v>
      </c>
      <c r="C123" s="257">
        <v>7345381</v>
      </c>
      <c r="D123" s="257">
        <v>7345381</v>
      </c>
      <c r="E123" s="257">
        <v>7318673</v>
      </c>
      <c r="F123" s="227">
        <v>99.63639734957248</v>
      </c>
      <c r="G123" s="227">
        <v>99.63639734957248</v>
      </c>
      <c r="H123" s="134">
        <v>555700</v>
      </c>
      <c r="I123" s="134">
        <v>577073</v>
      </c>
    </row>
    <row r="124" spans="1:9" ht="25.5">
      <c r="A124" s="229"/>
      <c r="B124" s="267" t="s">
        <v>1198</v>
      </c>
      <c r="C124" s="258">
        <v>359027</v>
      </c>
      <c r="D124" s="142">
        <v>359027</v>
      </c>
      <c r="E124" s="142">
        <v>352735</v>
      </c>
      <c r="F124" s="231">
        <v>98.24748556515249</v>
      </c>
      <c r="G124" s="231">
        <v>98.24748556515249</v>
      </c>
      <c r="H124" s="142">
        <v>3855</v>
      </c>
      <c r="I124" s="142">
        <v>25228</v>
      </c>
    </row>
    <row r="125" spans="1:9" ht="12.75">
      <c r="A125" s="229"/>
      <c r="B125" s="245" t="s">
        <v>1204</v>
      </c>
      <c r="C125" s="258">
        <v>102082</v>
      </c>
      <c r="D125" s="142">
        <v>102082</v>
      </c>
      <c r="E125" s="142">
        <v>81666</v>
      </c>
      <c r="F125" s="231">
        <v>80.00039184185262</v>
      </c>
      <c r="G125" s="231">
        <v>80.00039184185262</v>
      </c>
      <c r="H125" s="142">
        <v>0</v>
      </c>
      <c r="I125" s="142">
        <v>0</v>
      </c>
    </row>
    <row r="126" spans="1:9" ht="12.75">
      <c r="A126" s="229"/>
      <c r="B126" s="245" t="s">
        <v>1205</v>
      </c>
      <c r="C126" s="258">
        <v>19500</v>
      </c>
      <c r="D126" s="258">
        <v>19500</v>
      </c>
      <c r="E126" s="258">
        <v>19500</v>
      </c>
      <c r="F126" s="231">
        <v>100</v>
      </c>
      <c r="G126" s="231">
        <v>100</v>
      </c>
      <c r="H126" s="142">
        <v>19500</v>
      </c>
      <c r="I126" s="142">
        <v>19500</v>
      </c>
    </row>
    <row r="127" spans="1:9" ht="12.75">
      <c r="A127" s="229"/>
      <c r="B127" s="259" t="s">
        <v>1206</v>
      </c>
      <c r="C127" s="258">
        <v>19500</v>
      </c>
      <c r="D127" s="258">
        <v>19500</v>
      </c>
      <c r="E127" s="258">
        <v>19500</v>
      </c>
      <c r="F127" s="231">
        <v>100</v>
      </c>
      <c r="G127" s="231">
        <v>100</v>
      </c>
      <c r="H127" s="142">
        <v>19500</v>
      </c>
      <c r="I127" s="142">
        <v>19500</v>
      </c>
    </row>
    <row r="128" spans="1:9" ht="12.75">
      <c r="A128" s="229"/>
      <c r="B128" s="261" t="s">
        <v>1207</v>
      </c>
      <c r="C128" s="258">
        <v>19500</v>
      </c>
      <c r="D128" s="258">
        <v>19500</v>
      </c>
      <c r="E128" s="258">
        <v>19500</v>
      </c>
      <c r="F128" s="231">
        <v>100</v>
      </c>
      <c r="G128" s="231">
        <v>100</v>
      </c>
      <c r="H128" s="142">
        <v>19500</v>
      </c>
      <c r="I128" s="142">
        <v>19500</v>
      </c>
    </row>
    <row r="129" spans="1:9" ht="12.75">
      <c r="A129" s="229"/>
      <c r="B129" s="264" t="s">
        <v>1208</v>
      </c>
      <c r="C129" s="258">
        <v>19500</v>
      </c>
      <c r="D129" s="258">
        <v>19500</v>
      </c>
      <c r="E129" s="258">
        <v>19500</v>
      </c>
      <c r="F129" s="231">
        <v>100</v>
      </c>
      <c r="G129" s="231">
        <v>100</v>
      </c>
      <c r="H129" s="142">
        <v>19500</v>
      </c>
      <c r="I129" s="142">
        <v>19500</v>
      </c>
    </row>
    <row r="130" spans="1:9" ht="63.75">
      <c r="A130" s="229"/>
      <c r="B130" s="268" t="s">
        <v>1209</v>
      </c>
      <c r="C130" s="258">
        <v>19500</v>
      </c>
      <c r="D130" s="142">
        <v>19500</v>
      </c>
      <c r="E130" s="142">
        <v>19500</v>
      </c>
      <c r="F130" s="231">
        <v>100</v>
      </c>
      <c r="G130" s="231">
        <v>100</v>
      </c>
      <c r="H130" s="142">
        <v>19500</v>
      </c>
      <c r="I130" s="142">
        <v>19500</v>
      </c>
    </row>
    <row r="131" spans="1:9" ht="12.75">
      <c r="A131" s="229"/>
      <c r="B131" s="245" t="s">
        <v>1186</v>
      </c>
      <c r="C131" s="258">
        <v>6864772</v>
      </c>
      <c r="D131" s="258">
        <v>6864772</v>
      </c>
      <c r="E131" s="258">
        <v>6864772</v>
      </c>
      <c r="F131" s="231">
        <v>100</v>
      </c>
      <c r="G131" s="231">
        <v>100</v>
      </c>
      <c r="H131" s="142">
        <v>532345</v>
      </c>
      <c r="I131" s="142">
        <v>532345</v>
      </c>
    </row>
    <row r="132" spans="1:9" ht="25.5">
      <c r="A132" s="229"/>
      <c r="B132" s="247" t="s">
        <v>1187</v>
      </c>
      <c r="C132" s="258">
        <v>6864772</v>
      </c>
      <c r="D132" s="142">
        <v>6864772</v>
      </c>
      <c r="E132" s="142">
        <v>6864772</v>
      </c>
      <c r="F132" s="231">
        <v>100</v>
      </c>
      <c r="G132" s="231">
        <v>100</v>
      </c>
      <c r="H132" s="142">
        <v>532345</v>
      </c>
      <c r="I132" s="142">
        <v>532345</v>
      </c>
    </row>
    <row r="133" spans="1:9" ht="12.75" customHeight="1">
      <c r="A133" s="229"/>
      <c r="B133" s="235" t="s">
        <v>1188</v>
      </c>
      <c r="C133" s="134">
        <v>7353314</v>
      </c>
      <c r="D133" s="134">
        <v>7353314</v>
      </c>
      <c r="E133" s="134">
        <v>7259503</v>
      </c>
      <c r="F133" s="227">
        <v>98.72423508638418</v>
      </c>
      <c r="G133" s="227">
        <v>98.72423508638418</v>
      </c>
      <c r="H133" s="134">
        <v>555700</v>
      </c>
      <c r="I133" s="134">
        <v>725127</v>
      </c>
    </row>
    <row r="134" spans="1:9" ht="12.75" customHeight="1">
      <c r="A134" s="229"/>
      <c r="B134" s="245" t="s">
        <v>1189</v>
      </c>
      <c r="C134" s="258">
        <v>7026487</v>
      </c>
      <c r="D134" s="258">
        <v>7026487</v>
      </c>
      <c r="E134" s="258">
        <v>6932994</v>
      </c>
      <c r="F134" s="231">
        <v>98.6694204372683</v>
      </c>
      <c r="G134" s="231">
        <v>98.6694204372683</v>
      </c>
      <c r="H134" s="142">
        <v>525741</v>
      </c>
      <c r="I134" s="142">
        <v>644468</v>
      </c>
    </row>
    <row r="135" spans="1:9" ht="12.75">
      <c r="A135" s="229"/>
      <c r="B135" s="259" t="s">
        <v>1190</v>
      </c>
      <c r="C135" s="258">
        <v>7025387</v>
      </c>
      <c r="D135" s="258">
        <v>7025387</v>
      </c>
      <c r="E135" s="258">
        <v>6931982</v>
      </c>
      <c r="F135" s="231">
        <v>98.6704647018022</v>
      </c>
      <c r="G135" s="231">
        <v>98.6704647018022</v>
      </c>
      <c r="H135" s="142">
        <v>525741</v>
      </c>
      <c r="I135" s="142">
        <v>644246</v>
      </c>
    </row>
    <row r="136" spans="1:9" ht="12.75">
      <c r="A136" s="229"/>
      <c r="B136" s="261" t="s">
        <v>1191</v>
      </c>
      <c r="C136" s="258">
        <v>4618704</v>
      </c>
      <c r="D136" s="142">
        <v>4618704</v>
      </c>
      <c r="E136" s="142">
        <v>4587946</v>
      </c>
      <c r="F136" s="231">
        <v>99.33405561386918</v>
      </c>
      <c r="G136" s="231">
        <v>99.33405561386918</v>
      </c>
      <c r="H136" s="142">
        <v>351789</v>
      </c>
      <c r="I136" s="142">
        <v>457135</v>
      </c>
    </row>
    <row r="137" spans="1:9" ht="12.75">
      <c r="A137" s="229"/>
      <c r="B137" s="264" t="s">
        <v>1192</v>
      </c>
      <c r="C137" s="258">
        <v>3530943</v>
      </c>
      <c r="D137" s="142">
        <v>3530943</v>
      </c>
      <c r="E137" s="142">
        <v>3502292</v>
      </c>
      <c r="F137" s="231">
        <v>99.1885737039652</v>
      </c>
      <c r="G137" s="231">
        <v>99.1885737039652</v>
      </c>
      <c r="H137" s="142">
        <v>266961</v>
      </c>
      <c r="I137" s="142">
        <v>346735</v>
      </c>
    </row>
    <row r="138" spans="1:9" ht="12.75">
      <c r="A138" s="229"/>
      <c r="B138" s="261" t="s">
        <v>1193</v>
      </c>
      <c r="C138" s="258">
        <v>2406683</v>
      </c>
      <c r="D138" s="142">
        <v>2406683</v>
      </c>
      <c r="E138" s="142">
        <v>2344036</v>
      </c>
      <c r="F138" s="231">
        <v>97.39695672425492</v>
      </c>
      <c r="G138" s="231">
        <v>97.39695672425492</v>
      </c>
      <c r="H138" s="142">
        <v>173952</v>
      </c>
      <c r="I138" s="142">
        <v>187111</v>
      </c>
    </row>
    <row r="139" spans="1:9" ht="25.5">
      <c r="A139" s="229"/>
      <c r="B139" s="247" t="s">
        <v>1199</v>
      </c>
      <c r="C139" s="258">
        <v>1100</v>
      </c>
      <c r="D139" s="258">
        <v>1100</v>
      </c>
      <c r="E139" s="258">
        <v>1012</v>
      </c>
      <c r="F139" s="231">
        <v>92</v>
      </c>
      <c r="G139" s="231">
        <v>92</v>
      </c>
      <c r="H139" s="142">
        <v>0</v>
      </c>
      <c r="I139" s="142">
        <v>222</v>
      </c>
    </row>
    <row r="140" spans="1:9" ht="12.75">
      <c r="A140" s="229"/>
      <c r="B140" s="241" t="s">
        <v>1200</v>
      </c>
      <c r="C140" s="258">
        <v>1100</v>
      </c>
      <c r="D140" s="142">
        <v>1100</v>
      </c>
      <c r="E140" s="142">
        <v>1012</v>
      </c>
      <c r="F140" s="231">
        <v>92</v>
      </c>
      <c r="G140" s="231">
        <v>92</v>
      </c>
      <c r="H140" s="142">
        <v>0</v>
      </c>
      <c r="I140" s="142">
        <v>222</v>
      </c>
    </row>
    <row r="141" spans="1:9" ht="12.75">
      <c r="A141" s="229"/>
      <c r="B141" s="245" t="s">
        <v>1144</v>
      </c>
      <c r="C141" s="258">
        <v>326827</v>
      </c>
      <c r="D141" s="258">
        <v>326827</v>
      </c>
      <c r="E141" s="258">
        <v>326509</v>
      </c>
      <c r="F141" s="231">
        <v>99.90270081725194</v>
      </c>
      <c r="G141" s="231">
        <v>99.90270081725194</v>
      </c>
      <c r="H141" s="142">
        <v>29959</v>
      </c>
      <c r="I141" s="142">
        <v>80659</v>
      </c>
    </row>
    <row r="142" spans="1:9" ht="12.75">
      <c r="A142" s="229"/>
      <c r="B142" s="259" t="s">
        <v>1196</v>
      </c>
      <c r="C142" s="258">
        <v>326827</v>
      </c>
      <c r="D142" s="142">
        <v>326827</v>
      </c>
      <c r="E142" s="142">
        <v>326509</v>
      </c>
      <c r="F142" s="231">
        <v>99.90270081725194</v>
      </c>
      <c r="G142" s="231">
        <v>99.90270081725194</v>
      </c>
      <c r="H142" s="142">
        <v>29959</v>
      </c>
      <c r="I142" s="142">
        <v>80659</v>
      </c>
    </row>
    <row r="143" spans="1:9" ht="12.75">
      <c r="A143" s="229"/>
      <c r="B143" s="188" t="s">
        <v>822</v>
      </c>
      <c r="C143" s="258">
        <v>-7933</v>
      </c>
      <c r="D143" s="258">
        <v>-7933</v>
      </c>
      <c r="E143" s="258">
        <v>59170</v>
      </c>
      <c r="F143" s="231" t="s">
        <v>818</v>
      </c>
      <c r="G143" s="231" t="s">
        <v>818</v>
      </c>
      <c r="H143" s="142">
        <v>0</v>
      </c>
      <c r="I143" s="142">
        <v>-148054</v>
      </c>
    </row>
    <row r="144" spans="1:9" ht="12.75">
      <c r="A144" s="229"/>
      <c r="B144" s="188" t="s">
        <v>823</v>
      </c>
      <c r="C144" s="258">
        <v>7933</v>
      </c>
      <c r="D144" s="258">
        <v>7933</v>
      </c>
      <c r="E144" s="258">
        <v>7933</v>
      </c>
      <c r="F144" s="231" t="s">
        <v>818</v>
      </c>
      <c r="G144" s="231" t="s">
        <v>818</v>
      </c>
      <c r="H144" s="142">
        <v>0</v>
      </c>
      <c r="I144" s="142">
        <v>0</v>
      </c>
    </row>
    <row r="145" spans="1:9" ht="12.75">
      <c r="A145" s="229"/>
      <c r="B145" s="245" t="s">
        <v>1201</v>
      </c>
      <c r="C145" s="258">
        <v>7933</v>
      </c>
      <c r="D145" s="258">
        <v>7933</v>
      </c>
      <c r="E145" s="258">
        <v>7933</v>
      </c>
      <c r="F145" s="231" t="s">
        <v>818</v>
      </c>
      <c r="G145" s="231" t="s">
        <v>818</v>
      </c>
      <c r="H145" s="142">
        <v>0</v>
      </c>
      <c r="I145" s="142">
        <v>0</v>
      </c>
    </row>
    <row r="146" spans="1:9" ht="51">
      <c r="A146" s="229"/>
      <c r="B146" s="247" t="s">
        <v>1202</v>
      </c>
      <c r="C146" s="258">
        <v>7933</v>
      </c>
      <c r="D146" s="142">
        <v>7933</v>
      </c>
      <c r="E146" s="142">
        <v>7933</v>
      </c>
      <c r="F146" s="231" t="s">
        <v>818</v>
      </c>
      <c r="G146" s="231" t="s">
        <v>818</v>
      </c>
      <c r="H146" s="142">
        <v>0</v>
      </c>
      <c r="I146" s="142">
        <v>0</v>
      </c>
    </row>
    <row r="147" spans="1:9" ht="12.75">
      <c r="A147" s="229"/>
      <c r="B147" s="259"/>
      <c r="C147" s="258"/>
      <c r="D147" s="142"/>
      <c r="E147" s="142"/>
      <c r="F147" s="231"/>
      <c r="G147" s="231"/>
      <c r="H147" s="142"/>
      <c r="I147" s="142"/>
    </row>
    <row r="148" spans="1:9" ht="25.5">
      <c r="A148" s="229"/>
      <c r="B148" s="254" t="s">
        <v>1210</v>
      </c>
      <c r="C148" s="257"/>
      <c r="D148" s="142"/>
      <c r="E148" s="142"/>
      <c r="F148" s="231"/>
      <c r="G148" s="231"/>
      <c r="H148" s="142"/>
      <c r="I148" s="142"/>
    </row>
    <row r="149" spans="1:9" ht="12.75">
      <c r="A149" s="229"/>
      <c r="B149" s="235" t="s">
        <v>1185</v>
      </c>
      <c r="C149" s="257">
        <v>3580670</v>
      </c>
      <c r="D149" s="257">
        <v>3580670</v>
      </c>
      <c r="E149" s="257">
        <v>3580670</v>
      </c>
      <c r="F149" s="227">
        <v>100</v>
      </c>
      <c r="G149" s="227">
        <v>100</v>
      </c>
      <c r="H149" s="134">
        <v>240269</v>
      </c>
      <c r="I149" s="134">
        <v>240269</v>
      </c>
    </row>
    <row r="150" spans="1:9" s="274" customFormat="1" ht="25.5" hidden="1">
      <c r="A150" s="269"/>
      <c r="B150" s="270" t="s">
        <v>1198</v>
      </c>
      <c r="C150" s="271">
        <v>0</v>
      </c>
      <c r="D150" s="272">
        <v>0</v>
      </c>
      <c r="E150" s="272">
        <v>0</v>
      </c>
      <c r="F150" s="273" t="e">
        <v>#DIV/0!</v>
      </c>
      <c r="G150" s="273">
        <v>0</v>
      </c>
      <c r="H150" s="142">
        <v>0</v>
      </c>
      <c r="I150" s="142">
        <v>0</v>
      </c>
    </row>
    <row r="151" spans="1:9" ht="12.75">
      <c r="A151" s="229"/>
      <c r="B151" s="245" t="s">
        <v>1204</v>
      </c>
      <c r="C151" s="258">
        <v>22249</v>
      </c>
      <c r="D151" s="142">
        <v>22249</v>
      </c>
      <c r="E151" s="142">
        <v>22249</v>
      </c>
      <c r="F151" s="231">
        <v>100</v>
      </c>
      <c r="G151" s="231">
        <v>100</v>
      </c>
      <c r="H151" s="142">
        <v>0</v>
      </c>
      <c r="I151" s="142">
        <v>0</v>
      </c>
    </row>
    <row r="152" spans="1:9" ht="12.75">
      <c r="A152" s="229"/>
      <c r="B152" s="245" t="s">
        <v>1205</v>
      </c>
      <c r="C152" s="258">
        <v>20146</v>
      </c>
      <c r="D152" s="258">
        <v>20146</v>
      </c>
      <c r="E152" s="258">
        <v>20146</v>
      </c>
      <c r="F152" s="231">
        <v>100</v>
      </c>
      <c r="G152" s="231">
        <v>100</v>
      </c>
      <c r="H152" s="142">
        <v>0</v>
      </c>
      <c r="I152" s="142">
        <v>0</v>
      </c>
    </row>
    <row r="153" spans="1:9" ht="12.75">
      <c r="A153" s="229"/>
      <c r="B153" s="259" t="s">
        <v>1206</v>
      </c>
      <c r="C153" s="258">
        <v>20146</v>
      </c>
      <c r="D153" s="258">
        <v>20146</v>
      </c>
      <c r="E153" s="258">
        <v>20146</v>
      </c>
      <c r="F153" s="231">
        <v>100</v>
      </c>
      <c r="G153" s="231">
        <v>100</v>
      </c>
      <c r="H153" s="142">
        <v>0</v>
      </c>
      <c r="I153" s="142">
        <v>0</v>
      </c>
    </row>
    <row r="154" spans="1:9" ht="12.75">
      <c r="A154" s="229"/>
      <c r="B154" s="261" t="s">
        <v>1207</v>
      </c>
      <c r="C154" s="258">
        <v>20146</v>
      </c>
      <c r="D154" s="258">
        <v>20146</v>
      </c>
      <c r="E154" s="258">
        <v>20146</v>
      </c>
      <c r="F154" s="231">
        <v>100</v>
      </c>
      <c r="G154" s="231">
        <v>100</v>
      </c>
      <c r="H154" s="142">
        <v>0</v>
      </c>
      <c r="I154" s="142">
        <v>0</v>
      </c>
    </row>
    <row r="155" spans="1:9" ht="12.75">
      <c r="A155" s="229"/>
      <c r="B155" s="264" t="s">
        <v>1208</v>
      </c>
      <c r="C155" s="258">
        <v>20146</v>
      </c>
      <c r="D155" s="258">
        <v>20146</v>
      </c>
      <c r="E155" s="258">
        <v>20146</v>
      </c>
      <c r="F155" s="231">
        <v>100</v>
      </c>
      <c r="G155" s="231">
        <v>100</v>
      </c>
      <c r="H155" s="142">
        <v>0</v>
      </c>
      <c r="I155" s="142">
        <v>0</v>
      </c>
    </row>
    <row r="156" spans="1:9" ht="63.75">
      <c r="A156" s="229"/>
      <c r="B156" s="268" t="s">
        <v>1209</v>
      </c>
      <c r="C156" s="258">
        <v>20146</v>
      </c>
      <c r="D156" s="142">
        <v>20146</v>
      </c>
      <c r="E156" s="142">
        <v>20146</v>
      </c>
      <c r="F156" s="231">
        <v>100</v>
      </c>
      <c r="G156" s="231">
        <v>100</v>
      </c>
      <c r="H156" s="142">
        <v>0</v>
      </c>
      <c r="I156" s="142">
        <v>0</v>
      </c>
    </row>
    <row r="157" spans="1:9" ht="12.75">
      <c r="A157" s="229"/>
      <c r="B157" s="245" t="s">
        <v>1186</v>
      </c>
      <c r="C157" s="258">
        <v>3538275</v>
      </c>
      <c r="D157" s="258">
        <v>3538275</v>
      </c>
      <c r="E157" s="258">
        <v>3538275</v>
      </c>
      <c r="F157" s="231">
        <v>100</v>
      </c>
      <c r="G157" s="231">
        <v>100</v>
      </c>
      <c r="H157" s="142">
        <v>240269</v>
      </c>
      <c r="I157" s="142">
        <v>240269</v>
      </c>
    </row>
    <row r="158" spans="1:9" ht="25.5">
      <c r="A158" s="229"/>
      <c r="B158" s="247" t="s">
        <v>1187</v>
      </c>
      <c r="C158" s="258">
        <v>3538275</v>
      </c>
      <c r="D158" s="142">
        <v>3538275</v>
      </c>
      <c r="E158" s="142">
        <v>3538275</v>
      </c>
      <c r="F158" s="231">
        <v>100</v>
      </c>
      <c r="G158" s="231">
        <v>100</v>
      </c>
      <c r="H158" s="142">
        <v>240269</v>
      </c>
      <c r="I158" s="142">
        <v>240269</v>
      </c>
    </row>
    <row r="159" spans="1:9" ht="12.75">
      <c r="A159" s="229"/>
      <c r="B159" s="235" t="s">
        <v>1188</v>
      </c>
      <c r="C159" s="134">
        <v>3580670</v>
      </c>
      <c r="D159" s="134">
        <v>3580670</v>
      </c>
      <c r="E159" s="134">
        <v>3482647</v>
      </c>
      <c r="F159" s="227">
        <v>97.26243971100381</v>
      </c>
      <c r="G159" s="227">
        <v>97.26243971100381</v>
      </c>
      <c r="H159" s="134">
        <v>240269</v>
      </c>
      <c r="I159" s="134">
        <v>207356</v>
      </c>
    </row>
    <row r="160" spans="1:9" ht="12.75">
      <c r="A160" s="229"/>
      <c r="B160" s="245" t="s">
        <v>1189</v>
      </c>
      <c r="C160" s="258">
        <v>3471141</v>
      </c>
      <c r="D160" s="258">
        <v>3471141</v>
      </c>
      <c r="E160" s="258">
        <v>3373118</v>
      </c>
      <c r="F160" s="231">
        <v>97.17605824712969</v>
      </c>
      <c r="G160" s="231">
        <v>97.17605824712969</v>
      </c>
      <c r="H160" s="142">
        <v>208820</v>
      </c>
      <c r="I160" s="142">
        <v>160125</v>
      </c>
    </row>
    <row r="161" spans="1:9" ht="12.75">
      <c r="A161" s="229"/>
      <c r="B161" s="259" t="s">
        <v>1190</v>
      </c>
      <c r="C161" s="258">
        <v>3466399</v>
      </c>
      <c r="D161" s="258">
        <v>3466399</v>
      </c>
      <c r="E161" s="258">
        <v>3368377</v>
      </c>
      <c r="F161" s="231">
        <v>97.17222397075467</v>
      </c>
      <c r="G161" s="231">
        <v>97.17222397075467</v>
      </c>
      <c r="H161" s="142">
        <v>208820</v>
      </c>
      <c r="I161" s="142">
        <v>160125</v>
      </c>
    </row>
    <row r="162" spans="1:9" ht="12.75">
      <c r="A162" s="229"/>
      <c r="B162" s="261" t="s">
        <v>1191</v>
      </c>
      <c r="C162" s="258">
        <v>2720288</v>
      </c>
      <c r="D162" s="142">
        <v>2720288</v>
      </c>
      <c r="E162" s="142">
        <v>2720287</v>
      </c>
      <c r="F162" s="231">
        <v>99.99996323918644</v>
      </c>
      <c r="G162" s="231">
        <v>99.99996323918644</v>
      </c>
      <c r="H162" s="142">
        <v>187603</v>
      </c>
      <c r="I162" s="142">
        <v>194287</v>
      </c>
    </row>
    <row r="163" spans="1:9" ht="12.75">
      <c r="A163" s="229"/>
      <c r="B163" s="264" t="s">
        <v>1192</v>
      </c>
      <c r="C163" s="258">
        <v>1995334</v>
      </c>
      <c r="D163" s="142">
        <v>1995334</v>
      </c>
      <c r="E163" s="142">
        <v>1995334</v>
      </c>
      <c r="F163" s="231">
        <v>100</v>
      </c>
      <c r="G163" s="231">
        <v>100</v>
      </c>
      <c r="H163" s="142">
        <v>160047</v>
      </c>
      <c r="I163" s="142">
        <v>171260</v>
      </c>
    </row>
    <row r="164" spans="1:9" ht="12.75">
      <c r="A164" s="229"/>
      <c r="B164" s="261" t="s">
        <v>1193</v>
      </c>
      <c r="C164" s="258">
        <v>746111</v>
      </c>
      <c r="D164" s="142">
        <v>746111</v>
      </c>
      <c r="E164" s="142">
        <v>648090</v>
      </c>
      <c r="F164" s="231">
        <v>86.86241055285339</v>
      </c>
      <c r="G164" s="231">
        <v>86.86241055285339</v>
      </c>
      <c r="H164" s="142">
        <v>21217</v>
      </c>
      <c r="I164" s="142">
        <v>-34162</v>
      </c>
    </row>
    <row r="165" spans="1:9" ht="25.5">
      <c r="A165" s="229"/>
      <c r="B165" s="247" t="s">
        <v>1199</v>
      </c>
      <c r="C165" s="258">
        <v>4742</v>
      </c>
      <c r="D165" s="258">
        <v>4742</v>
      </c>
      <c r="E165" s="258">
        <v>4741</v>
      </c>
      <c r="F165" s="231">
        <v>99.97891185153944</v>
      </c>
      <c r="G165" s="231">
        <v>99.97891185153944</v>
      </c>
      <c r="H165" s="142">
        <v>0</v>
      </c>
      <c r="I165" s="142">
        <v>0</v>
      </c>
    </row>
    <row r="166" spans="1:9" ht="12.75">
      <c r="A166" s="229"/>
      <c r="B166" s="241" t="s">
        <v>1200</v>
      </c>
      <c r="C166" s="258">
        <v>4742</v>
      </c>
      <c r="D166" s="142">
        <v>4742</v>
      </c>
      <c r="E166" s="142">
        <v>4741</v>
      </c>
      <c r="F166" s="231">
        <v>99.97891185153944</v>
      </c>
      <c r="G166" s="231">
        <v>99.97891185153944</v>
      </c>
      <c r="H166" s="142">
        <v>0</v>
      </c>
      <c r="I166" s="142">
        <v>0</v>
      </c>
    </row>
    <row r="167" spans="1:9" ht="12.75">
      <c r="A167" s="229"/>
      <c r="B167" s="245" t="s">
        <v>1144</v>
      </c>
      <c r="C167" s="258">
        <v>109529</v>
      </c>
      <c r="D167" s="258">
        <v>109529</v>
      </c>
      <c r="E167" s="258">
        <v>109529</v>
      </c>
      <c r="F167" s="231">
        <v>100</v>
      </c>
      <c r="G167" s="231">
        <v>100</v>
      </c>
      <c r="H167" s="142">
        <v>31449</v>
      </c>
      <c r="I167" s="142">
        <v>47231</v>
      </c>
    </row>
    <row r="168" spans="1:9" ht="12.75">
      <c r="A168" s="229"/>
      <c r="B168" s="259" t="s">
        <v>1196</v>
      </c>
      <c r="C168" s="258">
        <v>109529</v>
      </c>
      <c r="D168" s="142">
        <v>109529</v>
      </c>
      <c r="E168" s="142">
        <v>109529</v>
      </c>
      <c r="F168" s="231">
        <v>100</v>
      </c>
      <c r="G168" s="231">
        <v>100</v>
      </c>
      <c r="H168" s="142">
        <v>31449</v>
      </c>
      <c r="I168" s="142">
        <v>47231</v>
      </c>
    </row>
    <row r="169" spans="1:9" ht="12.75">
      <c r="A169" s="229"/>
      <c r="B169" s="275"/>
      <c r="C169" s="257"/>
      <c r="D169" s="142"/>
      <c r="E169" s="142"/>
      <c r="F169" s="231"/>
      <c r="G169" s="231"/>
      <c r="H169" s="142"/>
      <c r="I169" s="142"/>
    </row>
    <row r="170" spans="1:9" ht="12.75">
      <c r="A170" s="229"/>
      <c r="B170" s="254" t="s">
        <v>1211</v>
      </c>
      <c r="C170" s="257"/>
      <c r="D170" s="142"/>
      <c r="E170" s="142"/>
      <c r="F170" s="231"/>
      <c r="G170" s="231"/>
      <c r="H170" s="142"/>
      <c r="I170" s="142"/>
    </row>
    <row r="171" spans="1:9" ht="12.75">
      <c r="A171" s="229"/>
      <c r="B171" s="235" t="s">
        <v>1185</v>
      </c>
      <c r="C171" s="257">
        <v>1300164</v>
      </c>
      <c r="D171" s="257">
        <v>1300164</v>
      </c>
      <c r="E171" s="257">
        <v>1300164</v>
      </c>
      <c r="F171" s="227">
        <v>100</v>
      </c>
      <c r="G171" s="227">
        <v>100</v>
      </c>
      <c r="H171" s="134">
        <v>171020</v>
      </c>
      <c r="I171" s="134">
        <v>171020</v>
      </c>
    </row>
    <row r="172" spans="1:9" ht="12.75">
      <c r="A172" s="229"/>
      <c r="B172" s="245" t="s">
        <v>1186</v>
      </c>
      <c r="C172" s="258">
        <v>1300164</v>
      </c>
      <c r="D172" s="258">
        <v>1300164</v>
      </c>
      <c r="E172" s="258">
        <v>1300164</v>
      </c>
      <c r="F172" s="231">
        <v>100</v>
      </c>
      <c r="G172" s="231">
        <v>100</v>
      </c>
      <c r="H172" s="142">
        <v>171020</v>
      </c>
      <c r="I172" s="142">
        <v>171020</v>
      </c>
    </row>
    <row r="173" spans="1:9" ht="25.5">
      <c r="A173" s="229"/>
      <c r="B173" s="247" t="s">
        <v>1187</v>
      </c>
      <c r="C173" s="258">
        <v>1300164</v>
      </c>
      <c r="D173" s="142">
        <v>1300164</v>
      </c>
      <c r="E173" s="142">
        <v>1300164</v>
      </c>
      <c r="F173" s="231">
        <v>100</v>
      </c>
      <c r="G173" s="231">
        <v>100</v>
      </c>
      <c r="H173" s="142">
        <v>171020</v>
      </c>
      <c r="I173" s="142">
        <v>171020</v>
      </c>
    </row>
    <row r="174" spans="1:9" ht="12.75">
      <c r="A174" s="229"/>
      <c r="B174" s="235" t="s">
        <v>1188</v>
      </c>
      <c r="C174" s="134">
        <v>1300164</v>
      </c>
      <c r="D174" s="134">
        <v>1300164</v>
      </c>
      <c r="E174" s="134">
        <v>1203212</v>
      </c>
      <c r="F174" s="227">
        <v>92.54309456345507</v>
      </c>
      <c r="G174" s="227">
        <v>92.54309456345507</v>
      </c>
      <c r="H174" s="134">
        <v>135311</v>
      </c>
      <c r="I174" s="134">
        <v>280309</v>
      </c>
    </row>
    <row r="175" spans="1:9" ht="12.75">
      <c r="A175" s="229"/>
      <c r="B175" s="245" t="s">
        <v>1189</v>
      </c>
      <c r="C175" s="258">
        <v>1236700</v>
      </c>
      <c r="D175" s="258">
        <v>1236700</v>
      </c>
      <c r="E175" s="258">
        <v>1152864</v>
      </c>
      <c r="F175" s="231">
        <v>93.2209913479421</v>
      </c>
      <c r="G175" s="231">
        <v>93.2209913479421</v>
      </c>
      <c r="H175" s="142">
        <v>135311</v>
      </c>
      <c r="I175" s="142">
        <v>248846</v>
      </c>
    </row>
    <row r="176" spans="1:9" ht="12.75">
      <c r="A176" s="229"/>
      <c r="B176" s="259" t="s">
        <v>1190</v>
      </c>
      <c r="C176" s="258">
        <v>1235260</v>
      </c>
      <c r="D176" s="258">
        <v>1235260</v>
      </c>
      <c r="E176" s="258">
        <v>1151424</v>
      </c>
      <c r="F176" s="231">
        <v>93.21308874245098</v>
      </c>
      <c r="G176" s="231">
        <v>93.21308874245098</v>
      </c>
      <c r="H176" s="142">
        <v>135311</v>
      </c>
      <c r="I176" s="142">
        <v>248846</v>
      </c>
    </row>
    <row r="177" spans="1:9" ht="12.75">
      <c r="A177" s="229"/>
      <c r="B177" s="261" t="s">
        <v>1191</v>
      </c>
      <c r="C177" s="258">
        <v>933168</v>
      </c>
      <c r="D177" s="142">
        <v>933168</v>
      </c>
      <c r="E177" s="142">
        <v>869793</v>
      </c>
      <c r="F177" s="231">
        <v>93.208618383828</v>
      </c>
      <c r="G177" s="231">
        <v>93.208618383828</v>
      </c>
      <c r="H177" s="142">
        <v>130411</v>
      </c>
      <c r="I177" s="142">
        <v>136635</v>
      </c>
    </row>
    <row r="178" spans="1:9" ht="12.75">
      <c r="A178" s="229"/>
      <c r="B178" s="264" t="s">
        <v>1192</v>
      </c>
      <c r="C178" s="258">
        <v>680416</v>
      </c>
      <c r="D178" s="142">
        <v>680416</v>
      </c>
      <c r="E178" s="142">
        <v>619957</v>
      </c>
      <c r="F178" s="231">
        <v>91.1144064807412</v>
      </c>
      <c r="G178" s="231">
        <v>91.1144064807412</v>
      </c>
      <c r="H178" s="142">
        <v>80420</v>
      </c>
      <c r="I178" s="142">
        <v>93375</v>
      </c>
    </row>
    <row r="179" spans="1:9" ht="12.75">
      <c r="A179" s="229"/>
      <c r="B179" s="261" t="s">
        <v>1193</v>
      </c>
      <c r="C179" s="258">
        <v>302092</v>
      </c>
      <c r="D179" s="142">
        <v>302092</v>
      </c>
      <c r="E179" s="142">
        <v>281631</v>
      </c>
      <c r="F179" s="231">
        <v>93.2268977662434</v>
      </c>
      <c r="G179" s="231">
        <v>93.2268977662434</v>
      </c>
      <c r="H179" s="142">
        <v>4900</v>
      </c>
      <c r="I179" s="142">
        <v>112211</v>
      </c>
    </row>
    <row r="180" spans="1:9" ht="25.5">
      <c r="A180" s="229"/>
      <c r="B180" s="247" t="s">
        <v>1199</v>
      </c>
      <c r="C180" s="258">
        <v>1440</v>
      </c>
      <c r="D180" s="258">
        <v>1440</v>
      </c>
      <c r="E180" s="258">
        <v>1440</v>
      </c>
      <c r="F180" s="231">
        <v>100</v>
      </c>
      <c r="G180" s="231">
        <v>100</v>
      </c>
      <c r="H180" s="142">
        <v>0</v>
      </c>
      <c r="I180" s="142">
        <v>0</v>
      </c>
    </row>
    <row r="181" spans="1:9" ht="12.75">
      <c r="A181" s="229"/>
      <c r="B181" s="241" t="s">
        <v>1200</v>
      </c>
      <c r="C181" s="258">
        <v>1440</v>
      </c>
      <c r="D181" s="142">
        <v>1440</v>
      </c>
      <c r="E181" s="142">
        <v>1440</v>
      </c>
      <c r="F181" s="231">
        <v>100</v>
      </c>
      <c r="G181" s="231">
        <v>100</v>
      </c>
      <c r="H181" s="142">
        <v>0</v>
      </c>
      <c r="I181" s="142">
        <v>0</v>
      </c>
    </row>
    <row r="182" spans="1:9" ht="12.75">
      <c r="A182" s="229"/>
      <c r="B182" s="245" t="s">
        <v>1144</v>
      </c>
      <c r="C182" s="258">
        <v>63464</v>
      </c>
      <c r="D182" s="258">
        <v>63464</v>
      </c>
      <c r="E182" s="258">
        <v>50348</v>
      </c>
      <c r="F182" s="231">
        <v>79.3331652590445</v>
      </c>
      <c r="G182" s="231">
        <v>79.3331652590445</v>
      </c>
      <c r="H182" s="142">
        <v>0</v>
      </c>
      <c r="I182" s="142">
        <v>31463</v>
      </c>
    </row>
    <row r="183" spans="1:9" ht="12.75">
      <c r="A183" s="229"/>
      <c r="B183" s="259" t="s">
        <v>1196</v>
      </c>
      <c r="C183" s="258">
        <v>63464</v>
      </c>
      <c r="D183" s="142">
        <v>63464</v>
      </c>
      <c r="E183" s="142">
        <v>50348</v>
      </c>
      <c r="F183" s="231">
        <v>79.3331652590445</v>
      </c>
      <c r="G183" s="231">
        <v>79.3331652590445</v>
      </c>
      <c r="H183" s="142">
        <v>0</v>
      </c>
      <c r="I183" s="142">
        <v>31463</v>
      </c>
    </row>
    <row r="184" spans="1:9" ht="12.75">
      <c r="A184" s="229"/>
      <c r="B184" s="188"/>
      <c r="C184" s="142"/>
      <c r="D184" s="142"/>
      <c r="E184" s="142"/>
      <c r="F184" s="231"/>
      <c r="G184" s="231"/>
      <c r="H184" s="142"/>
      <c r="I184" s="142"/>
    </row>
    <row r="185" spans="1:9" ht="12.75">
      <c r="A185" s="229"/>
      <c r="B185" s="254" t="s">
        <v>1212</v>
      </c>
      <c r="C185" s="134"/>
      <c r="D185" s="142"/>
      <c r="E185" s="142"/>
      <c r="F185" s="231"/>
      <c r="G185" s="231"/>
      <c r="H185" s="142"/>
      <c r="I185" s="142"/>
    </row>
    <row r="186" spans="1:9" ht="12.75">
      <c r="A186" s="229"/>
      <c r="B186" s="235" t="s">
        <v>1185</v>
      </c>
      <c r="C186" s="257">
        <v>231419488</v>
      </c>
      <c r="D186" s="257">
        <v>231419488</v>
      </c>
      <c r="E186" s="257">
        <v>231757914</v>
      </c>
      <c r="F186" s="227">
        <v>100.14623919658831</v>
      </c>
      <c r="G186" s="227">
        <v>100.14623919658831</v>
      </c>
      <c r="H186" s="134">
        <v>25391544</v>
      </c>
      <c r="I186" s="134">
        <v>25949637</v>
      </c>
    </row>
    <row r="187" spans="1:9" ht="25.5">
      <c r="A187" s="229"/>
      <c r="B187" s="267" t="s">
        <v>1198</v>
      </c>
      <c r="C187" s="258">
        <v>1640175</v>
      </c>
      <c r="D187" s="142">
        <v>1640175</v>
      </c>
      <c r="E187" s="142">
        <v>2007393</v>
      </c>
      <c r="F187" s="231">
        <v>122.38895239837213</v>
      </c>
      <c r="G187" s="231">
        <v>122.38895239837213</v>
      </c>
      <c r="H187" s="142">
        <v>235019</v>
      </c>
      <c r="I187" s="142">
        <v>943995</v>
      </c>
    </row>
    <row r="188" spans="1:9" ht="12.75">
      <c r="A188" s="229"/>
      <c r="B188" s="245" t="s">
        <v>1204</v>
      </c>
      <c r="C188" s="258">
        <v>880600</v>
      </c>
      <c r="D188" s="142">
        <v>880600</v>
      </c>
      <c r="E188" s="142">
        <v>870549</v>
      </c>
      <c r="F188" s="231">
        <v>98.85861912332501</v>
      </c>
      <c r="G188" s="231">
        <v>98.85861912332501</v>
      </c>
      <c r="H188" s="142">
        <v>150883</v>
      </c>
      <c r="I188" s="142">
        <v>0</v>
      </c>
    </row>
    <row r="189" spans="1:9" ht="12.75">
      <c r="A189" s="229"/>
      <c r="B189" s="245" t="s">
        <v>1205</v>
      </c>
      <c r="C189" s="258">
        <v>18741</v>
      </c>
      <c r="D189" s="258">
        <v>18741</v>
      </c>
      <c r="E189" s="258">
        <v>0</v>
      </c>
      <c r="F189" s="231">
        <v>0</v>
      </c>
      <c r="G189" s="231">
        <v>0</v>
      </c>
      <c r="H189" s="142">
        <v>0</v>
      </c>
      <c r="I189" s="142">
        <v>0</v>
      </c>
    </row>
    <row r="190" spans="1:9" ht="12.75">
      <c r="A190" s="229"/>
      <c r="B190" s="259" t="s">
        <v>1206</v>
      </c>
      <c r="C190" s="258">
        <v>18741</v>
      </c>
      <c r="D190" s="258">
        <v>18741</v>
      </c>
      <c r="E190" s="258">
        <v>0</v>
      </c>
      <c r="F190" s="231">
        <v>0</v>
      </c>
      <c r="G190" s="231">
        <v>0</v>
      </c>
      <c r="H190" s="142">
        <v>0</v>
      </c>
      <c r="I190" s="142">
        <v>0</v>
      </c>
    </row>
    <row r="191" spans="1:9" ht="12.75">
      <c r="A191" s="229"/>
      <c r="B191" s="261" t="s">
        <v>1207</v>
      </c>
      <c r="C191" s="258">
        <v>18741</v>
      </c>
      <c r="D191" s="258">
        <v>18741</v>
      </c>
      <c r="E191" s="258">
        <v>0</v>
      </c>
      <c r="F191" s="231">
        <v>0</v>
      </c>
      <c r="G191" s="231">
        <v>0</v>
      </c>
      <c r="H191" s="142">
        <v>0</v>
      </c>
      <c r="I191" s="142">
        <v>0</v>
      </c>
    </row>
    <row r="192" spans="1:9" ht="51">
      <c r="A192" s="229"/>
      <c r="B192" s="242" t="s">
        <v>1213</v>
      </c>
      <c r="C192" s="258">
        <v>18741</v>
      </c>
      <c r="D192" s="258">
        <v>18741</v>
      </c>
      <c r="E192" s="258">
        <v>0</v>
      </c>
      <c r="F192" s="231">
        <v>0</v>
      </c>
      <c r="G192" s="231">
        <v>0</v>
      </c>
      <c r="H192" s="142">
        <v>0</v>
      </c>
      <c r="I192" s="142">
        <v>0</v>
      </c>
    </row>
    <row r="193" spans="1:9" ht="51">
      <c r="A193" s="229"/>
      <c r="B193" s="268" t="s">
        <v>1214</v>
      </c>
      <c r="C193" s="258">
        <v>18741</v>
      </c>
      <c r="D193" s="142">
        <v>18741</v>
      </c>
      <c r="E193" s="142">
        <v>0</v>
      </c>
      <c r="F193" s="231">
        <v>0</v>
      </c>
      <c r="G193" s="231">
        <v>0</v>
      </c>
      <c r="H193" s="142">
        <v>0</v>
      </c>
      <c r="I193" s="142">
        <v>0</v>
      </c>
    </row>
    <row r="194" spans="1:9" ht="12.75">
      <c r="A194" s="229"/>
      <c r="B194" s="245" t="s">
        <v>1186</v>
      </c>
      <c r="C194" s="258">
        <v>228879972</v>
      </c>
      <c r="D194" s="258">
        <v>228879972</v>
      </c>
      <c r="E194" s="258">
        <v>228879972</v>
      </c>
      <c r="F194" s="231">
        <v>100</v>
      </c>
      <c r="G194" s="231">
        <v>100</v>
      </c>
      <c r="H194" s="142">
        <v>25005642</v>
      </c>
      <c r="I194" s="142">
        <v>25005642</v>
      </c>
    </row>
    <row r="195" spans="1:9" ht="25.5">
      <c r="A195" s="229"/>
      <c r="B195" s="247" t="s">
        <v>1187</v>
      </c>
      <c r="C195" s="258">
        <v>228879972</v>
      </c>
      <c r="D195" s="142">
        <v>228879972</v>
      </c>
      <c r="E195" s="142">
        <v>228879972</v>
      </c>
      <c r="F195" s="231">
        <v>100</v>
      </c>
      <c r="G195" s="231">
        <v>100</v>
      </c>
      <c r="H195" s="142">
        <v>25005642</v>
      </c>
      <c r="I195" s="142">
        <v>25005642</v>
      </c>
    </row>
    <row r="196" spans="1:9" ht="12.75">
      <c r="A196" s="229"/>
      <c r="B196" s="235" t="s">
        <v>1188</v>
      </c>
      <c r="C196" s="134">
        <v>231823694</v>
      </c>
      <c r="D196" s="134">
        <v>231823694</v>
      </c>
      <c r="E196" s="134">
        <v>227874550</v>
      </c>
      <c r="F196" s="227">
        <v>98.29648819244508</v>
      </c>
      <c r="G196" s="227">
        <v>98.29648819244508</v>
      </c>
      <c r="H196" s="134">
        <v>25458501</v>
      </c>
      <c r="I196" s="134">
        <v>52033729</v>
      </c>
    </row>
    <row r="197" spans="1:9" ht="12.75">
      <c r="A197" s="229"/>
      <c r="B197" s="245" t="s">
        <v>1189</v>
      </c>
      <c r="C197" s="258">
        <v>184654786</v>
      </c>
      <c r="D197" s="258">
        <v>184654786</v>
      </c>
      <c r="E197" s="258">
        <v>182802529</v>
      </c>
      <c r="F197" s="231">
        <v>98.99690820902958</v>
      </c>
      <c r="G197" s="231">
        <v>98.99690820902958</v>
      </c>
      <c r="H197" s="142">
        <v>18347880</v>
      </c>
      <c r="I197" s="142">
        <v>33410535</v>
      </c>
    </row>
    <row r="198" spans="1:9" ht="12.75">
      <c r="A198" s="229"/>
      <c r="B198" s="259" t="s">
        <v>1190</v>
      </c>
      <c r="C198" s="258">
        <v>168809701</v>
      </c>
      <c r="D198" s="258">
        <v>168809701</v>
      </c>
      <c r="E198" s="258">
        <v>167058047</v>
      </c>
      <c r="F198" s="231">
        <v>98.9623499185038</v>
      </c>
      <c r="G198" s="231">
        <v>98.9623499185038</v>
      </c>
      <c r="H198" s="142">
        <v>17831860</v>
      </c>
      <c r="I198" s="142">
        <v>31606938</v>
      </c>
    </row>
    <row r="199" spans="1:9" ht="12.75">
      <c r="A199" s="229"/>
      <c r="B199" s="261" t="s">
        <v>1191</v>
      </c>
      <c r="C199" s="258">
        <v>81590968</v>
      </c>
      <c r="D199" s="142">
        <v>81590968</v>
      </c>
      <c r="E199" s="142">
        <v>81336177</v>
      </c>
      <c r="F199" s="231">
        <v>99.68772156251411</v>
      </c>
      <c r="G199" s="231">
        <v>99.68772156251411</v>
      </c>
      <c r="H199" s="142">
        <v>8274858</v>
      </c>
      <c r="I199" s="142">
        <v>10444609</v>
      </c>
    </row>
    <row r="200" spans="1:9" ht="12.75">
      <c r="A200" s="229"/>
      <c r="B200" s="264" t="s">
        <v>1192</v>
      </c>
      <c r="C200" s="258">
        <v>49573515</v>
      </c>
      <c r="D200" s="142">
        <v>49573515</v>
      </c>
      <c r="E200" s="142">
        <v>49389241</v>
      </c>
      <c r="F200" s="231">
        <v>99.6282813514434</v>
      </c>
      <c r="G200" s="231">
        <v>99.6282813514434</v>
      </c>
      <c r="H200" s="142">
        <v>4655068</v>
      </c>
      <c r="I200" s="142">
        <v>5539877</v>
      </c>
    </row>
    <row r="201" spans="1:9" ht="12.75">
      <c r="A201" s="229"/>
      <c r="B201" s="261" t="s">
        <v>1193</v>
      </c>
      <c r="C201" s="258">
        <v>87218733</v>
      </c>
      <c r="D201" s="142">
        <v>87218733</v>
      </c>
      <c r="E201" s="142">
        <v>85721870</v>
      </c>
      <c r="F201" s="231">
        <v>98.28378268232811</v>
      </c>
      <c r="G201" s="231">
        <v>98.28378268232811</v>
      </c>
      <c r="H201" s="142">
        <v>9557002</v>
      </c>
      <c r="I201" s="142">
        <v>21162329</v>
      </c>
    </row>
    <row r="202" spans="1:9" ht="12.75">
      <c r="A202" s="229"/>
      <c r="B202" s="259" t="s">
        <v>1194</v>
      </c>
      <c r="C202" s="258">
        <v>13134144</v>
      </c>
      <c r="D202" s="258">
        <v>13134144</v>
      </c>
      <c r="E202" s="258">
        <v>13033627</v>
      </c>
      <c r="F202" s="231">
        <v>99.23468937145809</v>
      </c>
      <c r="G202" s="231">
        <v>99.23468937145809</v>
      </c>
      <c r="H202" s="142">
        <v>258423</v>
      </c>
      <c r="I202" s="142">
        <v>1508437</v>
      </c>
    </row>
    <row r="203" spans="1:9" ht="12.75">
      <c r="A203" s="229"/>
      <c r="B203" s="261" t="s">
        <v>1215</v>
      </c>
      <c r="C203" s="258">
        <v>10178424</v>
      </c>
      <c r="D203" s="142">
        <v>10178424</v>
      </c>
      <c r="E203" s="142">
        <v>10170504</v>
      </c>
      <c r="F203" s="231">
        <v>99.92218834664384</v>
      </c>
      <c r="G203" s="231">
        <v>99.92218834664384</v>
      </c>
      <c r="H203" s="142">
        <v>46423</v>
      </c>
      <c r="I203" s="142">
        <v>1288476</v>
      </c>
    </row>
    <row r="204" spans="1:9" ht="12.75">
      <c r="A204" s="229"/>
      <c r="B204" s="261" t="s">
        <v>1195</v>
      </c>
      <c r="C204" s="258">
        <v>2955720</v>
      </c>
      <c r="D204" s="142">
        <v>2955720</v>
      </c>
      <c r="E204" s="142">
        <v>2863123</v>
      </c>
      <c r="F204" s="231">
        <v>96.86719310354161</v>
      </c>
      <c r="G204" s="231">
        <v>96.86719310354161</v>
      </c>
      <c r="H204" s="142">
        <v>212000</v>
      </c>
      <c r="I204" s="142">
        <v>219961</v>
      </c>
    </row>
    <row r="205" spans="1:9" ht="25.5">
      <c r="A205" s="229"/>
      <c r="B205" s="247" t="s">
        <v>1199</v>
      </c>
      <c r="C205" s="258">
        <v>2704461</v>
      </c>
      <c r="D205" s="258">
        <v>2704461</v>
      </c>
      <c r="E205" s="258">
        <v>2704375</v>
      </c>
      <c r="F205" s="231">
        <v>99.99682006876786</v>
      </c>
      <c r="G205" s="231">
        <v>99.99682006876786</v>
      </c>
      <c r="H205" s="142">
        <v>257057</v>
      </c>
      <c r="I205" s="142">
        <v>294620</v>
      </c>
    </row>
    <row r="206" spans="1:9" ht="12.75">
      <c r="A206" s="229"/>
      <c r="B206" s="241" t="s">
        <v>1200</v>
      </c>
      <c r="C206" s="258">
        <v>2704461</v>
      </c>
      <c r="D206" s="142">
        <v>2704461</v>
      </c>
      <c r="E206" s="142">
        <v>2704375</v>
      </c>
      <c r="F206" s="231">
        <v>99.99682006876786</v>
      </c>
      <c r="G206" s="231">
        <v>99.99682006876786</v>
      </c>
      <c r="H206" s="142">
        <v>257057</v>
      </c>
      <c r="I206" s="142">
        <v>294620</v>
      </c>
    </row>
    <row r="207" spans="1:9" ht="12.75">
      <c r="A207" s="229"/>
      <c r="B207" s="259" t="s">
        <v>1139</v>
      </c>
      <c r="C207" s="142">
        <v>6480</v>
      </c>
      <c r="D207" s="142">
        <v>6480</v>
      </c>
      <c r="E207" s="142">
        <v>6480</v>
      </c>
      <c r="F207" s="231">
        <v>100</v>
      </c>
      <c r="G207" s="231">
        <v>100</v>
      </c>
      <c r="H207" s="142">
        <v>540</v>
      </c>
      <c r="I207" s="142">
        <v>540</v>
      </c>
    </row>
    <row r="208" spans="1:9" ht="25.5">
      <c r="A208" s="229"/>
      <c r="B208" s="241" t="s">
        <v>1216</v>
      </c>
      <c r="C208" s="142">
        <v>6480</v>
      </c>
      <c r="D208" s="142">
        <v>6480</v>
      </c>
      <c r="E208" s="142">
        <v>6480</v>
      </c>
      <c r="F208" s="231">
        <v>100</v>
      </c>
      <c r="G208" s="231">
        <v>100</v>
      </c>
      <c r="H208" s="142">
        <v>540</v>
      </c>
      <c r="I208" s="142">
        <v>540</v>
      </c>
    </row>
    <row r="209" spans="1:9" ht="38.25">
      <c r="A209" s="229"/>
      <c r="B209" s="242" t="s">
        <v>1217</v>
      </c>
      <c r="C209" s="142">
        <v>6480</v>
      </c>
      <c r="D209" s="142">
        <v>6480</v>
      </c>
      <c r="E209" s="142">
        <v>6480</v>
      </c>
      <c r="F209" s="231">
        <v>100</v>
      </c>
      <c r="G209" s="231">
        <v>100</v>
      </c>
      <c r="H209" s="142">
        <v>540</v>
      </c>
      <c r="I209" s="142">
        <v>540</v>
      </c>
    </row>
    <row r="210" spans="1:9" ht="12.75">
      <c r="A210" s="229"/>
      <c r="B210" s="245" t="s">
        <v>1144</v>
      </c>
      <c r="C210" s="258">
        <v>47168908</v>
      </c>
      <c r="D210" s="258">
        <v>47168908</v>
      </c>
      <c r="E210" s="258">
        <v>45072021</v>
      </c>
      <c r="F210" s="231">
        <v>95.55451442717309</v>
      </c>
      <c r="G210" s="231">
        <v>95.55451442717309</v>
      </c>
      <c r="H210" s="142">
        <v>7110621</v>
      </c>
      <c r="I210" s="142">
        <v>18623194</v>
      </c>
    </row>
    <row r="211" spans="1:9" ht="12.75">
      <c r="A211" s="229"/>
      <c r="B211" s="259" t="s">
        <v>1196</v>
      </c>
      <c r="C211" s="258">
        <v>47168908</v>
      </c>
      <c r="D211" s="142">
        <v>47168908</v>
      </c>
      <c r="E211" s="142">
        <v>45072021</v>
      </c>
      <c r="F211" s="231">
        <v>95.55451442717309</v>
      </c>
      <c r="G211" s="231">
        <v>95.55451442717309</v>
      </c>
      <c r="H211" s="142">
        <v>7110621</v>
      </c>
      <c r="I211" s="142">
        <v>18623194</v>
      </c>
    </row>
    <row r="212" spans="1:9" ht="12.75">
      <c r="A212" s="229"/>
      <c r="B212" s="188" t="s">
        <v>822</v>
      </c>
      <c r="C212" s="258">
        <v>-404206</v>
      </c>
      <c r="D212" s="258">
        <v>-404206</v>
      </c>
      <c r="E212" s="258">
        <v>3883364</v>
      </c>
      <c r="F212" s="231" t="s">
        <v>818</v>
      </c>
      <c r="G212" s="231" t="s">
        <v>818</v>
      </c>
      <c r="H212" s="142">
        <v>-66957</v>
      </c>
      <c r="I212" s="142">
        <v>-26084092</v>
      </c>
    </row>
    <row r="213" spans="1:9" ht="12.75">
      <c r="A213" s="229"/>
      <c r="B213" s="188" t="s">
        <v>823</v>
      </c>
      <c r="C213" s="258">
        <v>404206</v>
      </c>
      <c r="D213" s="258">
        <v>404206</v>
      </c>
      <c r="E213" s="258">
        <v>404206</v>
      </c>
      <c r="F213" s="231" t="s">
        <v>818</v>
      </c>
      <c r="G213" s="231" t="s">
        <v>818</v>
      </c>
      <c r="H213" s="142">
        <v>66957</v>
      </c>
      <c r="I213" s="142">
        <v>66957</v>
      </c>
    </row>
    <row r="214" spans="1:9" ht="12.75">
      <c r="A214" s="229"/>
      <c r="B214" s="245" t="s">
        <v>1201</v>
      </c>
      <c r="C214" s="258">
        <v>404206</v>
      </c>
      <c r="D214" s="258">
        <v>404206</v>
      </c>
      <c r="E214" s="258">
        <v>404206</v>
      </c>
      <c r="F214" s="231" t="s">
        <v>818</v>
      </c>
      <c r="G214" s="231" t="s">
        <v>818</v>
      </c>
      <c r="H214" s="142">
        <v>66957</v>
      </c>
      <c r="I214" s="142">
        <v>66957</v>
      </c>
    </row>
    <row r="215" spans="1:9" ht="51">
      <c r="A215" s="229"/>
      <c r="B215" s="247" t="s">
        <v>1202</v>
      </c>
      <c r="C215" s="258">
        <v>281817</v>
      </c>
      <c r="D215" s="258">
        <v>281817</v>
      </c>
      <c r="E215" s="258">
        <v>281817</v>
      </c>
      <c r="F215" s="231" t="s">
        <v>818</v>
      </c>
      <c r="G215" s="231" t="s">
        <v>818</v>
      </c>
      <c r="H215" s="142">
        <v>66957</v>
      </c>
      <c r="I215" s="142">
        <v>66957</v>
      </c>
    </row>
    <row r="216" spans="1:9" ht="51">
      <c r="A216" s="229"/>
      <c r="B216" s="247" t="s">
        <v>1218</v>
      </c>
      <c r="C216" s="258">
        <v>122389</v>
      </c>
      <c r="D216" s="142">
        <v>122389</v>
      </c>
      <c r="E216" s="142">
        <v>122389</v>
      </c>
      <c r="F216" s="231" t="s">
        <v>818</v>
      </c>
      <c r="G216" s="231" t="s">
        <v>818</v>
      </c>
      <c r="H216" s="142">
        <v>0</v>
      </c>
      <c r="I216" s="142">
        <v>0</v>
      </c>
    </row>
    <row r="217" spans="1:9" ht="12.75">
      <c r="A217" s="229"/>
      <c r="B217" s="276"/>
      <c r="C217" s="142"/>
      <c r="D217" s="142"/>
      <c r="E217" s="142"/>
      <c r="F217" s="231"/>
      <c r="G217" s="231"/>
      <c r="H217" s="142"/>
      <c r="I217" s="142"/>
    </row>
    <row r="218" spans="1:9" ht="12.75">
      <c r="A218" s="229"/>
      <c r="B218" s="254" t="s">
        <v>1219</v>
      </c>
      <c r="C218" s="134"/>
      <c r="D218" s="142"/>
      <c r="E218" s="142"/>
      <c r="F218" s="231"/>
      <c r="G218" s="231"/>
      <c r="H218" s="142"/>
      <c r="I218" s="142"/>
    </row>
    <row r="219" spans="1:9" ht="12.75">
      <c r="A219" s="229"/>
      <c r="B219" s="235" t="s">
        <v>1185</v>
      </c>
      <c r="C219" s="257">
        <v>41736370</v>
      </c>
      <c r="D219" s="257">
        <v>41736370</v>
      </c>
      <c r="E219" s="257">
        <v>41430283</v>
      </c>
      <c r="F219" s="227">
        <v>99.26661805997982</v>
      </c>
      <c r="G219" s="227">
        <v>99.26661805997982</v>
      </c>
      <c r="H219" s="134">
        <v>3265009</v>
      </c>
      <c r="I219" s="134">
        <v>3202973</v>
      </c>
    </row>
    <row r="220" spans="1:9" ht="25.5">
      <c r="A220" s="229"/>
      <c r="B220" s="267" t="s">
        <v>1198</v>
      </c>
      <c r="C220" s="258">
        <v>410200</v>
      </c>
      <c r="D220" s="142">
        <v>410200</v>
      </c>
      <c r="E220" s="142">
        <v>124463</v>
      </c>
      <c r="F220" s="231">
        <v>30.342028278888343</v>
      </c>
      <c r="G220" s="231">
        <v>30.342028278888343</v>
      </c>
      <c r="H220" s="142">
        <v>17975</v>
      </c>
      <c r="I220" s="142">
        <v>281</v>
      </c>
    </row>
    <row r="221" spans="1:9" ht="12.75">
      <c r="A221" s="229"/>
      <c r="B221" s="245" t="s">
        <v>1204</v>
      </c>
      <c r="C221" s="258">
        <v>800000</v>
      </c>
      <c r="D221" s="142">
        <v>800000</v>
      </c>
      <c r="E221" s="142">
        <v>779650</v>
      </c>
      <c r="F221" s="231">
        <v>97.45625</v>
      </c>
      <c r="G221" s="231">
        <v>97.45625</v>
      </c>
      <c r="H221" s="142">
        <v>0</v>
      </c>
      <c r="I221" s="142">
        <v>0</v>
      </c>
    </row>
    <row r="222" spans="1:9" ht="12.75">
      <c r="A222" s="229"/>
      <c r="B222" s="245" t="s">
        <v>1205</v>
      </c>
      <c r="C222" s="258">
        <v>110106</v>
      </c>
      <c r="D222" s="142">
        <v>110106</v>
      </c>
      <c r="E222" s="142">
        <v>110106</v>
      </c>
      <c r="F222" s="231">
        <v>100</v>
      </c>
      <c r="G222" s="231">
        <v>100</v>
      </c>
      <c r="H222" s="142">
        <v>45186</v>
      </c>
      <c r="I222" s="142">
        <v>844</v>
      </c>
    </row>
    <row r="223" spans="1:9" ht="12.75">
      <c r="A223" s="229"/>
      <c r="B223" s="259" t="s">
        <v>1206</v>
      </c>
      <c r="C223" s="258">
        <v>110106</v>
      </c>
      <c r="D223" s="142">
        <v>110106</v>
      </c>
      <c r="E223" s="142">
        <v>110106</v>
      </c>
      <c r="F223" s="231">
        <v>100</v>
      </c>
      <c r="G223" s="231">
        <v>100</v>
      </c>
      <c r="H223" s="142">
        <v>45186</v>
      </c>
      <c r="I223" s="142">
        <v>844</v>
      </c>
    </row>
    <row r="224" spans="1:9" ht="12.75">
      <c r="A224" s="229"/>
      <c r="B224" s="261" t="s">
        <v>1207</v>
      </c>
      <c r="C224" s="258">
        <v>110106</v>
      </c>
      <c r="D224" s="258">
        <v>110106</v>
      </c>
      <c r="E224" s="258">
        <v>110106</v>
      </c>
      <c r="F224" s="231">
        <v>100</v>
      </c>
      <c r="G224" s="231">
        <v>100</v>
      </c>
      <c r="H224" s="142">
        <v>45186</v>
      </c>
      <c r="I224" s="142">
        <v>844</v>
      </c>
    </row>
    <row r="225" spans="1:9" ht="12.75">
      <c r="A225" s="229"/>
      <c r="B225" s="264" t="s">
        <v>1208</v>
      </c>
      <c r="C225" s="258">
        <v>110106</v>
      </c>
      <c r="D225" s="258">
        <v>110106</v>
      </c>
      <c r="E225" s="258">
        <v>110106</v>
      </c>
      <c r="F225" s="231">
        <v>100</v>
      </c>
      <c r="G225" s="231">
        <v>100</v>
      </c>
      <c r="H225" s="142">
        <v>45186</v>
      </c>
      <c r="I225" s="142">
        <v>844</v>
      </c>
    </row>
    <row r="226" spans="1:9" ht="63.75">
      <c r="A226" s="229"/>
      <c r="B226" s="268" t="s">
        <v>1209</v>
      </c>
      <c r="C226" s="258">
        <v>110106</v>
      </c>
      <c r="D226" s="142">
        <v>110106</v>
      </c>
      <c r="E226" s="142">
        <v>110106</v>
      </c>
      <c r="F226" s="231">
        <v>100</v>
      </c>
      <c r="G226" s="231">
        <v>100</v>
      </c>
      <c r="H226" s="142">
        <v>45186</v>
      </c>
      <c r="I226" s="142">
        <v>844</v>
      </c>
    </row>
    <row r="227" spans="1:9" ht="12.75">
      <c r="A227" s="229"/>
      <c r="B227" s="245" t="s">
        <v>1186</v>
      </c>
      <c r="C227" s="258">
        <v>40416064</v>
      </c>
      <c r="D227" s="258">
        <v>40416064</v>
      </c>
      <c r="E227" s="258">
        <v>40416064</v>
      </c>
      <c r="F227" s="231">
        <v>100</v>
      </c>
      <c r="G227" s="231">
        <v>100</v>
      </c>
      <c r="H227" s="142">
        <v>3201848</v>
      </c>
      <c r="I227" s="142">
        <v>3201848</v>
      </c>
    </row>
    <row r="228" spans="1:9" ht="25.5">
      <c r="A228" s="229"/>
      <c r="B228" s="247" t="s">
        <v>1187</v>
      </c>
      <c r="C228" s="258">
        <v>40416064</v>
      </c>
      <c r="D228" s="142">
        <v>40416064</v>
      </c>
      <c r="E228" s="142">
        <v>40416064</v>
      </c>
      <c r="F228" s="231">
        <v>100</v>
      </c>
      <c r="G228" s="231">
        <v>100</v>
      </c>
      <c r="H228" s="142">
        <v>3201848</v>
      </c>
      <c r="I228" s="142">
        <v>3201848</v>
      </c>
    </row>
    <row r="229" spans="1:9" ht="12.75">
      <c r="A229" s="229"/>
      <c r="B229" s="235" t="s">
        <v>1188</v>
      </c>
      <c r="C229" s="134">
        <v>41736370</v>
      </c>
      <c r="D229" s="134">
        <v>41736370</v>
      </c>
      <c r="E229" s="134">
        <v>39661023</v>
      </c>
      <c r="F229" s="227">
        <v>95.02748561985625</v>
      </c>
      <c r="G229" s="227">
        <v>95.02748561985625</v>
      </c>
      <c r="H229" s="134">
        <v>3265009</v>
      </c>
      <c r="I229" s="134">
        <v>4210774</v>
      </c>
    </row>
    <row r="230" spans="1:9" ht="12.75">
      <c r="A230" s="229"/>
      <c r="B230" s="245" t="s">
        <v>1189</v>
      </c>
      <c r="C230" s="258">
        <v>35953253</v>
      </c>
      <c r="D230" s="258">
        <v>35953253</v>
      </c>
      <c r="E230" s="258">
        <v>34012192</v>
      </c>
      <c r="F230" s="231">
        <v>94.60115333652841</v>
      </c>
      <c r="G230" s="231">
        <v>94.60115333652841</v>
      </c>
      <c r="H230" s="142">
        <v>3265009</v>
      </c>
      <c r="I230" s="142">
        <v>3493548</v>
      </c>
    </row>
    <row r="231" spans="1:9" ht="12.75">
      <c r="A231" s="229"/>
      <c r="B231" s="259" t="s">
        <v>1190</v>
      </c>
      <c r="C231" s="258">
        <v>34895335</v>
      </c>
      <c r="D231" s="258">
        <v>34895335</v>
      </c>
      <c r="E231" s="258">
        <v>32989675</v>
      </c>
      <c r="F231" s="231">
        <v>94.53892619171015</v>
      </c>
      <c r="G231" s="231">
        <v>94.53892619171015</v>
      </c>
      <c r="H231" s="142">
        <v>3078038</v>
      </c>
      <c r="I231" s="142">
        <v>3326370</v>
      </c>
    </row>
    <row r="232" spans="1:9" ht="12.75">
      <c r="A232" s="229"/>
      <c r="B232" s="261" t="s">
        <v>1191</v>
      </c>
      <c r="C232" s="258">
        <v>18861207</v>
      </c>
      <c r="D232" s="142">
        <v>18861207</v>
      </c>
      <c r="E232" s="142">
        <v>18540841</v>
      </c>
      <c r="F232" s="231">
        <v>98.30145546888913</v>
      </c>
      <c r="G232" s="231">
        <v>98.30145546888913</v>
      </c>
      <c r="H232" s="142">
        <v>1620738</v>
      </c>
      <c r="I232" s="142">
        <v>1383836</v>
      </c>
    </row>
    <row r="233" spans="1:9" ht="12.75">
      <c r="A233" s="229"/>
      <c r="B233" s="264" t="s">
        <v>1192</v>
      </c>
      <c r="C233" s="258">
        <v>15113868</v>
      </c>
      <c r="D233" s="142">
        <v>15113868</v>
      </c>
      <c r="E233" s="142">
        <v>14797044</v>
      </c>
      <c r="F233" s="231">
        <v>97.90375302999867</v>
      </c>
      <c r="G233" s="231">
        <v>97.90375302999867</v>
      </c>
      <c r="H233" s="142">
        <v>1412317</v>
      </c>
      <c r="I233" s="142">
        <v>1178637</v>
      </c>
    </row>
    <row r="234" spans="1:9" ht="12.75">
      <c r="A234" s="229"/>
      <c r="B234" s="261" t="s">
        <v>1193</v>
      </c>
      <c r="C234" s="258">
        <v>16034128</v>
      </c>
      <c r="D234" s="142">
        <v>16034128</v>
      </c>
      <c r="E234" s="142">
        <v>14448834</v>
      </c>
      <c r="F234" s="231">
        <v>90.11300146786904</v>
      </c>
      <c r="G234" s="231">
        <v>90.11300146786904</v>
      </c>
      <c r="H234" s="142">
        <v>1457300</v>
      </c>
      <c r="I234" s="142">
        <v>1942534</v>
      </c>
    </row>
    <row r="235" spans="1:9" ht="12.75">
      <c r="A235" s="229"/>
      <c r="B235" s="259" t="s">
        <v>1194</v>
      </c>
      <c r="C235" s="258">
        <v>128433</v>
      </c>
      <c r="D235" s="258">
        <v>128433</v>
      </c>
      <c r="E235" s="258">
        <v>128432</v>
      </c>
      <c r="F235" s="231">
        <v>99.99922138391223</v>
      </c>
      <c r="G235" s="231">
        <v>99.99922138391223</v>
      </c>
      <c r="H235" s="142">
        <v>10186</v>
      </c>
      <c r="I235" s="142">
        <v>10186</v>
      </c>
    </row>
    <row r="236" spans="1:9" ht="12.75">
      <c r="A236" s="229"/>
      <c r="B236" s="261" t="s">
        <v>1215</v>
      </c>
      <c r="C236" s="258">
        <v>96110</v>
      </c>
      <c r="D236" s="142">
        <v>96110</v>
      </c>
      <c r="E236" s="142">
        <v>96110</v>
      </c>
      <c r="F236" s="231">
        <v>100</v>
      </c>
      <c r="G236" s="231">
        <v>100</v>
      </c>
      <c r="H236" s="142">
        <v>0</v>
      </c>
      <c r="I236" s="142">
        <v>0</v>
      </c>
    </row>
    <row r="237" spans="1:9" ht="12.75">
      <c r="A237" s="229"/>
      <c r="B237" s="261" t="s">
        <v>1195</v>
      </c>
      <c r="C237" s="258">
        <v>32323</v>
      </c>
      <c r="D237" s="142">
        <v>32323</v>
      </c>
      <c r="E237" s="142">
        <v>32322</v>
      </c>
      <c r="F237" s="231">
        <v>99.99690622776352</v>
      </c>
      <c r="G237" s="231">
        <v>99.99690622776352</v>
      </c>
      <c r="H237" s="142">
        <v>10186</v>
      </c>
      <c r="I237" s="142">
        <v>10186</v>
      </c>
    </row>
    <row r="238" spans="1:9" ht="25.5">
      <c r="A238" s="229"/>
      <c r="B238" s="247" t="s">
        <v>1199</v>
      </c>
      <c r="C238" s="258">
        <v>921085</v>
      </c>
      <c r="D238" s="258">
        <v>921085</v>
      </c>
      <c r="E238" s="258">
        <v>886415</v>
      </c>
      <c r="F238" s="231">
        <v>96.2359608505187</v>
      </c>
      <c r="G238" s="231">
        <v>96.2359608505187</v>
      </c>
      <c r="H238" s="142">
        <v>176085</v>
      </c>
      <c r="I238" s="142">
        <v>156992</v>
      </c>
    </row>
    <row r="239" spans="1:9" ht="12.75">
      <c r="A239" s="229"/>
      <c r="B239" s="241" t="s">
        <v>1200</v>
      </c>
      <c r="C239" s="258">
        <v>921085</v>
      </c>
      <c r="D239" s="142">
        <v>921085</v>
      </c>
      <c r="E239" s="142">
        <v>886415</v>
      </c>
      <c r="F239" s="231">
        <v>96.2359608505187</v>
      </c>
      <c r="G239" s="231">
        <v>96.2359608505187</v>
      </c>
      <c r="H239" s="142">
        <v>176085</v>
      </c>
      <c r="I239" s="142">
        <v>156992</v>
      </c>
    </row>
    <row r="240" spans="1:9" ht="12.75">
      <c r="A240" s="229"/>
      <c r="B240" s="259" t="s">
        <v>1139</v>
      </c>
      <c r="C240" s="142">
        <v>8400</v>
      </c>
      <c r="D240" s="142">
        <v>8400</v>
      </c>
      <c r="E240" s="142">
        <v>7670</v>
      </c>
      <c r="F240" s="231">
        <v>91.30952380952381</v>
      </c>
      <c r="G240" s="231">
        <v>91.30952380952381</v>
      </c>
      <c r="H240" s="142">
        <v>700</v>
      </c>
      <c r="I240" s="142">
        <v>0</v>
      </c>
    </row>
    <row r="241" spans="1:9" ht="25.5">
      <c r="A241" s="229"/>
      <c r="B241" s="241" t="s">
        <v>1216</v>
      </c>
      <c r="C241" s="142">
        <v>8400</v>
      </c>
      <c r="D241" s="142">
        <v>8400</v>
      </c>
      <c r="E241" s="142">
        <v>7670</v>
      </c>
      <c r="F241" s="231">
        <v>91.30952380952381</v>
      </c>
      <c r="G241" s="231">
        <v>91.30952380952381</v>
      </c>
      <c r="H241" s="142">
        <v>700</v>
      </c>
      <c r="I241" s="142">
        <v>0</v>
      </c>
    </row>
    <row r="242" spans="1:9" ht="38.25">
      <c r="A242" s="229"/>
      <c r="B242" s="242" t="s">
        <v>1217</v>
      </c>
      <c r="C242" s="142">
        <v>8400</v>
      </c>
      <c r="D242" s="142">
        <v>8400</v>
      </c>
      <c r="E242" s="142">
        <v>7670</v>
      </c>
      <c r="F242" s="231">
        <v>91.30952380952381</v>
      </c>
      <c r="G242" s="231">
        <v>91.30952380952381</v>
      </c>
      <c r="H242" s="142">
        <v>700</v>
      </c>
      <c r="I242" s="142">
        <v>0</v>
      </c>
    </row>
    <row r="243" spans="1:9" ht="12.75">
      <c r="A243" s="229"/>
      <c r="B243" s="245" t="s">
        <v>1144</v>
      </c>
      <c r="C243" s="258">
        <v>5783117</v>
      </c>
      <c r="D243" s="258">
        <v>5783117</v>
      </c>
      <c r="E243" s="258">
        <v>5648831</v>
      </c>
      <c r="F243" s="231">
        <v>97.67796501436855</v>
      </c>
      <c r="G243" s="231">
        <v>97.67796501436855</v>
      </c>
      <c r="H243" s="142">
        <v>0</v>
      </c>
      <c r="I243" s="142">
        <v>717226</v>
      </c>
    </row>
    <row r="244" spans="1:9" ht="12.75">
      <c r="A244" s="229"/>
      <c r="B244" s="259" t="s">
        <v>1196</v>
      </c>
      <c r="C244" s="258">
        <v>5783117</v>
      </c>
      <c r="D244" s="142">
        <v>5783117</v>
      </c>
      <c r="E244" s="142">
        <v>5648831</v>
      </c>
      <c r="F244" s="231">
        <v>97.67796501436855</v>
      </c>
      <c r="G244" s="231">
        <v>97.67796501436855</v>
      </c>
      <c r="H244" s="142">
        <v>0</v>
      </c>
      <c r="I244" s="142">
        <v>717226</v>
      </c>
    </row>
    <row r="245" spans="1:9" ht="12.75">
      <c r="A245" s="229"/>
      <c r="B245" s="265"/>
      <c r="C245" s="266"/>
      <c r="D245" s="142"/>
      <c r="E245" s="142"/>
      <c r="F245" s="231"/>
      <c r="G245" s="231"/>
      <c r="H245" s="142"/>
      <c r="I245" s="142"/>
    </row>
    <row r="246" spans="1:9" ht="12.75">
      <c r="A246" s="229"/>
      <c r="B246" s="254" t="s">
        <v>1220</v>
      </c>
      <c r="C246" s="134"/>
      <c r="D246" s="142"/>
      <c r="E246" s="142"/>
      <c r="F246" s="231"/>
      <c r="G246" s="231"/>
      <c r="H246" s="142"/>
      <c r="I246" s="142"/>
    </row>
    <row r="247" spans="1:9" ht="12.75">
      <c r="A247" s="229"/>
      <c r="B247" s="235" t="s">
        <v>1185</v>
      </c>
      <c r="C247" s="257">
        <v>103881492</v>
      </c>
      <c r="D247" s="257">
        <v>103881492</v>
      </c>
      <c r="E247" s="257">
        <v>102656463</v>
      </c>
      <c r="F247" s="227">
        <v>98.82074373748887</v>
      </c>
      <c r="G247" s="227">
        <v>98.82074373748887</v>
      </c>
      <c r="H247" s="134">
        <v>6148328</v>
      </c>
      <c r="I247" s="134">
        <v>5527382</v>
      </c>
    </row>
    <row r="248" spans="1:9" ht="25.5">
      <c r="A248" s="229"/>
      <c r="B248" s="267" t="s">
        <v>1198</v>
      </c>
      <c r="C248" s="258">
        <v>4087499</v>
      </c>
      <c r="D248" s="142">
        <v>4087499</v>
      </c>
      <c r="E248" s="142">
        <v>3997350</v>
      </c>
      <c r="F248" s="231">
        <v>97.79451933810871</v>
      </c>
      <c r="G248" s="231">
        <v>97.79451933810871</v>
      </c>
      <c r="H248" s="142">
        <v>207088</v>
      </c>
      <c r="I248" s="142">
        <v>44186</v>
      </c>
    </row>
    <row r="249" spans="1:9" ht="12.75">
      <c r="A249" s="229"/>
      <c r="B249" s="245" t="s">
        <v>1204</v>
      </c>
      <c r="C249" s="258">
        <v>1811260</v>
      </c>
      <c r="D249" s="142">
        <v>1811260</v>
      </c>
      <c r="E249" s="142">
        <v>676380</v>
      </c>
      <c r="F249" s="231">
        <v>37.34306504864017</v>
      </c>
      <c r="G249" s="231">
        <v>37.34306504864017</v>
      </c>
      <c r="H249" s="142">
        <v>520075</v>
      </c>
      <c r="I249" s="142">
        <v>62031</v>
      </c>
    </row>
    <row r="250" spans="1:9" ht="25.5">
      <c r="A250" s="229"/>
      <c r="B250" s="247" t="s">
        <v>1221</v>
      </c>
      <c r="C250" s="258">
        <v>631265</v>
      </c>
      <c r="D250" s="142">
        <v>631265</v>
      </c>
      <c r="E250" s="142">
        <v>135445</v>
      </c>
      <c r="F250" s="231">
        <v>21.456123814879646</v>
      </c>
      <c r="G250" s="231">
        <v>21.456123814879646</v>
      </c>
      <c r="H250" s="142">
        <v>399940</v>
      </c>
      <c r="I250" s="142">
        <v>0</v>
      </c>
    </row>
    <row r="251" spans="1:9" ht="12.75">
      <c r="A251" s="229"/>
      <c r="B251" s="267" t="s">
        <v>1205</v>
      </c>
      <c r="C251" s="258">
        <v>110415</v>
      </c>
      <c r="D251" s="258">
        <v>110415</v>
      </c>
      <c r="E251" s="258">
        <v>110415</v>
      </c>
      <c r="F251" s="231">
        <v>100</v>
      </c>
      <c r="G251" s="231">
        <v>100</v>
      </c>
      <c r="H251" s="142">
        <v>0</v>
      </c>
      <c r="I251" s="142">
        <v>0</v>
      </c>
    </row>
    <row r="252" spans="1:9" ht="12.75" customHeight="1">
      <c r="A252" s="229"/>
      <c r="B252" s="277" t="s">
        <v>1206</v>
      </c>
      <c r="C252" s="258">
        <v>110415</v>
      </c>
      <c r="D252" s="258">
        <v>110415</v>
      </c>
      <c r="E252" s="258">
        <v>110415</v>
      </c>
      <c r="F252" s="231">
        <v>100</v>
      </c>
      <c r="G252" s="231">
        <v>100</v>
      </c>
      <c r="H252" s="142">
        <v>0</v>
      </c>
      <c r="I252" s="142">
        <v>0</v>
      </c>
    </row>
    <row r="253" spans="1:9" ht="12.75" customHeight="1">
      <c r="A253" s="278"/>
      <c r="B253" s="279" t="s">
        <v>1207</v>
      </c>
      <c r="C253" s="280">
        <v>110415</v>
      </c>
      <c r="D253" s="280">
        <v>110415</v>
      </c>
      <c r="E253" s="280">
        <v>110415</v>
      </c>
      <c r="F253" s="231">
        <v>100</v>
      </c>
      <c r="G253" s="231">
        <v>100</v>
      </c>
      <c r="H253" s="142">
        <v>0</v>
      </c>
      <c r="I253" s="142">
        <v>0</v>
      </c>
    </row>
    <row r="254" spans="1:9" ht="51">
      <c r="A254" s="278"/>
      <c r="B254" s="281" t="s">
        <v>1222</v>
      </c>
      <c r="C254" s="282">
        <v>85415</v>
      </c>
      <c r="D254" s="282">
        <v>85415</v>
      </c>
      <c r="E254" s="282">
        <v>85415</v>
      </c>
      <c r="F254" s="231">
        <v>100</v>
      </c>
      <c r="G254" s="231">
        <v>100</v>
      </c>
      <c r="H254" s="142">
        <v>0</v>
      </c>
      <c r="I254" s="142">
        <v>0</v>
      </c>
    </row>
    <row r="255" spans="1:9" ht="51">
      <c r="A255" s="278"/>
      <c r="B255" s="283" t="s">
        <v>1223</v>
      </c>
      <c r="C255" s="282">
        <v>85415</v>
      </c>
      <c r="D255" s="142">
        <v>85415</v>
      </c>
      <c r="E255" s="142">
        <v>85415</v>
      </c>
      <c r="F255" s="231">
        <v>100</v>
      </c>
      <c r="G255" s="231">
        <v>100</v>
      </c>
      <c r="H255" s="142">
        <v>0</v>
      </c>
      <c r="I255" s="142">
        <v>0</v>
      </c>
    </row>
    <row r="256" spans="1:9" ht="12.75">
      <c r="A256" s="278"/>
      <c r="B256" s="264" t="s">
        <v>1208</v>
      </c>
      <c r="C256" s="282">
        <v>25000</v>
      </c>
      <c r="D256" s="282">
        <v>25000</v>
      </c>
      <c r="E256" s="282">
        <v>25000</v>
      </c>
      <c r="F256" s="231">
        <v>100</v>
      </c>
      <c r="G256" s="231">
        <v>100</v>
      </c>
      <c r="H256" s="142">
        <v>0</v>
      </c>
      <c r="I256" s="142">
        <v>0</v>
      </c>
    </row>
    <row r="257" spans="1:9" ht="63.75">
      <c r="A257" s="278"/>
      <c r="B257" s="268" t="s">
        <v>1209</v>
      </c>
      <c r="C257" s="282">
        <v>25000</v>
      </c>
      <c r="D257" s="142">
        <v>25000</v>
      </c>
      <c r="E257" s="142">
        <v>25000</v>
      </c>
      <c r="F257" s="231">
        <v>100</v>
      </c>
      <c r="G257" s="231">
        <v>100</v>
      </c>
      <c r="H257" s="142">
        <v>0</v>
      </c>
      <c r="I257" s="142">
        <v>0</v>
      </c>
    </row>
    <row r="258" spans="1:9" ht="12.75">
      <c r="A258" s="229"/>
      <c r="B258" s="245" t="s">
        <v>1186</v>
      </c>
      <c r="C258" s="258">
        <v>97872318</v>
      </c>
      <c r="D258" s="258">
        <v>97872318</v>
      </c>
      <c r="E258" s="258">
        <v>97872318</v>
      </c>
      <c r="F258" s="231">
        <v>100</v>
      </c>
      <c r="G258" s="231">
        <v>100</v>
      </c>
      <c r="H258" s="142">
        <v>5421165</v>
      </c>
      <c r="I258" s="142">
        <v>5421165</v>
      </c>
    </row>
    <row r="259" spans="1:9" ht="25.5">
      <c r="A259" s="229"/>
      <c r="B259" s="247" t="s">
        <v>1187</v>
      </c>
      <c r="C259" s="258">
        <v>97872318</v>
      </c>
      <c r="D259" s="142">
        <v>97872318</v>
      </c>
      <c r="E259" s="142">
        <v>97872318</v>
      </c>
      <c r="F259" s="231">
        <v>100</v>
      </c>
      <c r="G259" s="231">
        <v>100</v>
      </c>
      <c r="H259" s="142">
        <v>5421165</v>
      </c>
      <c r="I259" s="142">
        <v>5421165</v>
      </c>
    </row>
    <row r="260" spans="1:9" ht="12.75">
      <c r="A260" s="229"/>
      <c r="B260" s="235" t="s">
        <v>1188</v>
      </c>
      <c r="C260" s="134">
        <v>104669149</v>
      </c>
      <c r="D260" s="134">
        <v>104669149</v>
      </c>
      <c r="E260" s="134">
        <v>96902578</v>
      </c>
      <c r="F260" s="227">
        <v>92.57988521527008</v>
      </c>
      <c r="G260" s="227">
        <v>92.57988521527008</v>
      </c>
      <c r="H260" s="134">
        <v>6807191</v>
      </c>
      <c r="I260" s="134">
        <v>10727809</v>
      </c>
    </row>
    <row r="261" spans="1:9" ht="12.75">
      <c r="A261" s="229"/>
      <c r="B261" s="245" t="s">
        <v>1189</v>
      </c>
      <c r="C261" s="258">
        <v>103075275</v>
      </c>
      <c r="D261" s="258">
        <v>103075275</v>
      </c>
      <c r="E261" s="258">
        <v>95479108</v>
      </c>
      <c r="F261" s="231">
        <v>92.6304664236889</v>
      </c>
      <c r="G261" s="231">
        <v>92.6304664236889</v>
      </c>
      <c r="H261" s="142">
        <v>6653437</v>
      </c>
      <c r="I261" s="142">
        <v>10167466</v>
      </c>
    </row>
    <row r="262" spans="1:9" ht="12.75">
      <c r="A262" s="229"/>
      <c r="B262" s="259" t="s">
        <v>1190</v>
      </c>
      <c r="C262" s="258">
        <v>35214769</v>
      </c>
      <c r="D262" s="258">
        <v>35214769</v>
      </c>
      <c r="E262" s="258">
        <v>31396527</v>
      </c>
      <c r="F262" s="231">
        <v>89.15727091664296</v>
      </c>
      <c r="G262" s="231">
        <v>89.15727091664296</v>
      </c>
      <c r="H262" s="142">
        <v>3601862</v>
      </c>
      <c r="I262" s="142">
        <v>6064659</v>
      </c>
    </row>
    <row r="263" spans="1:9" ht="12.75">
      <c r="A263" s="229"/>
      <c r="B263" s="261" t="s">
        <v>1191</v>
      </c>
      <c r="C263" s="258">
        <v>19450845</v>
      </c>
      <c r="D263" s="142">
        <v>19450845</v>
      </c>
      <c r="E263" s="142">
        <v>18907930</v>
      </c>
      <c r="F263" s="231">
        <v>97.20878450267841</v>
      </c>
      <c r="G263" s="231">
        <v>97.20878450267841</v>
      </c>
      <c r="H263" s="142">
        <v>1824644</v>
      </c>
      <c r="I263" s="142">
        <v>2342298</v>
      </c>
    </row>
    <row r="264" spans="1:9" ht="12.75">
      <c r="A264" s="229"/>
      <c r="B264" s="264" t="s">
        <v>1192</v>
      </c>
      <c r="C264" s="258">
        <v>14753070</v>
      </c>
      <c r="D264" s="142">
        <v>14753070</v>
      </c>
      <c r="E264" s="142">
        <v>14409843</v>
      </c>
      <c r="F264" s="231">
        <v>97.673521511116</v>
      </c>
      <c r="G264" s="231">
        <v>97.673521511116</v>
      </c>
      <c r="H264" s="142">
        <v>1357779</v>
      </c>
      <c r="I264" s="142">
        <v>1798416</v>
      </c>
    </row>
    <row r="265" spans="1:9" ht="12.75">
      <c r="A265" s="229"/>
      <c r="B265" s="261" t="s">
        <v>1193</v>
      </c>
      <c r="C265" s="258">
        <v>15763924</v>
      </c>
      <c r="D265" s="142">
        <v>15763924</v>
      </c>
      <c r="E265" s="142">
        <v>12488597</v>
      </c>
      <c r="F265" s="231">
        <v>79.22264151996673</v>
      </c>
      <c r="G265" s="231">
        <v>79.22264151996673</v>
      </c>
      <c r="H265" s="142">
        <v>1777218</v>
      </c>
      <c r="I265" s="142">
        <v>3722361</v>
      </c>
    </row>
    <row r="266" spans="1:9" ht="12.75">
      <c r="A266" s="229"/>
      <c r="B266" s="259" t="s">
        <v>1194</v>
      </c>
      <c r="C266" s="258">
        <v>49018761</v>
      </c>
      <c r="D266" s="258">
        <v>49018761</v>
      </c>
      <c r="E266" s="258">
        <v>47902570</v>
      </c>
      <c r="F266" s="231">
        <v>97.72293102226716</v>
      </c>
      <c r="G266" s="231">
        <v>97.72293102226716</v>
      </c>
      <c r="H266" s="142">
        <v>1981233</v>
      </c>
      <c r="I266" s="142">
        <v>1825732</v>
      </c>
    </row>
    <row r="267" spans="1:9" ht="12.75">
      <c r="A267" s="229"/>
      <c r="B267" s="261" t="s">
        <v>1215</v>
      </c>
      <c r="C267" s="258">
        <v>49018761</v>
      </c>
      <c r="D267" s="142">
        <v>49018761</v>
      </c>
      <c r="E267" s="142">
        <v>47902570</v>
      </c>
      <c r="F267" s="231">
        <v>97.72293102226716</v>
      </c>
      <c r="G267" s="231">
        <v>97.72293102226716</v>
      </c>
      <c r="H267" s="142">
        <v>1981233</v>
      </c>
      <c r="I267" s="142">
        <v>1825732</v>
      </c>
    </row>
    <row r="268" spans="1:9" ht="25.5">
      <c r="A268" s="229"/>
      <c r="B268" s="247" t="s">
        <v>1199</v>
      </c>
      <c r="C268" s="258">
        <v>669016</v>
      </c>
      <c r="D268" s="258">
        <v>669016</v>
      </c>
      <c r="E268" s="258">
        <v>632560</v>
      </c>
      <c r="F268" s="231">
        <v>94.55080297033255</v>
      </c>
      <c r="G268" s="231">
        <v>94.55080297033255</v>
      </c>
      <c r="H268" s="142">
        <v>94802</v>
      </c>
      <c r="I268" s="142">
        <v>142281</v>
      </c>
    </row>
    <row r="269" spans="1:9" ht="25.5">
      <c r="A269" s="229"/>
      <c r="B269" s="241" t="s">
        <v>1224</v>
      </c>
      <c r="C269" s="258">
        <v>97002</v>
      </c>
      <c r="D269" s="258">
        <v>97002</v>
      </c>
      <c r="E269" s="258">
        <v>91073</v>
      </c>
      <c r="F269" s="231">
        <v>93.88775489165172</v>
      </c>
      <c r="G269" s="231">
        <v>93.88775489165172</v>
      </c>
      <c r="H269" s="142">
        <v>86802</v>
      </c>
      <c r="I269" s="142">
        <v>91073</v>
      </c>
    </row>
    <row r="270" spans="1:9" ht="12.75">
      <c r="A270" s="229"/>
      <c r="B270" s="241" t="s">
        <v>1200</v>
      </c>
      <c r="C270" s="258">
        <v>572014</v>
      </c>
      <c r="D270" s="142">
        <v>572014</v>
      </c>
      <c r="E270" s="142">
        <v>541487</v>
      </c>
      <c r="F270" s="231">
        <v>94.6632425080505</v>
      </c>
      <c r="G270" s="231">
        <v>94.6632425080505</v>
      </c>
      <c r="H270" s="142">
        <v>8000</v>
      </c>
      <c r="I270" s="142">
        <v>51208</v>
      </c>
    </row>
    <row r="271" spans="1:9" ht="12.75">
      <c r="A271" s="229"/>
      <c r="B271" s="259" t="s">
        <v>1139</v>
      </c>
      <c r="C271" s="142">
        <v>18172729</v>
      </c>
      <c r="D271" s="142">
        <v>18172729</v>
      </c>
      <c r="E271" s="142">
        <v>15547451</v>
      </c>
      <c r="F271" s="231">
        <v>85.55374924701734</v>
      </c>
      <c r="G271" s="231">
        <v>85.55374924701734</v>
      </c>
      <c r="H271" s="142">
        <v>975540</v>
      </c>
      <c r="I271" s="142">
        <v>2134794</v>
      </c>
    </row>
    <row r="272" spans="1:9" ht="12.75">
      <c r="A272" s="229"/>
      <c r="B272" s="241" t="s">
        <v>1225</v>
      </c>
      <c r="C272" s="142">
        <v>17541464</v>
      </c>
      <c r="D272" s="142">
        <v>17541464</v>
      </c>
      <c r="E272" s="142">
        <v>14961661</v>
      </c>
      <c r="F272" s="231">
        <v>85.29311464539106</v>
      </c>
      <c r="G272" s="231">
        <v>85.29311464539106</v>
      </c>
      <c r="H272" s="142">
        <v>575600</v>
      </c>
      <c r="I272" s="142">
        <v>1597093</v>
      </c>
    </row>
    <row r="273" spans="1:9" ht="25.5">
      <c r="A273" s="229"/>
      <c r="B273" s="241" t="s">
        <v>1226</v>
      </c>
      <c r="C273" s="142">
        <v>631265</v>
      </c>
      <c r="D273" s="142">
        <v>631265</v>
      </c>
      <c r="E273" s="142">
        <v>585790</v>
      </c>
      <c r="F273" s="231">
        <v>92.7962107831101</v>
      </c>
      <c r="G273" s="231">
        <v>92.7962107831101</v>
      </c>
      <c r="H273" s="142">
        <v>399940</v>
      </c>
      <c r="I273" s="142">
        <v>537701</v>
      </c>
    </row>
    <row r="274" spans="1:9" ht="38.25">
      <c r="A274" s="229"/>
      <c r="B274" s="242" t="s">
        <v>1227</v>
      </c>
      <c r="C274" s="142">
        <v>631265</v>
      </c>
      <c r="D274" s="142">
        <v>631265</v>
      </c>
      <c r="E274" s="142">
        <v>585790</v>
      </c>
      <c r="F274" s="231">
        <v>92.7962107831101</v>
      </c>
      <c r="G274" s="231">
        <v>92.7962107831101</v>
      </c>
      <c r="H274" s="142">
        <v>399940</v>
      </c>
      <c r="I274" s="142">
        <v>537701</v>
      </c>
    </row>
    <row r="275" spans="1:9" ht="12.75">
      <c r="A275" s="229"/>
      <c r="B275" s="245" t="s">
        <v>1144</v>
      </c>
      <c r="C275" s="258">
        <v>1593874</v>
      </c>
      <c r="D275" s="258">
        <v>1593874</v>
      </c>
      <c r="E275" s="258">
        <v>1423470</v>
      </c>
      <c r="F275" s="231">
        <v>89.3088161297568</v>
      </c>
      <c r="G275" s="231">
        <v>89.3088161297568</v>
      </c>
      <c r="H275" s="142">
        <v>153754</v>
      </c>
      <c r="I275" s="142">
        <v>560343</v>
      </c>
    </row>
    <row r="276" spans="1:9" ht="12.75">
      <c r="A276" s="229"/>
      <c r="B276" s="259" t="s">
        <v>1196</v>
      </c>
      <c r="C276" s="258">
        <v>1593874</v>
      </c>
      <c r="D276" s="142">
        <v>1593874</v>
      </c>
      <c r="E276" s="142">
        <v>1423470</v>
      </c>
      <c r="F276" s="231">
        <v>89.3088161297568</v>
      </c>
      <c r="G276" s="231">
        <v>89.3088161297568</v>
      </c>
      <c r="H276" s="142">
        <v>153754</v>
      </c>
      <c r="I276" s="142">
        <v>560343</v>
      </c>
    </row>
    <row r="277" spans="1:9" ht="12.75">
      <c r="A277" s="229"/>
      <c r="B277" s="188" t="s">
        <v>822</v>
      </c>
      <c r="C277" s="142">
        <v>-787657</v>
      </c>
      <c r="D277" s="142">
        <v>-787657</v>
      </c>
      <c r="E277" s="142">
        <v>5753885</v>
      </c>
      <c r="F277" s="231" t="s">
        <v>818</v>
      </c>
      <c r="G277" s="231" t="s">
        <v>818</v>
      </c>
      <c r="H277" s="142">
        <v>-658863</v>
      </c>
      <c r="I277" s="142">
        <v>-5200427</v>
      </c>
    </row>
    <row r="278" spans="1:9" ht="12.75">
      <c r="A278" s="229"/>
      <c r="B278" s="188" t="s">
        <v>823</v>
      </c>
      <c r="C278" s="258">
        <v>787657</v>
      </c>
      <c r="D278" s="258">
        <v>787657</v>
      </c>
      <c r="E278" s="258">
        <v>787657</v>
      </c>
      <c r="F278" s="231" t="s">
        <v>818</v>
      </c>
      <c r="G278" s="231" t="s">
        <v>818</v>
      </c>
      <c r="H278" s="142">
        <v>499929</v>
      </c>
      <c r="I278" s="142">
        <v>499929</v>
      </c>
    </row>
    <row r="279" spans="1:9" ht="12.75">
      <c r="A279" s="229"/>
      <c r="B279" s="245" t="s">
        <v>1201</v>
      </c>
      <c r="C279" s="258">
        <v>787657</v>
      </c>
      <c r="D279" s="258">
        <v>787657</v>
      </c>
      <c r="E279" s="258">
        <v>787657</v>
      </c>
      <c r="F279" s="231" t="s">
        <v>818</v>
      </c>
      <c r="G279" s="231" t="s">
        <v>818</v>
      </c>
      <c r="H279" s="142">
        <v>499929</v>
      </c>
      <c r="I279" s="142">
        <v>499929</v>
      </c>
    </row>
    <row r="280" spans="1:9" ht="51">
      <c r="A280" s="229"/>
      <c r="B280" s="247" t="s">
        <v>1202</v>
      </c>
      <c r="C280" s="258">
        <v>86334</v>
      </c>
      <c r="D280" s="258">
        <v>86334</v>
      </c>
      <c r="E280" s="258">
        <v>86334</v>
      </c>
      <c r="F280" s="231" t="s">
        <v>818</v>
      </c>
      <c r="G280" s="231" t="s">
        <v>818</v>
      </c>
      <c r="H280" s="142">
        <v>56950</v>
      </c>
      <c r="I280" s="142">
        <v>56950</v>
      </c>
    </row>
    <row r="281" spans="1:9" ht="51">
      <c r="A281" s="229"/>
      <c r="B281" s="247" t="s">
        <v>1218</v>
      </c>
      <c r="C281" s="258">
        <v>701323</v>
      </c>
      <c r="D281" s="142">
        <v>701323</v>
      </c>
      <c r="E281" s="142">
        <v>701323</v>
      </c>
      <c r="F281" s="231" t="s">
        <v>818</v>
      </c>
      <c r="G281" s="231" t="s">
        <v>818</v>
      </c>
      <c r="H281" s="142">
        <v>442979</v>
      </c>
      <c r="I281" s="142">
        <v>442979</v>
      </c>
    </row>
    <row r="282" spans="1:9" ht="12.75">
      <c r="A282" s="229"/>
      <c r="B282" s="233"/>
      <c r="C282" s="142"/>
      <c r="D282" s="142"/>
      <c r="E282" s="142"/>
      <c r="F282" s="231"/>
      <c r="G282" s="231"/>
      <c r="H282" s="142"/>
      <c r="I282" s="142"/>
    </row>
    <row r="283" spans="1:9" ht="12.75">
      <c r="A283" s="229"/>
      <c r="B283" s="254" t="s">
        <v>1228</v>
      </c>
      <c r="C283" s="134"/>
      <c r="D283" s="142"/>
      <c r="E283" s="142"/>
      <c r="F283" s="231"/>
      <c r="G283" s="231"/>
      <c r="H283" s="142"/>
      <c r="I283" s="142"/>
    </row>
    <row r="284" spans="1:9" ht="12.75">
      <c r="A284" s="229"/>
      <c r="B284" s="235" t="s">
        <v>1185</v>
      </c>
      <c r="C284" s="257">
        <v>493941694</v>
      </c>
      <c r="D284" s="257">
        <v>493941694</v>
      </c>
      <c r="E284" s="257">
        <v>492569170</v>
      </c>
      <c r="F284" s="227">
        <v>99.72212833687209</v>
      </c>
      <c r="G284" s="227">
        <v>99.72212833687209</v>
      </c>
      <c r="H284" s="134">
        <v>44930714</v>
      </c>
      <c r="I284" s="134">
        <v>44829065</v>
      </c>
    </row>
    <row r="285" spans="1:9" ht="25.5">
      <c r="A285" s="229"/>
      <c r="B285" s="267" t="s">
        <v>1198</v>
      </c>
      <c r="C285" s="258">
        <v>1738772</v>
      </c>
      <c r="D285" s="142">
        <v>1738772</v>
      </c>
      <c r="E285" s="142">
        <v>1385559</v>
      </c>
      <c r="F285" s="231">
        <v>79.686065798161</v>
      </c>
      <c r="G285" s="231">
        <v>79.686065798161</v>
      </c>
      <c r="H285" s="142">
        <v>147494</v>
      </c>
      <c r="I285" s="142">
        <v>36509</v>
      </c>
    </row>
    <row r="286" spans="1:9" ht="12.75">
      <c r="A286" s="229"/>
      <c r="B286" s="245" t="s">
        <v>1204</v>
      </c>
      <c r="C286" s="258">
        <v>2273270</v>
      </c>
      <c r="D286" s="142">
        <v>2273270</v>
      </c>
      <c r="E286" s="142">
        <v>1253959</v>
      </c>
      <c r="F286" s="231">
        <v>55.16102354757684</v>
      </c>
      <c r="G286" s="231">
        <v>55.16102354757684</v>
      </c>
      <c r="H286" s="142">
        <v>0</v>
      </c>
      <c r="I286" s="142">
        <v>9336</v>
      </c>
    </row>
    <row r="287" spans="1:9" ht="25.5">
      <c r="A287" s="229"/>
      <c r="B287" s="247" t="s">
        <v>1221</v>
      </c>
      <c r="C287" s="258">
        <v>236554</v>
      </c>
      <c r="D287" s="142">
        <v>236554</v>
      </c>
      <c r="E287" s="142">
        <v>106536</v>
      </c>
      <c r="F287" s="231">
        <v>45.03665125087718</v>
      </c>
      <c r="G287" s="231">
        <v>45.03665125087718</v>
      </c>
      <c r="H287" s="142">
        <v>0</v>
      </c>
      <c r="I287" s="142">
        <v>106536</v>
      </c>
    </row>
    <row r="288" spans="1:9" ht="12.75">
      <c r="A288" s="229"/>
      <c r="B288" s="245" t="s">
        <v>1186</v>
      </c>
      <c r="C288" s="258">
        <v>489929652</v>
      </c>
      <c r="D288" s="258">
        <v>489929652</v>
      </c>
      <c r="E288" s="258">
        <v>489929652</v>
      </c>
      <c r="F288" s="231">
        <v>100</v>
      </c>
      <c r="G288" s="231">
        <v>100</v>
      </c>
      <c r="H288" s="142">
        <v>44783220</v>
      </c>
      <c r="I288" s="142">
        <v>44783220</v>
      </c>
    </row>
    <row r="289" spans="1:9" ht="25.5">
      <c r="A289" s="229"/>
      <c r="B289" s="247" t="s">
        <v>1187</v>
      </c>
      <c r="C289" s="258">
        <v>408997242</v>
      </c>
      <c r="D289" s="142">
        <v>408997242</v>
      </c>
      <c r="E289" s="142">
        <v>408997242</v>
      </c>
      <c r="F289" s="231">
        <v>100</v>
      </c>
      <c r="G289" s="231">
        <v>100</v>
      </c>
      <c r="H289" s="142">
        <v>37191192</v>
      </c>
      <c r="I289" s="142">
        <v>37191192</v>
      </c>
    </row>
    <row r="290" spans="1:9" ht="25.5">
      <c r="A290" s="229"/>
      <c r="B290" s="247" t="s">
        <v>1229</v>
      </c>
      <c r="C290" s="258">
        <v>80932410</v>
      </c>
      <c r="D290" s="142">
        <v>80932410</v>
      </c>
      <c r="E290" s="142">
        <v>80932410</v>
      </c>
      <c r="F290" s="231">
        <v>100</v>
      </c>
      <c r="G290" s="231">
        <v>100</v>
      </c>
      <c r="H290" s="142">
        <v>7592028</v>
      </c>
      <c r="I290" s="142">
        <v>7592028</v>
      </c>
    </row>
    <row r="291" spans="1:9" ht="12.75">
      <c r="A291" s="229"/>
      <c r="B291" s="235" t="s">
        <v>1188</v>
      </c>
      <c r="C291" s="134">
        <v>494394520</v>
      </c>
      <c r="D291" s="134">
        <v>494394520</v>
      </c>
      <c r="E291" s="134">
        <v>418722985</v>
      </c>
      <c r="F291" s="227">
        <v>84.6940991578952</v>
      </c>
      <c r="G291" s="227">
        <v>84.6940991578952</v>
      </c>
      <c r="H291" s="134">
        <v>45005714</v>
      </c>
      <c r="I291" s="134">
        <v>53405191</v>
      </c>
    </row>
    <row r="292" spans="1:9" ht="12.75">
      <c r="A292" s="229"/>
      <c r="B292" s="245" t="s">
        <v>1189</v>
      </c>
      <c r="C292" s="258">
        <v>443350102</v>
      </c>
      <c r="D292" s="258">
        <v>443350102</v>
      </c>
      <c r="E292" s="258">
        <v>382720708</v>
      </c>
      <c r="F292" s="231">
        <v>86.32471409694183</v>
      </c>
      <c r="G292" s="231">
        <v>86.32471409694183</v>
      </c>
      <c r="H292" s="142">
        <v>36982608</v>
      </c>
      <c r="I292" s="142">
        <v>45163595</v>
      </c>
    </row>
    <row r="293" spans="1:9" ht="12.75">
      <c r="A293" s="229"/>
      <c r="B293" s="259" t="s">
        <v>1190</v>
      </c>
      <c r="C293" s="258">
        <v>100730528</v>
      </c>
      <c r="D293" s="258">
        <v>100730528</v>
      </c>
      <c r="E293" s="258">
        <v>94380585</v>
      </c>
      <c r="F293" s="231">
        <v>93.69610869110107</v>
      </c>
      <c r="G293" s="231">
        <v>93.69610869110107</v>
      </c>
      <c r="H293" s="142">
        <v>9492341</v>
      </c>
      <c r="I293" s="142">
        <v>13389341</v>
      </c>
    </row>
    <row r="294" spans="1:9" ht="12.75">
      <c r="A294" s="229"/>
      <c r="B294" s="261" t="s">
        <v>1191</v>
      </c>
      <c r="C294" s="258">
        <v>66145084</v>
      </c>
      <c r="D294" s="142">
        <v>66145084</v>
      </c>
      <c r="E294" s="142">
        <v>64635057</v>
      </c>
      <c r="F294" s="231">
        <v>97.7170986735764</v>
      </c>
      <c r="G294" s="231">
        <v>97.7170986735764</v>
      </c>
      <c r="H294" s="142">
        <v>6215056</v>
      </c>
      <c r="I294" s="142">
        <v>7484748</v>
      </c>
    </row>
    <row r="295" spans="1:9" ht="12.75">
      <c r="A295" s="229"/>
      <c r="B295" s="264" t="s">
        <v>1192</v>
      </c>
      <c r="C295" s="258">
        <v>48521439</v>
      </c>
      <c r="D295" s="142">
        <v>48521439</v>
      </c>
      <c r="E295" s="142">
        <v>47454821</v>
      </c>
      <c r="F295" s="231">
        <v>97.80175934188597</v>
      </c>
      <c r="G295" s="231">
        <v>97.80175934188597</v>
      </c>
      <c r="H295" s="142">
        <v>4783494</v>
      </c>
      <c r="I295" s="142">
        <v>5715589</v>
      </c>
    </row>
    <row r="296" spans="1:9" ht="12.75">
      <c r="A296" s="229"/>
      <c r="B296" s="261" t="s">
        <v>1193</v>
      </c>
      <c r="C296" s="258">
        <v>34585444</v>
      </c>
      <c r="D296" s="142">
        <v>34585444</v>
      </c>
      <c r="E296" s="142">
        <v>29745528</v>
      </c>
      <c r="F296" s="231">
        <v>86.00591624615257</v>
      </c>
      <c r="G296" s="231">
        <v>86.00591624615257</v>
      </c>
      <c r="H296" s="142">
        <v>3277285</v>
      </c>
      <c r="I296" s="142">
        <v>5904593</v>
      </c>
    </row>
    <row r="297" spans="1:9" ht="12.75">
      <c r="A297" s="229"/>
      <c r="B297" s="259" t="s">
        <v>1230</v>
      </c>
      <c r="C297" s="258">
        <v>57017910</v>
      </c>
      <c r="D297" s="142">
        <v>57017910</v>
      </c>
      <c r="E297" s="142">
        <v>54727837</v>
      </c>
      <c r="F297" s="231">
        <v>95.98359006845392</v>
      </c>
      <c r="G297" s="231">
        <v>95.98359006845392</v>
      </c>
      <c r="H297" s="142">
        <v>4027313</v>
      </c>
      <c r="I297" s="142">
        <v>3848583</v>
      </c>
    </row>
    <row r="298" spans="1:9" ht="12.75">
      <c r="A298" s="229"/>
      <c r="B298" s="259" t="s">
        <v>1194</v>
      </c>
      <c r="C298" s="258">
        <v>51003360</v>
      </c>
      <c r="D298" s="258">
        <v>51003360</v>
      </c>
      <c r="E298" s="258">
        <v>26982751</v>
      </c>
      <c r="F298" s="231">
        <v>52.90386947056037</v>
      </c>
      <c r="G298" s="231">
        <v>52.90386947056037</v>
      </c>
      <c r="H298" s="142">
        <v>339615</v>
      </c>
      <c r="I298" s="142">
        <v>5125833</v>
      </c>
    </row>
    <row r="299" spans="1:9" ht="12.75">
      <c r="A299" s="229"/>
      <c r="B299" s="261" t="s">
        <v>1215</v>
      </c>
      <c r="C299" s="258">
        <v>50078675</v>
      </c>
      <c r="D299" s="142">
        <v>50078675</v>
      </c>
      <c r="E299" s="142">
        <v>26495823</v>
      </c>
      <c r="F299" s="231">
        <v>52.90839464103233</v>
      </c>
      <c r="G299" s="231">
        <v>52.90839464103233</v>
      </c>
      <c r="H299" s="142">
        <v>272952</v>
      </c>
      <c r="I299" s="142">
        <v>5125833</v>
      </c>
    </row>
    <row r="300" spans="1:9" ht="12.75">
      <c r="A300" s="229"/>
      <c r="B300" s="264" t="s">
        <v>1231</v>
      </c>
      <c r="C300" s="258">
        <v>5934566</v>
      </c>
      <c r="D300" s="258" t="s">
        <v>818</v>
      </c>
      <c r="E300" s="258">
        <v>5690893</v>
      </c>
      <c r="F300" s="231">
        <v>95.8940047174469</v>
      </c>
      <c r="G300" s="231" t="s">
        <v>818</v>
      </c>
      <c r="H300" s="142" t="s">
        <v>818</v>
      </c>
      <c r="I300" s="142">
        <v>2739959</v>
      </c>
    </row>
    <row r="301" spans="1:9" ht="25.5">
      <c r="A301" s="229"/>
      <c r="B301" s="268" t="s">
        <v>1127</v>
      </c>
      <c r="C301" s="258">
        <v>5934566</v>
      </c>
      <c r="D301" s="258" t="s">
        <v>818</v>
      </c>
      <c r="E301" s="258">
        <v>5690893</v>
      </c>
      <c r="F301" s="231">
        <v>95.8940047174469</v>
      </c>
      <c r="G301" s="231" t="s">
        <v>818</v>
      </c>
      <c r="H301" s="142" t="s">
        <v>818</v>
      </c>
      <c r="I301" s="142">
        <v>2739959</v>
      </c>
    </row>
    <row r="302" spans="1:9" ht="38.25">
      <c r="A302" s="229"/>
      <c r="B302" s="284" t="s">
        <v>1128</v>
      </c>
      <c r="C302" s="258">
        <v>243673</v>
      </c>
      <c r="D302" s="142" t="s">
        <v>818</v>
      </c>
      <c r="E302" s="142" t="s">
        <v>818</v>
      </c>
      <c r="F302" s="231" t="s">
        <v>818</v>
      </c>
      <c r="G302" s="231" t="s">
        <v>818</v>
      </c>
      <c r="H302" s="142" t="s">
        <v>818</v>
      </c>
      <c r="I302" s="142" t="s">
        <v>818</v>
      </c>
    </row>
    <row r="303" spans="1:9" ht="38.25">
      <c r="A303" s="229"/>
      <c r="B303" s="284" t="s">
        <v>1129</v>
      </c>
      <c r="C303" s="258">
        <v>5690893</v>
      </c>
      <c r="D303" s="258" t="s">
        <v>818</v>
      </c>
      <c r="E303" s="258">
        <v>5690893</v>
      </c>
      <c r="F303" s="231">
        <v>100</v>
      </c>
      <c r="G303" s="231" t="s">
        <v>818</v>
      </c>
      <c r="H303" s="142" t="s">
        <v>818</v>
      </c>
      <c r="I303" s="142">
        <v>2739959</v>
      </c>
    </row>
    <row r="304" spans="1:9" ht="12.75">
      <c r="A304" s="229"/>
      <c r="B304" s="261" t="s">
        <v>1195</v>
      </c>
      <c r="C304" s="258">
        <v>924685</v>
      </c>
      <c r="D304" s="142">
        <v>924685</v>
      </c>
      <c r="E304" s="142">
        <v>486928</v>
      </c>
      <c r="F304" s="231">
        <v>52.658797320168496</v>
      </c>
      <c r="G304" s="231">
        <v>52.658797320168496</v>
      </c>
      <c r="H304" s="142">
        <v>66663</v>
      </c>
      <c r="I304" s="142">
        <v>0</v>
      </c>
    </row>
    <row r="305" spans="1:9" ht="25.5">
      <c r="A305" s="229"/>
      <c r="B305" s="247" t="s">
        <v>1199</v>
      </c>
      <c r="C305" s="258">
        <v>151704955</v>
      </c>
      <c r="D305" s="258">
        <v>151704955</v>
      </c>
      <c r="E305" s="258">
        <v>144870580</v>
      </c>
      <c r="F305" s="231">
        <v>95.49495598215628</v>
      </c>
      <c r="G305" s="231">
        <v>95.49495598215628</v>
      </c>
      <c r="H305" s="142">
        <v>10540931</v>
      </c>
      <c r="I305" s="142">
        <v>19908086</v>
      </c>
    </row>
    <row r="306" spans="1:9" ht="25.5">
      <c r="A306" s="229"/>
      <c r="B306" s="241" t="s">
        <v>1224</v>
      </c>
      <c r="C306" s="258">
        <v>145776344</v>
      </c>
      <c r="D306" s="142">
        <v>145776344</v>
      </c>
      <c r="E306" s="142">
        <v>139017212</v>
      </c>
      <c r="F306" s="231">
        <v>95.36335470177521</v>
      </c>
      <c r="G306" s="231">
        <v>95.36335470177521</v>
      </c>
      <c r="H306" s="142">
        <v>10540931</v>
      </c>
      <c r="I306" s="142">
        <v>19908086</v>
      </c>
    </row>
    <row r="307" spans="1:9" ht="12.75">
      <c r="A307" s="229"/>
      <c r="B307" s="241" t="s">
        <v>1200</v>
      </c>
      <c r="C307" s="258">
        <v>5928611</v>
      </c>
      <c r="D307" s="142">
        <v>5928611</v>
      </c>
      <c r="E307" s="142">
        <v>5853368</v>
      </c>
      <c r="F307" s="231">
        <v>98.73084943505317</v>
      </c>
      <c r="G307" s="231">
        <v>98.73084943505317</v>
      </c>
      <c r="H307" s="142">
        <v>0</v>
      </c>
      <c r="I307" s="142">
        <v>0</v>
      </c>
    </row>
    <row r="308" spans="1:9" ht="12.75">
      <c r="A308" s="229"/>
      <c r="B308" s="259" t="s">
        <v>1139</v>
      </c>
      <c r="C308" s="142">
        <v>82893349</v>
      </c>
      <c r="D308" s="142">
        <v>82893349</v>
      </c>
      <c r="E308" s="142">
        <v>61758955</v>
      </c>
      <c r="F308" s="231">
        <v>74.50411371363461</v>
      </c>
      <c r="G308" s="231">
        <v>74.50411371363461</v>
      </c>
      <c r="H308" s="142">
        <v>12582408</v>
      </c>
      <c r="I308" s="142">
        <v>2891752</v>
      </c>
    </row>
    <row r="309" spans="1:9" ht="25.5">
      <c r="A309" s="229"/>
      <c r="B309" s="241" t="s">
        <v>1216</v>
      </c>
      <c r="C309" s="142">
        <v>807655</v>
      </c>
      <c r="D309" s="142">
        <v>807655</v>
      </c>
      <c r="E309" s="142">
        <v>522661</v>
      </c>
      <c r="F309" s="231">
        <v>64.71339866650983</v>
      </c>
      <c r="G309" s="231">
        <v>64.71339866650983</v>
      </c>
      <c r="H309" s="142">
        <v>0</v>
      </c>
      <c r="I309" s="142">
        <v>0</v>
      </c>
    </row>
    <row r="310" spans="1:9" ht="38.25">
      <c r="A310" s="229"/>
      <c r="B310" s="242" t="s">
        <v>1232</v>
      </c>
      <c r="C310" s="142">
        <v>807655</v>
      </c>
      <c r="D310" s="142">
        <v>807655</v>
      </c>
      <c r="E310" s="142">
        <v>522661</v>
      </c>
      <c r="F310" s="231">
        <v>64.71339866650983</v>
      </c>
      <c r="G310" s="231">
        <v>64.71339866650983</v>
      </c>
      <c r="H310" s="142">
        <v>0</v>
      </c>
      <c r="I310" s="142">
        <v>0</v>
      </c>
    </row>
    <row r="311" spans="1:9" ht="63.75">
      <c r="A311" s="229"/>
      <c r="B311" s="268" t="s">
        <v>1233</v>
      </c>
      <c r="C311" s="142">
        <v>52481</v>
      </c>
      <c r="D311" s="142">
        <v>52481</v>
      </c>
      <c r="E311" s="142">
        <v>0</v>
      </c>
      <c r="F311" s="231">
        <v>0</v>
      </c>
      <c r="G311" s="231">
        <v>0</v>
      </c>
      <c r="H311" s="142">
        <v>0</v>
      </c>
      <c r="I311" s="142">
        <v>0</v>
      </c>
    </row>
    <row r="312" spans="1:9" ht="51">
      <c r="A312" s="229"/>
      <c r="B312" s="268" t="s">
        <v>1234</v>
      </c>
      <c r="C312" s="142">
        <v>755174</v>
      </c>
      <c r="D312" s="142">
        <v>755174</v>
      </c>
      <c r="E312" s="142">
        <v>522661</v>
      </c>
      <c r="F312" s="231">
        <v>69.21067197758397</v>
      </c>
      <c r="G312" s="231">
        <v>69.21067197758397</v>
      </c>
      <c r="H312" s="142">
        <v>0</v>
      </c>
      <c r="I312" s="142">
        <v>0</v>
      </c>
    </row>
    <row r="313" spans="1:9" ht="12.75">
      <c r="A313" s="229"/>
      <c r="B313" s="241" t="s">
        <v>1225</v>
      </c>
      <c r="C313" s="142">
        <v>311233</v>
      </c>
      <c r="D313" s="142">
        <v>311233</v>
      </c>
      <c r="E313" s="142">
        <v>148012</v>
      </c>
      <c r="F313" s="231">
        <v>47.5566536967481</v>
      </c>
      <c r="G313" s="231">
        <v>47.5566536967481</v>
      </c>
      <c r="H313" s="142">
        <v>0</v>
      </c>
      <c r="I313" s="142">
        <v>-1946</v>
      </c>
    </row>
    <row r="314" spans="1:9" ht="25.5">
      <c r="A314" s="229"/>
      <c r="B314" s="241" t="s">
        <v>1235</v>
      </c>
      <c r="C314" s="142">
        <v>30479630</v>
      </c>
      <c r="D314" s="142">
        <v>30479630</v>
      </c>
      <c r="E314" s="142">
        <v>16348787</v>
      </c>
      <c r="F314" s="231">
        <v>53.638403747027105</v>
      </c>
      <c r="G314" s="231">
        <v>53.638403747027105</v>
      </c>
      <c r="H314" s="142">
        <v>5000000</v>
      </c>
      <c r="I314" s="142">
        <v>588432</v>
      </c>
    </row>
    <row r="315" spans="1:9" ht="25.5">
      <c r="A315" s="229"/>
      <c r="B315" s="241" t="s">
        <v>1226</v>
      </c>
      <c r="C315" s="142">
        <v>51294831</v>
      </c>
      <c r="D315" s="142">
        <v>51294831</v>
      </c>
      <c r="E315" s="142">
        <v>44739495</v>
      </c>
      <c r="F315" s="231">
        <v>87.22027956384143</v>
      </c>
      <c r="G315" s="231">
        <v>87.22027956384143</v>
      </c>
      <c r="H315" s="142">
        <v>7582408</v>
      </c>
      <c r="I315" s="142">
        <v>2305266</v>
      </c>
    </row>
    <row r="316" spans="1:9" ht="38.25">
      <c r="A316" s="229"/>
      <c r="B316" s="242" t="s">
        <v>1227</v>
      </c>
      <c r="C316" s="142">
        <v>51294831</v>
      </c>
      <c r="D316" s="142">
        <v>51294831</v>
      </c>
      <c r="E316" s="142">
        <v>44739495</v>
      </c>
      <c r="F316" s="231">
        <v>87.22027956384143</v>
      </c>
      <c r="G316" s="231">
        <v>87.22027956384143</v>
      </c>
      <c r="H316" s="142">
        <v>7582408</v>
      </c>
      <c r="I316" s="142">
        <v>2305266</v>
      </c>
    </row>
    <row r="317" spans="1:9" ht="12.75">
      <c r="A317" s="229"/>
      <c r="B317" s="245" t="s">
        <v>1144</v>
      </c>
      <c r="C317" s="258">
        <v>51044418</v>
      </c>
      <c r="D317" s="258">
        <v>51044418</v>
      </c>
      <c r="E317" s="258">
        <v>36002277</v>
      </c>
      <c r="F317" s="231">
        <v>70.5312714114989</v>
      </c>
      <c r="G317" s="231">
        <v>70.5312714114989</v>
      </c>
      <c r="H317" s="142">
        <v>8023106</v>
      </c>
      <c r="I317" s="142">
        <v>8241596</v>
      </c>
    </row>
    <row r="318" spans="1:9" ht="12.75">
      <c r="A318" s="229"/>
      <c r="B318" s="259" t="s">
        <v>1196</v>
      </c>
      <c r="C318" s="258">
        <v>21170285</v>
      </c>
      <c r="D318" s="142">
        <v>21170285</v>
      </c>
      <c r="E318" s="142">
        <v>16299647</v>
      </c>
      <c r="F318" s="231">
        <v>76.99304473227451</v>
      </c>
      <c r="G318" s="231">
        <v>76.99304473227451</v>
      </c>
      <c r="H318" s="142">
        <v>8013486</v>
      </c>
      <c r="I318" s="142">
        <v>10185991</v>
      </c>
    </row>
    <row r="319" spans="1:9" ht="12.75">
      <c r="A319" s="229"/>
      <c r="B319" s="259" t="s">
        <v>1236</v>
      </c>
      <c r="C319" s="258">
        <v>29874133</v>
      </c>
      <c r="D319" s="258">
        <v>29874133</v>
      </c>
      <c r="E319" s="258">
        <v>19702630</v>
      </c>
      <c r="F319" s="231">
        <v>65.95213993323253</v>
      </c>
      <c r="G319" s="231">
        <v>65.95213993323253</v>
      </c>
      <c r="H319" s="142">
        <v>9620</v>
      </c>
      <c r="I319" s="142">
        <v>-1944395</v>
      </c>
    </row>
    <row r="320" spans="1:9" ht="25.5">
      <c r="A320" s="229"/>
      <c r="B320" s="241" t="s">
        <v>1237</v>
      </c>
      <c r="C320" s="258">
        <v>29874133</v>
      </c>
      <c r="D320" s="142">
        <v>29874133</v>
      </c>
      <c r="E320" s="142">
        <v>19702630</v>
      </c>
      <c r="F320" s="231">
        <v>65.95213993323253</v>
      </c>
      <c r="G320" s="231">
        <v>65.95213993323253</v>
      </c>
      <c r="H320" s="142">
        <v>9620</v>
      </c>
      <c r="I320" s="142">
        <v>-1944395</v>
      </c>
    </row>
    <row r="321" spans="1:9" ht="12.75">
      <c r="A321" s="229"/>
      <c r="B321" s="188" t="s">
        <v>822</v>
      </c>
      <c r="C321" s="142">
        <v>-452826</v>
      </c>
      <c r="D321" s="142">
        <v>-452826</v>
      </c>
      <c r="E321" s="142">
        <v>73846185</v>
      </c>
      <c r="F321" s="231" t="s">
        <v>818</v>
      </c>
      <c r="G321" s="231" t="s">
        <v>818</v>
      </c>
      <c r="H321" s="142">
        <v>-75000</v>
      </c>
      <c r="I321" s="142">
        <v>-8576126</v>
      </c>
    </row>
    <row r="322" spans="1:9" ht="12.75">
      <c r="A322" s="229"/>
      <c r="B322" s="188" t="s">
        <v>823</v>
      </c>
      <c r="C322" s="258">
        <v>452826</v>
      </c>
      <c r="D322" s="258" t="s">
        <v>818</v>
      </c>
      <c r="E322" s="258">
        <v>452826</v>
      </c>
      <c r="F322" s="231" t="s">
        <v>818</v>
      </c>
      <c r="G322" s="231" t="s">
        <v>818</v>
      </c>
      <c r="H322" s="142" t="s">
        <v>818</v>
      </c>
      <c r="I322" s="142">
        <v>0</v>
      </c>
    </row>
    <row r="323" spans="1:9" ht="12.75">
      <c r="A323" s="229"/>
      <c r="B323" s="245" t="s">
        <v>828</v>
      </c>
      <c r="C323" s="258">
        <v>-112109134</v>
      </c>
      <c r="D323" s="142" t="s">
        <v>818</v>
      </c>
      <c r="E323" s="142">
        <v>-70939743</v>
      </c>
      <c r="F323" s="231" t="s">
        <v>818</v>
      </c>
      <c r="G323" s="231" t="s">
        <v>818</v>
      </c>
      <c r="H323" s="142" t="s">
        <v>818</v>
      </c>
      <c r="I323" s="142">
        <v>-13260881</v>
      </c>
    </row>
    <row r="324" spans="1:9" ht="12.75">
      <c r="A324" s="229"/>
      <c r="B324" s="245" t="s">
        <v>1201</v>
      </c>
      <c r="C324" s="258">
        <v>112561960</v>
      </c>
      <c r="D324" s="258" t="s">
        <v>818</v>
      </c>
      <c r="E324" s="258">
        <v>71392569</v>
      </c>
      <c r="F324" s="231" t="s">
        <v>818</v>
      </c>
      <c r="G324" s="231" t="s">
        <v>818</v>
      </c>
      <c r="H324" s="142" t="s">
        <v>818</v>
      </c>
      <c r="I324" s="142">
        <v>13260881</v>
      </c>
    </row>
    <row r="325" spans="1:9" ht="38.25" customHeight="1">
      <c r="A325" s="229"/>
      <c r="B325" s="247" t="s">
        <v>1202</v>
      </c>
      <c r="C325" s="258">
        <v>108528</v>
      </c>
      <c r="D325" s="142">
        <v>108528</v>
      </c>
      <c r="E325" s="142">
        <v>108528</v>
      </c>
      <c r="F325" s="231" t="s">
        <v>818</v>
      </c>
      <c r="G325" s="231" t="s">
        <v>818</v>
      </c>
      <c r="H325" s="142">
        <v>0</v>
      </c>
      <c r="I325" s="142">
        <v>0</v>
      </c>
    </row>
    <row r="326" spans="1:9" ht="49.5" customHeight="1">
      <c r="A326" s="229"/>
      <c r="B326" s="247" t="s">
        <v>1218</v>
      </c>
      <c r="C326" s="258">
        <v>344298</v>
      </c>
      <c r="D326" s="142">
        <v>344298</v>
      </c>
      <c r="E326" s="142">
        <v>344298</v>
      </c>
      <c r="F326" s="231" t="s">
        <v>818</v>
      </c>
      <c r="G326" s="231" t="s">
        <v>818</v>
      </c>
      <c r="H326" s="142">
        <v>0</v>
      </c>
      <c r="I326" s="142">
        <v>0</v>
      </c>
    </row>
    <row r="327" spans="1:9" ht="38.25">
      <c r="A327" s="229"/>
      <c r="B327" s="247" t="s">
        <v>1157</v>
      </c>
      <c r="C327" s="142">
        <v>112109134</v>
      </c>
      <c r="D327" s="142" t="s">
        <v>818</v>
      </c>
      <c r="E327" s="142">
        <v>70939743</v>
      </c>
      <c r="F327" s="231" t="s">
        <v>818</v>
      </c>
      <c r="G327" s="231" t="s">
        <v>818</v>
      </c>
      <c r="H327" s="142" t="s">
        <v>818</v>
      </c>
      <c r="I327" s="142">
        <v>13260881</v>
      </c>
    </row>
    <row r="328" spans="1:9" ht="12.75">
      <c r="A328" s="229"/>
      <c r="B328" s="188"/>
      <c r="C328" s="142"/>
      <c r="D328" s="142"/>
      <c r="E328" s="142"/>
      <c r="F328" s="231"/>
      <c r="G328" s="231"/>
      <c r="H328" s="142"/>
      <c r="I328" s="142"/>
    </row>
    <row r="329" spans="1:9" ht="12.75">
      <c r="A329" s="229"/>
      <c r="B329" s="254" t="s">
        <v>1238</v>
      </c>
      <c r="C329" s="134"/>
      <c r="D329" s="142"/>
      <c r="E329" s="142"/>
      <c r="F329" s="231"/>
      <c r="G329" s="231"/>
      <c r="H329" s="142"/>
      <c r="I329" s="142"/>
    </row>
    <row r="330" spans="1:9" ht="12.75">
      <c r="A330" s="229"/>
      <c r="B330" s="235" t="s">
        <v>1185</v>
      </c>
      <c r="C330" s="257">
        <v>260331635</v>
      </c>
      <c r="D330" s="257">
        <v>260331635</v>
      </c>
      <c r="E330" s="257">
        <v>215962511</v>
      </c>
      <c r="F330" s="227">
        <v>82.95669137559867</v>
      </c>
      <c r="G330" s="227">
        <v>82.95669137559867</v>
      </c>
      <c r="H330" s="134">
        <v>25584546</v>
      </c>
      <c r="I330" s="134">
        <v>25449036</v>
      </c>
    </row>
    <row r="331" spans="1:9" ht="25.5">
      <c r="A331" s="229"/>
      <c r="B331" s="267" t="s">
        <v>1198</v>
      </c>
      <c r="C331" s="258">
        <v>14293955</v>
      </c>
      <c r="D331" s="142">
        <v>14293955</v>
      </c>
      <c r="E331" s="142">
        <v>11218181</v>
      </c>
      <c r="F331" s="231">
        <v>78.48199466137959</v>
      </c>
      <c r="G331" s="231">
        <v>78.48199466137959</v>
      </c>
      <c r="H331" s="142">
        <v>1017572</v>
      </c>
      <c r="I331" s="142">
        <v>969601</v>
      </c>
    </row>
    <row r="332" spans="1:9" ht="12.75">
      <c r="A332" s="229"/>
      <c r="B332" s="245" t="s">
        <v>1204</v>
      </c>
      <c r="C332" s="258">
        <v>41993821</v>
      </c>
      <c r="D332" s="142">
        <v>41993821</v>
      </c>
      <c r="E332" s="142">
        <v>700471</v>
      </c>
      <c r="F332" s="231">
        <v>1.6680334947372377</v>
      </c>
      <c r="G332" s="231">
        <v>1.6680334947372377</v>
      </c>
      <c r="H332" s="142">
        <v>207627</v>
      </c>
      <c r="I332" s="142">
        <v>136468</v>
      </c>
    </row>
    <row r="333" spans="1:9" ht="25.5">
      <c r="A333" s="229"/>
      <c r="B333" s="247" t="s">
        <v>1221</v>
      </c>
      <c r="C333" s="258">
        <v>10683</v>
      </c>
      <c r="D333" s="258">
        <v>10683</v>
      </c>
      <c r="E333" s="142">
        <v>729</v>
      </c>
      <c r="F333" s="231">
        <v>6.823925863521482</v>
      </c>
      <c r="G333" s="231">
        <v>6.823925863521482</v>
      </c>
      <c r="H333" s="142">
        <v>0</v>
      </c>
      <c r="I333" s="142">
        <v>0</v>
      </c>
    </row>
    <row r="334" spans="1:9" ht="12.75">
      <c r="A334" s="229"/>
      <c r="B334" s="267" t="s">
        <v>1205</v>
      </c>
      <c r="C334" s="258">
        <v>289952</v>
      </c>
      <c r="D334" s="258">
        <v>289952</v>
      </c>
      <c r="E334" s="258">
        <v>289952</v>
      </c>
      <c r="F334" s="231">
        <v>100</v>
      </c>
      <c r="G334" s="231">
        <v>100</v>
      </c>
      <c r="H334" s="142">
        <v>16380</v>
      </c>
      <c r="I334" s="142">
        <v>0</v>
      </c>
    </row>
    <row r="335" spans="1:9" ht="12.75">
      <c r="A335" s="229"/>
      <c r="B335" s="259" t="s">
        <v>1206</v>
      </c>
      <c r="C335" s="258">
        <v>289952</v>
      </c>
      <c r="D335" s="258">
        <v>289952</v>
      </c>
      <c r="E335" s="258">
        <v>289952</v>
      </c>
      <c r="F335" s="231">
        <v>100</v>
      </c>
      <c r="G335" s="231">
        <v>100</v>
      </c>
      <c r="H335" s="142">
        <v>16380</v>
      </c>
      <c r="I335" s="142">
        <v>0</v>
      </c>
    </row>
    <row r="336" spans="1:9" ht="12.75">
      <c r="A336" s="229"/>
      <c r="B336" s="261" t="s">
        <v>1207</v>
      </c>
      <c r="C336" s="258">
        <v>289952</v>
      </c>
      <c r="D336" s="258">
        <v>289952</v>
      </c>
      <c r="E336" s="258">
        <v>289952</v>
      </c>
      <c r="F336" s="231">
        <v>100</v>
      </c>
      <c r="G336" s="231">
        <v>100</v>
      </c>
      <c r="H336" s="142">
        <v>16380</v>
      </c>
      <c r="I336" s="142">
        <v>0</v>
      </c>
    </row>
    <row r="337" spans="1:9" ht="12.75">
      <c r="A337" s="229"/>
      <c r="B337" s="242" t="s">
        <v>1208</v>
      </c>
      <c r="C337" s="258">
        <v>289952</v>
      </c>
      <c r="D337" s="258">
        <v>289952</v>
      </c>
      <c r="E337" s="258">
        <v>289952</v>
      </c>
      <c r="F337" s="231">
        <v>100</v>
      </c>
      <c r="G337" s="231">
        <v>100</v>
      </c>
      <c r="H337" s="142">
        <v>16380</v>
      </c>
      <c r="I337" s="142">
        <v>0</v>
      </c>
    </row>
    <row r="338" spans="1:9" ht="63.75">
      <c r="A338" s="229"/>
      <c r="B338" s="268" t="s">
        <v>1209</v>
      </c>
      <c r="C338" s="258">
        <v>289952</v>
      </c>
      <c r="D338" s="258">
        <v>289952</v>
      </c>
      <c r="E338" s="258">
        <v>289952</v>
      </c>
      <c r="F338" s="231">
        <v>100</v>
      </c>
      <c r="G338" s="231">
        <v>100</v>
      </c>
      <c r="H338" s="142">
        <v>16380</v>
      </c>
      <c r="I338" s="142">
        <v>0</v>
      </c>
    </row>
    <row r="339" spans="1:9" ht="12.75">
      <c r="A339" s="229"/>
      <c r="B339" s="245" t="s">
        <v>1186</v>
      </c>
      <c r="C339" s="258">
        <v>203753907</v>
      </c>
      <c r="D339" s="258">
        <v>203753907</v>
      </c>
      <c r="E339" s="258">
        <v>203753907</v>
      </c>
      <c r="F339" s="231">
        <v>100</v>
      </c>
      <c r="G339" s="231">
        <v>100</v>
      </c>
      <c r="H339" s="142">
        <v>24342967</v>
      </c>
      <c r="I339" s="142">
        <v>24342967</v>
      </c>
    </row>
    <row r="340" spans="1:9" ht="25.5">
      <c r="A340" s="229"/>
      <c r="B340" s="247" t="s">
        <v>1187</v>
      </c>
      <c r="C340" s="258">
        <v>203753907</v>
      </c>
      <c r="D340" s="142">
        <v>203753907</v>
      </c>
      <c r="E340" s="142">
        <v>203753907</v>
      </c>
      <c r="F340" s="231">
        <v>100</v>
      </c>
      <c r="G340" s="231">
        <v>100</v>
      </c>
      <c r="H340" s="142">
        <v>24342967</v>
      </c>
      <c r="I340" s="142">
        <v>24342967</v>
      </c>
    </row>
    <row r="341" spans="1:9" ht="12.75">
      <c r="A341" s="229"/>
      <c r="B341" s="235" t="s">
        <v>1188</v>
      </c>
      <c r="C341" s="134">
        <v>260831635</v>
      </c>
      <c r="D341" s="134">
        <v>260831635</v>
      </c>
      <c r="E341" s="134">
        <v>256633410</v>
      </c>
      <c r="F341" s="227">
        <v>98.3904463889129</v>
      </c>
      <c r="G341" s="227">
        <v>98.3904463889129</v>
      </c>
      <c r="H341" s="134">
        <v>25582546</v>
      </c>
      <c r="I341" s="134">
        <v>32136893</v>
      </c>
    </row>
    <row r="342" spans="1:9" ht="12.75">
      <c r="A342" s="229"/>
      <c r="B342" s="245" t="s">
        <v>1189</v>
      </c>
      <c r="C342" s="258">
        <v>198689788</v>
      </c>
      <c r="D342" s="258">
        <v>198689788</v>
      </c>
      <c r="E342" s="258">
        <v>195867814</v>
      </c>
      <c r="F342" s="231">
        <v>98.57970858572762</v>
      </c>
      <c r="G342" s="231">
        <v>98.57970858572762</v>
      </c>
      <c r="H342" s="142">
        <v>17638433</v>
      </c>
      <c r="I342" s="142">
        <v>23182232</v>
      </c>
    </row>
    <row r="343" spans="1:9" ht="12.75">
      <c r="A343" s="229"/>
      <c r="B343" s="259" t="s">
        <v>1190</v>
      </c>
      <c r="C343" s="258">
        <v>193590385</v>
      </c>
      <c r="D343" s="258">
        <v>193590385</v>
      </c>
      <c r="E343" s="258">
        <v>190843811</v>
      </c>
      <c r="F343" s="231">
        <v>98.58124462121401</v>
      </c>
      <c r="G343" s="231">
        <v>98.58124462121401</v>
      </c>
      <c r="H343" s="142">
        <v>17185822</v>
      </c>
      <c r="I343" s="142">
        <v>22716799</v>
      </c>
    </row>
    <row r="344" spans="1:9" ht="12.75">
      <c r="A344" s="229"/>
      <c r="B344" s="261" t="s">
        <v>1191</v>
      </c>
      <c r="C344" s="258">
        <v>133102249</v>
      </c>
      <c r="D344" s="142">
        <v>133102249</v>
      </c>
      <c r="E344" s="142">
        <v>132359030</v>
      </c>
      <c r="F344" s="231">
        <v>99.4416180000084</v>
      </c>
      <c r="G344" s="231">
        <v>99.4416180000084</v>
      </c>
      <c r="H344" s="142">
        <v>11305307</v>
      </c>
      <c r="I344" s="142">
        <v>11887001</v>
      </c>
    </row>
    <row r="345" spans="1:9" ht="12.75">
      <c r="A345" s="229"/>
      <c r="B345" s="264" t="s">
        <v>1192</v>
      </c>
      <c r="C345" s="258">
        <v>87874953</v>
      </c>
      <c r="D345" s="142">
        <v>87874953</v>
      </c>
      <c r="E345" s="142">
        <v>87567606</v>
      </c>
      <c r="F345" s="231">
        <v>99.65024504764173</v>
      </c>
      <c r="G345" s="231">
        <v>99.65024504764173</v>
      </c>
      <c r="H345" s="142">
        <v>7777965</v>
      </c>
      <c r="I345" s="142">
        <v>8126854</v>
      </c>
    </row>
    <row r="346" spans="1:9" ht="12.75">
      <c r="A346" s="229"/>
      <c r="B346" s="261" t="s">
        <v>1193</v>
      </c>
      <c r="C346" s="258">
        <v>60488136</v>
      </c>
      <c r="D346" s="142">
        <v>60488136</v>
      </c>
      <c r="E346" s="142">
        <v>58484781</v>
      </c>
      <c r="F346" s="231">
        <v>96.68801994493597</v>
      </c>
      <c r="G346" s="231">
        <v>96.68801994493597</v>
      </c>
      <c r="H346" s="142">
        <v>5880515</v>
      </c>
      <c r="I346" s="142">
        <v>10829798</v>
      </c>
    </row>
    <row r="347" spans="1:9" ht="12.75">
      <c r="A347" s="229"/>
      <c r="B347" s="259" t="s">
        <v>1194</v>
      </c>
      <c r="C347" s="258">
        <v>5032537</v>
      </c>
      <c r="D347" s="258">
        <v>5032537</v>
      </c>
      <c r="E347" s="258">
        <v>4967092</v>
      </c>
      <c r="F347" s="231">
        <v>98.69956246720093</v>
      </c>
      <c r="G347" s="231">
        <v>98.69956246720093</v>
      </c>
      <c r="H347" s="142">
        <v>452611</v>
      </c>
      <c r="I347" s="142">
        <v>465433</v>
      </c>
    </row>
    <row r="348" spans="1:9" ht="12.75">
      <c r="A348" s="229"/>
      <c r="B348" s="261" t="s">
        <v>1215</v>
      </c>
      <c r="C348" s="258">
        <v>112578</v>
      </c>
      <c r="D348" s="142">
        <v>112578</v>
      </c>
      <c r="E348" s="142">
        <v>48334</v>
      </c>
      <c r="F348" s="231">
        <v>42.933788129119364</v>
      </c>
      <c r="G348" s="231">
        <v>42.933788129119364</v>
      </c>
      <c r="H348" s="142">
        <v>0</v>
      </c>
      <c r="I348" s="142">
        <v>0</v>
      </c>
    </row>
    <row r="349" spans="1:9" ht="12.75">
      <c r="A349" s="229"/>
      <c r="B349" s="261" t="s">
        <v>1195</v>
      </c>
      <c r="C349" s="258">
        <v>4919959</v>
      </c>
      <c r="D349" s="142">
        <v>4919959</v>
      </c>
      <c r="E349" s="142">
        <v>4918758</v>
      </c>
      <c r="F349" s="231">
        <v>99.9755892274712</v>
      </c>
      <c r="G349" s="231">
        <v>99.9755892274712</v>
      </c>
      <c r="H349" s="142">
        <v>452611</v>
      </c>
      <c r="I349" s="142">
        <v>465433</v>
      </c>
    </row>
    <row r="350" spans="1:9" ht="25.5">
      <c r="A350" s="229"/>
      <c r="B350" s="247" t="s">
        <v>1199</v>
      </c>
      <c r="C350" s="258">
        <v>56183</v>
      </c>
      <c r="D350" s="258">
        <v>56183</v>
      </c>
      <c r="E350" s="258">
        <v>56182</v>
      </c>
      <c r="F350" s="231">
        <v>99.99822010216613</v>
      </c>
      <c r="G350" s="231">
        <v>99.99822010216613</v>
      </c>
      <c r="H350" s="142">
        <v>0</v>
      </c>
      <c r="I350" s="142">
        <v>0</v>
      </c>
    </row>
    <row r="351" spans="1:9" ht="12.75">
      <c r="A351" s="229"/>
      <c r="B351" s="241" t="s">
        <v>1200</v>
      </c>
      <c r="C351" s="258">
        <v>56183</v>
      </c>
      <c r="D351" s="142">
        <v>56183</v>
      </c>
      <c r="E351" s="142">
        <v>56182</v>
      </c>
      <c r="F351" s="231">
        <v>99.99822010216613</v>
      </c>
      <c r="G351" s="231">
        <v>99.99822010216613</v>
      </c>
      <c r="H351" s="142">
        <v>0</v>
      </c>
      <c r="I351" s="142">
        <v>0</v>
      </c>
    </row>
    <row r="352" spans="1:9" ht="12.75">
      <c r="A352" s="229"/>
      <c r="B352" s="259" t="s">
        <v>1139</v>
      </c>
      <c r="C352" s="142">
        <v>10683</v>
      </c>
      <c r="D352" s="142">
        <v>10683</v>
      </c>
      <c r="E352" s="142">
        <v>729</v>
      </c>
      <c r="F352" s="231">
        <v>6.823925863521482</v>
      </c>
      <c r="G352" s="231">
        <v>6.823925863521482</v>
      </c>
      <c r="H352" s="142">
        <v>0</v>
      </c>
      <c r="I352" s="142">
        <v>0</v>
      </c>
    </row>
    <row r="353" spans="1:9" ht="25.5">
      <c r="A353" s="229"/>
      <c r="B353" s="241" t="s">
        <v>1226</v>
      </c>
      <c r="C353" s="142">
        <v>10683</v>
      </c>
      <c r="D353" s="142">
        <v>10683</v>
      </c>
      <c r="E353" s="142">
        <v>729</v>
      </c>
      <c r="F353" s="231">
        <v>6.823925863521482</v>
      </c>
      <c r="G353" s="231">
        <v>6.823925863521482</v>
      </c>
      <c r="H353" s="142">
        <v>0</v>
      </c>
      <c r="I353" s="142">
        <v>0</v>
      </c>
    </row>
    <row r="354" spans="1:9" ht="38.25">
      <c r="A354" s="229"/>
      <c r="B354" s="242" t="s">
        <v>1227</v>
      </c>
      <c r="C354" s="142">
        <v>10683</v>
      </c>
      <c r="D354" s="142">
        <v>10683</v>
      </c>
      <c r="E354" s="142">
        <v>729</v>
      </c>
      <c r="F354" s="231">
        <v>6.823925863521482</v>
      </c>
      <c r="G354" s="231">
        <v>6.823925863521482</v>
      </c>
      <c r="H354" s="142">
        <v>0</v>
      </c>
      <c r="I354" s="142">
        <v>0</v>
      </c>
    </row>
    <row r="355" spans="1:9" ht="12.75">
      <c r="A355" s="229"/>
      <c r="B355" s="245" t="s">
        <v>1144</v>
      </c>
      <c r="C355" s="258">
        <v>62141847</v>
      </c>
      <c r="D355" s="258">
        <v>62141847</v>
      </c>
      <c r="E355" s="258">
        <v>60765596</v>
      </c>
      <c r="F355" s="231">
        <v>97.78530721817779</v>
      </c>
      <c r="G355" s="231">
        <v>97.78530721817779</v>
      </c>
      <c r="H355" s="142">
        <v>7944113</v>
      </c>
      <c r="I355" s="142">
        <v>8954661</v>
      </c>
    </row>
    <row r="356" spans="1:9" ht="12.75">
      <c r="A356" s="229"/>
      <c r="B356" s="259" t="s">
        <v>1196</v>
      </c>
      <c r="C356" s="258">
        <v>62141847</v>
      </c>
      <c r="D356" s="142">
        <v>62141847</v>
      </c>
      <c r="E356" s="142">
        <v>60765596</v>
      </c>
      <c r="F356" s="231">
        <v>97.78530721817779</v>
      </c>
      <c r="G356" s="231">
        <v>97.78530721817779</v>
      </c>
      <c r="H356" s="142">
        <v>7944113</v>
      </c>
      <c r="I356" s="142">
        <v>8954661</v>
      </c>
    </row>
    <row r="357" spans="1:9" ht="12.75">
      <c r="A357" s="229"/>
      <c r="B357" s="188" t="s">
        <v>822</v>
      </c>
      <c r="C357" s="142">
        <v>-500000</v>
      </c>
      <c r="D357" s="142">
        <v>-500000</v>
      </c>
      <c r="E357" s="142">
        <v>-40670899</v>
      </c>
      <c r="F357" s="231" t="s">
        <v>818</v>
      </c>
      <c r="G357" s="231" t="s">
        <v>818</v>
      </c>
      <c r="H357" s="142">
        <v>2000</v>
      </c>
      <c r="I357" s="142">
        <v>-6687857</v>
      </c>
    </row>
    <row r="358" spans="1:9" ht="12.75">
      <c r="A358" s="229"/>
      <c r="B358" s="188" t="s">
        <v>823</v>
      </c>
      <c r="C358" s="258">
        <v>500000</v>
      </c>
      <c r="D358" s="258">
        <v>500000</v>
      </c>
      <c r="E358" s="258">
        <v>500000</v>
      </c>
      <c r="F358" s="231" t="s">
        <v>818</v>
      </c>
      <c r="G358" s="231" t="s">
        <v>818</v>
      </c>
      <c r="H358" s="142">
        <v>-2000</v>
      </c>
      <c r="I358" s="142">
        <v>-2000</v>
      </c>
    </row>
    <row r="359" spans="1:9" ht="12.75">
      <c r="A359" s="229"/>
      <c r="B359" s="245" t="s">
        <v>1201</v>
      </c>
      <c r="C359" s="258">
        <v>500000</v>
      </c>
      <c r="D359" s="258">
        <v>500000</v>
      </c>
      <c r="E359" s="258">
        <v>500000</v>
      </c>
      <c r="F359" s="231" t="s">
        <v>818</v>
      </c>
      <c r="G359" s="231" t="s">
        <v>818</v>
      </c>
      <c r="H359" s="142">
        <v>-2000</v>
      </c>
      <c r="I359" s="142">
        <v>-2000</v>
      </c>
    </row>
    <row r="360" spans="1:9" ht="36.75" customHeight="1">
      <c r="A360" s="229"/>
      <c r="B360" s="247" t="s">
        <v>1202</v>
      </c>
      <c r="C360" s="258">
        <v>500000</v>
      </c>
      <c r="D360" s="142">
        <v>500000</v>
      </c>
      <c r="E360" s="142">
        <v>500000</v>
      </c>
      <c r="F360" s="231" t="s">
        <v>818</v>
      </c>
      <c r="G360" s="231" t="s">
        <v>818</v>
      </c>
      <c r="H360" s="142">
        <v>-2000</v>
      </c>
      <c r="I360" s="142">
        <v>-2000</v>
      </c>
    </row>
    <row r="361" spans="1:9" ht="12.75">
      <c r="A361" s="229"/>
      <c r="B361" s="188"/>
      <c r="C361" s="142"/>
      <c r="D361" s="142"/>
      <c r="E361" s="142"/>
      <c r="F361" s="231"/>
      <c r="G361" s="231"/>
      <c r="H361" s="142"/>
      <c r="I361" s="142"/>
    </row>
    <row r="362" spans="1:9" ht="12.75">
      <c r="A362" s="229"/>
      <c r="B362" s="254" t="s">
        <v>1239</v>
      </c>
      <c r="C362" s="134"/>
      <c r="D362" s="134"/>
      <c r="E362" s="134"/>
      <c r="F362" s="227"/>
      <c r="G362" s="227"/>
      <c r="H362" s="142"/>
      <c r="I362" s="142"/>
    </row>
    <row r="363" spans="1:9" ht="12.75">
      <c r="A363" s="229"/>
      <c r="B363" s="235" t="s">
        <v>1185</v>
      </c>
      <c r="C363" s="257">
        <v>305395945</v>
      </c>
      <c r="D363" s="257">
        <v>305395945</v>
      </c>
      <c r="E363" s="257">
        <v>292240196</v>
      </c>
      <c r="F363" s="227">
        <v>95.69223193189418</v>
      </c>
      <c r="G363" s="227">
        <v>95.69223193189418</v>
      </c>
      <c r="H363" s="134">
        <v>24866974</v>
      </c>
      <c r="I363" s="134">
        <v>24377953</v>
      </c>
    </row>
    <row r="364" spans="1:9" ht="25.5">
      <c r="A364" s="229"/>
      <c r="B364" s="267" t="s">
        <v>1198</v>
      </c>
      <c r="C364" s="258">
        <v>52158902</v>
      </c>
      <c r="D364" s="142">
        <v>52158902</v>
      </c>
      <c r="E364" s="142">
        <v>41958420</v>
      </c>
      <c r="F364" s="231">
        <v>80.4434495189335</v>
      </c>
      <c r="G364" s="231">
        <v>80.4434495189335</v>
      </c>
      <c r="H364" s="142">
        <v>4680675</v>
      </c>
      <c r="I364" s="142">
        <v>3065464</v>
      </c>
    </row>
    <row r="365" spans="1:9" ht="12.75">
      <c r="A365" s="229"/>
      <c r="B365" s="245" t="s">
        <v>1204</v>
      </c>
      <c r="C365" s="258">
        <v>8051383</v>
      </c>
      <c r="D365" s="142">
        <v>8051383</v>
      </c>
      <c r="E365" s="142">
        <v>5352500</v>
      </c>
      <c r="F365" s="231">
        <v>66.47926201001741</v>
      </c>
      <c r="G365" s="231">
        <v>66.47926201001741</v>
      </c>
      <c r="H365" s="142">
        <v>223394</v>
      </c>
      <c r="I365" s="142">
        <v>1351866</v>
      </c>
    </row>
    <row r="366" spans="1:9" ht="25.5">
      <c r="A366" s="229"/>
      <c r="B366" s="247" t="s">
        <v>1221</v>
      </c>
      <c r="C366" s="258">
        <v>48707</v>
      </c>
      <c r="D366" s="142">
        <v>48707</v>
      </c>
      <c r="E366" s="142">
        <v>0</v>
      </c>
      <c r="F366" s="231">
        <v>0</v>
      </c>
      <c r="G366" s="231">
        <v>0</v>
      </c>
      <c r="H366" s="142">
        <v>0</v>
      </c>
      <c r="I366" s="142">
        <v>-4316</v>
      </c>
    </row>
    <row r="367" spans="1:9" ht="12.75">
      <c r="A367" s="229"/>
      <c r="B367" s="267" t="s">
        <v>1205</v>
      </c>
      <c r="C367" s="258">
        <v>940961</v>
      </c>
      <c r="D367" s="258">
        <v>940961</v>
      </c>
      <c r="E367" s="258">
        <v>684577</v>
      </c>
      <c r="F367" s="231">
        <v>72.75296213126794</v>
      </c>
      <c r="G367" s="231">
        <v>72.75296213126794</v>
      </c>
      <c r="H367" s="142">
        <v>662734</v>
      </c>
      <c r="I367" s="142">
        <v>660452</v>
      </c>
    </row>
    <row r="368" spans="1:9" ht="12.75">
      <c r="A368" s="229"/>
      <c r="B368" s="247" t="s">
        <v>1206</v>
      </c>
      <c r="C368" s="258">
        <v>940961</v>
      </c>
      <c r="D368" s="258">
        <v>940961</v>
      </c>
      <c r="E368" s="258">
        <v>684577</v>
      </c>
      <c r="F368" s="231">
        <v>72.75296213126794</v>
      </c>
      <c r="G368" s="231">
        <v>72.75296213126794</v>
      </c>
      <c r="H368" s="142">
        <v>662734</v>
      </c>
      <c r="I368" s="142">
        <v>660452</v>
      </c>
    </row>
    <row r="369" spans="1:9" ht="14.25" customHeight="1">
      <c r="A369" s="229"/>
      <c r="B369" s="241" t="s">
        <v>1207</v>
      </c>
      <c r="C369" s="258">
        <v>940961</v>
      </c>
      <c r="D369" s="258">
        <v>940961</v>
      </c>
      <c r="E369" s="258">
        <v>684577</v>
      </c>
      <c r="F369" s="231">
        <v>72.75296213126794</v>
      </c>
      <c r="G369" s="231">
        <v>72.75296213126794</v>
      </c>
      <c r="H369" s="142">
        <v>662734</v>
      </c>
      <c r="I369" s="142">
        <v>660452</v>
      </c>
    </row>
    <row r="370" spans="1:9" ht="51">
      <c r="A370" s="229"/>
      <c r="B370" s="242" t="s">
        <v>1213</v>
      </c>
      <c r="C370" s="258">
        <v>256384</v>
      </c>
      <c r="D370" s="258">
        <v>256384</v>
      </c>
      <c r="E370" s="258">
        <v>0</v>
      </c>
      <c r="F370" s="231">
        <v>0</v>
      </c>
      <c r="G370" s="231">
        <v>0</v>
      </c>
      <c r="H370" s="142">
        <v>2282</v>
      </c>
      <c r="I370" s="142">
        <v>0</v>
      </c>
    </row>
    <row r="371" spans="1:9" ht="51">
      <c r="A371" s="229"/>
      <c r="B371" s="268" t="s">
        <v>1214</v>
      </c>
      <c r="C371" s="258">
        <v>52481</v>
      </c>
      <c r="D371" s="142">
        <v>52481</v>
      </c>
      <c r="E371" s="142">
        <v>0</v>
      </c>
      <c r="F371" s="231">
        <v>0</v>
      </c>
      <c r="G371" s="231">
        <v>0</v>
      </c>
      <c r="H371" s="142">
        <v>481</v>
      </c>
      <c r="I371" s="142">
        <v>0</v>
      </c>
    </row>
    <row r="372" spans="1:9" ht="51">
      <c r="A372" s="229"/>
      <c r="B372" s="268" t="s">
        <v>1240</v>
      </c>
      <c r="C372" s="258">
        <v>203903</v>
      </c>
      <c r="D372" s="142">
        <v>203903</v>
      </c>
      <c r="E372" s="142">
        <v>0</v>
      </c>
      <c r="F372" s="231">
        <v>0</v>
      </c>
      <c r="G372" s="231">
        <v>0</v>
      </c>
      <c r="H372" s="142">
        <v>1801</v>
      </c>
      <c r="I372" s="142">
        <v>0</v>
      </c>
    </row>
    <row r="373" spans="1:9" ht="12.75">
      <c r="A373" s="229"/>
      <c r="B373" s="242" t="s">
        <v>1208</v>
      </c>
      <c r="C373" s="258">
        <v>684577</v>
      </c>
      <c r="D373" s="258">
        <v>684577</v>
      </c>
      <c r="E373" s="258">
        <v>684577</v>
      </c>
      <c r="F373" s="231">
        <v>100</v>
      </c>
      <c r="G373" s="231">
        <v>100</v>
      </c>
      <c r="H373" s="142">
        <v>660452</v>
      </c>
      <c r="I373" s="142">
        <v>660452</v>
      </c>
    </row>
    <row r="374" spans="1:9" ht="63.75">
      <c r="A374" s="229"/>
      <c r="B374" s="268" t="s">
        <v>1209</v>
      </c>
      <c r="C374" s="258">
        <v>684577</v>
      </c>
      <c r="D374" s="142">
        <v>684577</v>
      </c>
      <c r="E374" s="142">
        <v>684577</v>
      </c>
      <c r="F374" s="231">
        <v>100</v>
      </c>
      <c r="G374" s="231">
        <v>100</v>
      </c>
      <c r="H374" s="142">
        <v>660452</v>
      </c>
      <c r="I374" s="142">
        <v>660452</v>
      </c>
    </row>
    <row r="375" spans="1:9" ht="12.75">
      <c r="A375" s="229"/>
      <c r="B375" s="245" t="s">
        <v>1186</v>
      </c>
      <c r="C375" s="258">
        <v>244244699</v>
      </c>
      <c r="D375" s="258">
        <v>244244699</v>
      </c>
      <c r="E375" s="258">
        <v>244244699</v>
      </c>
      <c r="F375" s="231">
        <v>100</v>
      </c>
      <c r="G375" s="231">
        <v>100</v>
      </c>
      <c r="H375" s="142">
        <v>19300171</v>
      </c>
      <c r="I375" s="142">
        <v>19300171</v>
      </c>
    </row>
    <row r="376" spans="1:9" ht="25.5">
      <c r="A376" s="229"/>
      <c r="B376" s="247" t="s">
        <v>1187</v>
      </c>
      <c r="C376" s="258">
        <v>230091845</v>
      </c>
      <c r="D376" s="142">
        <v>230091845</v>
      </c>
      <c r="E376" s="142">
        <v>230091845</v>
      </c>
      <c r="F376" s="231">
        <v>100</v>
      </c>
      <c r="G376" s="231">
        <v>100</v>
      </c>
      <c r="H376" s="142">
        <v>19300171</v>
      </c>
      <c r="I376" s="142">
        <v>19300171</v>
      </c>
    </row>
    <row r="377" spans="1:9" ht="25.5">
      <c r="A377" s="229"/>
      <c r="B377" s="247" t="s">
        <v>1229</v>
      </c>
      <c r="C377" s="258">
        <v>14152854</v>
      </c>
      <c r="D377" s="142">
        <v>14152854</v>
      </c>
      <c r="E377" s="142">
        <v>14152854</v>
      </c>
      <c r="F377" s="231">
        <v>100</v>
      </c>
      <c r="G377" s="231">
        <v>100</v>
      </c>
      <c r="H377" s="142">
        <v>0</v>
      </c>
      <c r="I377" s="142">
        <v>0</v>
      </c>
    </row>
    <row r="378" spans="1:9" ht="12.75">
      <c r="A378" s="229"/>
      <c r="B378" s="235" t="s">
        <v>1188</v>
      </c>
      <c r="C378" s="134">
        <v>307932318</v>
      </c>
      <c r="D378" s="134">
        <v>307932318</v>
      </c>
      <c r="E378" s="134">
        <v>285037062</v>
      </c>
      <c r="F378" s="227">
        <v>92.56484147272909</v>
      </c>
      <c r="G378" s="227">
        <v>92.56484147272909</v>
      </c>
      <c r="H378" s="134">
        <v>25321425</v>
      </c>
      <c r="I378" s="134">
        <v>37706267</v>
      </c>
    </row>
    <row r="379" spans="1:9" ht="12.75">
      <c r="A379" s="229"/>
      <c r="B379" s="245" t="s">
        <v>1189</v>
      </c>
      <c r="C379" s="258">
        <v>282625078</v>
      </c>
      <c r="D379" s="258">
        <v>282625078</v>
      </c>
      <c r="E379" s="258">
        <v>262094368</v>
      </c>
      <c r="F379" s="231">
        <v>92.73570832946395</v>
      </c>
      <c r="G379" s="231">
        <v>92.73570832946395</v>
      </c>
      <c r="H379" s="142">
        <v>23646797</v>
      </c>
      <c r="I379" s="142">
        <v>33450856</v>
      </c>
    </row>
    <row r="380" spans="1:9" ht="12.75">
      <c r="A380" s="229"/>
      <c r="B380" s="259" t="s">
        <v>1190</v>
      </c>
      <c r="C380" s="258">
        <v>208894933</v>
      </c>
      <c r="D380" s="258">
        <v>208894933</v>
      </c>
      <c r="E380" s="258">
        <v>192926535</v>
      </c>
      <c r="F380" s="231">
        <v>92.3557753313241</v>
      </c>
      <c r="G380" s="231">
        <v>92.3557753313241</v>
      </c>
      <c r="H380" s="142">
        <v>19537021</v>
      </c>
      <c r="I380" s="142">
        <v>26766220</v>
      </c>
    </row>
    <row r="381" spans="1:9" ht="12.75">
      <c r="A381" s="229"/>
      <c r="B381" s="261" t="s">
        <v>1191</v>
      </c>
      <c r="C381" s="258">
        <v>134245749</v>
      </c>
      <c r="D381" s="142">
        <v>134245749</v>
      </c>
      <c r="E381" s="142">
        <v>125947250</v>
      </c>
      <c r="F381" s="231">
        <v>93.81842698050721</v>
      </c>
      <c r="G381" s="231">
        <v>93.81842698050721</v>
      </c>
      <c r="H381" s="142">
        <v>13934942</v>
      </c>
      <c r="I381" s="142">
        <v>17856516</v>
      </c>
    </row>
    <row r="382" spans="1:9" ht="12.75">
      <c r="A382" s="229"/>
      <c r="B382" s="264" t="s">
        <v>1192</v>
      </c>
      <c r="C382" s="258">
        <v>107794760</v>
      </c>
      <c r="D382" s="142">
        <v>107794760</v>
      </c>
      <c r="E382" s="142">
        <v>101786967</v>
      </c>
      <c r="F382" s="231">
        <v>94.4266372502708</v>
      </c>
      <c r="G382" s="231">
        <v>94.4266372502708</v>
      </c>
      <c r="H382" s="142">
        <v>11237156</v>
      </c>
      <c r="I382" s="142">
        <v>14079461</v>
      </c>
    </row>
    <row r="383" spans="1:9" ht="12.75">
      <c r="A383" s="229"/>
      <c r="B383" s="261" t="s">
        <v>1193</v>
      </c>
      <c r="C383" s="258">
        <v>74649184</v>
      </c>
      <c r="D383" s="142">
        <v>74649184</v>
      </c>
      <c r="E383" s="142">
        <v>66979285</v>
      </c>
      <c r="F383" s="231">
        <v>89.72540811698624</v>
      </c>
      <c r="G383" s="231">
        <v>89.72540811698624</v>
      </c>
      <c r="H383" s="142">
        <v>5602079</v>
      </c>
      <c r="I383" s="142">
        <v>8909704</v>
      </c>
    </row>
    <row r="384" spans="1:9" ht="12.75">
      <c r="A384" s="229"/>
      <c r="B384" s="259" t="s">
        <v>1230</v>
      </c>
      <c r="C384" s="258">
        <v>2008163</v>
      </c>
      <c r="D384" s="142">
        <v>2008163</v>
      </c>
      <c r="E384" s="142">
        <v>1996706</v>
      </c>
      <c r="F384" s="231">
        <v>99.42947858316282</v>
      </c>
      <c r="G384" s="231">
        <v>99.42947858316282</v>
      </c>
      <c r="H384" s="142">
        <v>82</v>
      </c>
      <c r="I384" s="142">
        <v>349706</v>
      </c>
    </row>
    <row r="385" spans="1:9" ht="12.75">
      <c r="A385" s="229"/>
      <c r="B385" s="259" t="s">
        <v>1194</v>
      </c>
      <c r="C385" s="258">
        <v>47829795</v>
      </c>
      <c r="D385" s="258">
        <v>47829795</v>
      </c>
      <c r="E385" s="258">
        <v>43816868</v>
      </c>
      <c r="F385" s="231">
        <v>91.60998494766703</v>
      </c>
      <c r="G385" s="231">
        <v>91.60998494766703</v>
      </c>
      <c r="H385" s="142">
        <v>3432458</v>
      </c>
      <c r="I385" s="142">
        <v>5145010</v>
      </c>
    </row>
    <row r="386" spans="1:9" ht="12.75">
      <c r="A386" s="229"/>
      <c r="B386" s="261" t="s">
        <v>1215</v>
      </c>
      <c r="C386" s="258">
        <v>33148479</v>
      </c>
      <c r="D386" s="142">
        <v>33148479</v>
      </c>
      <c r="E386" s="142">
        <v>29592813</v>
      </c>
      <c r="F386" s="231">
        <v>89.27351689349004</v>
      </c>
      <c r="G386" s="231">
        <v>89.27351689349004</v>
      </c>
      <c r="H386" s="142">
        <v>2045903</v>
      </c>
      <c r="I386" s="142">
        <v>3369692</v>
      </c>
    </row>
    <row r="387" spans="1:9" ht="12.75">
      <c r="A387" s="229"/>
      <c r="B387" s="261" t="s">
        <v>1195</v>
      </c>
      <c r="C387" s="258">
        <v>14681316</v>
      </c>
      <c r="D387" s="142">
        <v>14681316</v>
      </c>
      <c r="E387" s="142">
        <v>14224055</v>
      </c>
      <c r="F387" s="231">
        <v>96.88542226051126</v>
      </c>
      <c r="G387" s="231">
        <v>96.88542226051126</v>
      </c>
      <c r="H387" s="142">
        <v>1386555</v>
      </c>
      <c r="I387" s="142">
        <v>1775318</v>
      </c>
    </row>
    <row r="388" spans="1:9" ht="25.5">
      <c r="A388" s="229"/>
      <c r="B388" s="247" t="s">
        <v>1199</v>
      </c>
      <c r="C388" s="258">
        <v>85277</v>
      </c>
      <c r="D388" s="258">
        <v>85277</v>
      </c>
      <c r="E388" s="258">
        <v>74691</v>
      </c>
      <c r="F388" s="231">
        <v>87.58633629231798</v>
      </c>
      <c r="G388" s="231">
        <v>87.58633629231798</v>
      </c>
      <c r="H388" s="142">
        <v>0</v>
      </c>
      <c r="I388" s="142">
        <v>11185</v>
      </c>
    </row>
    <row r="389" spans="1:9" ht="12.75">
      <c r="A389" s="229"/>
      <c r="B389" s="241" t="s">
        <v>1200</v>
      </c>
      <c r="C389" s="258">
        <v>85277</v>
      </c>
      <c r="D389" s="142">
        <v>85277</v>
      </c>
      <c r="E389" s="142">
        <v>74691</v>
      </c>
      <c r="F389" s="231">
        <v>87.58633629231798</v>
      </c>
      <c r="G389" s="231">
        <v>87.58633629231798</v>
      </c>
      <c r="H389" s="142">
        <v>0</v>
      </c>
      <c r="I389" s="142">
        <v>11185</v>
      </c>
    </row>
    <row r="390" spans="1:9" ht="12.75">
      <c r="A390" s="229"/>
      <c r="B390" s="259" t="s">
        <v>1139</v>
      </c>
      <c r="C390" s="142">
        <v>23806910</v>
      </c>
      <c r="D390" s="142">
        <v>23806910</v>
      </c>
      <c r="E390" s="142">
        <v>23279568</v>
      </c>
      <c r="F390" s="231">
        <v>97.78492042856465</v>
      </c>
      <c r="G390" s="231">
        <v>97.78492042856465</v>
      </c>
      <c r="H390" s="142">
        <v>677236</v>
      </c>
      <c r="I390" s="142">
        <v>1178735</v>
      </c>
    </row>
    <row r="391" spans="1:9" ht="25.5">
      <c r="A391" s="229"/>
      <c r="B391" s="285" t="s">
        <v>1216</v>
      </c>
      <c r="C391" s="142">
        <v>3169474</v>
      </c>
      <c r="D391" s="142">
        <v>3169474</v>
      </c>
      <c r="E391" s="142">
        <v>3169474</v>
      </c>
      <c r="F391" s="231">
        <v>100</v>
      </c>
      <c r="G391" s="231">
        <v>100</v>
      </c>
      <c r="H391" s="142">
        <v>10057</v>
      </c>
      <c r="I391" s="142">
        <v>10057</v>
      </c>
    </row>
    <row r="392" spans="1:9" ht="38.25">
      <c r="A392" s="229"/>
      <c r="B392" s="281" t="s">
        <v>1232</v>
      </c>
      <c r="C392" s="142">
        <v>3169474</v>
      </c>
      <c r="D392" s="142">
        <v>3169474</v>
      </c>
      <c r="E392" s="142">
        <v>3169474</v>
      </c>
      <c r="F392" s="231">
        <v>100</v>
      </c>
      <c r="G392" s="231">
        <v>100</v>
      </c>
      <c r="H392" s="142">
        <v>10057</v>
      </c>
      <c r="I392" s="142">
        <v>10057</v>
      </c>
    </row>
    <row r="393" spans="1:9" ht="63.75">
      <c r="A393" s="229"/>
      <c r="B393" s="283" t="s">
        <v>1233</v>
      </c>
      <c r="C393" s="142">
        <v>3169474</v>
      </c>
      <c r="D393" s="142">
        <v>3169474</v>
      </c>
      <c r="E393" s="142">
        <v>3169474</v>
      </c>
      <c r="F393" s="231">
        <v>100</v>
      </c>
      <c r="G393" s="231">
        <v>100</v>
      </c>
      <c r="H393" s="142">
        <v>10057</v>
      </c>
      <c r="I393" s="142">
        <v>10057</v>
      </c>
    </row>
    <row r="394" spans="1:9" ht="25.5">
      <c r="A394" s="229"/>
      <c r="B394" s="241" t="s">
        <v>1235</v>
      </c>
      <c r="C394" s="142">
        <v>9145141</v>
      </c>
      <c r="D394" s="142">
        <v>9145141</v>
      </c>
      <c r="E394" s="142">
        <v>9087729</v>
      </c>
      <c r="F394" s="231">
        <v>99.37221306921347</v>
      </c>
      <c r="G394" s="231">
        <v>99.37221306921347</v>
      </c>
      <c r="H394" s="142">
        <v>667179</v>
      </c>
      <c r="I394" s="142">
        <v>766962</v>
      </c>
    </row>
    <row r="395" spans="1:9" ht="25.5">
      <c r="A395" s="229"/>
      <c r="B395" s="241" t="s">
        <v>1226</v>
      </c>
      <c r="C395" s="142">
        <v>11492295</v>
      </c>
      <c r="D395" s="142">
        <v>11492295</v>
      </c>
      <c r="E395" s="142">
        <v>11022365</v>
      </c>
      <c r="F395" s="231">
        <v>95.91091248527817</v>
      </c>
      <c r="G395" s="231">
        <v>95.91091248527817</v>
      </c>
      <c r="H395" s="142">
        <v>0</v>
      </c>
      <c r="I395" s="142">
        <v>401716</v>
      </c>
    </row>
    <row r="396" spans="1:9" ht="38.25">
      <c r="A396" s="229"/>
      <c r="B396" s="242" t="s">
        <v>1227</v>
      </c>
      <c r="C396" s="142">
        <v>11492295</v>
      </c>
      <c r="D396" s="142">
        <v>11492295</v>
      </c>
      <c r="E396" s="142">
        <v>11022365</v>
      </c>
      <c r="F396" s="231">
        <v>95.91091248527817</v>
      </c>
      <c r="G396" s="231">
        <v>95.91091248527817</v>
      </c>
      <c r="H396" s="142">
        <v>0</v>
      </c>
      <c r="I396" s="142">
        <v>401716</v>
      </c>
    </row>
    <row r="397" spans="1:9" ht="12.75">
      <c r="A397" s="229"/>
      <c r="B397" s="245" t="s">
        <v>1144</v>
      </c>
      <c r="C397" s="258">
        <v>25307240</v>
      </c>
      <c r="D397" s="258">
        <v>25307240</v>
      </c>
      <c r="E397" s="258">
        <v>22942694</v>
      </c>
      <c r="F397" s="231">
        <v>90.65664213086848</v>
      </c>
      <c r="G397" s="231">
        <v>90.65664213086848</v>
      </c>
      <c r="H397" s="142">
        <v>1674628</v>
      </c>
      <c r="I397" s="142">
        <v>4255411</v>
      </c>
    </row>
    <row r="398" spans="1:9" ht="12.75">
      <c r="A398" s="229"/>
      <c r="B398" s="259" t="s">
        <v>1196</v>
      </c>
      <c r="C398" s="258">
        <v>22597974</v>
      </c>
      <c r="D398" s="142">
        <v>22597974</v>
      </c>
      <c r="E398" s="142">
        <v>20669319</v>
      </c>
      <c r="F398" s="231">
        <v>91.46536322238444</v>
      </c>
      <c r="G398" s="231">
        <v>91.46536322238444</v>
      </c>
      <c r="H398" s="142">
        <v>1674628</v>
      </c>
      <c r="I398" s="142">
        <v>4222797</v>
      </c>
    </row>
    <row r="399" spans="1:9" ht="12.75">
      <c r="A399" s="229"/>
      <c r="B399" s="259" t="s">
        <v>1236</v>
      </c>
      <c r="C399" s="258">
        <v>2709266</v>
      </c>
      <c r="D399" s="258">
        <v>2709266</v>
      </c>
      <c r="E399" s="258">
        <v>2273375</v>
      </c>
      <c r="F399" s="231">
        <v>83.91110359780103</v>
      </c>
      <c r="G399" s="231">
        <v>83.91110359780103</v>
      </c>
      <c r="H399" s="142">
        <v>0</v>
      </c>
      <c r="I399" s="142">
        <v>32614</v>
      </c>
    </row>
    <row r="400" spans="1:9" ht="25.5">
      <c r="A400" s="229"/>
      <c r="B400" s="241" t="s">
        <v>1237</v>
      </c>
      <c r="C400" s="258">
        <v>2709266</v>
      </c>
      <c r="D400" s="142">
        <v>2709266</v>
      </c>
      <c r="E400" s="142">
        <v>2273375</v>
      </c>
      <c r="F400" s="231">
        <v>83.91110359780103</v>
      </c>
      <c r="G400" s="231">
        <v>83.91110359780103</v>
      </c>
      <c r="H400" s="142">
        <v>0</v>
      </c>
      <c r="I400" s="142">
        <v>32614</v>
      </c>
    </row>
    <row r="401" spans="1:9" ht="12.75">
      <c r="A401" s="229"/>
      <c r="B401" s="188" t="s">
        <v>822</v>
      </c>
      <c r="C401" s="142">
        <v>-2536373</v>
      </c>
      <c r="D401" s="142">
        <v>-2536373</v>
      </c>
      <c r="E401" s="142">
        <v>7203134</v>
      </c>
      <c r="F401" s="231" t="s">
        <v>818</v>
      </c>
      <c r="G401" s="231" t="s">
        <v>818</v>
      </c>
      <c r="H401" s="142">
        <v>-454451</v>
      </c>
      <c r="I401" s="142">
        <v>-13328314</v>
      </c>
    </row>
    <row r="402" spans="1:9" ht="12.75">
      <c r="A402" s="229"/>
      <c r="B402" s="188" t="s">
        <v>823</v>
      </c>
      <c r="C402" s="258">
        <v>2536373</v>
      </c>
      <c r="D402" s="258">
        <v>2536373</v>
      </c>
      <c r="E402" s="258">
        <v>2693231</v>
      </c>
      <c r="F402" s="231" t="s">
        <v>818</v>
      </c>
      <c r="G402" s="231" t="s">
        <v>818</v>
      </c>
      <c r="H402" s="142">
        <v>454451</v>
      </c>
      <c r="I402" s="142">
        <v>403898</v>
      </c>
    </row>
    <row r="403" spans="1:9" ht="12.75">
      <c r="A403" s="229"/>
      <c r="B403" s="245" t="s">
        <v>827</v>
      </c>
      <c r="C403" s="258">
        <v>-3980294</v>
      </c>
      <c r="D403" s="258">
        <v>-3980294</v>
      </c>
      <c r="E403" s="258">
        <v>-3344448</v>
      </c>
      <c r="F403" s="231" t="s">
        <v>818</v>
      </c>
      <c r="G403" s="231" t="s">
        <v>818</v>
      </c>
      <c r="H403" s="142">
        <v>-278928</v>
      </c>
      <c r="I403" s="142">
        <v>-426776</v>
      </c>
    </row>
    <row r="404" spans="1:9" ht="12.75">
      <c r="A404" s="229"/>
      <c r="B404" s="259" t="s">
        <v>1241</v>
      </c>
      <c r="C404" s="258">
        <v>43710</v>
      </c>
      <c r="D404" s="142">
        <v>43710</v>
      </c>
      <c r="E404" s="142">
        <v>4058</v>
      </c>
      <c r="F404" s="231" t="s">
        <v>818</v>
      </c>
      <c r="G404" s="231" t="s">
        <v>818</v>
      </c>
      <c r="H404" s="142">
        <v>0</v>
      </c>
      <c r="I404" s="142">
        <v>0</v>
      </c>
    </row>
    <row r="405" spans="1:9" ht="12.75">
      <c r="A405" s="229"/>
      <c r="B405" s="259" t="s">
        <v>1242</v>
      </c>
      <c r="C405" s="258">
        <v>-4024004</v>
      </c>
      <c r="D405" s="142">
        <v>-4024004</v>
      </c>
      <c r="E405" s="142">
        <v>-3348506</v>
      </c>
      <c r="F405" s="231" t="s">
        <v>818</v>
      </c>
      <c r="G405" s="231" t="s">
        <v>818</v>
      </c>
      <c r="H405" s="142">
        <v>-278928</v>
      </c>
      <c r="I405" s="142">
        <v>-426776</v>
      </c>
    </row>
    <row r="406" spans="1:9" ht="12.75">
      <c r="A406" s="229"/>
      <c r="B406" s="245" t="s">
        <v>828</v>
      </c>
      <c r="C406" s="258">
        <v>3254194</v>
      </c>
      <c r="D406" s="258">
        <v>3254194</v>
      </c>
      <c r="E406" s="258">
        <v>2775206</v>
      </c>
      <c r="F406" s="231" t="s">
        <v>818</v>
      </c>
      <c r="G406" s="231" t="s">
        <v>818</v>
      </c>
      <c r="H406" s="142">
        <v>235394</v>
      </c>
      <c r="I406" s="142">
        <v>332689</v>
      </c>
    </row>
    <row r="407" spans="1:9" ht="12.75">
      <c r="A407" s="229"/>
      <c r="B407" s="259" t="s">
        <v>1243</v>
      </c>
      <c r="C407" s="258">
        <v>-43710</v>
      </c>
      <c r="D407" s="142">
        <v>-43710</v>
      </c>
      <c r="E407" s="142">
        <v>-3593</v>
      </c>
      <c r="F407" s="231" t="s">
        <v>818</v>
      </c>
      <c r="G407" s="231" t="s">
        <v>818</v>
      </c>
      <c r="H407" s="142">
        <v>0</v>
      </c>
      <c r="I407" s="142">
        <v>-116</v>
      </c>
    </row>
    <row r="408" spans="1:9" ht="12.75">
      <c r="A408" s="229"/>
      <c r="B408" s="247" t="s">
        <v>1244</v>
      </c>
      <c r="C408" s="258">
        <v>3297904</v>
      </c>
      <c r="D408" s="142">
        <v>3297904</v>
      </c>
      <c r="E408" s="142">
        <v>2778799</v>
      </c>
      <c r="F408" s="231" t="s">
        <v>818</v>
      </c>
      <c r="G408" s="231" t="s">
        <v>818</v>
      </c>
      <c r="H408" s="142">
        <v>235394</v>
      </c>
      <c r="I408" s="142">
        <v>332805</v>
      </c>
    </row>
    <row r="409" spans="1:9" ht="12.75">
      <c r="A409" s="229"/>
      <c r="B409" s="245" t="s">
        <v>1201</v>
      </c>
      <c r="C409" s="258">
        <v>3262473</v>
      </c>
      <c r="D409" s="258">
        <v>3262473</v>
      </c>
      <c r="E409" s="258">
        <v>3262473</v>
      </c>
      <c r="F409" s="231" t="s">
        <v>818</v>
      </c>
      <c r="G409" s="231" t="s">
        <v>818</v>
      </c>
      <c r="H409" s="142">
        <v>497985</v>
      </c>
      <c r="I409" s="142">
        <v>497985</v>
      </c>
    </row>
    <row r="410" spans="1:9" ht="38.25" customHeight="1">
      <c r="A410" s="229"/>
      <c r="B410" s="247" t="s">
        <v>1202</v>
      </c>
      <c r="C410" s="258">
        <v>3057464</v>
      </c>
      <c r="D410" s="142">
        <v>3057464</v>
      </c>
      <c r="E410" s="142">
        <v>3057464</v>
      </c>
      <c r="F410" s="231" t="s">
        <v>818</v>
      </c>
      <c r="G410" s="231" t="s">
        <v>818</v>
      </c>
      <c r="H410" s="142">
        <v>449658</v>
      </c>
      <c r="I410" s="142">
        <v>449658</v>
      </c>
    </row>
    <row r="411" spans="1:9" ht="37.5" customHeight="1">
      <c r="A411" s="229"/>
      <c r="B411" s="247" t="s">
        <v>1218</v>
      </c>
      <c r="C411" s="258">
        <v>205009</v>
      </c>
      <c r="D411" s="142">
        <v>205009</v>
      </c>
      <c r="E411" s="142">
        <v>205009</v>
      </c>
      <c r="F411" s="231" t="s">
        <v>818</v>
      </c>
      <c r="G411" s="231" t="s">
        <v>818</v>
      </c>
      <c r="H411" s="142">
        <v>48327</v>
      </c>
      <c r="I411" s="142">
        <v>48327</v>
      </c>
    </row>
    <row r="412" spans="1:9" ht="12.75">
      <c r="A412" s="229"/>
      <c r="B412" s="188"/>
      <c r="C412" s="142"/>
      <c r="D412" s="142"/>
      <c r="E412" s="142"/>
      <c r="F412" s="231"/>
      <c r="G412" s="231"/>
      <c r="H412" s="142"/>
      <c r="I412" s="142"/>
    </row>
    <row r="413" spans="1:9" ht="12.75">
      <c r="A413" s="229"/>
      <c r="B413" s="254" t="s">
        <v>1245</v>
      </c>
      <c r="C413" s="134"/>
      <c r="D413" s="142"/>
      <c r="E413" s="142"/>
      <c r="F413" s="231"/>
      <c r="G413" s="231"/>
      <c r="H413" s="142"/>
      <c r="I413" s="142"/>
    </row>
    <row r="414" spans="1:9" ht="12.75">
      <c r="A414" s="229"/>
      <c r="B414" s="235" t="s">
        <v>1185</v>
      </c>
      <c r="C414" s="257">
        <v>302871496</v>
      </c>
      <c r="D414" s="257">
        <v>302871496</v>
      </c>
      <c r="E414" s="257">
        <v>302642943</v>
      </c>
      <c r="F414" s="227">
        <v>99.92453796312347</v>
      </c>
      <c r="G414" s="227">
        <v>99.92453796312347</v>
      </c>
      <c r="H414" s="134">
        <v>32771428</v>
      </c>
      <c r="I414" s="134">
        <v>30614214</v>
      </c>
    </row>
    <row r="415" spans="1:9" ht="25.5">
      <c r="A415" s="229"/>
      <c r="B415" s="267" t="s">
        <v>1198</v>
      </c>
      <c r="C415" s="258">
        <v>14969149</v>
      </c>
      <c r="D415" s="142">
        <v>14969149</v>
      </c>
      <c r="E415" s="142">
        <v>15062588</v>
      </c>
      <c r="F415" s="231">
        <v>100.62421050121154</v>
      </c>
      <c r="G415" s="231">
        <v>100.62421050121154</v>
      </c>
      <c r="H415" s="142">
        <v>2930401</v>
      </c>
      <c r="I415" s="142">
        <v>888914</v>
      </c>
    </row>
    <row r="416" spans="1:9" ht="12.75">
      <c r="A416" s="229"/>
      <c r="B416" s="245" t="s">
        <v>1204</v>
      </c>
      <c r="C416" s="258">
        <v>1026043</v>
      </c>
      <c r="D416" s="142">
        <v>1026043</v>
      </c>
      <c r="E416" s="142">
        <v>704051</v>
      </c>
      <c r="F416" s="231">
        <v>68.61807935924713</v>
      </c>
      <c r="G416" s="231">
        <v>68.61807935924713</v>
      </c>
      <c r="H416" s="142">
        <v>23928</v>
      </c>
      <c r="I416" s="142">
        <v>65609</v>
      </c>
    </row>
    <row r="417" spans="1:9" ht="12.75">
      <c r="A417" s="229"/>
      <c r="B417" s="267" t="s">
        <v>1205</v>
      </c>
      <c r="C417" s="258">
        <v>2436817</v>
      </c>
      <c r="D417" s="258">
        <v>2436817</v>
      </c>
      <c r="E417" s="258">
        <v>2436817</v>
      </c>
      <c r="F417" s="231">
        <v>100</v>
      </c>
      <c r="G417" s="231">
        <v>100</v>
      </c>
      <c r="H417" s="142">
        <v>157408</v>
      </c>
      <c r="I417" s="142">
        <v>0</v>
      </c>
    </row>
    <row r="418" spans="1:9" ht="12.75">
      <c r="A418" s="229"/>
      <c r="B418" s="259" t="s">
        <v>1206</v>
      </c>
      <c r="C418" s="258">
        <v>2436817</v>
      </c>
      <c r="D418" s="258">
        <v>2436817</v>
      </c>
      <c r="E418" s="258">
        <v>2436817</v>
      </c>
      <c r="F418" s="231">
        <v>100</v>
      </c>
      <c r="G418" s="231">
        <v>100</v>
      </c>
      <c r="H418" s="142">
        <v>157408</v>
      </c>
      <c r="I418" s="142">
        <v>0</v>
      </c>
    </row>
    <row r="419" spans="1:9" ht="14.25" customHeight="1">
      <c r="A419" s="229"/>
      <c r="B419" s="241" t="s">
        <v>1207</v>
      </c>
      <c r="C419" s="258">
        <v>1968393</v>
      </c>
      <c r="D419" s="258">
        <v>1968393</v>
      </c>
      <c r="E419" s="258">
        <v>1968393</v>
      </c>
      <c r="F419" s="231">
        <v>100</v>
      </c>
      <c r="G419" s="231">
        <v>100</v>
      </c>
      <c r="H419" s="142">
        <v>157408</v>
      </c>
      <c r="I419" s="142">
        <v>0</v>
      </c>
    </row>
    <row r="420" spans="1:9" ht="51">
      <c r="A420" s="229"/>
      <c r="B420" s="242" t="s">
        <v>1213</v>
      </c>
      <c r="C420" s="258">
        <v>1968393</v>
      </c>
      <c r="D420" s="258">
        <v>1968393</v>
      </c>
      <c r="E420" s="258">
        <v>1968393</v>
      </c>
      <c r="F420" s="231">
        <v>100</v>
      </c>
      <c r="G420" s="231">
        <v>100</v>
      </c>
      <c r="H420" s="142">
        <v>157408</v>
      </c>
      <c r="I420" s="142">
        <v>0</v>
      </c>
    </row>
    <row r="421" spans="1:9" ht="51">
      <c r="A421" s="229"/>
      <c r="B421" s="268" t="s">
        <v>1214</v>
      </c>
      <c r="C421" s="258">
        <v>1968393</v>
      </c>
      <c r="D421" s="258">
        <v>1968393</v>
      </c>
      <c r="E421" s="258">
        <v>1968393</v>
      </c>
      <c r="F421" s="231">
        <v>100</v>
      </c>
      <c r="G421" s="231">
        <v>100</v>
      </c>
      <c r="H421" s="142">
        <v>157408</v>
      </c>
      <c r="I421" s="142">
        <v>0</v>
      </c>
    </row>
    <row r="422" spans="1:9" ht="12.75">
      <c r="A422" s="229"/>
      <c r="B422" s="241" t="s">
        <v>1208</v>
      </c>
      <c r="C422" s="258">
        <v>468424</v>
      </c>
      <c r="D422" s="258">
        <v>468424</v>
      </c>
      <c r="E422" s="258">
        <v>468424</v>
      </c>
      <c r="F422" s="231">
        <v>100</v>
      </c>
      <c r="G422" s="231">
        <v>100</v>
      </c>
      <c r="H422" s="142">
        <v>0</v>
      </c>
      <c r="I422" s="142">
        <v>0</v>
      </c>
    </row>
    <row r="423" spans="1:9" ht="63.75">
      <c r="A423" s="229"/>
      <c r="B423" s="242" t="s">
        <v>1209</v>
      </c>
      <c r="C423" s="258">
        <v>468424</v>
      </c>
      <c r="D423" s="258">
        <v>468424</v>
      </c>
      <c r="E423" s="258">
        <v>468424</v>
      </c>
      <c r="F423" s="231">
        <v>100</v>
      </c>
      <c r="G423" s="231">
        <v>100</v>
      </c>
      <c r="H423" s="142">
        <v>0</v>
      </c>
      <c r="I423" s="142">
        <v>0</v>
      </c>
    </row>
    <row r="424" spans="1:9" ht="12.75">
      <c r="A424" s="229"/>
      <c r="B424" s="245" t="s">
        <v>1186</v>
      </c>
      <c r="C424" s="258">
        <v>284439487</v>
      </c>
      <c r="D424" s="258">
        <v>284439487</v>
      </c>
      <c r="E424" s="258">
        <v>284439487</v>
      </c>
      <c r="F424" s="231">
        <v>100</v>
      </c>
      <c r="G424" s="231">
        <v>100</v>
      </c>
      <c r="H424" s="142">
        <v>29659691</v>
      </c>
      <c r="I424" s="142">
        <v>29659691</v>
      </c>
    </row>
    <row r="425" spans="1:9" ht="25.5">
      <c r="A425" s="229"/>
      <c r="B425" s="247" t="s">
        <v>1187</v>
      </c>
      <c r="C425" s="258">
        <v>281273548</v>
      </c>
      <c r="D425" s="142">
        <v>281273548</v>
      </c>
      <c r="E425" s="142">
        <v>281273548</v>
      </c>
      <c r="F425" s="231">
        <v>100</v>
      </c>
      <c r="G425" s="231">
        <v>100</v>
      </c>
      <c r="H425" s="142">
        <v>29082777</v>
      </c>
      <c r="I425" s="142">
        <v>29082777</v>
      </c>
    </row>
    <row r="426" spans="1:9" ht="25.5">
      <c r="A426" s="229"/>
      <c r="B426" s="247" t="s">
        <v>1246</v>
      </c>
      <c r="C426" s="258">
        <v>3165939</v>
      </c>
      <c r="D426" s="142">
        <v>3165939</v>
      </c>
      <c r="E426" s="142">
        <v>3165939</v>
      </c>
      <c r="F426" s="231">
        <v>100</v>
      </c>
      <c r="G426" s="231">
        <v>100</v>
      </c>
      <c r="H426" s="142">
        <v>576914</v>
      </c>
      <c r="I426" s="142">
        <v>576914</v>
      </c>
    </row>
    <row r="427" spans="1:9" ht="12.75">
      <c r="A427" s="229"/>
      <c r="B427" s="235" t="s">
        <v>1188</v>
      </c>
      <c r="C427" s="134">
        <v>304002270</v>
      </c>
      <c r="D427" s="134">
        <v>304002270</v>
      </c>
      <c r="E427" s="134">
        <v>297732910</v>
      </c>
      <c r="F427" s="227">
        <v>97.93772592553339</v>
      </c>
      <c r="G427" s="227">
        <v>97.93772592553339</v>
      </c>
      <c r="H427" s="134">
        <v>32771428</v>
      </c>
      <c r="I427" s="134">
        <v>51915154</v>
      </c>
    </row>
    <row r="428" spans="1:9" ht="12.75">
      <c r="A428" s="229"/>
      <c r="B428" s="245" t="s">
        <v>1189</v>
      </c>
      <c r="C428" s="258">
        <v>292401794</v>
      </c>
      <c r="D428" s="258">
        <v>292401794</v>
      </c>
      <c r="E428" s="258">
        <v>287099827</v>
      </c>
      <c r="F428" s="231">
        <v>98.18675291711787</v>
      </c>
      <c r="G428" s="231">
        <v>98.18675291711787</v>
      </c>
      <c r="H428" s="142">
        <v>31849887</v>
      </c>
      <c r="I428" s="142">
        <v>49940005</v>
      </c>
    </row>
    <row r="429" spans="1:9" ht="12.75">
      <c r="A429" s="229"/>
      <c r="B429" s="259" t="s">
        <v>1190</v>
      </c>
      <c r="C429" s="258">
        <v>92517355</v>
      </c>
      <c r="D429" s="258">
        <v>92517355</v>
      </c>
      <c r="E429" s="258">
        <v>91606135</v>
      </c>
      <c r="F429" s="231">
        <v>99.01508208919289</v>
      </c>
      <c r="G429" s="231">
        <v>99.01508208919289</v>
      </c>
      <c r="H429" s="142">
        <v>9121682</v>
      </c>
      <c r="I429" s="142">
        <v>12592086</v>
      </c>
    </row>
    <row r="430" spans="1:9" ht="12.75">
      <c r="A430" s="229"/>
      <c r="B430" s="261" t="s">
        <v>1191</v>
      </c>
      <c r="C430" s="258">
        <v>64232253</v>
      </c>
      <c r="D430" s="142">
        <v>64232253</v>
      </c>
      <c r="E430" s="142">
        <v>64131773</v>
      </c>
      <c r="F430" s="231">
        <v>99.84356768553643</v>
      </c>
      <c r="G430" s="231">
        <v>99.84356768553643</v>
      </c>
      <c r="H430" s="142">
        <v>7169370</v>
      </c>
      <c r="I430" s="142">
        <v>8757216</v>
      </c>
    </row>
    <row r="431" spans="1:9" ht="12.75">
      <c r="A431" s="229"/>
      <c r="B431" s="264" t="s">
        <v>1192</v>
      </c>
      <c r="C431" s="258">
        <v>48507317</v>
      </c>
      <c r="D431" s="142">
        <v>48507317</v>
      </c>
      <c r="E431" s="142">
        <v>48444562</v>
      </c>
      <c r="F431" s="231">
        <v>99.87062776529157</v>
      </c>
      <c r="G431" s="231">
        <v>99.87062776529157</v>
      </c>
      <c r="H431" s="142">
        <v>5408292</v>
      </c>
      <c r="I431" s="142">
        <v>6273652</v>
      </c>
    </row>
    <row r="432" spans="1:9" ht="12.75">
      <c r="A432" s="229"/>
      <c r="B432" s="261" t="s">
        <v>1193</v>
      </c>
      <c r="C432" s="258">
        <v>28285102</v>
      </c>
      <c r="D432" s="142">
        <v>28285102</v>
      </c>
      <c r="E432" s="142">
        <v>27474362</v>
      </c>
      <c r="F432" s="231">
        <v>97.13368542917044</v>
      </c>
      <c r="G432" s="231">
        <v>97.13368542917044</v>
      </c>
      <c r="H432" s="142">
        <v>1952312</v>
      </c>
      <c r="I432" s="142">
        <v>3834870</v>
      </c>
    </row>
    <row r="433" spans="1:9" ht="12.75">
      <c r="A433" s="229"/>
      <c r="B433" s="259" t="s">
        <v>1230</v>
      </c>
      <c r="C433" s="258">
        <v>2924</v>
      </c>
      <c r="D433" s="142">
        <v>2924</v>
      </c>
      <c r="E433" s="142">
        <v>2924</v>
      </c>
      <c r="F433" s="231">
        <v>100</v>
      </c>
      <c r="G433" s="231">
        <v>100</v>
      </c>
      <c r="H433" s="142">
        <v>0</v>
      </c>
      <c r="I433" s="142">
        <v>0</v>
      </c>
    </row>
    <row r="434" spans="1:9" ht="12.75">
      <c r="A434" s="229"/>
      <c r="B434" s="259" t="s">
        <v>1194</v>
      </c>
      <c r="C434" s="258">
        <v>197818747</v>
      </c>
      <c r="D434" s="258">
        <v>197818747</v>
      </c>
      <c r="E434" s="258">
        <v>193860259</v>
      </c>
      <c r="F434" s="231">
        <v>97.99893182014746</v>
      </c>
      <c r="G434" s="231">
        <v>97.99893182014746</v>
      </c>
      <c r="H434" s="142">
        <v>22446425</v>
      </c>
      <c r="I434" s="142">
        <v>37156338</v>
      </c>
    </row>
    <row r="435" spans="1:9" ht="12.75">
      <c r="A435" s="229"/>
      <c r="B435" s="261" t="s">
        <v>1215</v>
      </c>
      <c r="C435" s="258">
        <v>197067992</v>
      </c>
      <c r="D435" s="142">
        <v>197067992</v>
      </c>
      <c r="E435" s="142">
        <v>193109504</v>
      </c>
      <c r="F435" s="231">
        <v>97.99130850229601</v>
      </c>
      <c r="G435" s="231">
        <v>97.99130850229601</v>
      </c>
      <c r="H435" s="142">
        <v>22286815</v>
      </c>
      <c r="I435" s="142">
        <v>36927069</v>
      </c>
    </row>
    <row r="436" spans="1:9" ht="12.75">
      <c r="A436" s="229"/>
      <c r="B436" s="261" t="s">
        <v>1195</v>
      </c>
      <c r="C436" s="258">
        <v>750755</v>
      </c>
      <c r="D436" s="142">
        <v>750755</v>
      </c>
      <c r="E436" s="142">
        <v>750755</v>
      </c>
      <c r="F436" s="231">
        <v>100</v>
      </c>
      <c r="G436" s="231">
        <v>100</v>
      </c>
      <c r="H436" s="142">
        <v>159610</v>
      </c>
      <c r="I436" s="142">
        <v>229269</v>
      </c>
    </row>
    <row r="437" spans="1:9" ht="25.5">
      <c r="A437" s="229"/>
      <c r="B437" s="247" t="s">
        <v>1199</v>
      </c>
      <c r="C437" s="258">
        <v>275680</v>
      </c>
      <c r="D437" s="258">
        <v>275680</v>
      </c>
      <c r="E437" s="258">
        <v>275363</v>
      </c>
      <c r="F437" s="231">
        <v>99.88501160766106</v>
      </c>
      <c r="G437" s="231">
        <v>99.88501160766106</v>
      </c>
      <c r="H437" s="142">
        <v>26310</v>
      </c>
      <c r="I437" s="142">
        <v>40207</v>
      </c>
    </row>
    <row r="438" spans="1:9" ht="12.75">
      <c r="A438" s="229"/>
      <c r="B438" s="241" t="s">
        <v>1200</v>
      </c>
      <c r="C438" s="258">
        <v>275680</v>
      </c>
      <c r="D438" s="142">
        <v>275680</v>
      </c>
      <c r="E438" s="142">
        <v>275363</v>
      </c>
      <c r="F438" s="231">
        <v>99.88501160766106</v>
      </c>
      <c r="G438" s="231">
        <v>99.88501160766106</v>
      </c>
      <c r="H438" s="142">
        <v>26310</v>
      </c>
      <c r="I438" s="142">
        <v>40207</v>
      </c>
    </row>
    <row r="439" spans="1:9" ht="12.75">
      <c r="A439" s="229"/>
      <c r="B439" s="259" t="s">
        <v>1139</v>
      </c>
      <c r="C439" s="142">
        <v>1787088</v>
      </c>
      <c r="D439" s="142">
        <v>1787088</v>
      </c>
      <c r="E439" s="142">
        <v>1355146</v>
      </c>
      <c r="F439" s="231">
        <v>75.829841619439</v>
      </c>
      <c r="G439" s="231">
        <v>75.829841619439</v>
      </c>
      <c r="H439" s="142">
        <v>255470</v>
      </c>
      <c r="I439" s="142">
        <v>151374</v>
      </c>
    </row>
    <row r="440" spans="1:9" ht="25.5">
      <c r="A440" s="229"/>
      <c r="B440" s="241" t="s">
        <v>1235</v>
      </c>
      <c r="C440" s="142">
        <v>432398</v>
      </c>
      <c r="D440" s="142">
        <v>432398</v>
      </c>
      <c r="E440" s="142">
        <v>419927</v>
      </c>
      <c r="F440" s="231">
        <v>97.11585159968362</v>
      </c>
      <c r="G440" s="231">
        <v>97.11585159968362</v>
      </c>
      <c r="H440" s="142">
        <v>0</v>
      </c>
      <c r="I440" s="142">
        <v>0</v>
      </c>
    </row>
    <row r="441" spans="1:9" ht="25.5">
      <c r="A441" s="229"/>
      <c r="B441" s="241" t="s">
        <v>1226</v>
      </c>
      <c r="C441" s="142">
        <v>1354690</v>
      </c>
      <c r="D441" s="142">
        <v>1354690</v>
      </c>
      <c r="E441" s="142">
        <v>935219</v>
      </c>
      <c r="F441" s="231">
        <v>69.03564653167884</v>
      </c>
      <c r="G441" s="231">
        <v>69.03564653167884</v>
      </c>
      <c r="H441" s="142">
        <v>255470</v>
      </c>
      <c r="I441" s="142">
        <v>151374</v>
      </c>
    </row>
    <row r="442" spans="1:9" ht="38.25">
      <c r="A442" s="229"/>
      <c r="B442" s="242" t="s">
        <v>1227</v>
      </c>
      <c r="C442" s="142">
        <v>1354690</v>
      </c>
      <c r="D442" s="142">
        <v>1354690</v>
      </c>
      <c r="E442" s="142">
        <v>935219</v>
      </c>
      <c r="F442" s="231">
        <v>69.03564653167884</v>
      </c>
      <c r="G442" s="231">
        <v>69.03564653167884</v>
      </c>
      <c r="H442" s="142">
        <v>255470</v>
      </c>
      <c r="I442" s="142">
        <v>151374</v>
      </c>
    </row>
    <row r="443" spans="1:9" ht="12.75">
      <c r="A443" s="229"/>
      <c r="B443" s="245" t="s">
        <v>1144</v>
      </c>
      <c r="C443" s="258">
        <v>11600476</v>
      </c>
      <c r="D443" s="258">
        <v>11600476</v>
      </c>
      <c r="E443" s="258">
        <v>10633083</v>
      </c>
      <c r="F443" s="231">
        <v>91.66074736933209</v>
      </c>
      <c r="G443" s="231">
        <v>91.66074736933209</v>
      </c>
      <c r="H443" s="142">
        <v>921541</v>
      </c>
      <c r="I443" s="142">
        <v>1975149</v>
      </c>
    </row>
    <row r="444" spans="1:9" ht="12.75">
      <c r="A444" s="229"/>
      <c r="B444" s="259" t="s">
        <v>1196</v>
      </c>
      <c r="C444" s="258">
        <v>9789227</v>
      </c>
      <c r="D444" s="142">
        <v>9789227</v>
      </c>
      <c r="E444" s="142">
        <v>9522086</v>
      </c>
      <c r="F444" s="231">
        <v>97.2710715565182</v>
      </c>
      <c r="G444" s="231">
        <v>97.2710715565182</v>
      </c>
      <c r="H444" s="142">
        <v>600097</v>
      </c>
      <c r="I444" s="142">
        <v>1812725</v>
      </c>
    </row>
    <row r="445" spans="1:9" ht="12.75">
      <c r="A445" s="229"/>
      <c r="B445" s="259" t="s">
        <v>1236</v>
      </c>
      <c r="C445" s="258">
        <v>1811249</v>
      </c>
      <c r="D445" s="258">
        <v>1811249</v>
      </c>
      <c r="E445" s="258">
        <v>1110997</v>
      </c>
      <c r="F445" s="231">
        <v>61.33872261627198</v>
      </c>
      <c r="G445" s="231">
        <v>61.33872261627198</v>
      </c>
      <c r="H445" s="142">
        <v>321444</v>
      </c>
      <c r="I445" s="142">
        <v>162424</v>
      </c>
    </row>
    <row r="446" spans="1:9" ht="25.5">
      <c r="A446" s="229"/>
      <c r="B446" s="241" t="s">
        <v>1237</v>
      </c>
      <c r="C446" s="258">
        <v>1811249</v>
      </c>
      <c r="D446" s="142">
        <v>1811249</v>
      </c>
      <c r="E446" s="142">
        <v>1110997</v>
      </c>
      <c r="F446" s="231">
        <v>61.33872261627198</v>
      </c>
      <c r="G446" s="231">
        <v>61.33872261627198</v>
      </c>
      <c r="H446" s="142">
        <v>321444</v>
      </c>
      <c r="I446" s="142">
        <v>162424</v>
      </c>
    </row>
    <row r="447" spans="1:9" ht="12.75">
      <c r="A447" s="229"/>
      <c r="B447" s="188" t="s">
        <v>822</v>
      </c>
      <c r="C447" s="142">
        <v>-1130774</v>
      </c>
      <c r="D447" s="142">
        <v>-1130774</v>
      </c>
      <c r="E447" s="142">
        <v>4910033</v>
      </c>
      <c r="F447" s="231" t="s">
        <v>818</v>
      </c>
      <c r="G447" s="231" t="s">
        <v>818</v>
      </c>
      <c r="H447" s="142">
        <v>0</v>
      </c>
      <c r="I447" s="142">
        <v>-21300940</v>
      </c>
    </row>
    <row r="448" spans="1:9" ht="12.75">
      <c r="A448" s="229"/>
      <c r="B448" s="188" t="s">
        <v>823</v>
      </c>
      <c r="C448" s="258">
        <v>1130774</v>
      </c>
      <c r="D448" s="258">
        <v>1130774</v>
      </c>
      <c r="E448" s="258">
        <v>1130774</v>
      </c>
      <c r="F448" s="231" t="s">
        <v>818</v>
      </c>
      <c r="G448" s="231" t="s">
        <v>818</v>
      </c>
      <c r="H448" s="142">
        <v>0</v>
      </c>
      <c r="I448" s="142">
        <v>0</v>
      </c>
    </row>
    <row r="449" spans="1:9" ht="12.75">
      <c r="A449" s="229"/>
      <c r="B449" s="245" t="s">
        <v>827</v>
      </c>
      <c r="C449" s="258">
        <v>-27840</v>
      </c>
      <c r="D449" s="258">
        <v>-27840</v>
      </c>
      <c r="E449" s="258">
        <v>-27840</v>
      </c>
      <c r="F449" s="231" t="s">
        <v>818</v>
      </c>
      <c r="G449" s="231" t="s">
        <v>818</v>
      </c>
      <c r="H449" s="142">
        <v>0</v>
      </c>
      <c r="I449" s="142">
        <v>0</v>
      </c>
    </row>
    <row r="450" spans="1:9" ht="12.75">
      <c r="A450" s="229"/>
      <c r="B450" s="259" t="s">
        <v>1242</v>
      </c>
      <c r="C450" s="258">
        <v>-27840</v>
      </c>
      <c r="D450" s="258">
        <v>-27840</v>
      </c>
      <c r="E450" s="258">
        <v>-27840</v>
      </c>
      <c r="F450" s="231" t="s">
        <v>818</v>
      </c>
      <c r="G450" s="231" t="s">
        <v>818</v>
      </c>
      <c r="H450" s="142">
        <v>0</v>
      </c>
      <c r="I450" s="142">
        <v>0</v>
      </c>
    </row>
    <row r="451" spans="1:9" ht="12.75">
      <c r="A451" s="229"/>
      <c r="B451" s="245" t="s">
        <v>1201</v>
      </c>
      <c r="C451" s="258">
        <v>1158614</v>
      </c>
      <c r="D451" s="258">
        <v>1158614</v>
      </c>
      <c r="E451" s="258">
        <v>1158614</v>
      </c>
      <c r="F451" s="231" t="s">
        <v>818</v>
      </c>
      <c r="G451" s="231" t="s">
        <v>818</v>
      </c>
      <c r="H451" s="142">
        <v>0</v>
      </c>
      <c r="I451" s="142">
        <v>0</v>
      </c>
    </row>
    <row r="452" spans="1:9" ht="51">
      <c r="A452" s="229"/>
      <c r="B452" s="247" t="s">
        <v>1202</v>
      </c>
      <c r="C452" s="258">
        <v>6058</v>
      </c>
      <c r="D452" s="258">
        <v>6058</v>
      </c>
      <c r="E452" s="258">
        <v>6058</v>
      </c>
      <c r="F452" s="231" t="s">
        <v>818</v>
      </c>
      <c r="G452" s="231" t="s">
        <v>818</v>
      </c>
      <c r="H452" s="142">
        <v>0</v>
      </c>
      <c r="I452" s="142">
        <v>0</v>
      </c>
    </row>
    <row r="453" spans="1:9" ht="51">
      <c r="A453" s="229"/>
      <c r="B453" s="247" t="s">
        <v>1218</v>
      </c>
      <c r="C453" s="258">
        <v>1152556</v>
      </c>
      <c r="D453" s="142">
        <v>1152556</v>
      </c>
      <c r="E453" s="142">
        <v>1152556</v>
      </c>
      <c r="F453" s="231" t="s">
        <v>818</v>
      </c>
      <c r="G453" s="231" t="s">
        <v>818</v>
      </c>
      <c r="H453" s="142">
        <v>0</v>
      </c>
      <c r="I453" s="142">
        <v>0</v>
      </c>
    </row>
    <row r="454" spans="1:9" ht="12.75">
      <c r="A454" s="229"/>
      <c r="B454" s="188"/>
      <c r="C454" s="142"/>
      <c r="D454" s="142"/>
      <c r="E454" s="142"/>
      <c r="F454" s="231"/>
      <c r="G454" s="231"/>
      <c r="H454" s="142"/>
      <c r="I454" s="142"/>
    </row>
    <row r="455" spans="1:9" ht="12.75">
      <c r="A455" s="229"/>
      <c r="B455" s="254" t="s">
        <v>1247</v>
      </c>
      <c r="C455" s="134"/>
      <c r="D455" s="142"/>
      <c r="E455" s="142"/>
      <c r="F455" s="231"/>
      <c r="G455" s="231"/>
      <c r="H455" s="142"/>
      <c r="I455" s="142"/>
    </row>
    <row r="456" spans="1:9" ht="12.75">
      <c r="A456" s="229"/>
      <c r="B456" s="235" t="s">
        <v>1185</v>
      </c>
      <c r="C456" s="257">
        <v>377462144</v>
      </c>
      <c r="D456" s="257">
        <v>377462144</v>
      </c>
      <c r="E456" s="257">
        <v>376306430</v>
      </c>
      <c r="F456" s="227">
        <v>99.69381989204194</v>
      </c>
      <c r="G456" s="227">
        <v>99.69381989204194</v>
      </c>
      <c r="H456" s="134">
        <v>31315946</v>
      </c>
      <c r="I456" s="134">
        <v>31821884</v>
      </c>
    </row>
    <row r="457" spans="1:9" ht="25.5">
      <c r="A457" s="229"/>
      <c r="B457" s="267" t="s">
        <v>1198</v>
      </c>
      <c r="C457" s="258">
        <v>2098054</v>
      </c>
      <c r="D457" s="142">
        <v>2098054</v>
      </c>
      <c r="E457" s="142">
        <v>2408306</v>
      </c>
      <c r="F457" s="231">
        <v>114.78760794526737</v>
      </c>
      <c r="G457" s="231">
        <v>114.78760794526737</v>
      </c>
      <c r="H457" s="142">
        <v>214462</v>
      </c>
      <c r="I457" s="142">
        <v>132021</v>
      </c>
    </row>
    <row r="458" spans="1:9" ht="12.75">
      <c r="A458" s="229"/>
      <c r="B458" s="245" t="s">
        <v>1204</v>
      </c>
      <c r="C458" s="258">
        <v>47180515</v>
      </c>
      <c r="D458" s="142">
        <v>47180515</v>
      </c>
      <c r="E458" s="142">
        <v>45714549</v>
      </c>
      <c r="F458" s="231">
        <v>96.892857146642</v>
      </c>
      <c r="G458" s="231">
        <v>96.892857146642</v>
      </c>
      <c r="H458" s="142">
        <v>1825805</v>
      </c>
      <c r="I458" s="142">
        <v>2414184</v>
      </c>
    </row>
    <row r="459" spans="1:9" ht="25.5">
      <c r="A459" s="229"/>
      <c r="B459" s="247" t="s">
        <v>1221</v>
      </c>
      <c r="C459" s="258">
        <v>2635960</v>
      </c>
      <c r="D459" s="142">
        <v>2635960</v>
      </c>
      <c r="E459" s="142">
        <v>0</v>
      </c>
      <c r="F459" s="231">
        <v>0</v>
      </c>
      <c r="G459" s="231">
        <v>0</v>
      </c>
      <c r="H459" s="142">
        <v>804768</v>
      </c>
      <c r="I459" s="142">
        <v>0</v>
      </c>
    </row>
    <row r="460" spans="1:9" ht="12.75">
      <c r="A460" s="229"/>
      <c r="B460" s="267" t="s">
        <v>1205</v>
      </c>
      <c r="C460" s="258">
        <v>200000</v>
      </c>
      <c r="D460" s="258">
        <v>200000</v>
      </c>
      <c r="E460" s="258">
        <v>200000</v>
      </c>
      <c r="F460" s="231">
        <v>100</v>
      </c>
      <c r="G460" s="231">
        <v>100</v>
      </c>
      <c r="H460" s="142">
        <v>0</v>
      </c>
      <c r="I460" s="142">
        <v>0</v>
      </c>
    </row>
    <row r="461" spans="1:9" ht="12.75">
      <c r="A461" s="229"/>
      <c r="B461" s="259" t="s">
        <v>1206</v>
      </c>
      <c r="C461" s="258">
        <v>200000</v>
      </c>
      <c r="D461" s="258">
        <v>200000</v>
      </c>
      <c r="E461" s="258">
        <v>200000</v>
      </c>
      <c r="F461" s="231">
        <v>100</v>
      </c>
      <c r="G461" s="231">
        <v>100</v>
      </c>
      <c r="H461" s="142">
        <v>0</v>
      </c>
      <c r="I461" s="142">
        <v>0</v>
      </c>
    </row>
    <row r="462" spans="1:9" ht="12.75" customHeight="1">
      <c r="A462" s="229"/>
      <c r="B462" s="241" t="s">
        <v>1207</v>
      </c>
      <c r="C462" s="258">
        <v>200000</v>
      </c>
      <c r="D462" s="258">
        <v>200000</v>
      </c>
      <c r="E462" s="258">
        <v>200000</v>
      </c>
      <c r="F462" s="231">
        <v>100</v>
      </c>
      <c r="G462" s="231">
        <v>100</v>
      </c>
      <c r="H462" s="142">
        <v>0</v>
      </c>
      <c r="I462" s="142">
        <v>0</v>
      </c>
    </row>
    <row r="463" spans="1:9" ht="12.75">
      <c r="A463" s="229"/>
      <c r="B463" s="242" t="s">
        <v>1208</v>
      </c>
      <c r="C463" s="258">
        <v>200000</v>
      </c>
      <c r="D463" s="258">
        <v>200000</v>
      </c>
      <c r="E463" s="258">
        <v>200000</v>
      </c>
      <c r="F463" s="231">
        <v>100</v>
      </c>
      <c r="G463" s="231">
        <v>100</v>
      </c>
      <c r="H463" s="142">
        <v>0</v>
      </c>
      <c r="I463" s="142">
        <v>0</v>
      </c>
    </row>
    <row r="464" spans="1:9" ht="63.75">
      <c r="A464" s="229"/>
      <c r="B464" s="268" t="s">
        <v>1209</v>
      </c>
      <c r="C464" s="258">
        <v>200000</v>
      </c>
      <c r="D464" s="142">
        <v>200000</v>
      </c>
      <c r="E464" s="142">
        <v>200000</v>
      </c>
      <c r="F464" s="231">
        <v>100</v>
      </c>
      <c r="G464" s="231">
        <v>100</v>
      </c>
      <c r="H464" s="142">
        <v>0</v>
      </c>
      <c r="I464" s="142">
        <v>0</v>
      </c>
    </row>
    <row r="465" spans="1:9" ht="12.75">
      <c r="A465" s="229"/>
      <c r="B465" s="245" t="s">
        <v>1186</v>
      </c>
      <c r="C465" s="258">
        <v>327983575</v>
      </c>
      <c r="D465" s="258">
        <v>327983575</v>
      </c>
      <c r="E465" s="258">
        <v>327983575</v>
      </c>
      <c r="F465" s="231">
        <v>100</v>
      </c>
      <c r="G465" s="231">
        <v>100</v>
      </c>
      <c r="H465" s="142">
        <v>29275679</v>
      </c>
      <c r="I465" s="142">
        <v>29275679</v>
      </c>
    </row>
    <row r="466" spans="1:9" ht="25.5">
      <c r="A466" s="229"/>
      <c r="B466" s="247" t="s">
        <v>1187</v>
      </c>
      <c r="C466" s="258">
        <v>327983575</v>
      </c>
      <c r="D466" s="142">
        <v>327983575</v>
      </c>
      <c r="E466" s="142">
        <v>327983575</v>
      </c>
      <c r="F466" s="231">
        <v>100</v>
      </c>
      <c r="G466" s="231">
        <v>100</v>
      </c>
      <c r="H466" s="142">
        <v>29275679</v>
      </c>
      <c r="I466" s="142">
        <v>29275679</v>
      </c>
    </row>
    <row r="467" spans="1:9" ht="12.75">
      <c r="A467" s="229"/>
      <c r="B467" s="235" t="s">
        <v>1188</v>
      </c>
      <c r="C467" s="134">
        <v>380351906</v>
      </c>
      <c r="D467" s="134">
        <v>380351906</v>
      </c>
      <c r="E467" s="134">
        <v>362999604</v>
      </c>
      <c r="F467" s="227">
        <v>95.43782961876363</v>
      </c>
      <c r="G467" s="227">
        <v>95.43782961876363</v>
      </c>
      <c r="H467" s="134">
        <v>32097941</v>
      </c>
      <c r="I467" s="134">
        <v>65426282</v>
      </c>
    </row>
    <row r="468" spans="1:9" ht="12.75">
      <c r="A468" s="229"/>
      <c r="B468" s="245" t="s">
        <v>1189</v>
      </c>
      <c r="C468" s="258">
        <v>179512469</v>
      </c>
      <c r="D468" s="258">
        <v>179512469</v>
      </c>
      <c r="E468" s="258">
        <v>175210122</v>
      </c>
      <c r="F468" s="231">
        <v>97.60331578972378</v>
      </c>
      <c r="G468" s="231">
        <v>97.60331578972378</v>
      </c>
      <c r="H468" s="142">
        <v>17776336</v>
      </c>
      <c r="I468" s="142">
        <v>17619373</v>
      </c>
    </row>
    <row r="469" spans="1:9" ht="12.75">
      <c r="A469" s="229"/>
      <c r="B469" s="259" t="s">
        <v>1190</v>
      </c>
      <c r="C469" s="258">
        <v>62081202</v>
      </c>
      <c r="D469" s="258">
        <v>62081202</v>
      </c>
      <c r="E469" s="258">
        <v>61627542</v>
      </c>
      <c r="F469" s="231">
        <v>99.26924739633746</v>
      </c>
      <c r="G469" s="231">
        <v>99.26924739633746</v>
      </c>
      <c r="H469" s="142">
        <v>7520674</v>
      </c>
      <c r="I469" s="142">
        <v>8442005</v>
      </c>
    </row>
    <row r="470" spans="1:9" ht="12.75">
      <c r="A470" s="229"/>
      <c r="B470" s="261" t="s">
        <v>1191</v>
      </c>
      <c r="C470" s="258">
        <v>5511813</v>
      </c>
      <c r="D470" s="142">
        <v>5511813</v>
      </c>
      <c r="E470" s="142">
        <v>5172473</v>
      </c>
      <c r="F470" s="231">
        <v>93.84340506472189</v>
      </c>
      <c r="G470" s="231">
        <v>93.84340506472189</v>
      </c>
      <c r="H470" s="142">
        <v>617879</v>
      </c>
      <c r="I470" s="142">
        <v>772942</v>
      </c>
    </row>
    <row r="471" spans="1:9" ht="12.75">
      <c r="A471" s="229"/>
      <c r="B471" s="264" t="s">
        <v>1192</v>
      </c>
      <c r="C471" s="258">
        <v>4086446</v>
      </c>
      <c r="D471" s="142">
        <v>4086446</v>
      </c>
      <c r="E471" s="142">
        <v>3836750</v>
      </c>
      <c r="F471" s="231">
        <v>93.88965374802457</v>
      </c>
      <c r="G471" s="231">
        <v>93.88965374802457</v>
      </c>
      <c r="H471" s="142">
        <v>425023</v>
      </c>
      <c r="I471" s="142">
        <v>543242</v>
      </c>
    </row>
    <row r="472" spans="1:9" ht="12.75">
      <c r="A472" s="229"/>
      <c r="B472" s="261" t="s">
        <v>1193</v>
      </c>
      <c r="C472" s="258">
        <v>56569389</v>
      </c>
      <c r="D472" s="142">
        <v>56569389</v>
      </c>
      <c r="E472" s="142">
        <v>56455069</v>
      </c>
      <c r="F472" s="231">
        <v>99.79791190603102</v>
      </c>
      <c r="G472" s="231">
        <v>99.79791190603102</v>
      </c>
      <c r="H472" s="142">
        <v>6902795</v>
      </c>
      <c r="I472" s="142">
        <v>7669063</v>
      </c>
    </row>
    <row r="473" spans="1:9" ht="12.75">
      <c r="A473" s="229"/>
      <c r="B473" s="259" t="s">
        <v>1194</v>
      </c>
      <c r="C473" s="258">
        <v>46069988</v>
      </c>
      <c r="D473" s="258">
        <v>46069988</v>
      </c>
      <c r="E473" s="258">
        <v>45140982</v>
      </c>
      <c r="F473" s="231">
        <v>97.98348981553892</v>
      </c>
      <c r="G473" s="231">
        <v>97.98348981553892</v>
      </c>
      <c r="H473" s="142">
        <v>1897555</v>
      </c>
      <c r="I473" s="142">
        <v>1897554</v>
      </c>
    </row>
    <row r="474" spans="1:9" ht="12.75">
      <c r="A474" s="229"/>
      <c r="B474" s="261" t="s">
        <v>1215</v>
      </c>
      <c r="C474" s="258">
        <v>46069988</v>
      </c>
      <c r="D474" s="142">
        <v>46069988</v>
      </c>
      <c r="E474" s="142">
        <v>45140982</v>
      </c>
      <c r="F474" s="231">
        <v>97.98348981553892</v>
      </c>
      <c r="G474" s="231">
        <v>97.98348981553892</v>
      </c>
      <c r="H474" s="142">
        <v>1897555</v>
      </c>
      <c r="I474" s="142">
        <v>1897554</v>
      </c>
    </row>
    <row r="475" spans="1:9" s="274" customFormat="1" ht="12.75" hidden="1">
      <c r="A475" s="269"/>
      <c r="B475" s="286" t="s">
        <v>1195</v>
      </c>
      <c r="C475" s="271">
        <v>0</v>
      </c>
      <c r="D475" s="272"/>
      <c r="E475" s="272"/>
      <c r="F475" s="231" t="e">
        <v>#DIV/0!</v>
      </c>
      <c r="G475" s="231" t="e">
        <v>#DIV/0!</v>
      </c>
      <c r="H475" s="142">
        <v>0</v>
      </c>
      <c r="I475" s="142">
        <v>0</v>
      </c>
    </row>
    <row r="476" spans="1:9" ht="25.5">
      <c r="A476" s="229"/>
      <c r="B476" s="247" t="s">
        <v>1199</v>
      </c>
      <c r="C476" s="258">
        <v>203335</v>
      </c>
      <c r="D476" s="258">
        <v>203335</v>
      </c>
      <c r="E476" s="258">
        <v>203334</v>
      </c>
      <c r="F476" s="231">
        <v>99.99950820075244</v>
      </c>
      <c r="G476" s="231">
        <v>99.99950820075244</v>
      </c>
      <c r="H476" s="142">
        <v>8300</v>
      </c>
      <c r="I476" s="142">
        <v>24664</v>
      </c>
    </row>
    <row r="477" spans="1:9" s="274" customFormat="1" ht="25.5" hidden="1">
      <c r="A477" s="269"/>
      <c r="B477" s="287" t="s">
        <v>1224</v>
      </c>
      <c r="C477" s="271">
        <v>0</v>
      </c>
      <c r="D477" s="272"/>
      <c r="E477" s="272"/>
      <c r="F477" s="231" t="e">
        <v>#DIV/0!</v>
      </c>
      <c r="G477" s="231" t="e">
        <v>#DIV/0!</v>
      </c>
      <c r="H477" s="142">
        <v>0</v>
      </c>
      <c r="I477" s="142">
        <v>0</v>
      </c>
    </row>
    <row r="478" spans="1:9" ht="12.75">
      <c r="A478" s="229"/>
      <c r="B478" s="241" t="s">
        <v>1200</v>
      </c>
      <c r="C478" s="258">
        <v>203335</v>
      </c>
      <c r="D478" s="142">
        <v>203335</v>
      </c>
      <c r="E478" s="142">
        <v>203334</v>
      </c>
      <c r="F478" s="231">
        <v>99.99950820075244</v>
      </c>
      <c r="G478" s="231">
        <v>99.99950820075244</v>
      </c>
      <c r="H478" s="142">
        <v>8300</v>
      </c>
      <c r="I478" s="142">
        <v>24664</v>
      </c>
    </row>
    <row r="479" spans="1:9" ht="12.75">
      <c r="A479" s="229"/>
      <c r="B479" s="259" t="s">
        <v>1139</v>
      </c>
      <c r="C479" s="142">
        <v>71157944</v>
      </c>
      <c r="D479" s="142">
        <v>71157944</v>
      </c>
      <c r="E479" s="142">
        <v>68238264</v>
      </c>
      <c r="F479" s="231">
        <v>95.89690224889016</v>
      </c>
      <c r="G479" s="231">
        <v>95.89690224889016</v>
      </c>
      <c r="H479" s="142">
        <v>8349807</v>
      </c>
      <c r="I479" s="142">
        <v>7255150</v>
      </c>
    </row>
    <row r="480" spans="1:9" ht="25.5" hidden="1">
      <c r="A480" s="229"/>
      <c r="B480" s="241" t="s">
        <v>1216</v>
      </c>
      <c r="C480" s="142">
        <v>0</v>
      </c>
      <c r="D480" s="142"/>
      <c r="E480" s="142"/>
      <c r="F480" s="231" t="e">
        <v>#DIV/0!</v>
      </c>
      <c r="G480" s="231" t="e">
        <v>#DIV/0!</v>
      </c>
      <c r="H480" s="142">
        <v>0</v>
      </c>
      <c r="I480" s="142">
        <v>0</v>
      </c>
    </row>
    <row r="481" spans="1:9" ht="38.25" hidden="1">
      <c r="A481" s="229"/>
      <c r="B481" s="242" t="s">
        <v>1217</v>
      </c>
      <c r="C481" s="142">
        <v>0</v>
      </c>
      <c r="D481" s="142"/>
      <c r="E481" s="142"/>
      <c r="F481" s="231" t="e">
        <v>#DIV/0!</v>
      </c>
      <c r="G481" s="231" t="e">
        <v>#DIV/0!</v>
      </c>
      <c r="H481" s="142">
        <v>0</v>
      </c>
      <c r="I481" s="142">
        <v>0</v>
      </c>
    </row>
    <row r="482" spans="1:9" ht="12.75">
      <c r="A482" s="229"/>
      <c r="B482" s="241" t="s">
        <v>1225</v>
      </c>
      <c r="C482" s="142">
        <v>67133946</v>
      </c>
      <c r="D482" s="142">
        <v>67133946</v>
      </c>
      <c r="E482" s="142">
        <v>67133946</v>
      </c>
      <c r="F482" s="231">
        <v>100</v>
      </c>
      <c r="G482" s="231">
        <v>100</v>
      </c>
      <c r="H482" s="142">
        <v>6157001</v>
      </c>
      <c r="I482" s="142">
        <v>6157001</v>
      </c>
    </row>
    <row r="483" spans="1:9" ht="25.5" hidden="1">
      <c r="A483" s="229"/>
      <c r="B483" s="241" t="s">
        <v>1235</v>
      </c>
      <c r="C483" s="142">
        <v>0</v>
      </c>
      <c r="D483" s="142"/>
      <c r="E483" s="142"/>
      <c r="F483" s="231" t="e">
        <v>#DIV/0!</v>
      </c>
      <c r="G483" s="231" t="e">
        <v>#DIV/0!</v>
      </c>
      <c r="H483" s="142">
        <v>0</v>
      </c>
      <c r="I483" s="142">
        <v>0</v>
      </c>
    </row>
    <row r="484" spans="1:9" ht="25.5">
      <c r="A484" s="229"/>
      <c r="B484" s="241" t="s">
        <v>1235</v>
      </c>
      <c r="C484" s="142">
        <v>1388038</v>
      </c>
      <c r="D484" s="142">
        <v>1388038</v>
      </c>
      <c r="E484" s="142">
        <v>0</v>
      </c>
      <c r="F484" s="231">
        <v>0</v>
      </c>
      <c r="G484" s="231">
        <v>0</v>
      </c>
      <c r="H484" s="142">
        <v>1388038</v>
      </c>
      <c r="I484" s="142">
        <v>0</v>
      </c>
    </row>
    <row r="485" spans="1:9" ht="25.5">
      <c r="A485" s="229"/>
      <c r="B485" s="241" t="s">
        <v>1226</v>
      </c>
      <c r="C485" s="142">
        <v>2635960</v>
      </c>
      <c r="D485" s="142">
        <v>2635960</v>
      </c>
      <c r="E485" s="142">
        <v>1104318</v>
      </c>
      <c r="F485" s="231">
        <v>41.89433830558886</v>
      </c>
      <c r="G485" s="231">
        <v>41.89433830558886</v>
      </c>
      <c r="H485" s="142">
        <v>804768</v>
      </c>
      <c r="I485" s="142">
        <v>1098149</v>
      </c>
    </row>
    <row r="486" spans="1:9" ht="38.25">
      <c r="A486" s="229"/>
      <c r="B486" s="242" t="s">
        <v>1227</v>
      </c>
      <c r="C486" s="142">
        <v>53097</v>
      </c>
      <c r="D486" s="142">
        <v>53097</v>
      </c>
      <c r="E486" s="142">
        <v>0</v>
      </c>
      <c r="F486" s="231">
        <v>0</v>
      </c>
      <c r="G486" s="231">
        <v>0</v>
      </c>
      <c r="H486" s="142">
        <v>0</v>
      </c>
      <c r="I486" s="142">
        <v>0</v>
      </c>
    </row>
    <row r="487" spans="1:9" ht="89.25">
      <c r="A487" s="229"/>
      <c r="B487" s="242" t="s">
        <v>1248</v>
      </c>
      <c r="C487" s="142">
        <v>2582863</v>
      </c>
      <c r="D487" s="232">
        <v>2582863</v>
      </c>
      <c r="E487" s="142">
        <v>1104318</v>
      </c>
      <c r="F487" s="231">
        <v>42.75557782197507</v>
      </c>
      <c r="G487" s="231">
        <v>42.75557782197507</v>
      </c>
      <c r="H487" s="142">
        <v>804768</v>
      </c>
      <c r="I487" s="142">
        <v>1098149</v>
      </c>
    </row>
    <row r="488" spans="1:9" ht="12.75">
      <c r="A488" s="229"/>
      <c r="B488" s="245" t="s">
        <v>1144</v>
      </c>
      <c r="C488" s="258">
        <v>200839437</v>
      </c>
      <c r="D488" s="258">
        <v>200839437</v>
      </c>
      <c r="E488" s="258">
        <v>187789482</v>
      </c>
      <c r="F488" s="231">
        <v>93.50229457175784</v>
      </c>
      <c r="G488" s="231">
        <v>93.50229457175784</v>
      </c>
      <c r="H488" s="142">
        <v>14321605</v>
      </c>
      <c r="I488" s="142">
        <v>47806909</v>
      </c>
    </row>
    <row r="489" spans="1:9" ht="12.75">
      <c r="A489" s="229"/>
      <c r="B489" s="259" t="s">
        <v>1196</v>
      </c>
      <c r="C489" s="258">
        <v>200839437</v>
      </c>
      <c r="D489" s="142">
        <v>200839437</v>
      </c>
      <c r="E489" s="142">
        <v>187789482</v>
      </c>
      <c r="F489" s="231">
        <v>93.50229457175784</v>
      </c>
      <c r="G489" s="231">
        <v>93.50229457175784</v>
      </c>
      <c r="H489" s="142">
        <v>14321605</v>
      </c>
      <c r="I489" s="142">
        <v>47806909</v>
      </c>
    </row>
    <row r="490" spans="1:9" s="274" customFormat="1" ht="12.75" hidden="1">
      <c r="A490" s="269"/>
      <c r="B490" s="288" t="s">
        <v>1236</v>
      </c>
      <c r="C490" s="271">
        <v>0</v>
      </c>
      <c r="D490" s="272"/>
      <c r="E490" s="272"/>
      <c r="F490" s="231" t="e">
        <v>#DIV/0!</v>
      </c>
      <c r="G490" s="231" t="e">
        <v>#DIV/0!</v>
      </c>
      <c r="H490" s="142">
        <v>0</v>
      </c>
      <c r="I490" s="142">
        <v>0</v>
      </c>
    </row>
    <row r="491" spans="1:9" s="274" customFormat="1" ht="25.5" hidden="1">
      <c r="A491" s="269"/>
      <c r="B491" s="287" t="s">
        <v>1249</v>
      </c>
      <c r="C491" s="271">
        <v>0</v>
      </c>
      <c r="D491" s="272"/>
      <c r="E491" s="272"/>
      <c r="F491" s="231" t="e">
        <v>#DIV/0!</v>
      </c>
      <c r="G491" s="231" t="e">
        <v>#DIV/0!</v>
      </c>
      <c r="H491" s="142">
        <v>0</v>
      </c>
      <c r="I491" s="142">
        <v>0</v>
      </c>
    </row>
    <row r="492" spans="1:9" s="274" customFormat="1" ht="38.25" hidden="1">
      <c r="A492" s="269"/>
      <c r="B492" s="289" t="s">
        <v>1250</v>
      </c>
      <c r="C492" s="272">
        <v>0</v>
      </c>
      <c r="D492" s="272"/>
      <c r="E492" s="272"/>
      <c r="F492" s="231" t="e">
        <v>#DIV/0!</v>
      </c>
      <c r="G492" s="231" t="e">
        <v>#DIV/0!</v>
      </c>
      <c r="H492" s="142">
        <v>0</v>
      </c>
      <c r="I492" s="142">
        <v>0</v>
      </c>
    </row>
    <row r="493" spans="1:9" s="274" customFormat="1" ht="25.5" hidden="1">
      <c r="A493" s="269"/>
      <c r="B493" s="287" t="s">
        <v>1251</v>
      </c>
      <c r="C493" s="272">
        <v>0</v>
      </c>
      <c r="D493" s="272"/>
      <c r="E493" s="272"/>
      <c r="F493" s="231" t="e">
        <v>#DIV/0!</v>
      </c>
      <c r="G493" s="231" t="e">
        <v>#DIV/0!</v>
      </c>
      <c r="H493" s="142">
        <v>0</v>
      </c>
      <c r="I493" s="142">
        <v>0</v>
      </c>
    </row>
    <row r="494" spans="1:9" ht="12.75">
      <c r="A494" s="229"/>
      <c r="B494" s="188" t="s">
        <v>822</v>
      </c>
      <c r="C494" s="142">
        <v>-2889762</v>
      </c>
      <c r="D494" s="142">
        <v>-2889762</v>
      </c>
      <c r="E494" s="142">
        <v>13306826</v>
      </c>
      <c r="F494" s="231" t="s">
        <v>818</v>
      </c>
      <c r="G494" s="231" t="s">
        <v>818</v>
      </c>
      <c r="H494" s="142">
        <v>-781995</v>
      </c>
      <c r="I494" s="142">
        <v>-33604398</v>
      </c>
    </row>
    <row r="495" spans="1:9" ht="12.75">
      <c r="A495" s="229"/>
      <c r="B495" s="188" t="s">
        <v>823</v>
      </c>
      <c r="C495" s="258">
        <v>2889762</v>
      </c>
      <c r="D495" s="258">
        <v>2889762</v>
      </c>
      <c r="E495" s="258">
        <v>2889762</v>
      </c>
      <c r="F495" s="231" t="s">
        <v>818</v>
      </c>
      <c r="G495" s="231" t="s">
        <v>818</v>
      </c>
      <c r="H495" s="142">
        <v>781995</v>
      </c>
      <c r="I495" s="142">
        <v>781995</v>
      </c>
    </row>
    <row r="496" spans="1:9" ht="12.75" hidden="1">
      <c r="A496" s="229"/>
      <c r="B496" s="245" t="s">
        <v>827</v>
      </c>
      <c r="C496" s="258">
        <v>0</v>
      </c>
      <c r="D496" s="258">
        <v>0</v>
      </c>
      <c r="E496" s="258">
        <v>0</v>
      </c>
      <c r="F496" s="231" t="e">
        <v>#DIV/0!</v>
      </c>
      <c r="G496" s="231" t="e">
        <v>#DIV/0!</v>
      </c>
      <c r="H496" s="142">
        <v>0</v>
      </c>
      <c r="I496" s="142">
        <v>0</v>
      </c>
    </row>
    <row r="497" spans="1:9" ht="12.75" hidden="1">
      <c r="A497" s="229"/>
      <c r="B497" s="245" t="s">
        <v>828</v>
      </c>
      <c r="C497" s="258">
        <v>0</v>
      </c>
      <c r="D497" s="258">
        <v>0</v>
      </c>
      <c r="E497" s="258">
        <v>0</v>
      </c>
      <c r="F497" s="231" t="e">
        <v>#DIV/0!</v>
      </c>
      <c r="G497" s="231" t="e">
        <v>#DIV/0!</v>
      </c>
      <c r="H497" s="142">
        <v>0</v>
      </c>
      <c r="I497" s="142">
        <v>0</v>
      </c>
    </row>
    <row r="498" spans="1:9" ht="12.75">
      <c r="A498" s="229"/>
      <c r="B498" s="245" t="s">
        <v>1201</v>
      </c>
      <c r="C498" s="258">
        <v>2889762</v>
      </c>
      <c r="D498" s="258">
        <v>2889762</v>
      </c>
      <c r="E498" s="258">
        <v>2889762</v>
      </c>
      <c r="F498" s="231" t="s">
        <v>818</v>
      </c>
      <c r="G498" s="231" t="s">
        <v>818</v>
      </c>
      <c r="H498" s="142">
        <v>781995</v>
      </c>
      <c r="I498" s="142">
        <v>781995</v>
      </c>
    </row>
    <row r="499" spans="1:9" ht="51">
      <c r="A499" s="229"/>
      <c r="B499" s="247" t="s">
        <v>1202</v>
      </c>
      <c r="C499" s="258">
        <v>152434</v>
      </c>
      <c r="D499" s="142">
        <v>152434</v>
      </c>
      <c r="E499" s="142">
        <v>152434</v>
      </c>
      <c r="F499" s="231" t="s">
        <v>818</v>
      </c>
      <c r="G499" s="231" t="s">
        <v>818</v>
      </c>
      <c r="H499" s="142">
        <v>10977</v>
      </c>
      <c r="I499" s="142">
        <v>10977</v>
      </c>
    </row>
    <row r="500" spans="1:9" ht="37.5" customHeight="1">
      <c r="A500" s="229"/>
      <c r="B500" s="247" t="s">
        <v>1218</v>
      </c>
      <c r="C500" s="258">
        <v>2737328</v>
      </c>
      <c r="D500" s="142">
        <v>2737328</v>
      </c>
      <c r="E500" s="142">
        <v>2737328</v>
      </c>
      <c r="F500" s="231" t="s">
        <v>818</v>
      </c>
      <c r="G500" s="231" t="s">
        <v>818</v>
      </c>
      <c r="H500" s="142">
        <v>771018</v>
      </c>
      <c r="I500" s="142">
        <v>771018</v>
      </c>
    </row>
    <row r="501" spans="1:9" s="274" customFormat="1" ht="38.25" hidden="1">
      <c r="A501" s="269"/>
      <c r="B501" s="290" t="s">
        <v>1157</v>
      </c>
      <c r="C501" s="272">
        <v>0</v>
      </c>
      <c r="D501" s="272"/>
      <c r="E501" s="272"/>
      <c r="F501" s="231" t="e">
        <v>#DIV/0!</v>
      </c>
      <c r="G501" s="231" t="e">
        <v>#DIV/0!</v>
      </c>
      <c r="H501" s="142">
        <v>-298707896</v>
      </c>
      <c r="I501" s="142">
        <v>-298707896</v>
      </c>
    </row>
    <row r="502" spans="1:9" ht="12.75">
      <c r="A502" s="229"/>
      <c r="B502" s="187"/>
      <c r="C502" s="142"/>
      <c r="D502" s="142"/>
      <c r="E502" s="142"/>
      <c r="F502" s="231"/>
      <c r="G502" s="231"/>
      <c r="H502" s="142"/>
      <c r="I502" s="142"/>
    </row>
    <row r="503" spans="1:9" ht="12.75">
      <c r="A503" s="229"/>
      <c r="B503" s="234" t="s">
        <v>1252</v>
      </c>
      <c r="C503" s="134"/>
      <c r="D503" s="142"/>
      <c r="E503" s="142"/>
      <c r="F503" s="231"/>
      <c r="G503" s="231"/>
      <c r="H503" s="142"/>
      <c r="I503" s="142"/>
    </row>
    <row r="504" spans="1:9" ht="12.75">
      <c r="A504" s="229"/>
      <c r="B504" s="235" t="s">
        <v>1185</v>
      </c>
      <c r="C504" s="257">
        <v>224591950</v>
      </c>
      <c r="D504" s="257">
        <v>224591950</v>
      </c>
      <c r="E504" s="257">
        <v>224408478</v>
      </c>
      <c r="F504" s="227">
        <v>99.91830873724548</v>
      </c>
      <c r="G504" s="227">
        <v>99.91830873724548</v>
      </c>
      <c r="H504" s="134">
        <v>16650875</v>
      </c>
      <c r="I504" s="134">
        <v>16541878</v>
      </c>
    </row>
    <row r="505" spans="1:9" ht="25.5">
      <c r="A505" s="229"/>
      <c r="B505" s="267" t="s">
        <v>1198</v>
      </c>
      <c r="C505" s="258">
        <v>4316642</v>
      </c>
      <c r="D505" s="142">
        <v>4316642</v>
      </c>
      <c r="E505" s="142">
        <v>4176596</v>
      </c>
      <c r="F505" s="231">
        <v>96.7556725806773</v>
      </c>
      <c r="G505" s="231">
        <v>96.7556725806773</v>
      </c>
      <c r="H505" s="142">
        <v>327419</v>
      </c>
      <c r="I505" s="142">
        <v>347430</v>
      </c>
    </row>
    <row r="506" spans="1:9" ht="12.75">
      <c r="A506" s="229"/>
      <c r="B506" s="245" t="s">
        <v>1204</v>
      </c>
      <c r="C506" s="258">
        <v>172818</v>
      </c>
      <c r="D506" s="142">
        <v>172818</v>
      </c>
      <c r="E506" s="142">
        <v>129392</v>
      </c>
      <c r="F506" s="231">
        <v>74.87183048062123</v>
      </c>
      <c r="G506" s="231">
        <v>74.87183048062123</v>
      </c>
      <c r="H506" s="142">
        <v>0</v>
      </c>
      <c r="I506" s="142">
        <v>0</v>
      </c>
    </row>
    <row r="507" spans="1:9" ht="12.75">
      <c r="A507" s="229"/>
      <c r="B507" s="267" t="s">
        <v>1205</v>
      </c>
      <c r="C507" s="258">
        <v>1739397</v>
      </c>
      <c r="D507" s="258">
        <v>1739397</v>
      </c>
      <c r="E507" s="258">
        <v>1739397</v>
      </c>
      <c r="F507" s="231">
        <v>100</v>
      </c>
      <c r="G507" s="231">
        <v>100</v>
      </c>
      <c r="H507" s="142">
        <v>1597008</v>
      </c>
      <c r="I507" s="142">
        <v>1468000</v>
      </c>
    </row>
    <row r="508" spans="1:9" ht="12.75">
      <c r="A508" s="229"/>
      <c r="B508" s="277" t="s">
        <v>1206</v>
      </c>
      <c r="C508" s="258">
        <v>1739397</v>
      </c>
      <c r="D508" s="258">
        <v>1739397</v>
      </c>
      <c r="E508" s="258">
        <v>1739397</v>
      </c>
      <c r="F508" s="231">
        <v>100</v>
      </c>
      <c r="G508" s="231">
        <v>100</v>
      </c>
      <c r="H508" s="142">
        <v>1597008</v>
      </c>
      <c r="I508" s="142">
        <v>1468000</v>
      </c>
    </row>
    <row r="509" spans="1:9" ht="15" customHeight="1">
      <c r="A509" s="229"/>
      <c r="B509" s="241" t="s">
        <v>1207</v>
      </c>
      <c r="C509" s="258">
        <v>1739397</v>
      </c>
      <c r="D509" s="258">
        <v>1739397</v>
      </c>
      <c r="E509" s="258">
        <v>1739397</v>
      </c>
      <c r="F509" s="231">
        <v>100</v>
      </c>
      <c r="G509" s="231">
        <v>100</v>
      </c>
      <c r="H509" s="142">
        <v>1597008</v>
      </c>
      <c r="I509" s="142">
        <v>1468000</v>
      </c>
    </row>
    <row r="510" spans="1:9" ht="12.75">
      <c r="A510" s="229"/>
      <c r="B510" s="242" t="s">
        <v>1208</v>
      </c>
      <c r="C510" s="258">
        <v>1739397</v>
      </c>
      <c r="D510" s="258">
        <v>1739397</v>
      </c>
      <c r="E510" s="258">
        <v>1739397</v>
      </c>
      <c r="F510" s="231">
        <v>100</v>
      </c>
      <c r="G510" s="231">
        <v>100</v>
      </c>
      <c r="H510" s="142">
        <v>1597008</v>
      </c>
      <c r="I510" s="142">
        <v>1468000</v>
      </c>
    </row>
    <row r="511" spans="1:9" ht="63.75">
      <c r="A511" s="229"/>
      <c r="B511" s="268" t="s">
        <v>1209</v>
      </c>
      <c r="C511" s="258">
        <v>1739397</v>
      </c>
      <c r="D511" s="258">
        <v>1739397</v>
      </c>
      <c r="E511" s="258">
        <v>1739397</v>
      </c>
      <c r="F511" s="231">
        <v>100</v>
      </c>
      <c r="G511" s="231">
        <v>100</v>
      </c>
      <c r="H511" s="142">
        <v>1597008</v>
      </c>
      <c r="I511" s="142">
        <v>1468000</v>
      </c>
    </row>
    <row r="512" spans="1:9" ht="12.75">
      <c r="A512" s="229"/>
      <c r="B512" s="245" t="s">
        <v>1186</v>
      </c>
      <c r="C512" s="258">
        <v>218363093</v>
      </c>
      <c r="D512" s="258">
        <v>218363093</v>
      </c>
      <c r="E512" s="258">
        <v>218363093</v>
      </c>
      <c r="F512" s="231">
        <v>100</v>
      </c>
      <c r="G512" s="231">
        <v>100</v>
      </c>
      <c r="H512" s="142">
        <v>14726448</v>
      </c>
      <c r="I512" s="142">
        <v>14726448</v>
      </c>
    </row>
    <row r="513" spans="1:9" ht="25.5">
      <c r="A513" s="229"/>
      <c r="B513" s="247" t="s">
        <v>1187</v>
      </c>
      <c r="C513" s="258">
        <v>195983938</v>
      </c>
      <c r="D513" s="142">
        <v>195983938</v>
      </c>
      <c r="E513" s="142">
        <v>195983938</v>
      </c>
      <c r="F513" s="231">
        <v>100</v>
      </c>
      <c r="G513" s="231">
        <v>100</v>
      </c>
      <c r="H513" s="142">
        <v>13504658</v>
      </c>
      <c r="I513" s="142">
        <v>13504658</v>
      </c>
    </row>
    <row r="514" spans="1:9" ht="25.5">
      <c r="A514" s="229"/>
      <c r="B514" s="247" t="s">
        <v>1246</v>
      </c>
      <c r="C514" s="258">
        <v>22379155</v>
      </c>
      <c r="D514" s="142">
        <v>22379155</v>
      </c>
      <c r="E514" s="142">
        <v>22379155</v>
      </c>
      <c r="F514" s="231">
        <v>100</v>
      </c>
      <c r="G514" s="231">
        <v>100</v>
      </c>
      <c r="H514" s="142">
        <v>1221790</v>
      </c>
      <c r="I514" s="142">
        <v>1221790</v>
      </c>
    </row>
    <row r="515" spans="1:9" ht="12.75">
      <c r="A515" s="229"/>
      <c r="B515" s="235" t="s">
        <v>1188</v>
      </c>
      <c r="C515" s="134">
        <v>224859638</v>
      </c>
      <c r="D515" s="134">
        <v>224859638</v>
      </c>
      <c r="E515" s="134">
        <v>223380649</v>
      </c>
      <c r="F515" s="227">
        <v>99.34226123765262</v>
      </c>
      <c r="G515" s="227">
        <v>99.34226123765262</v>
      </c>
      <c r="H515" s="134">
        <v>16751549</v>
      </c>
      <c r="I515" s="134">
        <v>19652068</v>
      </c>
    </row>
    <row r="516" spans="1:9" ht="12.75">
      <c r="A516" s="229"/>
      <c r="B516" s="245" t="s">
        <v>1189</v>
      </c>
      <c r="C516" s="258">
        <v>222619379</v>
      </c>
      <c r="D516" s="258">
        <v>222619379</v>
      </c>
      <c r="E516" s="258">
        <v>221254429</v>
      </c>
      <c r="F516" s="231">
        <v>99.38686829236012</v>
      </c>
      <c r="G516" s="231">
        <v>99.38686829236012</v>
      </c>
      <c r="H516" s="142">
        <v>16591310</v>
      </c>
      <c r="I516" s="142">
        <v>19336096</v>
      </c>
    </row>
    <row r="517" spans="1:9" ht="12.75">
      <c r="A517" s="229"/>
      <c r="B517" s="259" t="s">
        <v>1190</v>
      </c>
      <c r="C517" s="258">
        <v>47702671</v>
      </c>
      <c r="D517" s="258">
        <v>47702671</v>
      </c>
      <c r="E517" s="258">
        <v>47209372</v>
      </c>
      <c r="F517" s="231">
        <v>98.96588809461005</v>
      </c>
      <c r="G517" s="231">
        <v>98.96588809461005</v>
      </c>
      <c r="H517" s="142">
        <v>4150919</v>
      </c>
      <c r="I517" s="142">
        <v>5012540</v>
      </c>
    </row>
    <row r="518" spans="1:9" ht="12.75">
      <c r="A518" s="229"/>
      <c r="B518" s="261" t="s">
        <v>1191</v>
      </c>
      <c r="C518" s="258">
        <v>30870513</v>
      </c>
      <c r="D518" s="142">
        <v>30870513</v>
      </c>
      <c r="E518" s="142">
        <v>30748431</v>
      </c>
      <c r="F518" s="231">
        <v>99.60453524047365</v>
      </c>
      <c r="G518" s="231">
        <v>99.60453524047365</v>
      </c>
      <c r="H518" s="142">
        <v>2742088</v>
      </c>
      <c r="I518" s="142">
        <v>3182224</v>
      </c>
    </row>
    <row r="519" spans="1:9" ht="12.75">
      <c r="A519" s="229"/>
      <c r="B519" s="264" t="s">
        <v>1192</v>
      </c>
      <c r="C519" s="258">
        <v>23898457</v>
      </c>
      <c r="D519" s="142">
        <v>23898457</v>
      </c>
      <c r="E519" s="142">
        <v>23799629</v>
      </c>
      <c r="F519" s="231">
        <v>99.58646702588372</v>
      </c>
      <c r="G519" s="231">
        <v>99.58646702588372</v>
      </c>
      <c r="H519" s="142">
        <v>2070721</v>
      </c>
      <c r="I519" s="142">
        <v>2459539</v>
      </c>
    </row>
    <row r="520" spans="1:9" ht="12.75">
      <c r="A520" s="229"/>
      <c r="B520" s="261" t="s">
        <v>1193</v>
      </c>
      <c r="C520" s="258">
        <v>16832158</v>
      </c>
      <c r="D520" s="142">
        <v>16832158</v>
      </c>
      <c r="E520" s="142">
        <v>16460941</v>
      </c>
      <c r="F520" s="231">
        <v>97.7945965098474</v>
      </c>
      <c r="G520" s="231">
        <v>97.7945965098474</v>
      </c>
      <c r="H520" s="142">
        <v>1408831</v>
      </c>
      <c r="I520" s="142">
        <v>1830316</v>
      </c>
    </row>
    <row r="521" spans="1:9" ht="12.75">
      <c r="A521" s="229"/>
      <c r="B521" s="259" t="s">
        <v>1230</v>
      </c>
      <c r="C521" s="258">
        <v>10266</v>
      </c>
      <c r="D521" s="142">
        <v>10266</v>
      </c>
      <c r="E521" s="142">
        <v>10246</v>
      </c>
      <c r="F521" s="231">
        <v>99.80518215468537</v>
      </c>
      <c r="G521" s="231">
        <v>99.80518215468537</v>
      </c>
      <c r="H521" s="142">
        <v>0</v>
      </c>
      <c r="I521" s="142">
        <v>0</v>
      </c>
    </row>
    <row r="522" spans="1:9" ht="12.75">
      <c r="A522" s="229"/>
      <c r="B522" s="259" t="s">
        <v>1194</v>
      </c>
      <c r="C522" s="258">
        <v>134177788</v>
      </c>
      <c r="D522" s="258">
        <v>134177788</v>
      </c>
      <c r="E522" s="258">
        <v>134023459</v>
      </c>
      <c r="F522" s="231">
        <v>99.88498170800074</v>
      </c>
      <c r="G522" s="231">
        <v>99.88498170800074</v>
      </c>
      <c r="H522" s="142">
        <v>9661617</v>
      </c>
      <c r="I522" s="142">
        <v>11336835</v>
      </c>
    </row>
    <row r="523" spans="1:9" ht="12.75">
      <c r="A523" s="229"/>
      <c r="B523" s="261" t="s">
        <v>1215</v>
      </c>
      <c r="C523" s="258">
        <v>12524986</v>
      </c>
      <c r="D523" s="142">
        <v>12524986</v>
      </c>
      <c r="E523" s="142">
        <v>12377692</v>
      </c>
      <c r="F523" s="231">
        <v>98.8239986855075</v>
      </c>
      <c r="G523" s="231">
        <v>98.8239986855075</v>
      </c>
      <c r="H523" s="142">
        <v>776363</v>
      </c>
      <c r="I523" s="142">
        <v>1179958</v>
      </c>
    </row>
    <row r="524" spans="1:9" ht="12.75">
      <c r="A524" s="229"/>
      <c r="B524" s="261" t="s">
        <v>1195</v>
      </c>
      <c r="C524" s="258">
        <v>121652802</v>
      </c>
      <c r="D524" s="142">
        <v>121652802</v>
      </c>
      <c r="E524" s="142">
        <v>121645767</v>
      </c>
      <c r="F524" s="231">
        <v>99.99421714922768</v>
      </c>
      <c r="G524" s="231">
        <v>99.99421714922768</v>
      </c>
      <c r="H524" s="142">
        <v>8885254</v>
      </c>
      <c r="I524" s="142">
        <v>10156877</v>
      </c>
    </row>
    <row r="525" spans="1:9" ht="25.5">
      <c r="A525" s="229"/>
      <c r="B525" s="247" t="s">
        <v>1199</v>
      </c>
      <c r="C525" s="258">
        <v>87797</v>
      </c>
      <c r="D525" s="258">
        <v>87797</v>
      </c>
      <c r="E525" s="258">
        <v>87699</v>
      </c>
      <c r="F525" s="231">
        <v>99.88837887399342</v>
      </c>
      <c r="G525" s="231">
        <v>99.88837887399342</v>
      </c>
      <c r="H525" s="142">
        <v>0</v>
      </c>
      <c r="I525" s="142">
        <v>0</v>
      </c>
    </row>
    <row r="526" spans="1:9" s="274" customFormat="1" ht="25.5" hidden="1">
      <c r="A526" s="269"/>
      <c r="B526" s="287" t="s">
        <v>1224</v>
      </c>
      <c r="C526" s="271">
        <v>0</v>
      </c>
      <c r="D526" s="272"/>
      <c r="E526" s="272"/>
      <c r="F526" s="231" t="e">
        <v>#DIV/0!</v>
      </c>
      <c r="G526" s="231" t="e">
        <v>#DIV/0!</v>
      </c>
      <c r="H526" s="142">
        <v>0</v>
      </c>
      <c r="I526" s="142">
        <v>0</v>
      </c>
    </row>
    <row r="527" spans="1:9" ht="12.75">
      <c r="A527" s="229"/>
      <c r="B527" s="241" t="s">
        <v>1200</v>
      </c>
      <c r="C527" s="258">
        <v>87797</v>
      </c>
      <c r="D527" s="142">
        <v>87797</v>
      </c>
      <c r="E527" s="142">
        <v>87699</v>
      </c>
      <c r="F527" s="231">
        <v>99.88837887399342</v>
      </c>
      <c r="G527" s="231">
        <v>99.88837887399342</v>
      </c>
      <c r="H527" s="142">
        <v>0</v>
      </c>
      <c r="I527" s="142">
        <v>0</v>
      </c>
    </row>
    <row r="528" spans="1:9" ht="12.75">
      <c r="A528" s="229"/>
      <c r="B528" s="259" t="s">
        <v>1139</v>
      </c>
      <c r="C528" s="142">
        <v>40640857</v>
      </c>
      <c r="D528" s="142">
        <v>40640857</v>
      </c>
      <c r="E528" s="142">
        <v>39923653</v>
      </c>
      <c r="F528" s="231">
        <v>98.23526359200545</v>
      </c>
      <c r="G528" s="231">
        <v>98.23526359200545</v>
      </c>
      <c r="H528" s="142">
        <v>2778774</v>
      </c>
      <c r="I528" s="142">
        <v>2986721</v>
      </c>
    </row>
    <row r="529" spans="1:9" ht="25.5">
      <c r="A529" s="229"/>
      <c r="B529" s="241" t="s">
        <v>1216</v>
      </c>
      <c r="C529" s="142">
        <v>16810821</v>
      </c>
      <c r="D529" s="142">
        <v>16810821</v>
      </c>
      <c r="E529" s="142">
        <v>16810821</v>
      </c>
      <c r="F529" s="231">
        <v>100</v>
      </c>
      <c r="G529" s="231">
        <v>100</v>
      </c>
      <c r="H529" s="142">
        <v>1490976</v>
      </c>
      <c r="I529" s="142">
        <v>1490976</v>
      </c>
    </row>
    <row r="530" spans="1:9" ht="38.25">
      <c r="A530" s="229"/>
      <c r="B530" s="242" t="s">
        <v>1217</v>
      </c>
      <c r="C530" s="142">
        <v>16810821</v>
      </c>
      <c r="D530" s="142">
        <v>16810821</v>
      </c>
      <c r="E530" s="142">
        <v>16810821</v>
      </c>
      <c r="F530" s="231">
        <v>100</v>
      </c>
      <c r="G530" s="231">
        <v>100</v>
      </c>
      <c r="H530" s="142">
        <v>1490976</v>
      </c>
      <c r="I530" s="142">
        <v>1490976</v>
      </c>
    </row>
    <row r="531" spans="1:9" ht="12.75">
      <c r="A531" s="229"/>
      <c r="B531" s="241" t="s">
        <v>1225</v>
      </c>
      <c r="C531" s="142">
        <v>101293</v>
      </c>
      <c r="D531" s="142">
        <v>101293</v>
      </c>
      <c r="E531" s="142">
        <v>96717</v>
      </c>
      <c r="F531" s="231">
        <v>95.48241240757011</v>
      </c>
      <c r="G531" s="231">
        <v>95.48241240757011</v>
      </c>
      <c r="H531" s="142">
        <v>3133</v>
      </c>
      <c r="I531" s="142">
        <v>0</v>
      </c>
    </row>
    <row r="532" spans="1:9" ht="25.5">
      <c r="A532" s="229"/>
      <c r="B532" s="241" t="s">
        <v>1235</v>
      </c>
      <c r="C532" s="142">
        <v>1364232</v>
      </c>
      <c r="D532" s="142">
        <v>1364232</v>
      </c>
      <c r="E532" s="142">
        <v>1223073</v>
      </c>
      <c r="F532" s="231">
        <v>89.65285963091321</v>
      </c>
      <c r="G532" s="231">
        <v>89.65285963091321</v>
      </c>
      <c r="H532" s="142">
        <v>62875</v>
      </c>
      <c r="I532" s="142">
        <v>59174</v>
      </c>
    </row>
    <row r="533" spans="1:9" ht="25.5">
      <c r="A533" s="229"/>
      <c r="B533" s="241" t="s">
        <v>1226</v>
      </c>
      <c r="C533" s="142">
        <v>22364511</v>
      </c>
      <c r="D533" s="142">
        <v>22364511</v>
      </c>
      <c r="E533" s="142">
        <v>21793042</v>
      </c>
      <c r="F533" s="231">
        <v>97.44475074818314</v>
      </c>
      <c r="G533" s="231">
        <v>97.44475074818314</v>
      </c>
      <c r="H533" s="142">
        <v>1221790</v>
      </c>
      <c r="I533" s="142">
        <v>1436571</v>
      </c>
    </row>
    <row r="534" spans="1:9" ht="38.25">
      <c r="A534" s="229"/>
      <c r="B534" s="242" t="s">
        <v>1227</v>
      </c>
      <c r="C534" s="142">
        <v>22364511</v>
      </c>
      <c r="D534" s="142">
        <v>22364511</v>
      </c>
      <c r="E534" s="142">
        <v>21793042</v>
      </c>
      <c r="F534" s="231">
        <v>97.44475074818314</v>
      </c>
      <c r="G534" s="231">
        <v>97.44475074818314</v>
      </c>
      <c r="H534" s="142">
        <v>1221790</v>
      </c>
      <c r="I534" s="142">
        <v>1436571</v>
      </c>
    </row>
    <row r="535" spans="1:9" ht="12.75">
      <c r="A535" s="229"/>
      <c r="B535" s="245" t="s">
        <v>1144</v>
      </c>
      <c r="C535" s="258">
        <v>2240259</v>
      </c>
      <c r="D535" s="258">
        <v>2240259</v>
      </c>
      <c r="E535" s="258">
        <v>2126220</v>
      </c>
      <c r="F535" s="231">
        <v>94.90956179620302</v>
      </c>
      <c r="G535" s="231">
        <v>94.90956179620302</v>
      </c>
      <c r="H535" s="142">
        <v>160239</v>
      </c>
      <c r="I535" s="142">
        <v>315972</v>
      </c>
    </row>
    <row r="536" spans="1:9" ht="12.75">
      <c r="A536" s="229"/>
      <c r="B536" s="259" t="s">
        <v>1196</v>
      </c>
      <c r="C536" s="258">
        <v>2225615</v>
      </c>
      <c r="D536" s="142">
        <v>2225615</v>
      </c>
      <c r="E536" s="142">
        <v>2121570</v>
      </c>
      <c r="F536" s="231">
        <v>95.32511238466671</v>
      </c>
      <c r="G536" s="231">
        <v>95.32511238466671</v>
      </c>
      <c r="H536" s="142">
        <v>160239</v>
      </c>
      <c r="I536" s="142">
        <v>315972</v>
      </c>
    </row>
    <row r="537" spans="1:9" s="274" customFormat="1" ht="12.75" hidden="1">
      <c r="A537" s="269"/>
      <c r="B537" s="288" t="s">
        <v>1236</v>
      </c>
      <c r="C537" s="271">
        <v>0</v>
      </c>
      <c r="D537" s="272"/>
      <c r="E537" s="272"/>
      <c r="F537" s="231" t="e">
        <v>#DIV/0!</v>
      </c>
      <c r="G537" s="231" t="e">
        <v>#DIV/0!</v>
      </c>
      <c r="H537" s="142">
        <v>0</v>
      </c>
      <c r="I537" s="142">
        <v>0</v>
      </c>
    </row>
    <row r="538" spans="1:9" s="274" customFormat="1" ht="25.5" hidden="1">
      <c r="A538" s="269"/>
      <c r="B538" s="287" t="s">
        <v>1249</v>
      </c>
      <c r="C538" s="271">
        <v>0</v>
      </c>
      <c r="D538" s="272"/>
      <c r="E538" s="272"/>
      <c r="F538" s="231" t="e">
        <v>#DIV/0!</v>
      </c>
      <c r="G538" s="231" t="e">
        <v>#DIV/0!</v>
      </c>
      <c r="H538" s="142">
        <v>0</v>
      </c>
      <c r="I538" s="142">
        <v>0</v>
      </c>
    </row>
    <row r="539" spans="1:9" s="274" customFormat="1" ht="38.25" hidden="1">
      <c r="A539" s="269"/>
      <c r="B539" s="289" t="s">
        <v>1250</v>
      </c>
      <c r="C539" s="272">
        <v>0</v>
      </c>
      <c r="D539" s="272"/>
      <c r="E539" s="272"/>
      <c r="F539" s="231" t="e">
        <v>#DIV/0!</v>
      </c>
      <c r="G539" s="231" t="e">
        <v>#DIV/0!</v>
      </c>
      <c r="H539" s="142">
        <v>0</v>
      </c>
      <c r="I539" s="142">
        <v>0</v>
      </c>
    </row>
    <row r="540" spans="1:9" s="274" customFormat="1" ht="25.5" hidden="1">
      <c r="A540" s="269"/>
      <c r="B540" s="287" t="s">
        <v>1251</v>
      </c>
      <c r="C540" s="272">
        <v>0</v>
      </c>
      <c r="D540" s="272"/>
      <c r="E540" s="272"/>
      <c r="F540" s="231" t="e">
        <v>#DIV/0!</v>
      </c>
      <c r="G540" s="231" t="e">
        <v>#DIV/0!</v>
      </c>
      <c r="H540" s="142">
        <v>0</v>
      </c>
      <c r="I540" s="142">
        <v>0</v>
      </c>
    </row>
    <row r="541" spans="1:9" s="274" customFormat="1" ht="12.75" hidden="1">
      <c r="A541" s="269"/>
      <c r="B541" s="291" t="s">
        <v>822</v>
      </c>
      <c r="C541" s="272">
        <v>0</v>
      </c>
      <c r="D541" s="272"/>
      <c r="E541" s="272"/>
      <c r="F541" s="231" t="e">
        <v>#DIV/0!</v>
      </c>
      <c r="G541" s="231" t="e">
        <v>#DIV/0!</v>
      </c>
      <c r="H541" s="142">
        <v>0</v>
      </c>
      <c r="I541" s="142">
        <v>0</v>
      </c>
    </row>
    <row r="542" spans="1:9" s="274" customFormat="1" ht="12.75" hidden="1">
      <c r="A542" s="269"/>
      <c r="B542" s="291" t="s">
        <v>823</v>
      </c>
      <c r="C542" s="271">
        <v>0</v>
      </c>
      <c r="D542" s="272"/>
      <c r="E542" s="272"/>
      <c r="F542" s="231" t="e">
        <v>#DIV/0!</v>
      </c>
      <c r="G542" s="231" t="e">
        <v>#DIV/0!</v>
      </c>
      <c r="H542" s="142">
        <v>0</v>
      </c>
      <c r="I542" s="142">
        <v>0</v>
      </c>
    </row>
    <row r="543" spans="1:9" s="274" customFormat="1" ht="12.75" hidden="1">
      <c r="A543" s="269"/>
      <c r="B543" s="292" t="s">
        <v>827</v>
      </c>
      <c r="C543" s="271">
        <v>0</v>
      </c>
      <c r="D543" s="272"/>
      <c r="E543" s="272"/>
      <c r="F543" s="231" t="e">
        <v>#DIV/0!</v>
      </c>
      <c r="G543" s="231" t="e">
        <v>#DIV/0!</v>
      </c>
      <c r="H543" s="142">
        <v>0</v>
      </c>
      <c r="I543" s="142">
        <v>0</v>
      </c>
    </row>
    <row r="544" spans="1:9" s="274" customFormat="1" ht="12.75" hidden="1">
      <c r="A544" s="269"/>
      <c r="B544" s="292" t="s">
        <v>828</v>
      </c>
      <c r="C544" s="271">
        <v>0</v>
      </c>
      <c r="D544" s="272"/>
      <c r="E544" s="272"/>
      <c r="F544" s="231" t="e">
        <v>#DIV/0!</v>
      </c>
      <c r="G544" s="231" t="e">
        <v>#DIV/0!</v>
      </c>
      <c r="H544" s="142">
        <v>0</v>
      </c>
      <c r="I544" s="142">
        <v>0</v>
      </c>
    </row>
    <row r="545" spans="1:9" s="274" customFormat="1" ht="12.75" hidden="1">
      <c r="A545" s="269"/>
      <c r="B545" s="292" t="s">
        <v>1201</v>
      </c>
      <c r="C545" s="271">
        <v>0</v>
      </c>
      <c r="D545" s="272"/>
      <c r="E545" s="272"/>
      <c r="F545" s="231" t="e">
        <v>#DIV/0!</v>
      </c>
      <c r="G545" s="231" t="e">
        <v>#DIV/0!</v>
      </c>
      <c r="H545" s="142">
        <v>0</v>
      </c>
      <c r="I545" s="142">
        <v>0</v>
      </c>
    </row>
    <row r="546" spans="1:9" s="274" customFormat="1" ht="51" hidden="1">
      <c r="A546" s="269"/>
      <c r="B546" s="290" t="s">
        <v>1202</v>
      </c>
      <c r="C546" s="271">
        <v>0</v>
      </c>
      <c r="D546" s="272"/>
      <c r="E546" s="272"/>
      <c r="F546" s="231" t="e">
        <v>#DIV/0!</v>
      </c>
      <c r="G546" s="231" t="e">
        <v>#DIV/0!</v>
      </c>
      <c r="H546" s="142">
        <v>0</v>
      </c>
      <c r="I546" s="142">
        <v>0</v>
      </c>
    </row>
    <row r="547" spans="1:9" s="274" customFormat="1" ht="51" hidden="1">
      <c r="A547" s="269"/>
      <c r="B547" s="290" t="s">
        <v>1218</v>
      </c>
      <c r="C547" s="271">
        <v>0</v>
      </c>
      <c r="D547" s="272"/>
      <c r="E547" s="272"/>
      <c r="F547" s="231" t="e">
        <v>#DIV/0!</v>
      </c>
      <c r="G547" s="231" t="e">
        <v>#DIV/0!</v>
      </c>
      <c r="H547" s="142">
        <v>0</v>
      </c>
      <c r="I547" s="142">
        <v>0</v>
      </c>
    </row>
    <row r="548" spans="1:9" s="274" customFormat="1" ht="38.25" hidden="1">
      <c r="A548" s="269"/>
      <c r="B548" s="290" t="s">
        <v>1157</v>
      </c>
      <c r="C548" s="272">
        <v>0</v>
      </c>
      <c r="D548" s="272"/>
      <c r="E548" s="272"/>
      <c r="F548" s="231" t="e">
        <v>#DIV/0!</v>
      </c>
      <c r="G548" s="231" t="e">
        <v>#DIV/0!</v>
      </c>
      <c r="H548" s="142">
        <v>0</v>
      </c>
      <c r="I548" s="142">
        <v>0</v>
      </c>
    </row>
    <row r="549" spans="1:9" s="274" customFormat="1" ht="12.75">
      <c r="A549" s="269"/>
      <c r="B549" s="259" t="s">
        <v>1236</v>
      </c>
      <c r="C549" s="142">
        <v>14644</v>
      </c>
      <c r="D549" s="142">
        <v>14644</v>
      </c>
      <c r="E549" s="142">
        <v>4650</v>
      </c>
      <c r="F549" s="231">
        <v>31.753619229718655</v>
      </c>
      <c r="G549" s="231">
        <v>31.753619229718655</v>
      </c>
      <c r="H549" s="142">
        <v>0</v>
      </c>
      <c r="I549" s="142">
        <v>0</v>
      </c>
    </row>
    <row r="550" spans="1:9" s="274" customFormat="1" ht="25.5">
      <c r="A550" s="269"/>
      <c r="B550" s="241" t="s">
        <v>1237</v>
      </c>
      <c r="C550" s="142">
        <v>14644</v>
      </c>
      <c r="D550" s="142">
        <v>14644</v>
      </c>
      <c r="E550" s="142">
        <v>4650</v>
      </c>
      <c r="F550" s="231">
        <v>31.753619229718655</v>
      </c>
      <c r="G550" s="231">
        <v>31.753619229718655</v>
      </c>
      <c r="H550" s="142">
        <v>0</v>
      </c>
      <c r="I550" s="142">
        <v>0</v>
      </c>
    </row>
    <row r="551" spans="1:9" s="274" customFormat="1" ht="12.75">
      <c r="A551" s="269"/>
      <c r="B551" s="188" t="s">
        <v>822</v>
      </c>
      <c r="C551" s="142">
        <v>-267688</v>
      </c>
      <c r="D551" s="142">
        <v>-267688</v>
      </c>
      <c r="E551" s="142">
        <v>1027829</v>
      </c>
      <c r="F551" s="231" t="s">
        <v>818</v>
      </c>
      <c r="G551" s="231" t="s">
        <v>818</v>
      </c>
      <c r="H551" s="142">
        <v>-100674</v>
      </c>
      <c r="I551" s="142">
        <v>-3110190</v>
      </c>
    </row>
    <row r="552" spans="1:9" s="274" customFormat="1" ht="12.75">
      <c r="A552" s="269"/>
      <c r="B552" s="188" t="s">
        <v>823</v>
      </c>
      <c r="C552" s="142">
        <v>267688</v>
      </c>
      <c r="D552" s="142">
        <v>267688</v>
      </c>
      <c r="E552" s="142">
        <v>267688</v>
      </c>
      <c r="F552" s="231" t="s">
        <v>818</v>
      </c>
      <c r="G552" s="231" t="s">
        <v>818</v>
      </c>
      <c r="H552" s="142">
        <v>100674</v>
      </c>
      <c r="I552" s="142">
        <v>100674</v>
      </c>
    </row>
    <row r="553" spans="1:9" s="274" customFormat="1" ht="12.75">
      <c r="A553" s="269"/>
      <c r="B553" s="245" t="s">
        <v>1201</v>
      </c>
      <c r="C553" s="142">
        <v>267688</v>
      </c>
      <c r="D553" s="142">
        <v>267688</v>
      </c>
      <c r="E553" s="142">
        <v>267688</v>
      </c>
      <c r="F553" s="231" t="s">
        <v>818</v>
      </c>
      <c r="G553" s="231" t="s">
        <v>818</v>
      </c>
      <c r="H553" s="142">
        <v>100674</v>
      </c>
      <c r="I553" s="142">
        <v>100674</v>
      </c>
    </row>
    <row r="554" spans="1:9" s="274" customFormat="1" ht="51">
      <c r="A554" s="269"/>
      <c r="B554" s="247" t="s">
        <v>1202</v>
      </c>
      <c r="C554" s="142">
        <v>267688</v>
      </c>
      <c r="D554" s="142">
        <v>267688</v>
      </c>
      <c r="E554" s="142">
        <v>267688</v>
      </c>
      <c r="F554" s="231" t="s">
        <v>818</v>
      </c>
      <c r="G554" s="231" t="s">
        <v>818</v>
      </c>
      <c r="H554" s="142">
        <v>100674</v>
      </c>
      <c r="I554" s="142">
        <v>100674</v>
      </c>
    </row>
    <row r="555" spans="1:9" ht="12.75">
      <c r="A555" s="229"/>
      <c r="B555" s="191"/>
      <c r="C555" s="142"/>
      <c r="D555" s="142"/>
      <c r="E555" s="142"/>
      <c r="F555" s="231"/>
      <c r="G555" s="231"/>
      <c r="H555" s="142"/>
      <c r="I555" s="142"/>
    </row>
    <row r="556" spans="1:9" ht="12.75">
      <c r="A556" s="229"/>
      <c r="B556" s="234" t="s">
        <v>1253</v>
      </c>
      <c r="C556" s="134"/>
      <c r="D556" s="142"/>
      <c r="E556" s="142"/>
      <c r="F556" s="231"/>
      <c r="G556" s="231"/>
      <c r="H556" s="142"/>
      <c r="I556" s="142"/>
    </row>
    <row r="557" spans="1:9" ht="12.75">
      <c r="A557" s="229"/>
      <c r="B557" s="235" t="s">
        <v>1185</v>
      </c>
      <c r="C557" s="257">
        <v>106636412</v>
      </c>
      <c r="D557" s="257">
        <v>106636412</v>
      </c>
      <c r="E557" s="257">
        <v>105057904</v>
      </c>
      <c r="F557" s="227">
        <v>98.51972888960292</v>
      </c>
      <c r="G557" s="227">
        <v>98.51972888960292</v>
      </c>
      <c r="H557" s="134">
        <v>9962786</v>
      </c>
      <c r="I557" s="134">
        <v>9646616</v>
      </c>
    </row>
    <row r="558" spans="1:9" ht="25.5">
      <c r="A558" s="229"/>
      <c r="B558" s="267" t="s">
        <v>1198</v>
      </c>
      <c r="C558" s="258">
        <v>13146000</v>
      </c>
      <c r="D558" s="142">
        <v>13146000</v>
      </c>
      <c r="E558" s="142">
        <v>11773627</v>
      </c>
      <c r="F558" s="231">
        <v>89.56052791723718</v>
      </c>
      <c r="G558" s="231">
        <v>89.56052791723718</v>
      </c>
      <c r="H558" s="142">
        <v>1105284</v>
      </c>
      <c r="I558" s="142">
        <v>791236</v>
      </c>
    </row>
    <row r="559" spans="1:9" ht="12.75">
      <c r="A559" s="229"/>
      <c r="B559" s="245" t="s">
        <v>1204</v>
      </c>
      <c r="C559" s="258">
        <v>640763</v>
      </c>
      <c r="D559" s="142">
        <v>640763</v>
      </c>
      <c r="E559" s="142">
        <v>434628</v>
      </c>
      <c r="F559" s="231">
        <v>67.82975920894309</v>
      </c>
      <c r="G559" s="231">
        <v>67.82975920894309</v>
      </c>
      <c r="H559" s="142">
        <v>2122</v>
      </c>
      <c r="I559" s="142">
        <v>0</v>
      </c>
    </row>
    <row r="560" spans="1:9" ht="12.75">
      <c r="A560" s="229"/>
      <c r="B560" s="245" t="s">
        <v>1205</v>
      </c>
      <c r="C560" s="258">
        <v>116614</v>
      </c>
      <c r="D560" s="258">
        <v>116614</v>
      </c>
      <c r="E560" s="258">
        <v>116614</v>
      </c>
      <c r="F560" s="231">
        <v>100</v>
      </c>
      <c r="G560" s="231">
        <v>100</v>
      </c>
      <c r="H560" s="142">
        <v>111614</v>
      </c>
      <c r="I560" s="142">
        <v>111614</v>
      </c>
    </row>
    <row r="561" spans="1:9" ht="12.75">
      <c r="A561" s="229"/>
      <c r="B561" s="259" t="s">
        <v>1206</v>
      </c>
      <c r="C561" s="258">
        <v>116614</v>
      </c>
      <c r="D561" s="258">
        <v>116614</v>
      </c>
      <c r="E561" s="258">
        <v>116614</v>
      </c>
      <c r="F561" s="231">
        <v>100</v>
      </c>
      <c r="G561" s="231">
        <v>100</v>
      </c>
      <c r="H561" s="142">
        <v>111614</v>
      </c>
      <c r="I561" s="142">
        <v>111614</v>
      </c>
    </row>
    <row r="562" spans="1:9" ht="12.75">
      <c r="A562" s="229"/>
      <c r="B562" s="261" t="s">
        <v>1207</v>
      </c>
      <c r="C562" s="258">
        <v>116614</v>
      </c>
      <c r="D562" s="258">
        <v>116614</v>
      </c>
      <c r="E562" s="258">
        <v>116614</v>
      </c>
      <c r="F562" s="231">
        <v>100</v>
      </c>
      <c r="G562" s="231">
        <v>100</v>
      </c>
      <c r="H562" s="142">
        <v>111614</v>
      </c>
      <c r="I562" s="142">
        <v>111614</v>
      </c>
    </row>
    <row r="563" spans="1:9" ht="12.75">
      <c r="A563" s="229"/>
      <c r="B563" s="264" t="s">
        <v>1208</v>
      </c>
      <c r="C563" s="258">
        <v>116614</v>
      </c>
      <c r="D563" s="258">
        <v>116614</v>
      </c>
      <c r="E563" s="258">
        <v>116614</v>
      </c>
      <c r="F563" s="231">
        <v>100</v>
      </c>
      <c r="G563" s="231">
        <v>100</v>
      </c>
      <c r="H563" s="142">
        <v>111614</v>
      </c>
      <c r="I563" s="142">
        <v>111614</v>
      </c>
    </row>
    <row r="564" spans="1:9" ht="63.75">
      <c r="A564" s="229"/>
      <c r="B564" s="268" t="s">
        <v>1209</v>
      </c>
      <c r="C564" s="258">
        <v>116614</v>
      </c>
      <c r="D564" s="258">
        <v>116614</v>
      </c>
      <c r="E564" s="258">
        <v>116614</v>
      </c>
      <c r="F564" s="231">
        <v>100</v>
      </c>
      <c r="G564" s="231">
        <v>100</v>
      </c>
      <c r="H564" s="142">
        <v>111614</v>
      </c>
      <c r="I564" s="142">
        <v>111614</v>
      </c>
    </row>
    <row r="565" spans="1:9" ht="12.75">
      <c r="A565" s="229"/>
      <c r="B565" s="245" t="s">
        <v>1186</v>
      </c>
      <c r="C565" s="258">
        <v>92733035</v>
      </c>
      <c r="D565" s="258">
        <v>92733035</v>
      </c>
      <c r="E565" s="258">
        <v>92733035</v>
      </c>
      <c r="F565" s="231">
        <v>100</v>
      </c>
      <c r="G565" s="231">
        <v>100</v>
      </c>
      <c r="H565" s="142">
        <v>8743766</v>
      </c>
      <c r="I565" s="142">
        <v>8743766</v>
      </c>
    </row>
    <row r="566" spans="1:9" ht="25.5">
      <c r="A566" s="229"/>
      <c r="B566" s="247" t="s">
        <v>1187</v>
      </c>
      <c r="C566" s="258">
        <v>92733035</v>
      </c>
      <c r="D566" s="142">
        <v>92733035</v>
      </c>
      <c r="E566" s="142">
        <v>92733035</v>
      </c>
      <c r="F566" s="231">
        <v>100</v>
      </c>
      <c r="G566" s="231">
        <v>100</v>
      </c>
      <c r="H566" s="142">
        <v>8743766</v>
      </c>
      <c r="I566" s="142">
        <v>8743766</v>
      </c>
    </row>
    <row r="567" spans="1:9" ht="12.75">
      <c r="A567" s="229"/>
      <c r="B567" s="235" t="s">
        <v>1188</v>
      </c>
      <c r="C567" s="134">
        <v>110125426</v>
      </c>
      <c r="D567" s="134">
        <v>110125426</v>
      </c>
      <c r="E567" s="134">
        <v>105244505</v>
      </c>
      <c r="F567" s="227">
        <v>95.56785278633112</v>
      </c>
      <c r="G567" s="227">
        <v>95.56785278633112</v>
      </c>
      <c r="H567" s="134">
        <v>10746980</v>
      </c>
      <c r="I567" s="134">
        <v>12458559</v>
      </c>
    </row>
    <row r="568" spans="1:9" ht="12.75">
      <c r="A568" s="229"/>
      <c r="B568" s="245" t="s">
        <v>1189</v>
      </c>
      <c r="C568" s="258">
        <v>104767657</v>
      </c>
      <c r="D568" s="258">
        <v>104767657</v>
      </c>
      <c r="E568" s="258">
        <v>99956446</v>
      </c>
      <c r="F568" s="231">
        <v>95.40773256005906</v>
      </c>
      <c r="G568" s="231">
        <v>95.40773256005906</v>
      </c>
      <c r="H568" s="142">
        <v>10337406</v>
      </c>
      <c r="I568" s="142">
        <v>11541955</v>
      </c>
    </row>
    <row r="569" spans="1:9" ht="12.75">
      <c r="A569" s="229"/>
      <c r="B569" s="259" t="s">
        <v>1190</v>
      </c>
      <c r="C569" s="258">
        <v>102026918</v>
      </c>
      <c r="D569" s="258">
        <v>102026918</v>
      </c>
      <c r="E569" s="258">
        <v>97937696</v>
      </c>
      <c r="F569" s="231">
        <v>95.99201653822377</v>
      </c>
      <c r="G569" s="231">
        <v>95.99201653822377</v>
      </c>
      <c r="H569" s="142">
        <v>10001755</v>
      </c>
      <c r="I569" s="142">
        <v>11201944</v>
      </c>
    </row>
    <row r="570" spans="1:9" ht="12.75">
      <c r="A570" s="229"/>
      <c r="B570" s="261" t="s">
        <v>1191</v>
      </c>
      <c r="C570" s="258">
        <v>70963449</v>
      </c>
      <c r="D570" s="142">
        <v>70963449</v>
      </c>
      <c r="E570" s="142">
        <v>69704184</v>
      </c>
      <c r="F570" s="231">
        <v>98.22547379285356</v>
      </c>
      <c r="G570" s="231">
        <v>98.22547379285356</v>
      </c>
      <c r="H570" s="142">
        <v>6999771</v>
      </c>
      <c r="I570" s="142">
        <v>7386297</v>
      </c>
    </row>
    <row r="571" spans="1:9" ht="12.75">
      <c r="A571" s="229"/>
      <c r="B571" s="264" t="s">
        <v>1192</v>
      </c>
      <c r="C571" s="258">
        <v>51595140</v>
      </c>
      <c r="D571" s="142">
        <v>51595140</v>
      </c>
      <c r="E571" s="142">
        <v>50779641</v>
      </c>
      <c r="F571" s="231">
        <v>98.41942671344627</v>
      </c>
      <c r="G571" s="231">
        <v>98.41942671344627</v>
      </c>
      <c r="H571" s="142">
        <v>5271616</v>
      </c>
      <c r="I571" s="142">
        <v>5689616</v>
      </c>
    </row>
    <row r="572" spans="1:9" ht="12.75">
      <c r="A572" s="229"/>
      <c r="B572" s="261" t="s">
        <v>1193</v>
      </c>
      <c r="C572" s="258">
        <v>31063469</v>
      </c>
      <c r="D572" s="142">
        <v>31063469</v>
      </c>
      <c r="E572" s="142">
        <v>28233512</v>
      </c>
      <c r="F572" s="231">
        <v>90.88975864221732</v>
      </c>
      <c r="G572" s="231">
        <v>90.88975864221732</v>
      </c>
      <c r="H572" s="142">
        <v>3001984</v>
      </c>
      <c r="I572" s="142">
        <v>3815647</v>
      </c>
    </row>
    <row r="573" spans="1:9" s="274" customFormat="1" ht="12.75" hidden="1">
      <c r="A573" s="269"/>
      <c r="B573" s="288" t="s">
        <v>1230</v>
      </c>
      <c r="C573" s="271">
        <v>0</v>
      </c>
      <c r="D573" s="272"/>
      <c r="E573" s="272"/>
      <c r="F573" s="231" t="e">
        <v>#DIV/0!</v>
      </c>
      <c r="G573" s="231" t="e">
        <v>#DIV/0!</v>
      </c>
      <c r="H573" s="142">
        <v>0</v>
      </c>
      <c r="I573" s="142">
        <v>0</v>
      </c>
    </row>
    <row r="574" spans="1:9" ht="12.75">
      <c r="A574" s="229"/>
      <c r="B574" s="259" t="s">
        <v>1194</v>
      </c>
      <c r="C574" s="258">
        <v>2689673</v>
      </c>
      <c r="D574" s="258">
        <v>2689673</v>
      </c>
      <c r="E574" s="258">
        <v>1973756</v>
      </c>
      <c r="F574" s="231">
        <v>73.38274950151933</v>
      </c>
      <c r="G574" s="231">
        <v>73.38274950151933</v>
      </c>
      <c r="H574" s="142">
        <v>326514</v>
      </c>
      <c r="I574" s="142">
        <v>331675</v>
      </c>
    </row>
    <row r="575" spans="1:9" ht="12.75">
      <c r="A575" s="229"/>
      <c r="B575" s="261" t="s">
        <v>1215</v>
      </c>
      <c r="C575" s="258">
        <v>1302263</v>
      </c>
      <c r="D575" s="142">
        <v>1302263</v>
      </c>
      <c r="E575" s="142">
        <v>1301446</v>
      </c>
      <c r="F575" s="231">
        <v>99.93726305669438</v>
      </c>
      <c r="G575" s="231">
        <v>99.93726305669438</v>
      </c>
      <c r="H575" s="142">
        <v>121357</v>
      </c>
      <c r="I575" s="142">
        <v>265256</v>
      </c>
    </row>
    <row r="576" spans="1:9" ht="12.75">
      <c r="A576" s="229"/>
      <c r="B576" s="261" t="s">
        <v>1195</v>
      </c>
      <c r="C576" s="258">
        <v>1387410</v>
      </c>
      <c r="D576" s="142">
        <v>1387410</v>
      </c>
      <c r="E576" s="142">
        <v>672310</v>
      </c>
      <c r="F576" s="231">
        <v>48.4579179910769</v>
      </c>
      <c r="G576" s="231">
        <v>48.4579179910769</v>
      </c>
      <c r="H576" s="142">
        <v>205157</v>
      </c>
      <c r="I576" s="142">
        <v>66419</v>
      </c>
    </row>
    <row r="577" spans="1:9" ht="25.5">
      <c r="A577" s="229"/>
      <c r="B577" s="247" t="s">
        <v>1199</v>
      </c>
      <c r="C577" s="258">
        <v>51066</v>
      </c>
      <c r="D577" s="258">
        <v>51066</v>
      </c>
      <c r="E577" s="258">
        <v>44994</v>
      </c>
      <c r="F577" s="231">
        <v>88.1095053460228</v>
      </c>
      <c r="G577" s="231">
        <v>88.1095053460228</v>
      </c>
      <c r="H577" s="142">
        <v>9137</v>
      </c>
      <c r="I577" s="142">
        <v>8336</v>
      </c>
    </row>
    <row r="578" spans="1:9" s="274" customFormat="1" ht="25.5" hidden="1">
      <c r="A578" s="269"/>
      <c r="B578" s="287" t="s">
        <v>1224</v>
      </c>
      <c r="C578" s="271">
        <v>0</v>
      </c>
      <c r="D578" s="272"/>
      <c r="E578" s="272"/>
      <c r="F578" s="231" t="e">
        <v>#DIV/0!</v>
      </c>
      <c r="G578" s="231" t="e">
        <v>#DIV/0!</v>
      </c>
      <c r="H578" s="142">
        <v>0</v>
      </c>
      <c r="I578" s="142">
        <v>0</v>
      </c>
    </row>
    <row r="579" spans="1:9" ht="12.75">
      <c r="A579" s="229"/>
      <c r="B579" s="241" t="s">
        <v>1200</v>
      </c>
      <c r="C579" s="258">
        <v>51066</v>
      </c>
      <c r="D579" s="142">
        <v>51066</v>
      </c>
      <c r="E579" s="142">
        <v>44994</v>
      </c>
      <c r="F579" s="231">
        <v>88.1095053460228</v>
      </c>
      <c r="G579" s="231">
        <v>88.1095053460228</v>
      </c>
      <c r="H579" s="142">
        <v>9137</v>
      </c>
      <c r="I579" s="142">
        <v>8336</v>
      </c>
    </row>
    <row r="580" spans="1:9" s="274" customFormat="1" ht="12.75" hidden="1">
      <c r="A580" s="269"/>
      <c r="B580" s="288" t="s">
        <v>1139</v>
      </c>
      <c r="C580" s="272">
        <v>0</v>
      </c>
      <c r="D580" s="272"/>
      <c r="E580" s="272"/>
      <c r="F580" s="231" t="e">
        <v>#DIV/0!</v>
      </c>
      <c r="G580" s="231" t="e">
        <v>#DIV/0!</v>
      </c>
      <c r="H580" s="142">
        <v>0</v>
      </c>
      <c r="I580" s="142">
        <v>0</v>
      </c>
    </row>
    <row r="581" spans="1:9" s="274" customFormat="1" ht="25.5" hidden="1">
      <c r="A581" s="269"/>
      <c r="B581" s="287" t="s">
        <v>1216</v>
      </c>
      <c r="C581" s="272">
        <v>0</v>
      </c>
      <c r="D581" s="272"/>
      <c r="E581" s="272"/>
      <c r="F581" s="231" t="e">
        <v>#DIV/0!</v>
      </c>
      <c r="G581" s="231" t="e">
        <v>#DIV/0!</v>
      </c>
      <c r="H581" s="142">
        <v>0</v>
      </c>
      <c r="I581" s="142">
        <v>0</v>
      </c>
    </row>
    <row r="582" spans="1:9" s="274" customFormat="1" ht="38.25" hidden="1">
      <c r="A582" s="269"/>
      <c r="B582" s="289" t="s">
        <v>1217</v>
      </c>
      <c r="C582" s="272">
        <v>0</v>
      </c>
      <c r="D582" s="272"/>
      <c r="E582" s="272"/>
      <c r="F582" s="231" t="e">
        <v>#DIV/0!</v>
      </c>
      <c r="G582" s="231" t="e">
        <v>#DIV/0!</v>
      </c>
      <c r="H582" s="142">
        <v>0</v>
      </c>
      <c r="I582" s="142">
        <v>0</v>
      </c>
    </row>
    <row r="583" spans="1:9" s="274" customFormat="1" ht="12.75" hidden="1">
      <c r="A583" s="269"/>
      <c r="B583" s="287" t="s">
        <v>1225</v>
      </c>
      <c r="C583" s="272">
        <v>0</v>
      </c>
      <c r="D583" s="272"/>
      <c r="E583" s="272"/>
      <c r="F583" s="231" t="e">
        <v>#DIV/0!</v>
      </c>
      <c r="G583" s="231" t="e">
        <v>#DIV/0!</v>
      </c>
      <c r="H583" s="142">
        <v>0</v>
      </c>
      <c r="I583" s="142">
        <v>0</v>
      </c>
    </row>
    <row r="584" spans="1:9" s="274" customFormat="1" ht="25.5" hidden="1">
      <c r="A584" s="269"/>
      <c r="B584" s="287" t="s">
        <v>1235</v>
      </c>
      <c r="C584" s="272">
        <v>0</v>
      </c>
      <c r="D584" s="272"/>
      <c r="E584" s="272"/>
      <c r="F584" s="231" t="e">
        <v>#DIV/0!</v>
      </c>
      <c r="G584" s="231" t="e">
        <v>#DIV/0!</v>
      </c>
      <c r="H584" s="142">
        <v>0</v>
      </c>
      <c r="I584" s="142">
        <v>0</v>
      </c>
    </row>
    <row r="585" spans="1:9" ht="12.75">
      <c r="A585" s="229"/>
      <c r="B585" s="245" t="s">
        <v>1144</v>
      </c>
      <c r="C585" s="258">
        <v>5357769</v>
      </c>
      <c r="D585" s="258">
        <v>5357769</v>
      </c>
      <c r="E585" s="258">
        <v>5288059</v>
      </c>
      <c r="F585" s="231">
        <v>98.69889873938202</v>
      </c>
      <c r="G585" s="231">
        <v>98.69889873938202</v>
      </c>
      <c r="H585" s="142">
        <v>409574</v>
      </c>
      <c r="I585" s="142">
        <v>916604</v>
      </c>
    </row>
    <row r="586" spans="1:9" ht="12.75">
      <c r="A586" s="229"/>
      <c r="B586" s="259" t="s">
        <v>1196</v>
      </c>
      <c r="C586" s="258">
        <v>5357769</v>
      </c>
      <c r="D586" s="142">
        <v>5357769</v>
      </c>
      <c r="E586" s="142">
        <v>5288059</v>
      </c>
      <c r="F586" s="231">
        <v>98.69889873938202</v>
      </c>
      <c r="G586" s="231">
        <v>98.69889873938202</v>
      </c>
      <c r="H586" s="142">
        <v>409574</v>
      </c>
      <c r="I586" s="142">
        <v>916604</v>
      </c>
    </row>
    <row r="587" spans="1:9" s="274" customFormat="1" ht="12.75" hidden="1">
      <c r="A587" s="269"/>
      <c r="B587" s="288" t="s">
        <v>1236</v>
      </c>
      <c r="C587" s="271">
        <v>0</v>
      </c>
      <c r="D587" s="272"/>
      <c r="E587" s="272"/>
      <c r="F587" s="231" t="e">
        <v>#DIV/0!</v>
      </c>
      <c r="G587" s="231" t="e">
        <v>#DIV/0!</v>
      </c>
      <c r="H587" s="142">
        <v>0</v>
      </c>
      <c r="I587" s="142">
        <v>0</v>
      </c>
    </row>
    <row r="588" spans="1:9" s="274" customFormat="1" ht="25.5" hidden="1">
      <c r="A588" s="269"/>
      <c r="B588" s="287" t="s">
        <v>1249</v>
      </c>
      <c r="C588" s="271">
        <v>0</v>
      </c>
      <c r="D588" s="272"/>
      <c r="E588" s="272"/>
      <c r="F588" s="231" t="e">
        <v>#DIV/0!</v>
      </c>
      <c r="G588" s="231" t="e">
        <v>#DIV/0!</v>
      </c>
      <c r="H588" s="142">
        <v>0</v>
      </c>
      <c r="I588" s="142">
        <v>0</v>
      </c>
    </row>
    <row r="589" spans="1:9" s="274" customFormat="1" ht="38.25" hidden="1">
      <c r="A589" s="269"/>
      <c r="B589" s="289" t="s">
        <v>1250</v>
      </c>
      <c r="C589" s="272">
        <v>0</v>
      </c>
      <c r="D589" s="272"/>
      <c r="E589" s="272"/>
      <c r="F589" s="231" t="e">
        <v>#DIV/0!</v>
      </c>
      <c r="G589" s="231" t="e">
        <v>#DIV/0!</v>
      </c>
      <c r="H589" s="142">
        <v>0</v>
      </c>
      <c r="I589" s="142">
        <v>0</v>
      </c>
    </row>
    <row r="590" spans="1:9" s="274" customFormat="1" ht="25.5" hidden="1">
      <c r="A590" s="269"/>
      <c r="B590" s="287" t="s">
        <v>1251</v>
      </c>
      <c r="C590" s="272">
        <v>0</v>
      </c>
      <c r="D590" s="272"/>
      <c r="E590" s="272"/>
      <c r="F590" s="231" t="e">
        <v>#DIV/0!</v>
      </c>
      <c r="G590" s="231" t="e">
        <v>#DIV/0!</v>
      </c>
      <c r="H590" s="142">
        <v>0</v>
      </c>
      <c r="I590" s="142">
        <v>0</v>
      </c>
    </row>
    <row r="591" spans="1:9" ht="12.75">
      <c r="A591" s="229"/>
      <c r="B591" s="188" t="s">
        <v>822</v>
      </c>
      <c r="C591" s="142">
        <v>-3489014</v>
      </c>
      <c r="D591" s="142">
        <v>-3489014</v>
      </c>
      <c r="E591" s="142">
        <v>-186601</v>
      </c>
      <c r="F591" s="231" t="s">
        <v>818</v>
      </c>
      <c r="G591" s="231" t="s">
        <v>818</v>
      </c>
      <c r="H591" s="142">
        <v>-784194</v>
      </c>
      <c r="I591" s="142">
        <v>-2811943</v>
      </c>
    </row>
    <row r="592" spans="1:9" ht="12.75">
      <c r="A592" s="229"/>
      <c r="B592" s="188" t="s">
        <v>823</v>
      </c>
      <c r="C592" s="258">
        <v>3489014</v>
      </c>
      <c r="D592" s="258">
        <v>3489014</v>
      </c>
      <c r="E592" s="258">
        <v>3489014</v>
      </c>
      <c r="F592" s="231" t="s">
        <v>818</v>
      </c>
      <c r="G592" s="231" t="s">
        <v>818</v>
      </c>
      <c r="H592" s="142">
        <v>946951</v>
      </c>
      <c r="I592" s="142">
        <v>946951</v>
      </c>
    </row>
    <row r="593" spans="1:9" s="274" customFormat="1" ht="12.75" hidden="1">
      <c r="A593" s="269"/>
      <c r="B593" s="292" t="s">
        <v>827</v>
      </c>
      <c r="C593" s="271">
        <v>0</v>
      </c>
      <c r="D593" s="271">
        <v>0</v>
      </c>
      <c r="E593" s="271">
        <v>0</v>
      </c>
      <c r="F593" s="231" t="e">
        <v>#DIV/0!</v>
      </c>
      <c r="G593" s="231" t="e">
        <v>#DIV/0!</v>
      </c>
      <c r="H593" s="142">
        <v>0</v>
      </c>
      <c r="I593" s="142">
        <v>0</v>
      </c>
    </row>
    <row r="594" spans="1:9" s="274" customFormat="1" ht="12.75" hidden="1">
      <c r="A594" s="269"/>
      <c r="B594" s="292" t="s">
        <v>828</v>
      </c>
      <c r="C594" s="271">
        <v>0</v>
      </c>
      <c r="D594" s="271">
        <v>0</v>
      </c>
      <c r="E594" s="271">
        <v>0</v>
      </c>
      <c r="F594" s="231" t="e">
        <v>#DIV/0!</v>
      </c>
      <c r="G594" s="231" t="e">
        <v>#DIV/0!</v>
      </c>
      <c r="H594" s="142">
        <v>0</v>
      </c>
      <c r="I594" s="142">
        <v>0</v>
      </c>
    </row>
    <row r="595" spans="1:9" ht="12.75">
      <c r="A595" s="229"/>
      <c r="B595" s="245" t="s">
        <v>1201</v>
      </c>
      <c r="C595" s="258">
        <v>3489014</v>
      </c>
      <c r="D595" s="258">
        <v>3489014</v>
      </c>
      <c r="E595" s="258">
        <v>3489014</v>
      </c>
      <c r="F595" s="231" t="s">
        <v>818</v>
      </c>
      <c r="G595" s="231" t="s">
        <v>818</v>
      </c>
      <c r="H595" s="142">
        <v>946951</v>
      </c>
      <c r="I595" s="142">
        <v>946951</v>
      </c>
    </row>
    <row r="596" spans="1:9" ht="40.5" customHeight="1">
      <c r="A596" s="229"/>
      <c r="B596" s="247" t="s">
        <v>1202</v>
      </c>
      <c r="C596" s="258">
        <v>3484805</v>
      </c>
      <c r="D596" s="142">
        <v>3484805</v>
      </c>
      <c r="E596" s="142">
        <v>3484805</v>
      </c>
      <c r="F596" s="231" t="s">
        <v>818</v>
      </c>
      <c r="G596" s="231" t="s">
        <v>818</v>
      </c>
      <c r="H596" s="142">
        <v>946951</v>
      </c>
      <c r="I596" s="142">
        <v>946951</v>
      </c>
    </row>
    <row r="597" spans="1:9" s="274" customFormat="1" ht="51">
      <c r="A597" s="269"/>
      <c r="B597" s="247" t="s">
        <v>1218</v>
      </c>
      <c r="C597" s="258">
        <v>4209</v>
      </c>
      <c r="D597" s="142">
        <v>4209</v>
      </c>
      <c r="E597" s="142">
        <v>4209</v>
      </c>
      <c r="F597" s="231" t="s">
        <v>818</v>
      </c>
      <c r="G597" s="231" t="s">
        <v>818</v>
      </c>
      <c r="H597" s="142">
        <v>0</v>
      </c>
      <c r="I597" s="142">
        <v>0</v>
      </c>
    </row>
    <row r="598" spans="1:9" s="274" customFormat="1" ht="38.25" hidden="1">
      <c r="A598" s="269"/>
      <c r="B598" s="290" t="s">
        <v>1157</v>
      </c>
      <c r="C598" s="272">
        <v>0</v>
      </c>
      <c r="D598" s="272"/>
      <c r="E598" s="272"/>
      <c r="F598" s="231" t="e">
        <v>#DIV/0!</v>
      </c>
      <c r="G598" s="231" t="e">
        <v>#DIV/0!</v>
      </c>
      <c r="H598" s="142">
        <v>0</v>
      </c>
      <c r="I598" s="142">
        <v>0</v>
      </c>
    </row>
    <row r="599" spans="1:9" ht="12.75">
      <c r="A599" s="229"/>
      <c r="B599" s="293"/>
      <c r="C599" s="134"/>
      <c r="D599" s="142"/>
      <c r="E599" s="142"/>
      <c r="F599" s="231"/>
      <c r="G599" s="231"/>
      <c r="H599" s="142"/>
      <c r="I599" s="142"/>
    </row>
    <row r="600" spans="1:9" ht="12.75">
      <c r="A600" s="229"/>
      <c r="B600" s="183" t="s">
        <v>1254</v>
      </c>
      <c r="C600" s="142"/>
      <c r="D600" s="142"/>
      <c r="E600" s="142"/>
      <c r="F600" s="231"/>
      <c r="G600" s="231"/>
      <c r="H600" s="142"/>
      <c r="I600" s="142"/>
    </row>
    <row r="601" spans="1:9" ht="12.75">
      <c r="A601" s="229"/>
      <c r="B601" s="235" t="s">
        <v>1185</v>
      </c>
      <c r="C601" s="257">
        <v>128054848</v>
      </c>
      <c r="D601" s="257">
        <v>128054848</v>
      </c>
      <c r="E601" s="257">
        <v>119495611</v>
      </c>
      <c r="F601" s="227">
        <v>93.31596020480224</v>
      </c>
      <c r="G601" s="227">
        <v>93.31596020480224</v>
      </c>
      <c r="H601" s="134">
        <v>2265300</v>
      </c>
      <c r="I601" s="134">
        <v>4814971</v>
      </c>
    </row>
    <row r="602" spans="1:9" ht="25.5">
      <c r="A602" s="229"/>
      <c r="B602" s="267" t="s">
        <v>1198</v>
      </c>
      <c r="C602" s="258">
        <v>2331973</v>
      </c>
      <c r="D602" s="142">
        <v>2331973</v>
      </c>
      <c r="E602" s="142">
        <v>2299362</v>
      </c>
      <c r="F602" s="231">
        <v>98.60157042984632</v>
      </c>
      <c r="G602" s="231">
        <v>98.60157042984632</v>
      </c>
      <c r="H602" s="142">
        <v>164267</v>
      </c>
      <c r="I602" s="142">
        <v>196109</v>
      </c>
    </row>
    <row r="603" spans="1:9" ht="12.75">
      <c r="A603" s="229"/>
      <c r="B603" s="245" t="s">
        <v>1204</v>
      </c>
      <c r="C603" s="258">
        <v>59530070</v>
      </c>
      <c r="D603" s="142">
        <v>59530070</v>
      </c>
      <c r="E603" s="142">
        <v>51003444</v>
      </c>
      <c r="F603" s="231">
        <v>85.67677477953579</v>
      </c>
      <c r="G603" s="231">
        <v>85.67677477953579</v>
      </c>
      <c r="H603" s="142">
        <v>0</v>
      </c>
      <c r="I603" s="142">
        <v>2522054</v>
      </c>
    </row>
    <row r="604" spans="1:9" ht="25.5">
      <c r="A604" s="229"/>
      <c r="B604" s="247" t="s">
        <v>1221</v>
      </c>
      <c r="C604" s="258">
        <v>2110138</v>
      </c>
      <c r="D604" s="142">
        <v>2110138</v>
      </c>
      <c r="E604" s="142">
        <v>0</v>
      </c>
      <c r="F604" s="231">
        <v>0</v>
      </c>
      <c r="G604" s="231">
        <v>0</v>
      </c>
      <c r="H604" s="142">
        <v>0</v>
      </c>
      <c r="I604" s="142">
        <v>0</v>
      </c>
    </row>
    <row r="605" spans="1:9" ht="12.75">
      <c r="A605" s="229"/>
      <c r="B605" s="267" t="s">
        <v>1205</v>
      </c>
      <c r="C605" s="258">
        <v>124290</v>
      </c>
      <c r="D605" s="258">
        <v>124290</v>
      </c>
      <c r="E605" s="258">
        <v>124290</v>
      </c>
      <c r="F605" s="231">
        <v>100</v>
      </c>
      <c r="G605" s="231">
        <v>100</v>
      </c>
      <c r="H605" s="142">
        <v>14282</v>
      </c>
      <c r="I605" s="142">
        <v>10057</v>
      </c>
    </row>
    <row r="606" spans="1:9" ht="12.75">
      <c r="A606" s="229"/>
      <c r="B606" s="277" t="s">
        <v>1206</v>
      </c>
      <c r="C606" s="258">
        <v>124290</v>
      </c>
      <c r="D606" s="258">
        <v>124290</v>
      </c>
      <c r="E606" s="258">
        <v>124290</v>
      </c>
      <c r="F606" s="231">
        <v>100</v>
      </c>
      <c r="G606" s="231">
        <v>100</v>
      </c>
      <c r="H606" s="142">
        <v>14282</v>
      </c>
      <c r="I606" s="142">
        <v>10057</v>
      </c>
    </row>
    <row r="607" spans="1:9" ht="12.75" customHeight="1">
      <c r="A607" s="229"/>
      <c r="B607" s="241" t="s">
        <v>1207</v>
      </c>
      <c r="C607" s="258">
        <v>124290</v>
      </c>
      <c r="D607" s="258">
        <v>124290</v>
      </c>
      <c r="E607" s="258">
        <v>124290</v>
      </c>
      <c r="F607" s="231">
        <v>100</v>
      </c>
      <c r="G607" s="231">
        <v>100</v>
      </c>
      <c r="H607" s="142">
        <v>14282</v>
      </c>
      <c r="I607" s="142">
        <v>10057</v>
      </c>
    </row>
    <row r="608" spans="1:9" ht="51">
      <c r="A608" s="229"/>
      <c r="B608" s="242" t="s">
        <v>1213</v>
      </c>
      <c r="C608" s="258">
        <v>124290</v>
      </c>
      <c r="D608" s="258">
        <v>124290</v>
      </c>
      <c r="E608" s="258">
        <v>124290</v>
      </c>
      <c r="F608" s="231">
        <v>100</v>
      </c>
      <c r="G608" s="231">
        <v>100</v>
      </c>
      <c r="H608" s="142">
        <v>14282</v>
      </c>
      <c r="I608" s="142">
        <v>10057</v>
      </c>
    </row>
    <row r="609" spans="1:9" ht="51">
      <c r="A609" s="229"/>
      <c r="B609" s="268" t="s">
        <v>1214</v>
      </c>
      <c r="C609" s="258">
        <v>124290</v>
      </c>
      <c r="D609" s="142">
        <v>124290</v>
      </c>
      <c r="E609" s="142">
        <v>124290</v>
      </c>
      <c r="F609" s="231">
        <v>100</v>
      </c>
      <c r="G609" s="231">
        <v>100</v>
      </c>
      <c r="H609" s="142">
        <v>14282</v>
      </c>
      <c r="I609" s="142">
        <v>10057</v>
      </c>
    </row>
    <row r="610" spans="1:9" ht="12.75">
      <c r="A610" s="229"/>
      <c r="B610" s="245" t="s">
        <v>1186</v>
      </c>
      <c r="C610" s="258">
        <v>66068515</v>
      </c>
      <c r="D610" s="258">
        <v>66068515</v>
      </c>
      <c r="E610" s="258">
        <v>66068515</v>
      </c>
      <c r="F610" s="231">
        <v>100</v>
      </c>
      <c r="G610" s="231">
        <v>100</v>
      </c>
      <c r="H610" s="142">
        <v>2086751</v>
      </c>
      <c r="I610" s="142">
        <v>2086751</v>
      </c>
    </row>
    <row r="611" spans="1:9" ht="25.5">
      <c r="A611" s="229"/>
      <c r="B611" s="247" t="s">
        <v>1187</v>
      </c>
      <c r="C611" s="258">
        <v>66068515</v>
      </c>
      <c r="D611" s="142">
        <v>66068515</v>
      </c>
      <c r="E611" s="142">
        <v>66068515</v>
      </c>
      <c r="F611" s="231">
        <v>100</v>
      </c>
      <c r="G611" s="231">
        <v>100</v>
      </c>
      <c r="H611" s="142">
        <v>2086751</v>
      </c>
      <c r="I611" s="142">
        <v>2086751</v>
      </c>
    </row>
    <row r="612" spans="1:9" ht="12.75">
      <c r="A612" s="229"/>
      <c r="B612" s="235" t="s">
        <v>1188</v>
      </c>
      <c r="C612" s="134">
        <v>129804625</v>
      </c>
      <c r="D612" s="134">
        <v>129804625</v>
      </c>
      <c r="E612" s="134">
        <v>116023867</v>
      </c>
      <c r="F612" s="227">
        <v>89.38346149068263</v>
      </c>
      <c r="G612" s="227">
        <v>89.38346149068263</v>
      </c>
      <c r="H612" s="134">
        <v>2261966</v>
      </c>
      <c r="I612" s="134">
        <v>29792778</v>
      </c>
    </row>
    <row r="613" spans="1:9" ht="12.75">
      <c r="A613" s="229"/>
      <c r="B613" s="245" t="s">
        <v>1189</v>
      </c>
      <c r="C613" s="258">
        <v>120469722</v>
      </c>
      <c r="D613" s="258">
        <v>120469722</v>
      </c>
      <c r="E613" s="258">
        <v>108230710</v>
      </c>
      <c r="F613" s="231">
        <v>89.8405908166701</v>
      </c>
      <c r="G613" s="231">
        <v>89.8405908166701</v>
      </c>
      <c r="H613" s="142">
        <v>1702173</v>
      </c>
      <c r="I613" s="142">
        <v>27136243</v>
      </c>
    </row>
    <row r="614" spans="1:9" ht="12.75">
      <c r="A614" s="229"/>
      <c r="B614" s="259" t="s">
        <v>1190</v>
      </c>
      <c r="C614" s="258">
        <v>27453386</v>
      </c>
      <c r="D614" s="258">
        <v>27453386</v>
      </c>
      <c r="E614" s="258">
        <v>25286166</v>
      </c>
      <c r="F614" s="231">
        <v>92.10581893249889</v>
      </c>
      <c r="G614" s="231">
        <v>92.10581893249889</v>
      </c>
      <c r="H614" s="142">
        <v>1525416</v>
      </c>
      <c r="I614" s="142">
        <v>4429288</v>
      </c>
    </row>
    <row r="615" spans="1:9" ht="12.75">
      <c r="A615" s="229"/>
      <c r="B615" s="261" t="s">
        <v>1191</v>
      </c>
      <c r="C615" s="258">
        <v>12790459</v>
      </c>
      <c r="D615" s="142">
        <v>12790459</v>
      </c>
      <c r="E615" s="142">
        <v>12670192</v>
      </c>
      <c r="F615" s="231">
        <v>99.05971318152069</v>
      </c>
      <c r="G615" s="231">
        <v>99.05971318152069</v>
      </c>
      <c r="H615" s="142">
        <v>947191</v>
      </c>
      <c r="I615" s="142">
        <v>1242899</v>
      </c>
    </row>
    <row r="616" spans="1:9" ht="12.75">
      <c r="A616" s="229"/>
      <c r="B616" s="264" t="s">
        <v>1192</v>
      </c>
      <c r="C616" s="258">
        <v>9757764</v>
      </c>
      <c r="D616" s="142">
        <v>9757764</v>
      </c>
      <c r="E616" s="142">
        <v>9667997</v>
      </c>
      <c r="F616" s="231">
        <v>99.08004538744737</v>
      </c>
      <c r="G616" s="231">
        <v>99.08004538744737</v>
      </c>
      <c r="H616" s="142">
        <v>752328</v>
      </c>
      <c r="I616" s="142">
        <v>912906</v>
      </c>
    </row>
    <row r="617" spans="1:9" ht="12.75">
      <c r="A617" s="229"/>
      <c r="B617" s="261" t="s">
        <v>1193</v>
      </c>
      <c r="C617" s="258">
        <v>14662927</v>
      </c>
      <c r="D617" s="142">
        <v>14662927</v>
      </c>
      <c r="E617" s="142">
        <v>12615974</v>
      </c>
      <c r="F617" s="231">
        <v>86.03994277540903</v>
      </c>
      <c r="G617" s="231">
        <v>86.03994277540903</v>
      </c>
      <c r="H617" s="142">
        <v>578225</v>
      </c>
      <c r="I617" s="142">
        <v>3186389</v>
      </c>
    </row>
    <row r="618" spans="1:9" s="274" customFormat="1" ht="12.75" hidden="1">
      <c r="A618" s="269"/>
      <c r="B618" s="288" t="s">
        <v>1230</v>
      </c>
      <c r="C618" s="271">
        <v>0</v>
      </c>
      <c r="D618" s="272"/>
      <c r="E618" s="272"/>
      <c r="F618" s="231" t="e">
        <v>#DIV/0!</v>
      </c>
      <c r="G618" s="231" t="e">
        <v>#DIV/0!</v>
      </c>
      <c r="H618" s="142">
        <v>0</v>
      </c>
      <c r="I618" s="142">
        <v>0</v>
      </c>
    </row>
    <row r="619" spans="1:9" ht="12.75">
      <c r="A619" s="229"/>
      <c r="B619" s="259" t="s">
        <v>1194</v>
      </c>
      <c r="C619" s="258">
        <v>90586085</v>
      </c>
      <c r="D619" s="258">
        <v>90586085</v>
      </c>
      <c r="E619" s="258">
        <v>82615051</v>
      </c>
      <c r="F619" s="231">
        <v>91.20059775185118</v>
      </c>
      <c r="G619" s="231">
        <v>91.20059775185118</v>
      </c>
      <c r="H619" s="142">
        <v>150757</v>
      </c>
      <c r="I619" s="142">
        <v>22671435</v>
      </c>
    </row>
    <row r="620" spans="1:9" ht="12.75">
      <c r="A620" s="229"/>
      <c r="B620" s="261" t="s">
        <v>1215</v>
      </c>
      <c r="C620" s="258">
        <v>90586085</v>
      </c>
      <c r="D620" s="142">
        <v>90586085</v>
      </c>
      <c r="E620" s="142">
        <v>82615051</v>
      </c>
      <c r="F620" s="231">
        <v>91.20059775185118</v>
      </c>
      <c r="G620" s="231">
        <v>91.20059775185118</v>
      </c>
      <c r="H620" s="142">
        <v>150757</v>
      </c>
      <c r="I620" s="142">
        <v>22671435</v>
      </c>
    </row>
    <row r="621" spans="1:9" s="274" customFormat="1" ht="12.75" hidden="1">
      <c r="A621" s="269"/>
      <c r="B621" s="286" t="s">
        <v>1195</v>
      </c>
      <c r="C621" s="271">
        <v>0</v>
      </c>
      <c r="D621" s="272"/>
      <c r="E621" s="272"/>
      <c r="F621" s="231" t="e">
        <v>#DIV/0!</v>
      </c>
      <c r="G621" s="231" t="e">
        <v>#DIV/0!</v>
      </c>
      <c r="H621" s="142">
        <v>0</v>
      </c>
      <c r="I621" s="142">
        <v>0</v>
      </c>
    </row>
    <row r="622" spans="1:9" ht="25.5">
      <c r="A622" s="229"/>
      <c r="B622" s="247" t="s">
        <v>1199</v>
      </c>
      <c r="C622" s="258">
        <v>311122</v>
      </c>
      <c r="D622" s="258">
        <v>311122</v>
      </c>
      <c r="E622" s="258">
        <v>304083</v>
      </c>
      <c r="F622" s="231">
        <v>97.73754347169277</v>
      </c>
      <c r="G622" s="231">
        <v>97.73754347169277</v>
      </c>
      <c r="H622" s="142">
        <v>26000</v>
      </c>
      <c r="I622" s="142">
        <v>32671</v>
      </c>
    </row>
    <row r="623" spans="1:9" s="274" customFormat="1" ht="25.5" hidden="1">
      <c r="A623" s="269"/>
      <c r="B623" s="287" t="s">
        <v>1224</v>
      </c>
      <c r="C623" s="271">
        <v>0</v>
      </c>
      <c r="D623" s="272"/>
      <c r="E623" s="272"/>
      <c r="F623" s="231" t="e">
        <v>#DIV/0!</v>
      </c>
      <c r="G623" s="231" t="e">
        <v>#DIV/0!</v>
      </c>
      <c r="H623" s="142">
        <v>0</v>
      </c>
      <c r="I623" s="142">
        <v>0</v>
      </c>
    </row>
    <row r="624" spans="1:9" ht="12.75">
      <c r="A624" s="229"/>
      <c r="B624" s="241" t="s">
        <v>1200</v>
      </c>
      <c r="C624" s="258">
        <v>311122</v>
      </c>
      <c r="D624" s="142">
        <v>311122</v>
      </c>
      <c r="E624" s="142">
        <v>304083</v>
      </c>
      <c r="F624" s="231">
        <v>97.73754347169277</v>
      </c>
      <c r="G624" s="231">
        <v>97.73754347169277</v>
      </c>
      <c r="H624" s="142">
        <v>26000</v>
      </c>
      <c r="I624" s="142">
        <v>32671</v>
      </c>
    </row>
    <row r="625" spans="1:9" ht="12.75">
      <c r="A625" s="229"/>
      <c r="B625" s="259" t="s">
        <v>1139</v>
      </c>
      <c r="C625" s="142">
        <v>2119129</v>
      </c>
      <c r="D625" s="142">
        <v>2119129</v>
      </c>
      <c r="E625" s="142">
        <v>25410</v>
      </c>
      <c r="F625" s="231">
        <v>1.1990775455387566</v>
      </c>
      <c r="G625" s="231">
        <v>1.1990775455387566</v>
      </c>
      <c r="H625" s="142">
        <v>0</v>
      </c>
      <c r="I625" s="142">
        <v>2849</v>
      </c>
    </row>
    <row r="626" spans="1:9" ht="25.5">
      <c r="A626" s="229"/>
      <c r="B626" s="294" t="s">
        <v>1216</v>
      </c>
      <c r="C626" s="142">
        <v>18741</v>
      </c>
      <c r="D626" s="142">
        <v>18741</v>
      </c>
      <c r="E626" s="142">
        <v>0</v>
      </c>
      <c r="F626" s="231">
        <v>0</v>
      </c>
      <c r="G626" s="231">
        <v>0</v>
      </c>
      <c r="H626" s="142">
        <v>0</v>
      </c>
      <c r="I626" s="142">
        <v>0</v>
      </c>
    </row>
    <row r="627" spans="1:9" ht="38.25">
      <c r="A627" s="229"/>
      <c r="B627" s="242" t="s">
        <v>1232</v>
      </c>
      <c r="C627" s="142">
        <v>18741</v>
      </c>
      <c r="D627" s="142">
        <v>18741</v>
      </c>
      <c r="E627" s="142">
        <v>0</v>
      </c>
      <c r="F627" s="231">
        <v>0</v>
      </c>
      <c r="G627" s="231">
        <v>0</v>
      </c>
      <c r="H627" s="142">
        <v>0</v>
      </c>
      <c r="I627" s="142">
        <v>0</v>
      </c>
    </row>
    <row r="628" spans="1:9" ht="63.75">
      <c r="A628" s="229"/>
      <c r="B628" s="268" t="s">
        <v>1233</v>
      </c>
      <c r="C628" s="142">
        <v>18741</v>
      </c>
      <c r="D628" s="142">
        <v>18741</v>
      </c>
      <c r="E628" s="142">
        <v>0</v>
      </c>
      <c r="F628" s="231">
        <v>0</v>
      </c>
      <c r="G628" s="231">
        <v>0</v>
      </c>
      <c r="H628" s="142">
        <v>0</v>
      </c>
      <c r="I628" s="142">
        <v>0</v>
      </c>
    </row>
    <row r="629" spans="1:9" ht="25.5">
      <c r="A629" s="229"/>
      <c r="B629" s="241" t="s">
        <v>1226</v>
      </c>
      <c r="C629" s="142">
        <v>2100388</v>
      </c>
      <c r="D629" s="142">
        <v>2100388</v>
      </c>
      <c r="E629" s="142">
        <v>25410</v>
      </c>
      <c r="F629" s="231">
        <v>1.2097764793933312</v>
      </c>
      <c r="G629" s="231">
        <v>1.2097764793933312</v>
      </c>
      <c r="H629" s="142">
        <v>0</v>
      </c>
      <c r="I629" s="142">
        <v>2849</v>
      </c>
    </row>
    <row r="630" spans="1:9" ht="38.25">
      <c r="A630" s="229"/>
      <c r="B630" s="242" t="s">
        <v>1227</v>
      </c>
      <c r="C630" s="142">
        <v>45057</v>
      </c>
      <c r="D630" s="142">
        <v>45057</v>
      </c>
      <c r="E630" s="142">
        <v>25410</v>
      </c>
      <c r="F630" s="231">
        <v>56.395232705240026</v>
      </c>
      <c r="G630" s="231">
        <v>56.395232705240026</v>
      </c>
      <c r="H630" s="142">
        <v>0</v>
      </c>
      <c r="I630" s="142">
        <v>2849</v>
      </c>
    </row>
    <row r="631" spans="1:9" ht="89.25">
      <c r="A631" s="229"/>
      <c r="B631" s="242" t="s">
        <v>1248</v>
      </c>
      <c r="C631" s="142">
        <v>2055331</v>
      </c>
      <c r="D631" s="142">
        <v>2055331</v>
      </c>
      <c r="E631" s="142">
        <v>0</v>
      </c>
      <c r="F631" s="231">
        <v>0</v>
      </c>
      <c r="G631" s="231">
        <v>0</v>
      </c>
      <c r="H631" s="142">
        <v>0</v>
      </c>
      <c r="I631" s="142">
        <v>0</v>
      </c>
    </row>
    <row r="632" spans="1:9" s="274" customFormat="1" ht="25.5" hidden="1">
      <c r="A632" s="269"/>
      <c r="B632" s="287" t="s">
        <v>1216</v>
      </c>
      <c r="C632" s="272">
        <v>0</v>
      </c>
      <c r="D632" s="272"/>
      <c r="E632" s="272"/>
      <c r="F632" s="231" t="e">
        <v>#DIV/0!</v>
      </c>
      <c r="G632" s="231" t="e">
        <v>#DIV/0!</v>
      </c>
      <c r="H632" s="142">
        <v>0</v>
      </c>
      <c r="I632" s="142">
        <v>0</v>
      </c>
    </row>
    <row r="633" spans="1:9" s="274" customFormat="1" ht="38.25" hidden="1">
      <c r="A633" s="269"/>
      <c r="B633" s="289" t="s">
        <v>1217</v>
      </c>
      <c r="C633" s="272">
        <v>0</v>
      </c>
      <c r="D633" s="272"/>
      <c r="E633" s="272"/>
      <c r="F633" s="231" t="e">
        <v>#DIV/0!</v>
      </c>
      <c r="G633" s="231" t="e">
        <v>#DIV/0!</v>
      </c>
      <c r="H633" s="142">
        <v>0</v>
      </c>
      <c r="I633" s="142">
        <v>0</v>
      </c>
    </row>
    <row r="634" spans="1:9" s="274" customFormat="1" ht="12.75" hidden="1">
      <c r="A634" s="269"/>
      <c r="B634" s="287" t="s">
        <v>1225</v>
      </c>
      <c r="C634" s="272">
        <v>0</v>
      </c>
      <c r="D634" s="272"/>
      <c r="E634" s="272"/>
      <c r="F634" s="231" t="e">
        <v>#DIV/0!</v>
      </c>
      <c r="G634" s="231" t="e">
        <v>#DIV/0!</v>
      </c>
      <c r="H634" s="142">
        <v>0</v>
      </c>
      <c r="I634" s="142">
        <v>0</v>
      </c>
    </row>
    <row r="635" spans="1:9" s="274" customFormat="1" ht="25.5" hidden="1">
      <c r="A635" s="269"/>
      <c r="B635" s="287" t="s">
        <v>1235</v>
      </c>
      <c r="C635" s="272">
        <v>0</v>
      </c>
      <c r="D635" s="272"/>
      <c r="E635" s="272"/>
      <c r="F635" s="231" t="e">
        <v>#DIV/0!</v>
      </c>
      <c r="G635" s="231" t="e">
        <v>#DIV/0!</v>
      </c>
      <c r="H635" s="142">
        <v>0</v>
      </c>
      <c r="I635" s="142">
        <v>0</v>
      </c>
    </row>
    <row r="636" spans="1:9" ht="12.75">
      <c r="A636" s="229"/>
      <c r="B636" s="245" t="s">
        <v>1144</v>
      </c>
      <c r="C636" s="258">
        <v>9334903</v>
      </c>
      <c r="D636" s="258">
        <v>9334903</v>
      </c>
      <c r="E636" s="258">
        <v>7793157</v>
      </c>
      <c r="F636" s="231">
        <v>83.48407048257491</v>
      </c>
      <c r="G636" s="231">
        <v>83.48407048257491</v>
      </c>
      <c r="H636" s="142">
        <v>559793</v>
      </c>
      <c r="I636" s="142">
        <v>2656535</v>
      </c>
    </row>
    <row r="637" spans="1:9" ht="12.75">
      <c r="A637" s="229"/>
      <c r="B637" s="259" t="s">
        <v>1196</v>
      </c>
      <c r="C637" s="258">
        <v>9325153</v>
      </c>
      <c r="D637" s="142">
        <v>9325153</v>
      </c>
      <c r="E637" s="142">
        <v>7793157</v>
      </c>
      <c r="F637" s="231">
        <v>83.57135802490319</v>
      </c>
      <c r="G637" s="231">
        <v>83.57135802490319</v>
      </c>
      <c r="H637" s="142">
        <v>559793</v>
      </c>
      <c r="I637" s="142">
        <v>2656535</v>
      </c>
    </row>
    <row r="638" spans="1:9" s="274" customFormat="1" ht="12.75" hidden="1">
      <c r="A638" s="269"/>
      <c r="B638" s="288" t="s">
        <v>1236</v>
      </c>
      <c r="C638" s="271">
        <v>0</v>
      </c>
      <c r="D638" s="272"/>
      <c r="E638" s="272"/>
      <c r="F638" s="231" t="e">
        <v>#DIV/0!</v>
      </c>
      <c r="G638" s="231" t="e">
        <v>#DIV/0!</v>
      </c>
      <c r="H638" s="142">
        <v>0</v>
      </c>
      <c r="I638" s="142">
        <v>0</v>
      </c>
    </row>
    <row r="639" spans="1:9" s="274" customFormat="1" ht="25.5" hidden="1">
      <c r="A639" s="269"/>
      <c r="B639" s="287" t="s">
        <v>1249</v>
      </c>
      <c r="C639" s="271">
        <v>0</v>
      </c>
      <c r="D639" s="272"/>
      <c r="E639" s="272"/>
      <c r="F639" s="231" t="e">
        <v>#DIV/0!</v>
      </c>
      <c r="G639" s="231" t="e">
        <v>#DIV/0!</v>
      </c>
      <c r="H639" s="142">
        <v>0</v>
      </c>
      <c r="I639" s="142">
        <v>0</v>
      </c>
    </row>
    <row r="640" spans="1:9" s="274" customFormat="1" ht="38.25" hidden="1">
      <c r="A640" s="269"/>
      <c r="B640" s="289" t="s">
        <v>1250</v>
      </c>
      <c r="C640" s="272">
        <v>0</v>
      </c>
      <c r="D640" s="272"/>
      <c r="E640" s="272"/>
      <c r="F640" s="231" t="e">
        <v>#DIV/0!</v>
      </c>
      <c r="G640" s="231" t="e">
        <v>#DIV/0!</v>
      </c>
      <c r="H640" s="142">
        <v>0</v>
      </c>
      <c r="I640" s="142">
        <v>0</v>
      </c>
    </row>
    <row r="641" spans="1:9" s="274" customFormat="1" ht="25.5" hidden="1">
      <c r="A641" s="269"/>
      <c r="B641" s="287" t="s">
        <v>1251</v>
      </c>
      <c r="C641" s="272">
        <v>0</v>
      </c>
      <c r="D641" s="272"/>
      <c r="E641" s="272"/>
      <c r="F641" s="231" t="e">
        <v>#DIV/0!</v>
      </c>
      <c r="G641" s="231" t="e">
        <v>#DIV/0!</v>
      </c>
      <c r="H641" s="142">
        <v>0</v>
      </c>
      <c r="I641" s="142">
        <v>0</v>
      </c>
    </row>
    <row r="642" spans="1:9" s="274" customFormat="1" ht="12.75">
      <c r="A642" s="269"/>
      <c r="B642" s="259" t="s">
        <v>1236</v>
      </c>
      <c r="C642" s="142">
        <v>9750</v>
      </c>
      <c r="D642" s="142">
        <v>9750</v>
      </c>
      <c r="E642" s="142">
        <v>0</v>
      </c>
      <c r="F642" s="231">
        <v>0</v>
      </c>
      <c r="G642" s="231" t="s">
        <v>818</v>
      </c>
      <c r="H642" s="142">
        <v>0</v>
      </c>
      <c r="I642" s="142">
        <v>0</v>
      </c>
    </row>
    <row r="643" spans="1:9" s="274" customFormat="1" ht="25.5">
      <c r="A643" s="269"/>
      <c r="B643" s="241" t="s">
        <v>1237</v>
      </c>
      <c r="C643" s="142">
        <v>9750</v>
      </c>
      <c r="D643" s="142">
        <v>9750</v>
      </c>
      <c r="E643" s="142">
        <v>0</v>
      </c>
      <c r="F643" s="231">
        <v>0</v>
      </c>
      <c r="G643" s="231" t="s">
        <v>818</v>
      </c>
      <c r="H643" s="142">
        <v>0</v>
      </c>
      <c r="I643" s="142">
        <v>0</v>
      </c>
    </row>
    <row r="644" spans="1:9" ht="12.75">
      <c r="A644" s="229"/>
      <c r="B644" s="188" t="s">
        <v>822</v>
      </c>
      <c r="C644" s="142">
        <v>-1749777</v>
      </c>
      <c r="D644" s="142">
        <v>-1749777</v>
      </c>
      <c r="E644" s="142">
        <v>3471744</v>
      </c>
      <c r="F644" s="231" t="s">
        <v>818</v>
      </c>
      <c r="G644" s="231" t="s">
        <v>818</v>
      </c>
      <c r="H644" s="142">
        <v>3334</v>
      </c>
      <c r="I644" s="142">
        <v>-24977807</v>
      </c>
    </row>
    <row r="645" spans="1:9" ht="12.75">
      <c r="A645" s="229"/>
      <c r="B645" s="188" t="s">
        <v>823</v>
      </c>
      <c r="C645" s="258">
        <v>1749777</v>
      </c>
      <c r="D645" s="258">
        <v>1749777</v>
      </c>
      <c r="E645" s="258">
        <v>1749777</v>
      </c>
      <c r="F645" s="231" t="s">
        <v>818</v>
      </c>
      <c r="G645" s="231" t="s">
        <v>818</v>
      </c>
      <c r="H645" s="142">
        <v>0</v>
      </c>
      <c r="I645" s="142">
        <v>0</v>
      </c>
    </row>
    <row r="646" spans="1:9" s="274" customFormat="1" ht="12.75" hidden="1">
      <c r="A646" s="269"/>
      <c r="B646" s="292" t="s">
        <v>827</v>
      </c>
      <c r="C646" s="271">
        <v>0</v>
      </c>
      <c r="D646" s="271">
        <v>0</v>
      </c>
      <c r="E646" s="271">
        <v>0</v>
      </c>
      <c r="F646" s="231" t="e">
        <v>#DIV/0!</v>
      </c>
      <c r="G646" s="231" t="e">
        <v>#DIV/0!</v>
      </c>
      <c r="H646" s="142">
        <v>0</v>
      </c>
      <c r="I646" s="142">
        <v>0</v>
      </c>
    </row>
    <row r="647" spans="1:9" s="274" customFormat="1" ht="12.75" hidden="1">
      <c r="A647" s="269"/>
      <c r="B647" s="292" t="s">
        <v>828</v>
      </c>
      <c r="C647" s="271">
        <v>0</v>
      </c>
      <c r="D647" s="271">
        <v>0</v>
      </c>
      <c r="E647" s="271">
        <v>0</v>
      </c>
      <c r="F647" s="231" t="e">
        <v>#DIV/0!</v>
      </c>
      <c r="G647" s="231" t="e">
        <v>#DIV/0!</v>
      </c>
      <c r="H647" s="142">
        <v>0</v>
      </c>
      <c r="I647" s="142">
        <v>0</v>
      </c>
    </row>
    <row r="648" spans="1:9" ht="12.75">
      <c r="A648" s="229"/>
      <c r="B648" s="245" t="s">
        <v>1201</v>
      </c>
      <c r="C648" s="258">
        <v>1749777</v>
      </c>
      <c r="D648" s="258">
        <v>1749777</v>
      </c>
      <c r="E648" s="258">
        <v>1749777</v>
      </c>
      <c r="F648" s="231" t="s">
        <v>818</v>
      </c>
      <c r="G648" s="231" t="s">
        <v>818</v>
      </c>
      <c r="H648" s="142">
        <v>0</v>
      </c>
      <c r="I648" s="142">
        <v>0</v>
      </c>
    </row>
    <row r="649" spans="1:9" ht="37.5" customHeight="1">
      <c r="A649" s="229"/>
      <c r="B649" s="247" t="s">
        <v>1202</v>
      </c>
      <c r="C649" s="258">
        <v>18877</v>
      </c>
      <c r="D649" s="142">
        <v>18877</v>
      </c>
      <c r="E649" s="142">
        <v>18877</v>
      </c>
      <c r="F649" s="231" t="s">
        <v>818</v>
      </c>
      <c r="G649" s="231" t="s">
        <v>818</v>
      </c>
      <c r="H649" s="142">
        <v>0</v>
      </c>
      <c r="I649" s="142">
        <v>0</v>
      </c>
    </row>
    <row r="650" spans="1:9" ht="37.5" customHeight="1">
      <c r="A650" s="229"/>
      <c r="B650" s="247" t="s">
        <v>1218</v>
      </c>
      <c r="C650" s="258">
        <v>1730900</v>
      </c>
      <c r="D650" s="142">
        <v>1730900</v>
      </c>
      <c r="E650" s="142">
        <v>1730900</v>
      </c>
      <c r="F650" s="231" t="s">
        <v>818</v>
      </c>
      <c r="G650" s="231" t="s">
        <v>818</v>
      </c>
      <c r="H650" s="142">
        <v>0</v>
      </c>
      <c r="I650" s="142">
        <v>0</v>
      </c>
    </row>
    <row r="651" spans="1:9" s="274" customFormat="1" ht="38.25" hidden="1">
      <c r="A651" s="269"/>
      <c r="B651" s="290" t="s">
        <v>1157</v>
      </c>
      <c r="C651" s="272">
        <v>0</v>
      </c>
      <c r="D651" s="272"/>
      <c r="E651" s="272"/>
      <c r="F651" s="231" t="e">
        <v>#DIV/0!</v>
      </c>
      <c r="G651" s="231" t="e">
        <v>#DIV/0!</v>
      </c>
      <c r="H651" s="142">
        <v>-99378446</v>
      </c>
      <c r="I651" s="142">
        <v>-92785946</v>
      </c>
    </row>
    <row r="652" spans="1:9" ht="12.75">
      <c r="A652" s="229"/>
      <c r="B652" s="191"/>
      <c r="C652" s="142"/>
      <c r="D652" s="142"/>
      <c r="E652" s="142"/>
      <c r="F652" s="231"/>
      <c r="G652" s="231"/>
      <c r="H652" s="142"/>
      <c r="I652" s="142"/>
    </row>
    <row r="653" spans="1:9" ht="12.75">
      <c r="A653" s="229"/>
      <c r="B653" s="234" t="s">
        <v>1255</v>
      </c>
      <c r="C653" s="134"/>
      <c r="D653" s="142"/>
      <c r="E653" s="142"/>
      <c r="F653" s="231"/>
      <c r="G653" s="231"/>
      <c r="H653" s="134"/>
      <c r="I653" s="142"/>
    </row>
    <row r="654" spans="1:9" ht="12.75">
      <c r="A654" s="229"/>
      <c r="B654" s="235" t="s">
        <v>1185</v>
      </c>
      <c r="C654" s="257">
        <v>113065855</v>
      </c>
      <c r="D654" s="257">
        <v>113065855</v>
      </c>
      <c r="E654" s="257">
        <v>112717402</v>
      </c>
      <c r="F654" s="227">
        <v>99.69181412018686</v>
      </c>
      <c r="G654" s="227">
        <v>99.69181412018686</v>
      </c>
      <c r="H654" s="134">
        <v>9395387</v>
      </c>
      <c r="I654" s="134">
        <v>9148106</v>
      </c>
    </row>
    <row r="655" spans="1:9" ht="25.5">
      <c r="A655" s="229"/>
      <c r="B655" s="267" t="s">
        <v>1198</v>
      </c>
      <c r="C655" s="258">
        <v>6065202</v>
      </c>
      <c r="D655" s="142">
        <v>6065202</v>
      </c>
      <c r="E655" s="142">
        <v>5739334</v>
      </c>
      <c r="F655" s="231">
        <v>94.62725231575139</v>
      </c>
      <c r="G655" s="231">
        <v>94.62725231575139</v>
      </c>
      <c r="H655" s="142">
        <v>591834</v>
      </c>
      <c r="I655" s="142">
        <v>357346</v>
      </c>
    </row>
    <row r="656" spans="1:9" s="274" customFormat="1" ht="12.75" hidden="1">
      <c r="A656" s="269"/>
      <c r="B656" s="292" t="s">
        <v>1204</v>
      </c>
      <c r="C656" s="271">
        <v>0</v>
      </c>
      <c r="D656" s="272"/>
      <c r="E656" s="272">
        <v>0</v>
      </c>
      <c r="F656" s="231" t="e">
        <v>#DIV/0!</v>
      </c>
      <c r="G656" s="231" t="e">
        <v>#DIV/0!</v>
      </c>
      <c r="H656" s="142">
        <v>0</v>
      </c>
      <c r="I656" s="142">
        <v>0</v>
      </c>
    </row>
    <row r="657" spans="1:9" ht="12.75">
      <c r="A657" s="229"/>
      <c r="B657" s="245" t="s">
        <v>1205</v>
      </c>
      <c r="C657" s="258">
        <v>208481</v>
      </c>
      <c r="D657" s="258">
        <v>208481</v>
      </c>
      <c r="E657" s="258">
        <v>185896</v>
      </c>
      <c r="F657" s="231">
        <v>89.1668785165075</v>
      </c>
      <c r="G657" s="231">
        <v>89.1668785165075</v>
      </c>
      <c r="H657" s="142">
        <v>54961</v>
      </c>
      <c r="I657" s="142">
        <v>42168</v>
      </c>
    </row>
    <row r="658" spans="1:9" ht="12.75">
      <c r="A658" s="229"/>
      <c r="B658" s="259" t="s">
        <v>1206</v>
      </c>
      <c r="C658" s="258">
        <v>208481</v>
      </c>
      <c r="D658" s="258">
        <v>208481</v>
      </c>
      <c r="E658" s="258">
        <v>185896</v>
      </c>
      <c r="F658" s="231">
        <v>89.1668785165075</v>
      </c>
      <c r="G658" s="231">
        <v>89.1668785165075</v>
      </c>
      <c r="H658" s="142">
        <v>54961</v>
      </c>
      <c r="I658" s="142">
        <v>42168</v>
      </c>
    </row>
    <row r="659" spans="1:9" ht="12.75">
      <c r="A659" s="229"/>
      <c r="B659" s="261" t="s">
        <v>1207</v>
      </c>
      <c r="C659" s="258">
        <v>208481</v>
      </c>
      <c r="D659" s="258">
        <v>208481</v>
      </c>
      <c r="E659" s="258">
        <v>185896</v>
      </c>
      <c r="F659" s="231">
        <v>89.1668785165075</v>
      </c>
      <c r="G659" s="231">
        <v>89.1668785165075</v>
      </c>
      <c r="H659" s="142">
        <v>54961</v>
      </c>
      <c r="I659" s="142">
        <v>42168</v>
      </c>
    </row>
    <row r="660" spans="1:9" ht="51">
      <c r="A660" s="229"/>
      <c r="B660" s="242" t="s">
        <v>1213</v>
      </c>
      <c r="C660" s="258">
        <v>166313</v>
      </c>
      <c r="D660" s="258">
        <v>166313</v>
      </c>
      <c r="E660" s="258">
        <v>143728</v>
      </c>
      <c r="F660" s="231">
        <v>86.42018362966213</v>
      </c>
      <c r="G660" s="231">
        <v>86.42018362966213</v>
      </c>
      <c r="H660" s="142">
        <v>12793</v>
      </c>
      <c r="I660" s="142">
        <v>0</v>
      </c>
    </row>
    <row r="661" spans="1:9" ht="51">
      <c r="A661" s="229"/>
      <c r="B661" s="268" t="s">
        <v>1214</v>
      </c>
      <c r="C661" s="258">
        <v>143728</v>
      </c>
      <c r="D661" s="258">
        <v>143728</v>
      </c>
      <c r="E661" s="258">
        <v>143728</v>
      </c>
      <c r="F661" s="231">
        <v>100</v>
      </c>
      <c r="G661" s="231">
        <v>100</v>
      </c>
      <c r="H661" s="142">
        <v>12793</v>
      </c>
      <c r="I661" s="142">
        <v>0</v>
      </c>
    </row>
    <row r="662" spans="1:9" ht="51">
      <c r="A662" s="229"/>
      <c r="B662" s="268" t="s">
        <v>1240</v>
      </c>
      <c r="C662" s="258">
        <v>22585</v>
      </c>
      <c r="D662" s="142">
        <v>22585</v>
      </c>
      <c r="E662" s="142">
        <v>0</v>
      </c>
      <c r="F662" s="231">
        <v>0</v>
      </c>
      <c r="G662" s="231">
        <v>0</v>
      </c>
      <c r="H662" s="142">
        <v>0</v>
      </c>
      <c r="I662" s="142">
        <v>0</v>
      </c>
    </row>
    <row r="663" spans="1:9" ht="12.75">
      <c r="A663" s="229"/>
      <c r="B663" s="264" t="s">
        <v>1208</v>
      </c>
      <c r="C663" s="258">
        <v>42168</v>
      </c>
      <c r="D663" s="142">
        <v>42168</v>
      </c>
      <c r="E663" s="142">
        <v>42168</v>
      </c>
      <c r="F663" s="231">
        <v>100</v>
      </c>
      <c r="G663" s="231">
        <v>100</v>
      </c>
      <c r="H663" s="142">
        <v>42168</v>
      </c>
      <c r="I663" s="142">
        <v>42168</v>
      </c>
    </row>
    <row r="664" spans="1:9" ht="63.75">
      <c r="A664" s="229"/>
      <c r="B664" s="268" t="s">
        <v>1209</v>
      </c>
      <c r="C664" s="258">
        <v>42168</v>
      </c>
      <c r="D664" s="142">
        <v>42168</v>
      </c>
      <c r="E664" s="142">
        <v>42168</v>
      </c>
      <c r="F664" s="231">
        <v>100</v>
      </c>
      <c r="G664" s="231">
        <v>100</v>
      </c>
      <c r="H664" s="142">
        <v>42168</v>
      </c>
      <c r="I664" s="142">
        <v>42168</v>
      </c>
    </row>
    <row r="665" spans="1:9" ht="12.75">
      <c r="A665" s="229"/>
      <c r="B665" s="245" t="s">
        <v>1186</v>
      </c>
      <c r="C665" s="258">
        <v>106792172</v>
      </c>
      <c r="D665" s="258">
        <v>106792172</v>
      </c>
      <c r="E665" s="258">
        <v>106792172</v>
      </c>
      <c r="F665" s="231">
        <v>100</v>
      </c>
      <c r="G665" s="231">
        <v>100</v>
      </c>
      <c r="H665" s="142">
        <v>8748592</v>
      </c>
      <c r="I665" s="142">
        <v>8748592</v>
      </c>
    </row>
    <row r="666" spans="1:9" ht="25.5">
      <c r="A666" s="229"/>
      <c r="B666" s="247" t="s">
        <v>1187</v>
      </c>
      <c r="C666" s="258">
        <v>106792172</v>
      </c>
      <c r="D666" s="142">
        <v>106792172</v>
      </c>
      <c r="E666" s="142">
        <v>106792172</v>
      </c>
      <c r="F666" s="231">
        <v>100</v>
      </c>
      <c r="G666" s="231">
        <v>100</v>
      </c>
      <c r="H666" s="142">
        <v>8748592</v>
      </c>
      <c r="I666" s="142">
        <v>8748592</v>
      </c>
    </row>
    <row r="667" spans="1:9" ht="12.75">
      <c r="A667" s="229"/>
      <c r="B667" s="235" t="s">
        <v>1188</v>
      </c>
      <c r="C667" s="134">
        <v>113078043</v>
      </c>
      <c r="D667" s="134">
        <v>113078043</v>
      </c>
      <c r="E667" s="134">
        <v>111041776</v>
      </c>
      <c r="F667" s="227">
        <v>98.1992374947628</v>
      </c>
      <c r="G667" s="227">
        <v>98.1992374947628</v>
      </c>
      <c r="H667" s="134">
        <v>9395387</v>
      </c>
      <c r="I667" s="134">
        <v>17975068</v>
      </c>
    </row>
    <row r="668" spans="1:9" ht="12.75">
      <c r="A668" s="229"/>
      <c r="B668" s="245" t="s">
        <v>1189</v>
      </c>
      <c r="C668" s="258">
        <v>90795989</v>
      </c>
      <c r="D668" s="258">
        <v>90795989</v>
      </c>
      <c r="E668" s="258">
        <v>88798642</v>
      </c>
      <c r="F668" s="231">
        <v>97.80018145955765</v>
      </c>
      <c r="G668" s="231">
        <v>97.80018145955765</v>
      </c>
      <c r="H668" s="142">
        <v>8055105</v>
      </c>
      <c r="I668" s="142">
        <v>10146767</v>
      </c>
    </row>
    <row r="669" spans="1:9" ht="12.75">
      <c r="A669" s="229"/>
      <c r="B669" s="259" t="s">
        <v>1190</v>
      </c>
      <c r="C669" s="258">
        <v>53561781</v>
      </c>
      <c r="D669" s="258">
        <v>53561781</v>
      </c>
      <c r="E669" s="258">
        <v>51767698</v>
      </c>
      <c r="F669" s="231">
        <v>96.65044185143881</v>
      </c>
      <c r="G669" s="231">
        <v>96.65044185143881</v>
      </c>
      <c r="H669" s="142">
        <v>5462606</v>
      </c>
      <c r="I669" s="142">
        <v>6420900</v>
      </c>
    </row>
    <row r="670" spans="1:9" ht="12.75">
      <c r="A670" s="229"/>
      <c r="B670" s="261" t="s">
        <v>1191</v>
      </c>
      <c r="C670" s="258">
        <v>39204819</v>
      </c>
      <c r="D670" s="142">
        <v>39204819</v>
      </c>
      <c r="E670" s="142">
        <v>38413140</v>
      </c>
      <c r="F670" s="231">
        <v>97.98065895929784</v>
      </c>
      <c r="G670" s="231">
        <v>97.98065895929784</v>
      </c>
      <c r="H670" s="142">
        <v>3514293</v>
      </c>
      <c r="I670" s="142">
        <v>3811073</v>
      </c>
    </row>
    <row r="671" spans="1:9" ht="12.75">
      <c r="A671" s="229"/>
      <c r="B671" s="264" t="s">
        <v>1192</v>
      </c>
      <c r="C671" s="258">
        <v>31320535</v>
      </c>
      <c r="D671" s="142">
        <v>31320535</v>
      </c>
      <c r="E671" s="142">
        <v>30757482</v>
      </c>
      <c r="F671" s="231">
        <v>98.20228805159299</v>
      </c>
      <c r="G671" s="231">
        <v>98.20228805159299</v>
      </c>
      <c r="H671" s="142">
        <v>2873489</v>
      </c>
      <c r="I671" s="142">
        <v>3092700</v>
      </c>
    </row>
    <row r="672" spans="1:9" ht="12.75">
      <c r="A672" s="229"/>
      <c r="B672" s="261" t="s">
        <v>1193</v>
      </c>
      <c r="C672" s="258">
        <v>14356962</v>
      </c>
      <c r="D672" s="142">
        <v>14356962</v>
      </c>
      <c r="E672" s="142">
        <v>13354558</v>
      </c>
      <c r="F672" s="231">
        <v>93.01799363960147</v>
      </c>
      <c r="G672" s="231">
        <v>93.01799363960147</v>
      </c>
      <c r="H672" s="142">
        <v>1948313</v>
      </c>
      <c r="I672" s="142">
        <v>2609827</v>
      </c>
    </row>
    <row r="673" spans="1:9" s="274" customFormat="1" ht="12.75" hidden="1">
      <c r="A673" s="269"/>
      <c r="B673" s="288" t="s">
        <v>1230</v>
      </c>
      <c r="C673" s="271">
        <v>0</v>
      </c>
      <c r="D673" s="272"/>
      <c r="E673" s="272"/>
      <c r="F673" s="231" t="e">
        <v>#DIV/0!</v>
      </c>
      <c r="G673" s="231" t="e">
        <v>#DIV/0!</v>
      </c>
      <c r="H673" s="142">
        <v>0</v>
      </c>
      <c r="I673" s="142">
        <v>0</v>
      </c>
    </row>
    <row r="674" spans="1:9" ht="12.75">
      <c r="A674" s="229"/>
      <c r="B674" s="259" t="s">
        <v>1194</v>
      </c>
      <c r="C674" s="258">
        <v>24330959</v>
      </c>
      <c r="D674" s="258">
        <v>24330959</v>
      </c>
      <c r="E674" s="258">
        <v>24127809</v>
      </c>
      <c r="F674" s="231">
        <v>99.16505551630743</v>
      </c>
      <c r="G674" s="231">
        <v>99.16505551630743</v>
      </c>
      <c r="H674" s="142">
        <v>1351828</v>
      </c>
      <c r="I674" s="142">
        <v>2475167</v>
      </c>
    </row>
    <row r="675" spans="1:9" ht="12.75">
      <c r="A675" s="229"/>
      <c r="B675" s="261" t="s">
        <v>1215</v>
      </c>
      <c r="C675" s="258">
        <v>23497206</v>
      </c>
      <c r="D675" s="142">
        <v>23497206</v>
      </c>
      <c r="E675" s="142">
        <v>23314162</v>
      </c>
      <c r="F675" s="231">
        <v>99.22099674318726</v>
      </c>
      <c r="G675" s="231">
        <v>99.22099674318726</v>
      </c>
      <c r="H675" s="142">
        <v>1269130</v>
      </c>
      <c r="I675" s="142">
        <v>2381855</v>
      </c>
    </row>
    <row r="676" spans="1:9" ht="12.75">
      <c r="A676" s="229"/>
      <c r="B676" s="261" t="s">
        <v>1195</v>
      </c>
      <c r="C676" s="258">
        <v>833753</v>
      </c>
      <c r="D676" s="142">
        <v>833753</v>
      </c>
      <c r="E676" s="142">
        <v>813647</v>
      </c>
      <c r="F676" s="231">
        <v>97.58849443420293</v>
      </c>
      <c r="G676" s="231">
        <v>97.58849443420293</v>
      </c>
      <c r="H676" s="142">
        <v>82698</v>
      </c>
      <c r="I676" s="142">
        <v>93312</v>
      </c>
    </row>
    <row r="677" spans="1:9" ht="25.5">
      <c r="A677" s="229"/>
      <c r="B677" s="247" t="s">
        <v>1199</v>
      </c>
      <c r="C677" s="258">
        <v>78915</v>
      </c>
      <c r="D677" s="258">
        <v>78915</v>
      </c>
      <c r="E677" s="258">
        <v>78801</v>
      </c>
      <c r="F677" s="231">
        <v>99.8555407717164</v>
      </c>
      <c r="G677" s="231">
        <v>99.8555407717164</v>
      </c>
      <c r="H677" s="142">
        <v>0</v>
      </c>
      <c r="I677" s="142">
        <v>10029</v>
      </c>
    </row>
    <row r="678" spans="1:9" s="274" customFormat="1" ht="25.5" hidden="1">
      <c r="A678" s="269"/>
      <c r="B678" s="287" t="s">
        <v>1224</v>
      </c>
      <c r="C678" s="271">
        <v>0</v>
      </c>
      <c r="D678" s="272"/>
      <c r="E678" s="272"/>
      <c r="F678" s="231" t="e">
        <v>#DIV/0!</v>
      </c>
      <c r="G678" s="231" t="e">
        <v>#DIV/0!</v>
      </c>
      <c r="H678" s="142">
        <v>0</v>
      </c>
      <c r="I678" s="142">
        <v>0</v>
      </c>
    </row>
    <row r="679" spans="1:9" ht="12.75">
      <c r="A679" s="229"/>
      <c r="B679" s="241" t="s">
        <v>1200</v>
      </c>
      <c r="C679" s="258">
        <v>78915</v>
      </c>
      <c r="D679" s="142">
        <v>78915</v>
      </c>
      <c r="E679" s="142">
        <v>78801</v>
      </c>
      <c r="F679" s="231">
        <v>99.8555407717164</v>
      </c>
      <c r="G679" s="231">
        <v>99.8555407717164</v>
      </c>
      <c r="H679" s="142">
        <v>0</v>
      </c>
      <c r="I679" s="142">
        <v>10029</v>
      </c>
    </row>
    <row r="680" spans="1:9" ht="12.75">
      <c r="A680" s="229"/>
      <c r="B680" s="259" t="s">
        <v>1139</v>
      </c>
      <c r="C680" s="142">
        <v>12824334</v>
      </c>
      <c r="D680" s="142">
        <v>12824334</v>
      </c>
      <c r="E680" s="142">
        <v>12824334</v>
      </c>
      <c r="F680" s="231">
        <v>100</v>
      </c>
      <c r="G680" s="231">
        <v>100</v>
      </c>
      <c r="H680" s="142">
        <v>1240671</v>
      </c>
      <c r="I680" s="142">
        <v>1240671</v>
      </c>
    </row>
    <row r="681" spans="1:9" s="274" customFormat="1" ht="25.5" hidden="1">
      <c r="A681" s="269"/>
      <c r="B681" s="287" t="s">
        <v>1216</v>
      </c>
      <c r="C681" s="272">
        <v>0</v>
      </c>
      <c r="D681" s="272"/>
      <c r="E681" s="272"/>
      <c r="F681" s="231" t="e">
        <v>#DIV/0!</v>
      </c>
      <c r="G681" s="231" t="e">
        <v>#DIV/0!</v>
      </c>
      <c r="H681" s="142">
        <v>0</v>
      </c>
      <c r="I681" s="142">
        <v>0</v>
      </c>
    </row>
    <row r="682" spans="1:9" s="274" customFormat="1" ht="38.25" hidden="1">
      <c r="A682" s="269"/>
      <c r="B682" s="289" t="s">
        <v>1217</v>
      </c>
      <c r="C682" s="272">
        <v>0</v>
      </c>
      <c r="D682" s="272"/>
      <c r="E682" s="272"/>
      <c r="F682" s="231" t="e">
        <v>#DIV/0!</v>
      </c>
      <c r="G682" s="231" t="e">
        <v>#DIV/0!</v>
      </c>
      <c r="H682" s="142">
        <v>0</v>
      </c>
      <c r="I682" s="142">
        <v>0</v>
      </c>
    </row>
    <row r="683" spans="1:9" s="274" customFormat="1" ht="12.75" hidden="1">
      <c r="A683" s="269"/>
      <c r="B683" s="287" t="s">
        <v>1225</v>
      </c>
      <c r="C683" s="272">
        <v>0</v>
      </c>
      <c r="D683" s="272"/>
      <c r="E683" s="272"/>
      <c r="F683" s="231" t="e">
        <v>#DIV/0!</v>
      </c>
      <c r="G683" s="231" t="e">
        <v>#DIV/0!</v>
      </c>
      <c r="H683" s="142">
        <v>0</v>
      </c>
      <c r="I683" s="142">
        <v>0</v>
      </c>
    </row>
    <row r="684" spans="1:9" ht="25.5">
      <c r="A684" s="229"/>
      <c r="B684" s="241" t="s">
        <v>1235</v>
      </c>
      <c r="C684" s="142">
        <v>12824334</v>
      </c>
      <c r="D684" s="142">
        <v>12824334</v>
      </c>
      <c r="E684" s="142">
        <v>12824334</v>
      </c>
      <c r="F684" s="231">
        <v>100</v>
      </c>
      <c r="G684" s="231">
        <v>100</v>
      </c>
      <c r="H684" s="142">
        <v>1240671</v>
      </c>
      <c r="I684" s="142">
        <v>1240671</v>
      </c>
    </row>
    <row r="685" spans="1:9" ht="12.75">
      <c r="A685" s="229"/>
      <c r="B685" s="245" t="s">
        <v>1144</v>
      </c>
      <c r="C685" s="258">
        <v>22282054</v>
      </c>
      <c r="D685" s="258">
        <v>22282054</v>
      </c>
      <c r="E685" s="258">
        <v>22243134</v>
      </c>
      <c r="F685" s="231">
        <v>99.82533028597813</v>
      </c>
      <c r="G685" s="231">
        <v>99.82533028597813</v>
      </c>
      <c r="H685" s="142">
        <v>1340282</v>
      </c>
      <c r="I685" s="142">
        <v>7828301</v>
      </c>
    </row>
    <row r="686" spans="1:9" ht="12.75">
      <c r="A686" s="229"/>
      <c r="B686" s="259" t="s">
        <v>1196</v>
      </c>
      <c r="C686" s="258">
        <v>15332054</v>
      </c>
      <c r="D686" s="142">
        <v>15332054</v>
      </c>
      <c r="E686" s="142">
        <v>15293134</v>
      </c>
      <c r="F686" s="231">
        <v>99.74615273335196</v>
      </c>
      <c r="G686" s="231">
        <v>99.74615273335196</v>
      </c>
      <c r="H686" s="142">
        <v>1340282</v>
      </c>
      <c r="I686" s="142">
        <v>7828301</v>
      </c>
    </row>
    <row r="687" spans="1:9" ht="12.75">
      <c r="A687" s="229"/>
      <c r="B687" s="259" t="s">
        <v>1236</v>
      </c>
      <c r="C687" s="258">
        <v>6950000</v>
      </c>
      <c r="D687" s="258">
        <v>6950000</v>
      </c>
      <c r="E687" s="258">
        <v>6950000</v>
      </c>
      <c r="F687" s="231">
        <v>100</v>
      </c>
      <c r="G687" s="231">
        <v>100</v>
      </c>
      <c r="H687" s="142">
        <v>0</v>
      </c>
      <c r="I687" s="142">
        <v>0</v>
      </c>
    </row>
    <row r="688" spans="1:9" ht="12.75" customHeight="1">
      <c r="A688" s="229"/>
      <c r="B688" s="241" t="s">
        <v>1249</v>
      </c>
      <c r="C688" s="258">
        <v>6950000</v>
      </c>
      <c r="D688" s="258">
        <v>6950000</v>
      </c>
      <c r="E688" s="258">
        <v>6950000</v>
      </c>
      <c r="F688" s="231">
        <v>100</v>
      </c>
      <c r="G688" s="231">
        <v>100</v>
      </c>
      <c r="H688" s="142">
        <v>0</v>
      </c>
      <c r="I688" s="142">
        <v>0</v>
      </c>
    </row>
    <row r="689" spans="1:9" ht="38.25">
      <c r="A689" s="229"/>
      <c r="B689" s="242" t="s">
        <v>1250</v>
      </c>
      <c r="C689" s="142">
        <v>6950000</v>
      </c>
      <c r="D689" s="142">
        <v>6950000</v>
      </c>
      <c r="E689" s="142">
        <v>6950000</v>
      </c>
      <c r="F689" s="231">
        <v>100</v>
      </c>
      <c r="G689" s="231">
        <v>100</v>
      </c>
      <c r="H689" s="142">
        <v>0</v>
      </c>
      <c r="I689" s="142">
        <v>0</v>
      </c>
    </row>
    <row r="690" spans="1:9" s="274" customFormat="1" ht="25.5" hidden="1">
      <c r="A690" s="269"/>
      <c r="B690" s="287" t="s">
        <v>1251</v>
      </c>
      <c r="C690" s="142">
        <v>0</v>
      </c>
      <c r="D690" s="142"/>
      <c r="E690" s="142"/>
      <c r="F690" s="231" t="e">
        <v>#DIV/0!</v>
      </c>
      <c r="G690" s="231" t="e">
        <v>#DIV/0!</v>
      </c>
      <c r="H690" s="142">
        <v>0</v>
      </c>
      <c r="I690" s="142">
        <v>0</v>
      </c>
    </row>
    <row r="691" spans="1:9" s="274" customFormat="1" ht="12.75" hidden="1">
      <c r="A691" s="269"/>
      <c r="B691" s="291" t="s">
        <v>822</v>
      </c>
      <c r="C691" s="142">
        <v>0</v>
      </c>
      <c r="D691" s="142"/>
      <c r="E691" s="142"/>
      <c r="F691" s="231" t="e">
        <v>#DIV/0!</v>
      </c>
      <c r="G691" s="231" t="e">
        <v>#DIV/0!</v>
      </c>
      <c r="H691" s="142">
        <v>0</v>
      </c>
      <c r="I691" s="142">
        <v>0</v>
      </c>
    </row>
    <row r="692" spans="1:9" s="274" customFormat="1" ht="12.75" hidden="1">
      <c r="A692" s="269"/>
      <c r="B692" s="291" t="s">
        <v>823</v>
      </c>
      <c r="C692" s="258">
        <v>0</v>
      </c>
      <c r="D692" s="142"/>
      <c r="E692" s="142"/>
      <c r="F692" s="231" t="e">
        <v>#DIV/0!</v>
      </c>
      <c r="G692" s="231" t="e">
        <v>#DIV/0!</v>
      </c>
      <c r="H692" s="142">
        <v>0</v>
      </c>
      <c r="I692" s="142">
        <v>0</v>
      </c>
    </row>
    <row r="693" spans="1:9" s="274" customFormat="1" ht="12.75" hidden="1">
      <c r="A693" s="269"/>
      <c r="B693" s="292" t="s">
        <v>827</v>
      </c>
      <c r="C693" s="258">
        <v>0</v>
      </c>
      <c r="D693" s="142"/>
      <c r="E693" s="142"/>
      <c r="F693" s="231" t="e">
        <v>#DIV/0!</v>
      </c>
      <c r="G693" s="231" t="e">
        <v>#DIV/0!</v>
      </c>
      <c r="H693" s="142">
        <v>0</v>
      </c>
      <c r="I693" s="142">
        <v>0</v>
      </c>
    </row>
    <row r="694" spans="1:9" s="274" customFormat="1" ht="12.75" hidden="1">
      <c r="A694" s="269"/>
      <c r="B694" s="292" t="s">
        <v>828</v>
      </c>
      <c r="C694" s="258">
        <v>0</v>
      </c>
      <c r="D694" s="142"/>
      <c r="E694" s="142"/>
      <c r="F694" s="231" t="e">
        <v>#DIV/0!</v>
      </c>
      <c r="G694" s="231" t="e">
        <v>#DIV/0!</v>
      </c>
      <c r="H694" s="142">
        <v>0</v>
      </c>
      <c r="I694" s="142">
        <v>0</v>
      </c>
    </row>
    <row r="695" spans="1:9" s="274" customFormat="1" ht="12.75" hidden="1">
      <c r="A695" s="269"/>
      <c r="B695" s="292" t="s">
        <v>1201</v>
      </c>
      <c r="C695" s="258">
        <v>0</v>
      </c>
      <c r="D695" s="142"/>
      <c r="E695" s="142"/>
      <c r="F695" s="231" t="e">
        <v>#DIV/0!</v>
      </c>
      <c r="G695" s="231" t="e">
        <v>#DIV/0!</v>
      </c>
      <c r="H695" s="142">
        <v>0</v>
      </c>
      <c r="I695" s="142">
        <v>0</v>
      </c>
    </row>
    <row r="696" spans="1:9" s="274" customFormat="1" ht="51" hidden="1">
      <c r="A696" s="269"/>
      <c r="B696" s="290" t="s">
        <v>1202</v>
      </c>
      <c r="C696" s="258">
        <v>0</v>
      </c>
      <c r="D696" s="142"/>
      <c r="E696" s="142"/>
      <c r="F696" s="231" t="e">
        <v>#DIV/0!</v>
      </c>
      <c r="G696" s="231" t="e">
        <v>#DIV/0!</v>
      </c>
      <c r="H696" s="142">
        <v>0</v>
      </c>
      <c r="I696" s="142">
        <v>0</v>
      </c>
    </row>
    <row r="697" spans="1:9" s="274" customFormat="1" ht="51" hidden="1">
      <c r="A697" s="269"/>
      <c r="B697" s="290" t="s">
        <v>1218</v>
      </c>
      <c r="C697" s="258">
        <v>0</v>
      </c>
      <c r="D697" s="142"/>
      <c r="E697" s="142"/>
      <c r="F697" s="231" t="e">
        <v>#DIV/0!</v>
      </c>
      <c r="G697" s="231" t="e">
        <v>#DIV/0!</v>
      </c>
      <c r="H697" s="142">
        <v>0</v>
      </c>
      <c r="I697" s="142">
        <v>0</v>
      </c>
    </row>
    <row r="698" spans="1:9" s="274" customFormat="1" ht="38.25" hidden="1">
      <c r="A698" s="269"/>
      <c r="B698" s="290" t="s">
        <v>1157</v>
      </c>
      <c r="C698" s="142">
        <v>0</v>
      </c>
      <c r="D698" s="142"/>
      <c r="E698" s="142"/>
      <c r="F698" s="231" t="e">
        <v>#DIV/0!</v>
      </c>
      <c r="G698" s="231" t="e">
        <v>#DIV/0!</v>
      </c>
      <c r="H698" s="142">
        <v>0</v>
      </c>
      <c r="I698" s="142">
        <v>0</v>
      </c>
    </row>
    <row r="699" spans="1:9" s="274" customFormat="1" ht="12.75">
      <c r="A699" s="269"/>
      <c r="B699" s="188" t="s">
        <v>822</v>
      </c>
      <c r="C699" s="142">
        <v>-12188</v>
      </c>
      <c r="D699" s="142">
        <v>-12188</v>
      </c>
      <c r="E699" s="142">
        <v>1675626</v>
      </c>
      <c r="F699" s="231" t="s">
        <v>818</v>
      </c>
      <c r="G699" s="231" t="s">
        <v>818</v>
      </c>
      <c r="H699" s="142">
        <v>0</v>
      </c>
      <c r="I699" s="142">
        <v>-8826962</v>
      </c>
    </row>
    <row r="700" spans="1:9" s="274" customFormat="1" ht="12.75">
      <c r="A700" s="269"/>
      <c r="B700" s="188" t="s">
        <v>823</v>
      </c>
      <c r="C700" s="142">
        <v>12188</v>
      </c>
      <c r="D700" s="142">
        <v>12188</v>
      </c>
      <c r="E700" s="142">
        <v>12188</v>
      </c>
      <c r="F700" s="231" t="s">
        <v>818</v>
      </c>
      <c r="G700" s="231" t="s">
        <v>818</v>
      </c>
      <c r="H700" s="142">
        <v>0</v>
      </c>
      <c r="I700" s="142">
        <v>0</v>
      </c>
    </row>
    <row r="701" spans="1:9" s="274" customFormat="1" ht="12.75">
      <c r="A701" s="269"/>
      <c r="B701" s="245" t="s">
        <v>1201</v>
      </c>
      <c r="C701" s="142">
        <v>12188</v>
      </c>
      <c r="D701" s="142">
        <v>12188</v>
      </c>
      <c r="E701" s="142">
        <v>12188</v>
      </c>
      <c r="F701" s="231" t="s">
        <v>818</v>
      </c>
      <c r="G701" s="231" t="s">
        <v>818</v>
      </c>
      <c r="H701" s="142">
        <v>0</v>
      </c>
      <c r="I701" s="142">
        <v>0</v>
      </c>
    </row>
    <row r="702" spans="1:9" ht="37.5" customHeight="1">
      <c r="A702" s="229"/>
      <c r="B702" s="247" t="s">
        <v>1218</v>
      </c>
      <c r="C702" s="142">
        <v>12188</v>
      </c>
      <c r="D702" s="142">
        <v>12188</v>
      </c>
      <c r="E702" s="142">
        <v>12188</v>
      </c>
      <c r="F702" s="231" t="s">
        <v>818</v>
      </c>
      <c r="G702" s="231" t="s">
        <v>818</v>
      </c>
      <c r="H702" s="142">
        <v>0</v>
      </c>
      <c r="I702" s="142">
        <v>0</v>
      </c>
    </row>
    <row r="703" spans="1:9" ht="12.75">
      <c r="A703" s="229"/>
      <c r="B703" s="247"/>
      <c r="C703" s="142"/>
      <c r="D703" s="142"/>
      <c r="E703" s="142"/>
      <c r="F703" s="231"/>
      <c r="G703" s="231"/>
      <c r="H703" s="142"/>
      <c r="I703" s="142"/>
    </row>
    <row r="704" spans="1:9" ht="12.75">
      <c r="A704" s="229"/>
      <c r="B704" s="234" t="s">
        <v>1256</v>
      </c>
      <c r="C704" s="142"/>
      <c r="D704" s="142"/>
      <c r="E704" s="142"/>
      <c r="F704" s="231"/>
      <c r="G704" s="231"/>
      <c r="H704" s="142"/>
      <c r="I704" s="142"/>
    </row>
    <row r="705" spans="1:9" ht="11.25" customHeight="1">
      <c r="A705" s="229"/>
      <c r="B705" s="235" t="s">
        <v>1185</v>
      </c>
      <c r="C705" s="257">
        <v>4817860</v>
      </c>
      <c r="D705" s="257">
        <v>4817860</v>
      </c>
      <c r="E705" s="257">
        <v>4655790</v>
      </c>
      <c r="F705" s="227">
        <v>96.6360583329528</v>
      </c>
      <c r="G705" s="227">
        <v>96.6360583329528</v>
      </c>
      <c r="H705" s="134">
        <v>404334</v>
      </c>
      <c r="I705" s="134">
        <v>404213</v>
      </c>
    </row>
    <row r="706" spans="1:9" s="274" customFormat="1" ht="11.25" customHeight="1" hidden="1">
      <c r="A706" s="269"/>
      <c r="B706" s="270" t="s">
        <v>1198</v>
      </c>
      <c r="C706" s="271">
        <v>0</v>
      </c>
      <c r="D706" s="272"/>
      <c r="E706" s="272">
        <v>0</v>
      </c>
      <c r="F706" s="231" t="e">
        <v>#DIV/0!</v>
      </c>
      <c r="G706" s="231" t="e">
        <v>#DIV/0!</v>
      </c>
      <c r="H706" s="142">
        <v>0</v>
      </c>
      <c r="I706" s="142">
        <v>0</v>
      </c>
    </row>
    <row r="707" spans="1:9" ht="11.25" customHeight="1">
      <c r="A707" s="229"/>
      <c r="B707" s="245" t="s">
        <v>1204</v>
      </c>
      <c r="C707" s="258">
        <v>431525</v>
      </c>
      <c r="D707" s="142">
        <v>431525</v>
      </c>
      <c r="E707" s="142">
        <v>269455</v>
      </c>
      <c r="F707" s="231">
        <v>62.44250043450553</v>
      </c>
      <c r="G707" s="231">
        <v>62.44250043450553</v>
      </c>
      <c r="H707" s="142">
        <v>1000</v>
      </c>
      <c r="I707" s="142">
        <v>879</v>
      </c>
    </row>
    <row r="708" spans="1:9" ht="12.75">
      <c r="A708" s="229"/>
      <c r="B708" s="245" t="s">
        <v>1186</v>
      </c>
      <c r="C708" s="258">
        <v>4386335</v>
      </c>
      <c r="D708" s="258">
        <v>4386335</v>
      </c>
      <c r="E708" s="258">
        <v>4386335</v>
      </c>
      <c r="F708" s="231">
        <v>100</v>
      </c>
      <c r="G708" s="231">
        <v>100</v>
      </c>
      <c r="H708" s="142">
        <v>403334</v>
      </c>
      <c r="I708" s="142">
        <v>403334</v>
      </c>
    </row>
    <row r="709" spans="1:9" ht="25.5">
      <c r="A709" s="229"/>
      <c r="B709" s="247" t="s">
        <v>1187</v>
      </c>
      <c r="C709" s="258">
        <v>4386335</v>
      </c>
      <c r="D709" s="142">
        <v>4386335</v>
      </c>
      <c r="E709" s="142">
        <v>4386335</v>
      </c>
      <c r="F709" s="231">
        <v>100</v>
      </c>
      <c r="G709" s="231">
        <v>100</v>
      </c>
      <c r="H709" s="142">
        <v>403334</v>
      </c>
      <c r="I709" s="142">
        <v>403334</v>
      </c>
    </row>
    <row r="710" spans="1:9" ht="12.75">
      <c r="A710" s="229"/>
      <c r="B710" s="235" t="s">
        <v>1188</v>
      </c>
      <c r="C710" s="134">
        <v>4817860</v>
      </c>
      <c r="D710" s="134">
        <v>4817860</v>
      </c>
      <c r="E710" s="134">
        <v>4494565</v>
      </c>
      <c r="F710" s="227">
        <v>93.28965557322131</v>
      </c>
      <c r="G710" s="227">
        <v>93.28965557322131</v>
      </c>
      <c r="H710" s="134">
        <v>404334</v>
      </c>
      <c r="I710" s="134">
        <v>575234</v>
      </c>
    </row>
    <row r="711" spans="1:9" ht="12.75">
      <c r="A711" s="229"/>
      <c r="B711" s="245" t="s">
        <v>1189</v>
      </c>
      <c r="C711" s="258">
        <v>4041360</v>
      </c>
      <c r="D711" s="258">
        <v>4041360</v>
      </c>
      <c r="E711" s="258">
        <v>3718072</v>
      </c>
      <c r="F711" s="231">
        <v>92.00051467822713</v>
      </c>
      <c r="G711" s="231">
        <v>92.00051467822713</v>
      </c>
      <c r="H711" s="142">
        <v>404334</v>
      </c>
      <c r="I711" s="142">
        <v>495815</v>
      </c>
    </row>
    <row r="712" spans="1:9" ht="12.75">
      <c r="A712" s="229"/>
      <c r="B712" s="259" t="s">
        <v>1190</v>
      </c>
      <c r="C712" s="258">
        <v>4040410</v>
      </c>
      <c r="D712" s="258">
        <v>4040410</v>
      </c>
      <c r="E712" s="258">
        <v>3717304</v>
      </c>
      <c r="F712" s="231">
        <v>92.00313829537102</v>
      </c>
      <c r="G712" s="231">
        <v>92.00313829537102</v>
      </c>
      <c r="H712" s="142">
        <v>404334</v>
      </c>
      <c r="I712" s="142">
        <v>495815</v>
      </c>
    </row>
    <row r="713" spans="1:9" ht="12.75">
      <c r="A713" s="229"/>
      <c r="B713" s="261" t="s">
        <v>1191</v>
      </c>
      <c r="C713" s="258">
        <v>2932967</v>
      </c>
      <c r="D713" s="142">
        <v>2932967</v>
      </c>
      <c r="E713" s="142">
        <v>2810437</v>
      </c>
      <c r="F713" s="231">
        <v>95.82231917372408</v>
      </c>
      <c r="G713" s="231">
        <v>95.82231917372408</v>
      </c>
      <c r="H713" s="142">
        <v>338428</v>
      </c>
      <c r="I713" s="142">
        <v>348304</v>
      </c>
    </row>
    <row r="714" spans="1:9" ht="12.75">
      <c r="A714" s="229"/>
      <c r="B714" s="264" t="s">
        <v>1192</v>
      </c>
      <c r="C714" s="258">
        <v>1984165</v>
      </c>
      <c r="D714" s="142">
        <v>1984165</v>
      </c>
      <c r="E714" s="142">
        <v>1883704</v>
      </c>
      <c r="F714" s="231">
        <v>94.9368626097124</v>
      </c>
      <c r="G714" s="231">
        <v>94.9368626097124</v>
      </c>
      <c r="H714" s="142">
        <v>232075</v>
      </c>
      <c r="I714" s="142">
        <v>207722</v>
      </c>
    </row>
    <row r="715" spans="1:9" ht="12.75">
      <c r="A715" s="229"/>
      <c r="B715" s="261" t="s">
        <v>1193</v>
      </c>
      <c r="C715" s="258">
        <v>1107443</v>
      </c>
      <c r="D715" s="142">
        <v>1107443</v>
      </c>
      <c r="E715" s="142">
        <v>906867</v>
      </c>
      <c r="F715" s="231">
        <v>81.88836806950786</v>
      </c>
      <c r="G715" s="231">
        <v>81.88836806950786</v>
      </c>
      <c r="H715" s="142">
        <v>65906</v>
      </c>
      <c r="I715" s="142">
        <v>147511</v>
      </c>
    </row>
    <row r="716" spans="1:9" s="274" customFormat="1" ht="12.75" hidden="1">
      <c r="A716" s="269"/>
      <c r="B716" s="288" t="s">
        <v>1230</v>
      </c>
      <c r="C716" s="271">
        <v>0</v>
      </c>
      <c r="D716" s="272"/>
      <c r="E716" s="272"/>
      <c r="F716" s="231" t="e">
        <v>#DIV/0!</v>
      </c>
      <c r="G716" s="231" t="e">
        <v>#DIV/0!</v>
      </c>
      <c r="H716" s="142">
        <v>0</v>
      </c>
      <c r="I716" s="142">
        <v>0</v>
      </c>
    </row>
    <row r="717" spans="1:9" ht="12.75">
      <c r="A717" s="229"/>
      <c r="B717" s="259" t="s">
        <v>1194</v>
      </c>
      <c r="C717" s="258">
        <v>250</v>
      </c>
      <c r="D717" s="258">
        <v>250</v>
      </c>
      <c r="E717" s="258">
        <v>200</v>
      </c>
      <c r="F717" s="231">
        <v>80</v>
      </c>
      <c r="G717" s="231">
        <v>80</v>
      </c>
      <c r="H717" s="142">
        <v>0</v>
      </c>
      <c r="I717" s="142">
        <v>0</v>
      </c>
    </row>
    <row r="718" spans="1:9" ht="12.75">
      <c r="A718" s="229"/>
      <c r="B718" s="261" t="s">
        <v>1215</v>
      </c>
      <c r="C718" s="258">
        <v>250</v>
      </c>
      <c r="D718" s="142">
        <v>250</v>
      </c>
      <c r="E718" s="142">
        <v>200</v>
      </c>
      <c r="F718" s="231">
        <v>80</v>
      </c>
      <c r="G718" s="231">
        <v>80</v>
      </c>
      <c r="H718" s="142">
        <v>0</v>
      </c>
      <c r="I718" s="142">
        <v>0</v>
      </c>
    </row>
    <row r="719" spans="1:9" s="274" customFormat="1" ht="12.75" hidden="1">
      <c r="A719" s="269"/>
      <c r="B719" s="286" t="s">
        <v>1195</v>
      </c>
      <c r="C719" s="271">
        <v>0</v>
      </c>
      <c r="D719" s="272"/>
      <c r="E719" s="272"/>
      <c r="F719" s="231" t="e">
        <v>#DIV/0!</v>
      </c>
      <c r="G719" s="231" t="e">
        <v>#DIV/0!</v>
      </c>
      <c r="H719" s="142">
        <v>0</v>
      </c>
      <c r="I719" s="142">
        <v>0</v>
      </c>
    </row>
    <row r="720" spans="1:9" ht="25.5">
      <c r="A720" s="229"/>
      <c r="B720" s="247" t="s">
        <v>1199</v>
      </c>
      <c r="C720" s="258">
        <v>700</v>
      </c>
      <c r="D720" s="258">
        <v>700</v>
      </c>
      <c r="E720" s="258">
        <v>568</v>
      </c>
      <c r="F720" s="231">
        <v>81.14285714285714</v>
      </c>
      <c r="G720" s="231">
        <v>81.14285714285714</v>
      </c>
      <c r="H720" s="142">
        <v>0</v>
      </c>
      <c r="I720" s="142">
        <v>0</v>
      </c>
    </row>
    <row r="721" spans="1:9" s="274" customFormat="1" ht="25.5" hidden="1">
      <c r="A721" s="269"/>
      <c r="B721" s="287" t="s">
        <v>1224</v>
      </c>
      <c r="C721" s="271">
        <v>0</v>
      </c>
      <c r="D721" s="272"/>
      <c r="E721" s="272"/>
      <c r="F721" s="231" t="e">
        <v>#DIV/0!</v>
      </c>
      <c r="G721" s="231" t="e">
        <v>#DIV/0!</v>
      </c>
      <c r="H721" s="142">
        <v>0</v>
      </c>
      <c r="I721" s="142">
        <v>0</v>
      </c>
    </row>
    <row r="722" spans="1:9" ht="12.75">
      <c r="A722" s="229"/>
      <c r="B722" s="241" t="s">
        <v>1200</v>
      </c>
      <c r="C722" s="258">
        <v>700</v>
      </c>
      <c r="D722" s="142">
        <v>700</v>
      </c>
      <c r="E722" s="142">
        <v>568</v>
      </c>
      <c r="F722" s="231">
        <v>81.14285714285714</v>
      </c>
      <c r="G722" s="231">
        <v>81.14285714285714</v>
      </c>
      <c r="H722" s="142">
        <v>0</v>
      </c>
      <c r="I722" s="142">
        <v>0</v>
      </c>
    </row>
    <row r="723" spans="1:9" ht="12.75">
      <c r="A723" s="229"/>
      <c r="B723" s="245" t="s">
        <v>1144</v>
      </c>
      <c r="C723" s="258">
        <v>776500</v>
      </c>
      <c r="D723" s="258">
        <v>776500</v>
      </c>
      <c r="E723" s="258">
        <v>776493</v>
      </c>
      <c r="F723" s="231">
        <v>99.99909851899548</v>
      </c>
      <c r="G723" s="231">
        <v>99.99909851899548</v>
      </c>
      <c r="H723" s="142">
        <v>0</v>
      </c>
      <c r="I723" s="142">
        <v>79419</v>
      </c>
    </row>
    <row r="724" spans="1:9" ht="12.75">
      <c r="A724" s="229"/>
      <c r="B724" s="259" t="s">
        <v>1196</v>
      </c>
      <c r="C724" s="258">
        <v>776500</v>
      </c>
      <c r="D724" s="142">
        <v>776500</v>
      </c>
      <c r="E724" s="142">
        <v>776493</v>
      </c>
      <c r="F724" s="231">
        <v>99.99909851899548</v>
      </c>
      <c r="G724" s="231">
        <v>99.99909851899548</v>
      </c>
      <c r="H724" s="142">
        <v>0</v>
      </c>
      <c r="I724" s="142">
        <v>79419</v>
      </c>
    </row>
    <row r="725" spans="1:9" ht="12.75">
      <c r="A725" s="229"/>
      <c r="B725" s="188"/>
      <c r="C725" s="142"/>
      <c r="D725" s="142"/>
      <c r="E725" s="142"/>
      <c r="F725" s="231"/>
      <c r="G725" s="231"/>
      <c r="H725" s="142"/>
      <c r="I725" s="142"/>
    </row>
    <row r="726" spans="1:9" ht="12.75">
      <c r="A726" s="229"/>
      <c r="B726" s="234" t="s">
        <v>1257</v>
      </c>
      <c r="C726" s="134"/>
      <c r="D726" s="142"/>
      <c r="E726" s="142"/>
      <c r="F726" s="231"/>
      <c r="G726" s="231"/>
      <c r="H726" s="142"/>
      <c r="I726" s="142"/>
    </row>
    <row r="727" spans="1:9" ht="12.75">
      <c r="A727" s="229"/>
      <c r="B727" s="235" t="s">
        <v>1185</v>
      </c>
      <c r="C727" s="257">
        <v>3751538</v>
      </c>
      <c r="D727" s="257">
        <v>3751538</v>
      </c>
      <c r="E727" s="257">
        <v>3730114</v>
      </c>
      <c r="F727" s="227">
        <v>99.42892754918117</v>
      </c>
      <c r="G727" s="227">
        <v>99.42892754918117</v>
      </c>
      <c r="H727" s="134">
        <v>325801</v>
      </c>
      <c r="I727" s="134">
        <v>325956</v>
      </c>
    </row>
    <row r="728" spans="1:9" ht="25.5">
      <c r="A728" s="229"/>
      <c r="B728" s="267" t="s">
        <v>1198</v>
      </c>
      <c r="C728" s="258">
        <v>1500</v>
      </c>
      <c r="D728" s="142">
        <v>1500</v>
      </c>
      <c r="E728" s="142">
        <v>1160</v>
      </c>
      <c r="F728" s="231">
        <v>77.33333333333333</v>
      </c>
      <c r="G728" s="231">
        <v>77.33333333333333</v>
      </c>
      <c r="H728" s="142">
        <v>0</v>
      </c>
      <c r="I728" s="142">
        <v>155</v>
      </c>
    </row>
    <row r="729" spans="1:9" ht="12.75">
      <c r="A729" s="229"/>
      <c r="B729" s="245" t="s">
        <v>1204</v>
      </c>
      <c r="C729" s="258">
        <v>21084</v>
      </c>
      <c r="D729" s="142">
        <v>21084</v>
      </c>
      <c r="E729" s="142">
        <v>0</v>
      </c>
      <c r="F729" s="231">
        <v>0</v>
      </c>
      <c r="G729" s="231">
        <v>0</v>
      </c>
      <c r="H729" s="142">
        <v>0</v>
      </c>
      <c r="I729" s="142">
        <v>0</v>
      </c>
    </row>
    <row r="730" spans="1:9" ht="12.75">
      <c r="A730" s="229"/>
      <c r="B730" s="245" t="s">
        <v>1186</v>
      </c>
      <c r="C730" s="258">
        <v>3728954</v>
      </c>
      <c r="D730" s="258">
        <v>3728954</v>
      </c>
      <c r="E730" s="258">
        <v>3728954</v>
      </c>
      <c r="F730" s="231">
        <v>100</v>
      </c>
      <c r="G730" s="231">
        <v>100</v>
      </c>
      <c r="H730" s="142">
        <v>325801</v>
      </c>
      <c r="I730" s="142">
        <v>325801</v>
      </c>
    </row>
    <row r="731" spans="1:9" ht="25.5">
      <c r="A731" s="229"/>
      <c r="B731" s="247" t="s">
        <v>1187</v>
      </c>
      <c r="C731" s="258">
        <v>3728954</v>
      </c>
      <c r="D731" s="142">
        <v>3728954</v>
      </c>
      <c r="E731" s="142">
        <v>3728954</v>
      </c>
      <c r="F731" s="231">
        <v>100</v>
      </c>
      <c r="G731" s="231">
        <v>100</v>
      </c>
      <c r="H731" s="142">
        <v>325801</v>
      </c>
      <c r="I731" s="142">
        <v>325801</v>
      </c>
    </row>
    <row r="732" spans="1:9" ht="12.75">
      <c r="A732" s="229"/>
      <c r="B732" s="235" t="s">
        <v>1188</v>
      </c>
      <c r="C732" s="134">
        <v>3751538</v>
      </c>
      <c r="D732" s="134">
        <v>3751538</v>
      </c>
      <c r="E732" s="134">
        <v>3662872</v>
      </c>
      <c r="F732" s="227">
        <v>97.63654266596792</v>
      </c>
      <c r="G732" s="227">
        <v>97.63654266596792</v>
      </c>
      <c r="H732" s="134">
        <v>325801</v>
      </c>
      <c r="I732" s="134">
        <v>511400</v>
      </c>
    </row>
    <row r="733" spans="1:9" ht="12.75">
      <c r="A733" s="229"/>
      <c r="B733" s="245" t="s">
        <v>1189</v>
      </c>
      <c r="C733" s="258">
        <v>3634146</v>
      </c>
      <c r="D733" s="258">
        <v>3634146</v>
      </c>
      <c r="E733" s="258">
        <v>3545481</v>
      </c>
      <c r="F733" s="231">
        <v>97.56022460297412</v>
      </c>
      <c r="G733" s="231">
        <v>97.56022460297412</v>
      </c>
      <c r="H733" s="142">
        <v>325801</v>
      </c>
      <c r="I733" s="142">
        <v>482425</v>
      </c>
    </row>
    <row r="734" spans="1:9" ht="12.75">
      <c r="A734" s="229"/>
      <c r="B734" s="259" t="s">
        <v>1190</v>
      </c>
      <c r="C734" s="258">
        <v>3625467</v>
      </c>
      <c r="D734" s="258">
        <v>3625467</v>
      </c>
      <c r="E734" s="258">
        <v>3536803</v>
      </c>
      <c r="F734" s="231">
        <v>97.55441161097316</v>
      </c>
      <c r="G734" s="231">
        <v>97.55441161097316</v>
      </c>
      <c r="H734" s="142">
        <v>325801</v>
      </c>
      <c r="I734" s="142">
        <v>482425</v>
      </c>
    </row>
    <row r="735" spans="1:9" ht="12.75">
      <c r="A735" s="229"/>
      <c r="B735" s="261" t="s">
        <v>1191</v>
      </c>
      <c r="C735" s="258">
        <v>3176918</v>
      </c>
      <c r="D735" s="142">
        <v>3176918</v>
      </c>
      <c r="E735" s="142">
        <v>3110752</v>
      </c>
      <c r="F735" s="231">
        <v>97.91728964990598</v>
      </c>
      <c r="G735" s="231">
        <v>97.91728964990598</v>
      </c>
      <c r="H735" s="142">
        <v>293981</v>
      </c>
      <c r="I735" s="142">
        <v>398937</v>
      </c>
    </row>
    <row r="736" spans="1:9" ht="12.75">
      <c r="A736" s="229"/>
      <c r="B736" s="264" t="s">
        <v>1192</v>
      </c>
      <c r="C736" s="258">
        <v>2467771</v>
      </c>
      <c r="D736" s="142">
        <v>2467771</v>
      </c>
      <c r="E736" s="142">
        <v>2424538</v>
      </c>
      <c r="F736" s="231">
        <v>98.24809514335001</v>
      </c>
      <c r="G736" s="231">
        <v>98.24809514335001</v>
      </c>
      <c r="H736" s="142">
        <v>293981</v>
      </c>
      <c r="I736" s="142">
        <v>361759</v>
      </c>
    </row>
    <row r="737" spans="1:9" ht="12.75">
      <c r="A737" s="229"/>
      <c r="B737" s="261" t="s">
        <v>1193</v>
      </c>
      <c r="C737" s="258">
        <v>448549</v>
      </c>
      <c r="D737" s="142">
        <v>448549</v>
      </c>
      <c r="E737" s="142">
        <v>426051</v>
      </c>
      <c r="F737" s="231">
        <v>94.98427150656896</v>
      </c>
      <c r="G737" s="231">
        <v>94.98427150656896</v>
      </c>
      <c r="H737" s="142">
        <v>31820</v>
      </c>
      <c r="I737" s="142">
        <v>83488</v>
      </c>
    </row>
    <row r="738" spans="1:9" s="274" customFormat="1" ht="12.75" hidden="1">
      <c r="A738" s="269"/>
      <c r="B738" s="288" t="s">
        <v>1230</v>
      </c>
      <c r="C738" s="271">
        <v>0</v>
      </c>
      <c r="D738" s="272"/>
      <c r="E738" s="272"/>
      <c r="F738" s="231" t="e">
        <v>#DIV/0!</v>
      </c>
      <c r="G738" s="231" t="e">
        <v>#DIV/0!</v>
      </c>
      <c r="H738" s="142">
        <v>0</v>
      </c>
      <c r="I738" s="142">
        <v>0</v>
      </c>
    </row>
    <row r="739" spans="1:9" s="274" customFormat="1" ht="12.75" hidden="1">
      <c r="A739" s="269"/>
      <c r="B739" s="288" t="s">
        <v>1194</v>
      </c>
      <c r="C739" s="271">
        <v>0</v>
      </c>
      <c r="D739" s="272"/>
      <c r="E739" s="272"/>
      <c r="F739" s="231" t="e">
        <v>#DIV/0!</v>
      </c>
      <c r="G739" s="231" t="e">
        <v>#DIV/0!</v>
      </c>
      <c r="H739" s="142">
        <v>0</v>
      </c>
      <c r="I739" s="142">
        <v>0</v>
      </c>
    </row>
    <row r="740" spans="1:9" s="274" customFormat="1" ht="12.75" hidden="1">
      <c r="A740" s="269"/>
      <c r="B740" s="286" t="s">
        <v>1215</v>
      </c>
      <c r="C740" s="271">
        <v>0</v>
      </c>
      <c r="D740" s="272"/>
      <c r="E740" s="272"/>
      <c r="F740" s="231" t="e">
        <v>#DIV/0!</v>
      </c>
      <c r="G740" s="231" t="e">
        <v>#DIV/0!</v>
      </c>
      <c r="H740" s="142">
        <v>0</v>
      </c>
      <c r="I740" s="142">
        <v>0</v>
      </c>
    </row>
    <row r="741" spans="1:9" s="274" customFormat="1" ht="12.75" hidden="1">
      <c r="A741" s="269"/>
      <c r="B741" s="286" t="s">
        <v>1195</v>
      </c>
      <c r="C741" s="271">
        <v>0</v>
      </c>
      <c r="D741" s="272"/>
      <c r="E741" s="272"/>
      <c r="F741" s="231" t="e">
        <v>#DIV/0!</v>
      </c>
      <c r="G741" s="231" t="e">
        <v>#DIV/0!</v>
      </c>
      <c r="H741" s="142">
        <v>0</v>
      </c>
      <c r="I741" s="142">
        <v>0</v>
      </c>
    </row>
    <row r="742" spans="1:9" ht="25.5">
      <c r="A742" s="229"/>
      <c r="B742" s="247" t="s">
        <v>1199</v>
      </c>
      <c r="C742" s="258">
        <v>8679</v>
      </c>
      <c r="D742" s="258">
        <v>8679</v>
      </c>
      <c r="E742" s="258">
        <v>8678</v>
      </c>
      <c r="F742" s="231">
        <v>99.988477935246</v>
      </c>
      <c r="G742" s="231">
        <v>99.988477935246</v>
      </c>
      <c r="H742" s="142">
        <v>0</v>
      </c>
      <c r="I742" s="142">
        <v>0</v>
      </c>
    </row>
    <row r="743" spans="1:9" s="274" customFormat="1" ht="25.5" hidden="1">
      <c r="A743" s="269"/>
      <c r="B743" s="287" t="s">
        <v>1224</v>
      </c>
      <c r="C743" s="271">
        <v>0</v>
      </c>
      <c r="D743" s="272"/>
      <c r="E743" s="272"/>
      <c r="F743" s="231" t="e">
        <v>#DIV/0!</v>
      </c>
      <c r="G743" s="231" t="e">
        <v>#DIV/0!</v>
      </c>
      <c r="H743" s="142">
        <v>0</v>
      </c>
      <c r="I743" s="142">
        <v>0</v>
      </c>
    </row>
    <row r="744" spans="1:9" ht="12.75">
      <c r="A744" s="229"/>
      <c r="B744" s="241" t="s">
        <v>1200</v>
      </c>
      <c r="C744" s="258">
        <v>8679</v>
      </c>
      <c r="D744" s="142">
        <v>8679</v>
      </c>
      <c r="E744" s="142">
        <v>8678</v>
      </c>
      <c r="F744" s="231">
        <v>99.988477935246</v>
      </c>
      <c r="G744" s="231">
        <v>99.988477935246</v>
      </c>
      <c r="H744" s="142">
        <v>0</v>
      </c>
      <c r="I744" s="142">
        <v>0</v>
      </c>
    </row>
    <row r="745" spans="1:9" ht="12.75">
      <c r="A745" s="229"/>
      <c r="B745" s="245" t="s">
        <v>1144</v>
      </c>
      <c r="C745" s="258">
        <v>117392</v>
      </c>
      <c r="D745" s="258">
        <v>117392</v>
      </c>
      <c r="E745" s="258">
        <v>117391</v>
      </c>
      <c r="F745" s="231">
        <v>99.99914815319613</v>
      </c>
      <c r="G745" s="231">
        <v>99.99914815319613</v>
      </c>
      <c r="H745" s="142">
        <v>0</v>
      </c>
      <c r="I745" s="142">
        <v>28975</v>
      </c>
    </row>
    <row r="746" spans="1:9" ht="12.75">
      <c r="A746" s="229"/>
      <c r="B746" s="259" t="s">
        <v>1196</v>
      </c>
      <c r="C746" s="258">
        <v>117392</v>
      </c>
      <c r="D746" s="142">
        <v>117392</v>
      </c>
      <c r="E746" s="142">
        <v>117391</v>
      </c>
      <c r="F746" s="231">
        <v>99.99914815319613</v>
      </c>
      <c r="G746" s="231">
        <v>99.99914815319613</v>
      </c>
      <c r="H746" s="142">
        <v>0</v>
      </c>
      <c r="I746" s="142">
        <v>28975</v>
      </c>
    </row>
    <row r="747" spans="1:9" ht="12.75">
      <c r="A747" s="229"/>
      <c r="B747" s="234"/>
      <c r="C747" s="134"/>
      <c r="D747" s="142"/>
      <c r="E747" s="142"/>
      <c r="F747" s="231"/>
      <c r="G747" s="231"/>
      <c r="H747" s="142"/>
      <c r="I747" s="142"/>
    </row>
    <row r="748" spans="1:9" ht="12.75">
      <c r="A748" s="229"/>
      <c r="B748" s="234" t="s">
        <v>1258</v>
      </c>
      <c r="C748" s="142"/>
      <c r="D748" s="142"/>
      <c r="E748" s="142"/>
      <c r="F748" s="231"/>
      <c r="G748" s="231"/>
      <c r="H748" s="142"/>
      <c r="I748" s="142"/>
    </row>
    <row r="749" spans="1:9" ht="12.75">
      <c r="A749" s="229"/>
      <c r="B749" s="235" t="s">
        <v>1185</v>
      </c>
      <c r="C749" s="257">
        <v>518106909</v>
      </c>
      <c r="D749" s="257">
        <v>518106909</v>
      </c>
      <c r="E749" s="257">
        <v>517208966</v>
      </c>
      <c r="F749" s="227">
        <v>99.82668770008624</v>
      </c>
      <c r="G749" s="227">
        <v>99.82668770008624</v>
      </c>
      <c r="H749" s="134">
        <v>47937435</v>
      </c>
      <c r="I749" s="134">
        <v>47825403</v>
      </c>
    </row>
    <row r="750" spans="1:9" ht="25.5">
      <c r="A750" s="229"/>
      <c r="B750" s="267" t="s">
        <v>1198</v>
      </c>
      <c r="C750" s="258">
        <v>13265260</v>
      </c>
      <c r="D750" s="142">
        <v>13265260</v>
      </c>
      <c r="E750" s="142">
        <v>12605418</v>
      </c>
      <c r="F750" s="231">
        <v>95.02578916659003</v>
      </c>
      <c r="G750" s="231">
        <v>95.02578916659003</v>
      </c>
      <c r="H750" s="142">
        <v>962778</v>
      </c>
      <c r="I750" s="142">
        <v>934103</v>
      </c>
    </row>
    <row r="751" spans="1:9" ht="12.75">
      <c r="A751" s="229"/>
      <c r="B751" s="245" t="s">
        <v>1204</v>
      </c>
      <c r="C751" s="258">
        <v>576765</v>
      </c>
      <c r="D751" s="142">
        <v>576765</v>
      </c>
      <c r="E751" s="142">
        <v>338664</v>
      </c>
      <c r="F751" s="231">
        <v>58.71784869054121</v>
      </c>
      <c r="G751" s="231">
        <v>58.71784869054121</v>
      </c>
      <c r="H751" s="142">
        <v>2671</v>
      </c>
      <c r="I751" s="142">
        <v>127</v>
      </c>
    </row>
    <row r="752" spans="1:9" ht="25.5">
      <c r="A752" s="229"/>
      <c r="B752" s="247" t="s">
        <v>1221</v>
      </c>
      <c r="C752" s="258">
        <v>2846</v>
      </c>
      <c r="D752" s="142">
        <v>2846</v>
      </c>
      <c r="E752" s="142">
        <v>0</v>
      </c>
      <c r="F752" s="231">
        <v>0</v>
      </c>
      <c r="G752" s="231">
        <v>0</v>
      </c>
      <c r="H752" s="142">
        <v>0</v>
      </c>
      <c r="I752" s="142">
        <v>0</v>
      </c>
    </row>
    <row r="753" spans="1:9" ht="12.75">
      <c r="A753" s="229"/>
      <c r="B753" s="267" t="s">
        <v>1205</v>
      </c>
      <c r="C753" s="258">
        <v>865323</v>
      </c>
      <c r="D753" s="258">
        <v>865323</v>
      </c>
      <c r="E753" s="258">
        <v>865323</v>
      </c>
      <c r="F753" s="231">
        <v>100</v>
      </c>
      <c r="G753" s="231">
        <v>100</v>
      </c>
      <c r="H753" s="142">
        <v>80813</v>
      </c>
      <c r="I753" s="142">
        <v>0</v>
      </c>
    </row>
    <row r="754" spans="1:9" ht="12.75">
      <c r="A754" s="229"/>
      <c r="B754" s="277" t="s">
        <v>1206</v>
      </c>
      <c r="C754" s="258">
        <v>865323</v>
      </c>
      <c r="D754" s="258">
        <v>865323</v>
      </c>
      <c r="E754" s="258">
        <v>865323</v>
      </c>
      <c r="F754" s="231">
        <v>100</v>
      </c>
      <c r="G754" s="231">
        <v>100</v>
      </c>
      <c r="H754" s="142">
        <v>80813</v>
      </c>
      <c r="I754" s="142">
        <v>0</v>
      </c>
    </row>
    <row r="755" spans="1:9" ht="12.75" customHeight="1">
      <c r="A755" s="229"/>
      <c r="B755" s="241" t="s">
        <v>1207</v>
      </c>
      <c r="C755" s="258">
        <v>865323</v>
      </c>
      <c r="D755" s="258">
        <v>865323</v>
      </c>
      <c r="E755" s="258">
        <v>865323</v>
      </c>
      <c r="F755" s="231">
        <v>100</v>
      </c>
      <c r="G755" s="231">
        <v>100</v>
      </c>
      <c r="H755" s="142">
        <v>80813</v>
      </c>
      <c r="I755" s="142">
        <v>0</v>
      </c>
    </row>
    <row r="756" spans="1:9" ht="51">
      <c r="A756" s="229"/>
      <c r="B756" s="242" t="s">
        <v>1213</v>
      </c>
      <c r="C756" s="258">
        <v>847648</v>
      </c>
      <c r="D756" s="258">
        <v>847648</v>
      </c>
      <c r="E756" s="258">
        <v>847648</v>
      </c>
      <c r="F756" s="231">
        <v>100</v>
      </c>
      <c r="G756" s="231">
        <v>100</v>
      </c>
      <c r="H756" s="142">
        <v>70638</v>
      </c>
      <c r="I756" s="142">
        <v>0</v>
      </c>
    </row>
    <row r="757" spans="1:9" ht="51">
      <c r="A757" s="229"/>
      <c r="B757" s="268" t="s">
        <v>1214</v>
      </c>
      <c r="C757" s="258">
        <v>847648</v>
      </c>
      <c r="D757" s="142">
        <v>847648</v>
      </c>
      <c r="E757" s="142">
        <v>847648</v>
      </c>
      <c r="F757" s="231">
        <v>100</v>
      </c>
      <c r="G757" s="231">
        <v>100</v>
      </c>
      <c r="H757" s="142">
        <v>70638</v>
      </c>
      <c r="I757" s="142">
        <v>0</v>
      </c>
    </row>
    <row r="758" spans="1:9" ht="12.75">
      <c r="A758" s="278"/>
      <c r="B758" s="264" t="s">
        <v>1208</v>
      </c>
      <c r="C758" s="282">
        <v>17675</v>
      </c>
      <c r="D758" s="282">
        <v>17675</v>
      </c>
      <c r="E758" s="282">
        <v>17675</v>
      </c>
      <c r="F758" s="231">
        <v>100</v>
      </c>
      <c r="G758" s="231">
        <v>100</v>
      </c>
      <c r="H758" s="142">
        <v>10175</v>
      </c>
      <c r="I758" s="142">
        <v>0</v>
      </c>
    </row>
    <row r="759" spans="1:9" ht="63.75">
      <c r="A759" s="278"/>
      <c r="B759" s="268" t="s">
        <v>1209</v>
      </c>
      <c r="C759" s="282">
        <v>17675</v>
      </c>
      <c r="D759" s="142">
        <v>17675</v>
      </c>
      <c r="E759" s="142">
        <v>17675</v>
      </c>
      <c r="F759" s="231">
        <v>100</v>
      </c>
      <c r="G759" s="231">
        <v>100</v>
      </c>
      <c r="H759" s="142">
        <v>10175</v>
      </c>
      <c r="I759" s="142">
        <v>0</v>
      </c>
    </row>
    <row r="760" spans="1:9" ht="12.75">
      <c r="A760" s="229"/>
      <c r="B760" s="245" t="s">
        <v>1186</v>
      </c>
      <c r="C760" s="258">
        <v>503399561</v>
      </c>
      <c r="D760" s="258">
        <v>503399561</v>
      </c>
      <c r="E760" s="258">
        <v>503399561</v>
      </c>
      <c r="F760" s="231">
        <v>100</v>
      </c>
      <c r="G760" s="231">
        <v>100</v>
      </c>
      <c r="H760" s="142">
        <v>46891173</v>
      </c>
      <c r="I760" s="142">
        <v>46891173</v>
      </c>
    </row>
    <row r="761" spans="1:9" ht="25.5">
      <c r="A761" s="229"/>
      <c r="B761" s="247" t="s">
        <v>1187</v>
      </c>
      <c r="C761" s="258">
        <v>503399561</v>
      </c>
      <c r="D761" s="142">
        <v>503399561</v>
      </c>
      <c r="E761" s="142">
        <v>503399561</v>
      </c>
      <c r="F761" s="231">
        <v>100</v>
      </c>
      <c r="G761" s="231">
        <v>100</v>
      </c>
      <c r="H761" s="142">
        <v>46891173</v>
      </c>
      <c r="I761" s="142">
        <v>46891173</v>
      </c>
    </row>
    <row r="762" spans="1:9" ht="12.75">
      <c r="A762" s="229"/>
      <c r="B762" s="235" t="s">
        <v>1188</v>
      </c>
      <c r="C762" s="134">
        <v>518106909</v>
      </c>
      <c r="D762" s="134">
        <v>518106909</v>
      </c>
      <c r="E762" s="134">
        <v>514478830</v>
      </c>
      <c r="F762" s="227">
        <v>99.29974317327623</v>
      </c>
      <c r="G762" s="227">
        <v>99.29974317327623</v>
      </c>
      <c r="H762" s="134">
        <v>47937435</v>
      </c>
      <c r="I762" s="134">
        <v>75502033</v>
      </c>
    </row>
    <row r="763" spans="1:9" ht="12.75">
      <c r="A763" s="229"/>
      <c r="B763" s="245" t="s">
        <v>1189</v>
      </c>
      <c r="C763" s="258">
        <v>512024517</v>
      </c>
      <c r="D763" s="258">
        <v>512024517</v>
      </c>
      <c r="E763" s="258">
        <v>508789889</v>
      </c>
      <c r="F763" s="231">
        <v>99.36826696913812</v>
      </c>
      <c r="G763" s="231">
        <v>99.36826696913812</v>
      </c>
      <c r="H763" s="142">
        <v>47487806</v>
      </c>
      <c r="I763" s="142">
        <v>74610816</v>
      </c>
    </row>
    <row r="764" spans="1:9" ht="12.75">
      <c r="A764" s="229"/>
      <c r="B764" s="259" t="s">
        <v>1190</v>
      </c>
      <c r="C764" s="258">
        <v>76159748</v>
      </c>
      <c r="D764" s="258">
        <v>76159748</v>
      </c>
      <c r="E764" s="258">
        <v>73848382</v>
      </c>
      <c r="F764" s="231">
        <v>96.96510813034728</v>
      </c>
      <c r="G764" s="231">
        <v>96.96510813034728</v>
      </c>
      <c r="H764" s="142">
        <v>6664589</v>
      </c>
      <c r="I764" s="142">
        <v>8697296</v>
      </c>
    </row>
    <row r="765" spans="1:9" ht="12.75">
      <c r="A765" s="229"/>
      <c r="B765" s="261" t="s">
        <v>1191</v>
      </c>
      <c r="C765" s="258">
        <v>50444854</v>
      </c>
      <c r="D765" s="142">
        <v>50444854</v>
      </c>
      <c r="E765" s="142">
        <v>49488410</v>
      </c>
      <c r="F765" s="231">
        <v>98.10398103243594</v>
      </c>
      <c r="G765" s="231">
        <v>98.10398103243594</v>
      </c>
      <c r="H765" s="142">
        <v>4902144</v>
      </c>
      <c r="I765" s="142">
        <v>6005766</v>
      </c>
    </row>
    <row r="766" spans="1:9" ht="12.75">
      <c r="A766" s="229"/>
      <c r="B766" s="264" t="s">
        <v>1192</v>
      </c>
      <c r="C766" s="258">
        <v>38996547</v>
      </c>
      <c r="D766" s="142">
        <v>38996547</v>
      </c>
      <c r="E766" s="142">
        <v>38518663</v>
      </c>
      <c r="F766" s="231">
        <v>98.77454791061373</v>
      </c>
      <c r="G766" s="231">
        <v>98.77454791061373</v>
      </c>
      <c r="H766" s="142">
        <v>3697131</v>
      </c>
      <c r="I766" s="142">
        <v>4638192</v>
      </c>
    </row>
    <row r="767" spans="1:9" ht="12.75">
      <c r="A767" s="229"/>
      <c r="B767" s="261" t="s">
        <v>1193</v>
      </c>
      <c r="C767" s="258">
        <v>25714894</v>
      </c>
      <c r="D767" s="142">
        <v>25714894</v>
      </c>
      <c r="E767" s="142">
        <v>24359972</v>
      </c>
      <c r="F767" s="231">
        <v>94.73098353040072</v>
      </c>
      <c r="G767" s="231">
        <v>94.73098353040072</v>
      </c>
      <c r="H767" s="142">
        <v>1762445</v>
      </c>
      <c r="I767" s="142">
        <v>2691530</v>
      </c>
    </row>
    <row r="768" spans="1:9" s="274" customFormat="1" ht="12.75" hidden="1">
      <c r="A768" s="269"/>
      <c r="B768" s="288" t="s">
        <v>1230</v>
      </c>
      <c r="C768" s="271">
        <v>0</v>
      </c>
      <c r="D768" s="272"/>
      <c r="E768" s="272"/>
      <c r="F768" s="231" t="e">
        <v>#DIV/0!</v>
      </c>
      <c r="G768" s="231" t="e">
        <v>#DIV/0!</v>
      </c>
      <c r="H768" s="142">
        <v>0</v>
      </c>
      <c r="I768" s="142">
        <v>0</v>
      </c>
    </row>
    <row r="769" spans="1:9" ht="12.75">
      <c r="A769" s="229"/>
      <c r="B769" s="259" t="s">
        <v>1194</v>
      </c>
      <c r="C769" s="258">
        <v>435833991</v>
      </c>
      <c r="D769" s="258">
        <v>435833991</v>
      </c>
      <c r="E769" s="258">
        <v>434913575</v>
      </c>
      <c r="F769" s="231">
        <v>99.78881500318776</v>
      </c>
      <c r="G769" s="231">
        <v>99.78881500318776</v>
      </c>
      <c r="H769" s="142">
        <v>40823217</v>
      </c>
      <c r="I769" s="142">
        <v>65910528</v>
      </c>
    </row>
    <row r="770" spans="1:9" ht="12.75">
      <c r="A770" s="229"/>
      <c r="B770" s="261" t="s">
        <v>1215</v>
      </c>
      <c r="C770" s="258">
        <v>435096097</v>
      </c>
      <c r="D770" s="142">
        <v>435096097</v>
      </c>
      <c r="E770" s="142">
        <v>434177836</v>
      </c>
      <c r="F770" s="231">
        <v>99.788952140382</v>
      </c>
      <c r="G770" s="231">
        <v>99.788952140382</v>
      </c>
      <c r="H770" s="142">
        <v>40744573</v>
      </c>
      <c r="I770" s="142">
        <v>65848683</v>
      </c>
    </row>
    <row r="771" spans="1:9" ht="12.75">
      <c r="A771" s="229"/>
      <c r="B771" s="261" t="s">
        <v>1195</v>
      </c>
      <c r="C771" s="258">
        <v>737894</v>
      </c>
      <c r="D771" s="142">
        <v>737894</v>
      </c>
      <c r="E771" s="142">
        <v>735739</v>
      </c>
      <c r="F771" s="231">
        <v>99.70795263276298</v>
      </c>
      <c r="G771" s="231">
        <v>99.70795263276298</v>
      </c>
      <c r="H771" s="142">
        <v>78644</v>
      </c>
      <c r="I771" s="142">
        <v>61845</v>
      </c>
    </row>
    <row r="772" spans="1:9" ht="25.5">
      <c r="A772" s="229"/>
      <c r="B772" s="247" t="s">
        <v>1199</v>
      </c>
      <c r="C772" s="258">
        <v>27932</v>
      </c>
      <c r="D772" s="258">
        <v>27932</v>
      </c>
      <c r="E772" s="258">
        <v>27932</v>
      </c>
      <c r="F772" s="231">
        <v>100</v>
      </c>
      <c r="G772" s="231">
        <v>100</v>
      </c>
      <c r="H772" s="142">
        <v>0</v>
      </c>
      <c r="I772" s="142">
        <v>2992</v>
      </c>
    </row>
    <row r="773" spans="1:9" s="274" customFormat="1" ht="25.5" hidden="1">
      <c r="A773" s="269"/>
      <c r="B773" s="287" t="s">
        <v>1224</v>
      </c>
      <c r="C773" s="271">
        <v>0</v>
      </c>
      <c r="D773" s="272"/>
      <c r="E773" s="272"/>
      <c r="F773" s="231" t="e">
        <v>#DIV/0!</v>
      </c>
      <c r="G773" s="231" t="e">
        <v>#DIV/0!</v>
      </c>
      <c r="H773" s="142">
        <v>0</v>
      </c>
      <c r="I773" s="142">
        <v>0</v>
      </c>
    </row>
    <row r="774" spans="1:9" ht="12.75">
      <c r="A774" s="229"/>
      <c r="B774" s="241" t="s">
        <v>1200</v>
      </c>
      <c r="C774" s="258">
        <v>27932</v>
      </c>
      <c r="D774" s="142">
        <v>27932</v>
      </c>
      <c r="E774" s="142">
        <v>27932</v>
      </c>
      <c r="F774" s="231">
        <v>100</v>
      </c>
      <c r="G774" s="231">
        <v>100</v>
      </c>
      <c r="H774" s="142">
        <v>0</v>
      </c>
      <c r="I774" s="142">
        <v>2992</v>
      </c>
    </row>
    <row r="775" spans="1:9" ht="12.75">
      <c r="A775" s="229"/>
      <c r="B775" s="259" t="s">
        <v>1139</v>
      </c>
      <c r="C775" s="142">
        <v>2846</v>
      </c>
      <c r="D775" s="142">
        <v>2846</v>
      </c>
      <c r="E775" s="142">
        <v>0</v>
      </c>
      <c r="F775" s="231">
        <v>0</v>
      </c>
      <c r="G775" s="231">
        <v>0</v>
      </c>
      <c r="H775" s="142">
        <v>0</v>
      </c>
      <c r="I775" s="142">
        <v>0</v>
      </c>
    </row>
    <row r="776" spans="1:9" ht="25.5">
      <c r="A776" s="229"/>
      <c r="B776" s="241" t="s">
        <v>1226</v>
      </c>
      <c r="C776" s="142">
        <v>2846</v>
      </c>
      <c r="D776" s="142">
        <v>2846</v>
      </c>
      <c r="E776" s="142">
        <v>0</v>
      </c>
      <c r="F776" s="231">
        <v>0</v>
      </c>
      <c r="G776" s="231">
        <v>0</v>
      </c>
      <c r="H776" s="142">
        <v>0</v>
      </c>
      <c r="I776" s="142">
        <v>0</v>
      </c>
    </row>
    <row r="777" spans="1:9" ht="38.25">
      <c r="A777" s="229"/>
      <c r="B777" s="242" t="s">
        <v>1227</v>
      </c>
      <c r="C777" s="142">
        <v>2846</v>
      </c>
      <c r="D777" s="142">
        <v>2846</v>
      </c>
      <c r="E777" s="142">
        <v>0</v>
      </c>
      <c r="F777" s="231">
        <v>0</v>
      </c>
      <c r="G777" s="231">
        <v>0</v>
      </c>
      <c r="H777" s="142">
        <v>0</v>
      </c>
      <c r="I777" s="142">
        <v>0</v>
      </c>
    </row>
    <row r="778" spans="1:9" s="274" customFormat="1" ht="25.5" hidden="1">
      <c r="A778" s="269"/>
      <c r="B778" s="287" t="s">
        <v>1216</v>
      </c>
      <c r="C778" s="272">
        <v>0</v>
      </c>
      <c r="D778" s="272"/>
      <c r="E778" s="272"/>
      <c r="F778" s="231" t="e">
        <v>#DIV/0!</v>
      </c>
      <c r="G778" s="231" t="e">
        <v>#DIV/0!</v>
      </c>
      <c r="H778" s="142">
        <v>0</v>
      </c>
      <c r="I778" s="142">
        <v>0</v>
      </c>
    </row>
    <row r="779" spans="1:9" s="274" customFormat="1" ht="38.25" hidden="1">
      <c r="A779" s="269"/>
      <c r="B779" s="289" t="s">
        <v>1217</v>
      </c>
      <c r="C779" s="272">
        <v>0</v>
      </c>
      <c r="D779" s="272"/>
      <c r="E779" s="272"/>
      <c r="F779" s="231" t="e">
        <v>#DIV/0!</v>
      </c>
      <c r="G779" s="231" t="e">
        <v>#DIV/0!</v>
      </c>
      <c r="H779" s="142">
        <v>0</v>
      </c>
      <c r="I779" s="142">
        <v>0</v>
      </c>
    </row>
    <row r="780" spans="1:9" s="274" customFormat="1" ht="12.75" hidden="1">
      <c r="A780" s="269"/>
      <c r="B780" s="287" t="s">
        <v>1225</v>
      </c>
      <c r="C780" s="272">
        <v>0</v>
      </c>
      <c r="D780" s="272"/>
      <c r="E780" s="272"/>
      <c r="F780" s="231" t="e">
        <v>#DIV/0!</v>
      </c>
      <c r="G780" s="231" t="e">
        <v>#DIV/0!</v>
      </c>
      <c r="H780" s="142">
        <v>0</v>
      </c>
      <c r="I780" s="142">
        <v>0</v>
      </c>
    </row>
    <row r="781" spans="1:9" s="274" customFormat="1" ht="25.5" hidden="1">
      <c r="A781" s="269"/>
      <c r="B781" s="287" t="s">
        <v>1235</v>
      </c>
      <c r="C781" s="272">
        <v>0</v>
      </c>
      <c r="D781" s="272"/>
      <c r="E781" s="272"/>
      <c r="F781" s="231" t="e">
        <v>#DIV/0!</v>
      </c>
      <c r="G781" s="231" t="e">
        <v>#DIV/0!</v>
      </c>
      <c r="H781" s="142">
        <v>0</v>
      </c>
      <c r="I781" s="142">
        <v>0</v>
      </c>
    </row>
    <row r="782" spans="1:9" ht="12.75">
      <c r="A782" s="229"/>
      <c r="B782" s="245" t="s">
        <v>1144</v>
      </c>
      <c r="C782" s="258">
        <v>6082392</v>
      </c>
      <c r="D782" s="258">
        <v>6082392</v>
      </c>
      <c r="E782" s="258">
        <v>5688941</v>
      </c>
      <c r="F782" s="231">
        <v>93.53131136566009</v>
      </c>
      <c r="G782" s="231">
        <v>93.53131136566009</v>
      </c>
      <c r="H782" s="142">
        <v>449629</v>
      </c>
      <c r="I782" s="142">
        <v>891217</v>
      </c>
    </row>
    <row r="783" spans="1:9" ht="12.75">
      <c r="A783" s="229"/>
      <c r="B783" s="259" t="s">
        <v>1196</v>
      </c>
      <c r="C783" s="258">
        <v>6082392</v>
      </c>
      <c r="D783" s="142">
        <v>6082392</v>
      </c>
      <c r="E783" s="142">
        <v>5688941</v>
      </c>
      <c r="F783" s="231">
        <v>93.53131136566009</v>
      </c>
      <c r="G783" s="231">
        <v>93.53131136566009</v>
      </c>
      <c r="H783" s="142">
        <v>449629</v>
      </c>
      <c r="I783" s="142">
        <v>891217</v>
      </c>
    </row>
    <row r="784" spans="1:9" s="274" customFormat="1" ht="12.75" hidden="1">
      <c r="A784" s="269"/>
      <c r="B784" s="288" t="s">
        <v>1236</v>
      </c>
      <c r="C784" s="271">
        <v>0</v>
      </c>
      <c r="D784" s="272"/>
      <c r="E784" s="272"/>
      <c r="F784" s="231" t="e">
        <v>#DIV/0!</v>
      </c>
      <c r="G784" s="231" t="e">
        <v>#DIV/0!</v>
      </c>
      <c r="H784" s="142">
        <v>0</v>
      </c>
      <c r="I784" s="142">
        <v>0</v>
      </c>
    </row>
    <row r="785" spans="1:9" s="274" customFormat="1" ht="25.5" hidden="1">
      <c r="A785" s="269"/>
      <c r="B785" s="287" t="s">
        <v>1249</v>
      </c>
      <c r="C785" s="271">
        <v>0</v>
      </c>
      <c r="D785" s="272"/>
      <c r="E785" s="272"/>
      <c r="F785" s="231" t="e">
        <v>#DIV/0!</v>
      </c>
      <c r="G785" s="231" t="e">
        <v>#DIV/0!</v>
      </c>
      <c r="H785" s="142">
        <v>0</v>
      </c>
      <c r="I785" s="142">
        <v>0</v>
      </c>
    </row>
    <row r="786" spans="1:9" s="274" customFormat="1" ht="38.25" hidden="1">
      <c r="A786" s="269"/>
      <c r="B786" s="289" t="s">
        <v>1250</v>
      </c>
      <c r="C786" s="272">
        <v>0</v>
      </c>
      <c r="D786" s="272"/>
      <c r="E786" s="272"/>
      <c r="F786" s="231" t="e">
        <v>#DIV/0!</v>
      </c>
      <c r="G786" s="231" t="e">
        <v>#DIV/0!</v>
      </c>
      <c r="H786" s="142">
        <v>0</v>
      </c>
      <c r="I786" s="142">
        <v>0</v>
      </c>
    </row>
    <row r="787" spans="1:9" s="274" customFormat="1" ht="25.5" hidden="1">
      <c r="A787" s="269"/>
      <c r="B787" s="287" t="s">
        <v>1251</v>
      </c>
      <c r="C787" s="272">
        <v>0</v>
      </c>
      <c r="D787" s="272"/>
      <c r="E787" s="272"/>
      <c r="F787" s="231" t="e">
        <v>#DIV/0!</v>
      </c>
      <c r="G787" s="231" t="e">
        <v>#DIV/0!</v>
      </c>
      <c r="H787" s="142">
        <v>0</v>
      </c>
      <c r="I787" s="142">
        <v>0</v>
      </c>
    </row>
    <row r="788" spans="1:9" s="274" customFormat="1" ht="12.75" hidden="1">
      <c r="A788" s="269"/>
      <c r="B788" s="291" t="s">
        <v>822</v>
      </c>
      <c r="C788" s="272">
        <v>0</v>
      </c>
      <c r="D788" s="272"/>
      <c r="E788" s="272"/>
      <c r="F788" s="231" t="e">
        <v>#DIV/0!</v>
      </c>
      <c r="G788" s="231" t="e">
        <v>#DIV/0!</v>
      </c>
      <c r="H788" s="142">
        <v>0</v>
      </c>
      <c r="I788" s="142">
        <v>0</v>
      </c>
    </row>
    <row r="789" spans="1:9" s="274" customFormat="1" ht="12.75" hidden="1">
      <c r="A789" s="269"/>
      <c r="B789" s="291" t="s">
        <v>823</v>
      </c>
      <c r="C789" s="271">
        <v>0</v>
      </c>
      <c r="D789" s="272"/>
      <c r="E789" s="272"/>
      <c r="F789" s="231" t="e">
        <v>#DIV/0!</v>
      </c>
      <c r="G789" s="231" t="e">
        <v>#DIV/0!</v>
      </c>
      <c r="H789" s="142">
        <v>0</v>
      </c>
      <c r="I789" s="142">
        <v>0</v>
      </c>
    </row>
    <row r="790" spans="1:9" s="274" customFormat="1" ht="12.75" hidden="1">
      <c r="A790" s="269"/>
      <c r="B790" s="292" t="s">
        <v>827</v>
      </c>
      <c r="C790" s="271">
        <v>0</v>
      </c>
      <c r="D790" s="272"/>
      <c r="E790" s="272"/>
      <c r="F790" s="231" t="e">
        <v>#DIV/0!</v>
      </c>
      <c r="G790" s="231" t="e">
        <v>#DIV/0!</v>
      </c>
      <c r="H790" s="142">
        <v>0</v>
      </c>
      <c r="I790" s="142">
        <v>0</v>
      </c>
    </row>
    <row r="791" spans="1:9" s="274" customFormat="1" ht="12.75" hidden="1">
      <c r="A791" s="269"/>
      <c r="B791" s="292" t="s">
        <v>828</v>
      </c>
      <c r="C791" s="271">
        <v>0</v>
      </c>
      <c r="D791" s="272"/>
      <c r="E791" s="272"/>
      <c r="F791" s="231" t="e">
        <v>#DIV/0!</v>
      </c>
      <c r="G791" s="231" t="e">
        <v>#DIV/0!</v>
      </c>
      <c r="H791" s="142">
        <v>0</v>
      </c>
      <c r="I791" s="142">
        <v>0</v>
      </c>
    </row>
    <row r="792" spans="1:9" s="274" customFormat="1" ht="12.75" hidden="1">
      <c r="A792" s="269"/>
      <c r="B792" s="292" t="s">
        <v>1201</v>
      </c>
      <c r="C792" s="271">
        <v>0</v>
      </c>
      <c r="D792" s="272"/>
      <c r="E792" s="272"/>
      <c r="F792" s="231" t="e">
        <v>#DIV/0!</v>
      </c>
      <c r="G792" s="231" t="e">
        <v>#DIV/0!</v>
      </c>
      <c r="H792" s="142">
        <v>0</v>
      </c>
      <c r="I792" s="142">
        <v>0</v>
      </c>
    </row>
    <row r="793" spans="1:9" s="274" customFormat="1" ht="51" hidden="1">
      <c r="A793" s="269"/>
      <c r="B793" s="290" t="s">
        <v>1202</v>
      </c>
      <c r="C793" s="271">
        <v>0</v>
      </c>
      <c r="D793" s="272"/>
      <c r="E793" s="272"/>
      <c r="F793" s="231" t="e">
        <v>#DIV/0!</v>
      </c>
      <c r="G793" s="231" t="e">
        <v>#DIV/0!</v>
      </c>
      <c r="H793" s="142">
        <v>0</v>
      </c>
      <c r="I793" s="142">
        <v>0</v>
      </c>
    </row>
    <row r="794" spans="1:9" s="274" customFormat="1" ht="51" hidden="1">
      <c r="A794" s="269"/>
      <c r="B794" s="290" t="s">
        <v>1218</v>
      </c>
      <c r="C794" s="271">
        <v>0</v>
      </c>
      <c r="D794" s="272"/>
      <c r="E794" s="272"/>
      <c r="F794" s="231" t="e">
        <v>#DIV/0!</v>
      </c>
      <c r="G794" s="231" t="e">
        <v>#DIV/0!</v>
      </c>
      <c r="H794" s="142">
        <v>0</v>
      </c>
      <c r="I794" s="142">
        <v>0</v>
      </c>
    </row>
    <row r="795" spans="1:9" s="274" customFormat="1" ht="38.25" hidden="1">
      <c r="A795" s="269"/>
      <c r="B795" s="290" t="s">
        <v>1157</v>
      </c>
      <c r="C795" s="272">
        <v>0</v>
      </c>
      <c r="D795" s="272"/>
      <c r="E795" s="272"/>
      <c r="F795" s="231" t="e">
        <v>#DIV/0!</v>
      </c>
      <c r="G795" s="231" t="e">
        <v>#DIV/0!</v>
      </c>
      <c r="H795" s="142">
        <v>0</v>
      </c>
      <c r="I795" s="142">
        <v>0</v>
      </c>
    </row>
    <row r="796" spans="1:9" ht="12.75">
      <c r="A796" s="229"/>
      <c r="B796" s="187"/>
      <c r="C796" s="142"/>
      <c r="D796" s="142"/>
      <c r="E796" s="142"/>
      <c r="F796" s="231"/>
      <c r="G796" s="231"/>
      <c r="H796" s="142"/>
      <c r="I796" s="142"/>
    </row>
    <row r="797" spans="1:9" ht="12.75">
      <c r="A797" s="229"/>
      <c r="B797" s="234" t="s">
        <v>1259</v>
      </c>
      <c r="C797" s="134"/>
      <c r="D797" s="142"/>
      <c r="E797" s="142"/>
      <c r="F797" s="231"/>
      <c r="G797" s="231"/>
      <c r="H797" s="142"/>
      <c r="I797" s="142"/>
    </row>
    <row r="798" spans="1:9" ht="12.75">
      <c r="A798" s="229"/>
      <c r="B798" s="235" t="s">
        <v>1185</v>
      </c>
      <c r="C798" s="257">
        <v>816764</v>
      </c>
      <c r="D798" s="257">
        <v>816764</v>
      </c>
      <c r="E798" s="257">
        <v>816745</v>
      </c>
      <c r="F798" s="227">
        <v>99.99767374663917</v>
      </c>
      <c r="G798" s="227">
        <v>99.99767374663917</v>
      </c>
      <c r="H798" s="134">
        <v>56600</v>
      </c>
      <c r="I798" s="134">
        <v>55243</v>
      </c>
    </row>
    <row r="799" spans="1:9" ht="25.5">
      <c r="A799" s="229"/>
      <c r="B799" s="267" t="s">
        <v>1198</v>
      </c>
      <c r="C799" s="258">
        <v>11650</v>
      </c>
      <c r="D799" s="142">
        <v>11650</v>
      </c>
      <c r="E799" s="142">
        <v>11631</v>
      </c>
      <c r="F799" s="231">
        <v>99.83690987124464</v>
      </c>
      <c r="G799" s="231">
        <v>99.83690987124464</v>
      </c>
      <c r="H799" s="142">
        <v>980</v>
      </c>
      <c r="I799" s="142">
        <v>-377</v>
      </c>
    </row>
    <row r="800" spans="1:9" s="274" customFormat="1" ht="12.75" hidden="1">
      <c r="A800" s="269"/>
      <c r="B800" s="292" t="s">
        <v>1204</v>
      </c>
      <c r="C800" s="271">
        <v>0</v>
      </c>
      <c r="D800" s="272"/>
      <c r="E800" s="272"/>
      <c r="F800" s="231" t="e">
        <v>#DIV/0!</v>
      </c>
      <c r="G800" s="231" t="e">
        <v>#DIV/0!</v>
      </c>
      <c r="H800" s="142">
        <v>0</v>
      </c>
      <c r="I800" s="142">
        <v>0</v>
      </c>
    </row>
    <row r="801" spans="1:9" ht="12.75">
      <c r="A801" s="229"/>
      <c r="B801" s="245" t="s">
        <v>1186</v>
      </c>
      <c r="C801" s="258">
        <v>805114</v>
      </c>
      <c r="D801" s="258">
        <v>805114</v>
      </c>
      <c r="E801" s="258">
        <v>805114</v>
      </c>
      <c r="F801" s="231">
        <v>100</v>
      </c>
      <c r="G801" s="231">
        <v>100</v>
      </c>
      <c r="H801" s="142">
        <v>55620</v>
      </c>
      <c r="I801" s="142">
        <v>55620</v>
      </c>
    </row>
    <row r="802" spans="1:9" ht="25.5">
      <c r="A802" s="229"/>
      <c r="B802" s="247" t="s">
        <v>1187</v>
      </c>
      <c r="C802" s="258">
        <v>805114</v>
      </c>
      <c r="D802" s="142">
        <v>805114</v>
      </c>
      <c r="E802" s="142">
        <v>805114</v>
      </c>
      <c r="F802" s="231">
        <v>100</v>
      </c>
      <c r="G802" s="231">
        <v>100</v>
      </c>
      <c r="H802" s="142">
        <v>55620</v>
      </c>
      <c r="I802" s="142">
        <v>55620</v>
      </c>
    </row>
    <row r="803" spans="1:9" ht="12.75">
      <c r="A803" s="229"/>
      <c r="B803" s="235" t="s">
        <v>1188</v>
      </c>
      <c r="C803" s="134">
        <v>819224</v>
      </c>
      <c r="D803" s="134">
        <v>819224</v>
      </c>
      <c r="E803" s="134">
        <v>819205</v>
      </c>
      <c r="F803" s="227">
        <v>99.99768073200981</v>
      </c>
      <c r="G803" s="227">
        <v>99.99768073200981</v>
      </c>
      <c r="H803" s="134">
        <v>56600</v>
      </c>
      <c r="I803" s="134">
        <v>69560</v>
      </c>
    </row>
    <row r="804" spans="1:9" ht="12.75">
      <c r="A804" s="229"/>
      <c r="B804" s="245" t="s">
        <v>1189</v>
      </c>
      <c r="C804" s="258">
        <v>798916</v>
      </c>
      <c r="D804" s="258">
        <v>798916</v>
      </c>
      <c r="E804" s="258">
        <v>798897</v>
      </c>
      <c r="F804" s="231">
        <v>99.99762177750853</v>
      </c>
      <c r="G804" s="231">
        <v>99.99762177750853</v>
      </c>
      <c r="H804" s="142">
        <v>56600</v>
      </c>
      <c r="I804" s="142">
        <v>66954</v>
      </c>
    </row>
    <row r="805" spans="1:9" ht="12.75">
      <c r="A805" s="229"/>
      <c r="B805" s="259" t="s">
        <v>1190</v>
      </c>
      <c r="C805" s="258">
        <v>795916</v>
      </c>
      <c r="D805" s="258">
        <v>795916</v>
      </c>
      <c r="E805" s="258">
        <v>795897</v>
      </c>
      <c r="F805" s="231">
        <v>99.99761281341247</v>
      </c>
      <c r="G805" s="231">
        <v>99.99761281341247</v>
      </c>
      <c r="H805" s="142">
        <v>56600</v>
      </c>
      <c r="I805" s="142">
        <v>63954</v>
      </c>
    </row>
    <row r="806" spans="1:9" ht="12.75">
      <c r="A806" s="229"/>
      <c r="B806" s="261" t="s">
        <v>1191</v>
      </c>
      <c r="C806" s="258">
        <v>623890</v>
      </c>
      <c r="D806" s="142">
        <v>623890</v>
      </c>
      <c r="E806" s="142">
        <v>623890</v>
      </c>
      <c r="F806" s="231">
        <v>100</v>
      </c>
      <c r="G806" s="231">
        <v>100</v>
      </c>
      <c r="H806" s="142">
        <v>47000</v>
      </c>
      <c r="I806" s="142">
        <v>52558</v>
      </c>
    </row>
    <row r="807" spans="1:9" ht="12.75">
      <c r="A807" s="229"/>
      <c r="B807" s="264" t="s">
        <v>1192</v>
      </c>
      <c r="C807" s="258">
        <v>468420</v>
      </c>
      <c r="D807" s="142">
        <v>468420</v>
      </c>
      <c r="E807" s="142">
        <v>468420</v>
      </c>
      <c r="F807" s="231">
        <v>100</v>
      </c>
      <c r="G807" s="231">
        <v>100</v>
      </c>
      <c r="H807" s="142">
        <v>37000</v>
      </c>
      <c r="I807" s="142">
        <v>36534</v>
      </c>
    </row>
    <row r="808" spans="1:9" ht="12.75">
      <c r="A808" s="229"/>
      <c r="B808" s="261" t="s">
        <v>1193</v>
      </c>
      <c r="C808" s="258">
        <v>172026</v>
      </c>
      <c r="D808" s="142">
        <v>172026</v>
      </c>
      <c r="E808" s="142">
        <v>172007</v>
      </c>
      <c r="F808" s="231">
        <v>99.98895515794123</v>
      </c>
      <c r="G808" s="231">
        <v>99.98895515794123</v>
      </c>
      <c r="H808" s="142">
        <v>9600</v>
      </c>
      <c r="I808" s="142">
        <v>11396</v>
      </c>
    </row>
    <row r="809" spans="1:9" s="274" customFormat="1" ht="12.75" hidden="1">
      <c r="A809" s="269"/>
      <c r="B809" s="288" t="s">
        <v>1230</v>
      </c>
      <c r="C809" s="271">
        <v>0</v>
      </c>
      <c r="D809" s="272"/>
      <c r="E809" s="272"/>
      <c r="F809" s="231" t="e">
        <v>#DIV/0!</v>
      </c>
      <c r="G809" s="231" t="e">
        <v>#DIV/0!</v>
      </c>
      <c r="H809" s="142">
        <v>0</v>
      </c>
      <c r="I809" s="142">
        <v>0</v>
      </c>
    </row>
    <row r="810" spans="1:9" s="274" customFormat="1" ht="12.75" hidden="1">
      <c r="A810" s="269"/>
      <c r="B810" s="288" t="s">
        <v>1194</v>
      </c>
      <c r="C810" s="271">
        <v>0</v>
      </c>
      <c r="D810" s="272"/>
      <c r="E810" s="272"/>
      <c r="F810" s="231" t="e">
        <v>#DIV/0!</v>
      </c>
      <c r="G810" s="231" t="e">
        <v>#DIV/0!</v>
      </c>
      <c r="H810" s="142">
        <v>0</v>
      </c>
      <c r="I810" s="142">
        <v>0</v>
      </c>
    </row>
    <row r="811" spans="1:9" s="274" customFormat="1" ht="12.75" hidden="1">
      <c r="A811" s="269"/>
      <c r="B811" s="286" t="s">
        <v>1215</v>
      </c>
      <c r="C811" s="271">
        <v>0</v>
      </c>
      <c r="D811" s="272"/>
      <c r="E811" s="272"/>
      <c r="F811" s="231" t="e">
        <v>#DIV/0!</v>
      </c>
      <c r="G811" s="231" t="e">
        <v>#DIV/0!</v>
      </c>
      <c r="H811" s="142">
        <v>0</v>
      </c>
      <c r="I811" s="142">
        <v>0</v>
      </c>
    </row>
    <row r="812" spans="1:9" s="274" customFormat="1" ht="12.75" hidden="1">
      <c r="A812" s="269"/>
      <c r="B812" s="286" t="s">
        <v>1195</v>
      </c>
      <c r="C812" s="271">
        <v>0</v>
      </c>
      <c r="D812" s="272"/>
      <c r="E812" s="272"/>
      <c r="F812" s="231" t="e">
        <v>#DIV/0!</v>
      </c>
      <c r="G812" s="231" t="e">
        <v>#DIV/0!</v>
      </c>
      <c r="H812" s="142">
        <v>0</v>
      </c>
      <c r="I812" s="142">
        <v>0</v>
      </c>
    </row>
    <row r="813" spans="1:9" ht="25.5">
      <c r="A813" s="229"/>
      <c r="B813" s="247" t="s">
        <v>1199</v>
      </c>
      <c r="C813" s="258">
        <v>3000</v>
      </c>
      <c r="D813" s="258">
        <v>3000</v>
      </c>
      <c r="E813" s="258">
        <v>3000</v>
      </c>
      <c r="F813" s="231">
        <v>100</v>
      </c>
      <c r="G813" s="231">
        <v>100</v>
      </c>
      <c r="H813" s="142">
        <v>0</v>
      </c>
      <c r="I813" s="142">
        <v>3000</v>
      </c>
    </row>
    <row r="814" spans="1:9" s="274" customFormat="1" ht="25.5" hidden="1">
      <c r="A814" s="269"/>
      <c r="B814" s="287" t="s">
        <v>1224</v>
      </c>
      <c r="C814" s="271">
        <v>0</v>
      </c>
      <c r="D814" s="272"/>
      <c r="E814" s="272"/>
      <c r="F814" s="231" t="e">
        <v>#DIV/0!</v>
      </c>
      <c r="G814" s="231" t="e">
        <v>#DIV/0!</v>
      </c>
      <c r="H814" s="142">
        <v>0</v>
      </c>
      <c r="I814" s="142">
        <v>0</v>
      </c>
    </row>
    <row r="815" spans="1:9" ht="13.5" customHeight="1">
      <c r="A815" s="229"/>
      <c r="B815" s="241" t="s">
        <v>1200</v>
      </c>
      <c r="C815" s="258">
        <v>3000</v>
      </c>
      <c r="D815" s="142">
        <v>3000</v>
      </c>
      <c r="E815" s="142">
        <v>3000</v>
      </c>
      <c r="F815" s="231">
        <v>100</v>
      </c>
      <c r="G815" s="231">
        <v>100</v>
      </c>
      <c r="H815" s="142">
        <v>0</v>
      </c>
      <c r="I815" s="142">
        <v>3000</v>
      </c>
    </row>
    <row r="816" spans="1:9" s="274" customFormat="1" ht="12.75" hidden="1">
      <c r="A816" s="269"/>
      <c r="B816" s="288" t="s">
        <v>1139</v>
      </c>
      <c r="C816" s="272">
        <v>0</v>
      </c>
      <c r="D816" s="272"/>
      <c r="E816" s="272"/>
      <c r="F816" s="231" t="e">
        <v>#DIV/0!</v>
      </c>
      <c r="G816" s="231" t="e">
        <v>#DIV/0!</v>
      </c>
      <c r="H816" s="142">
        <v>0</v>
      </c>
      <c r="I816" s="142">
        <v>0</v>
      </c>
    </row>
    <row r="817" spans="1:9" s="274" customFormat="1" ht="25.5" hidden="1">
      <c r="A817" s="269"/>
      <c r="B817" s="287" t="s">
        <v>1216</v>
      </c>
      <c r="C817" s="272">
        <v>0</v>
      </c>
      <c r="D817" s="272"/>
      <c r="E817" s="272"/>
      <c r="F817" s="231" t="e">
        <v>#DIV/0!</v>
      </c>
      <c r="G817" s="231" t="e">
        <v>#DIV/0!</v>
      </c>
      <c r="H817" s="142">
        <v>0</v>
      </c>
      <c r="I817" s="142">
        <v>0</v>
      </c>
    </row>
    <row r="818" spans="1:9" s="274" customFormat="1" ht="38.25" hidden="1">
      <c r="A818" s="269"/>
      <c r="B818" s="289" t="s">
        <v>1217</v>
      </c>
      <c r="C818" s="272">
        <v>0</v>
      </c>
      <c r="D818" s="272"/>
      <c r="E818" s="272"/>
      <c r="F818" s="231" t="e">
        <v>#DIV/0!</v>
      </c>
      <c r="G818" s="231" t="e">
        <v>#DIV/0!</v>
      </c>
      <c r="H818" s="142">
        <v>0</v>
      </c>
      <c r="I818" s="142">
        <v>0</v>
      </c>
    </row>
    <row r="819" spans="1:9" s="274" customFormat="1" ht="12.75" hidden="1">
      <c r="A819" s="269"/>
      <c r="B819" s="287" t="s">
        <v>1225</v>
      </c>
      <c r="C819" s="272">
        <v>0</v>
      </c>
      <c r="D819" s="272"/>
      <c r="E819" s="272"/>
      <c r="F819" s="231" t="e">
        <v>#DIV/0!</v>
      </c>
      <c r="G819" s="231" t="e">
        <v>#DIV/0!</v>
      </c>
      <c r="H819" s="142">
        <v>0</v>
      </c>
      <c r="I819" s="142">
        <v>0</v>
      </c>
    </row>
    <row r="820" spans="1:9" s="274" customFormat="1" ht="25.5" hidden="1">
      <c r="A820" s="269"/>
      <c r="B820" s="287" t="s">
        <v>1235</v>
      </c>
      <c r="C820" s="272">
        <v>0</v>
      </c>
      <c r="D820" s="272"/>
      <c r="E820" s="272"/>
      <c r="F820" s="231" t="e">
        <v>#DIV/0!</v>
      </c>
      <c r="G820" s="231" t="e">
        <v>#DIV/0!</v>
      </c>
      <c r="H820" s="142">
        <v>0</v>
      </c>
      <c r="I820" s="142">
        <v>0</v>
      </c>
    </row>
    <row r="821" spans="1:9" ht="12.75">
      <c r="A821" s="229"/>
      <c r="B821" s="245" t="s">
        <v>1144</v>
      </c>
      <c r="C821" s="258">
        <v>20308</v>
      </c>
      <c r="D821" s="258">
        <v>20308</v>
      </c>
      <c r="E821" s="258">
        <v>20308</v>
      </c>
      <c r="F821" s="231">
        <v>100</v>
      </c>
      <c r="G821" s="231">
        <v>100</v>
      </c>
      <c r="H821" s="142">
        <v>0</v>
      </c>
      <c r="I821" s="142">
        <v>2606</v>
      </c>
    </row>
    <row r="822" spans="1:9" ht="12.75">
      <c r="A822" s="229"/>
      <c r="B822" s="259" t="s">
        <v>1196</v>
      </c>
      <c r="C822" s="258">
        <v>20308</v>
      </c>
      <c r="D822" s="142">
        <v>20308</v>
      </c>
      <c r="E822" s="142">
        <v>20308</v>
      </c>
      <c r="F822" s="231">
        <v>100</v>
      </c>
      <c r="G822" s="231">
        <v>100</v>
      </c>
      <c r="H822" s="142">
        <v>0</v>
      </c>
      <c r="I822" s="142">
        <v>2606</v>
      </c>
    </row>
    <row r="823" spans="1:9" s="274" customFormat="1" ht="12.75" hidden="1">
      <c r="A823" s="269"/>
      <c r="B823" s="288" t="s">
        <v>1236</v>
      </c>
      <c r="C823" s="271">
        <v>0</v>
      </c>
      <c r="D823" s="272"/>
      <c r="E823" s="272"/>
      <c r="F823" s="231" t="e">
        <v>#DIV/0!</v>
      </c>
      <c r="G823" s="231" t="e">
        <v>#DIV/0!</v>
      </c>
      <c r="H823" s="142">
        <v>0</v>
      </c>
      <c r="I823" s="142">
        <v>0</v>
      </c>
    </row>
    <row r="824" spans="1:9" s="274" customFormat="1" ht="25.5" hidden="1">
      <c r="A824" s="269"/>
      <c r="B824" s="287" t="s">
        <v>1251</v>
      </c>
      <c r="C824" s="272">
        <v>0</v>
      </c>
      <c r="D824" s="272"/>
      <c r="E824" s="272"/>
      <c r="F824" s="231" t="e">
        <v>#DIV/0!</v>
      </c>
      <c r="G824" s="231" t="e">
        <v>#DIV/0!</v>
      </c>
      <c r="H824" s="142">
        <v>0</v>
      </c>
      <c r="I824" s="142">
        <v>0</v>
      </c>
    </row>
    <row r="825" spans="1:9" ht="12.75">
      <c r="A825" s="229"/>
      <c r="B825" s="188" t="s">
        <v>822</v>
      </c>
      <c r="C825" s="142">
        <v>-2460</v>
      </c>
      <c r="D825" s="142">
        <v>-2460</v>
      </c>
      <c r="E825" s="142">
        <v>-2460</v>
      </c>
      <c r="F825" s="231" t="s">
        <v>818</v>
      </c>
      <c r="G825" s="231" t="s">
        <v>818</v>
      </c>
      <c r="H825" s="142">
        <v>0</v>
      </c>
      <c r="I825" s="142">
        <v>-14317</v>
      </c>
    </row>
    <row r="826" spans="1:9" ht="12.75">
      <c r="A826" s="229"/>
      <c r="B826" s="188" t="s">
        <v>823</v>
      </c>
      <c r="C826" s="258">
        <v>2460</v>
      </c>
      <c r="D826" s="258">
        <v>2460</v>
      </c>
      <c r="E826" s="258">
        <v>2460</v>
      </c>
      <c r="F826" s="231" t="s">
        <v>818</v>
      </c>
      <c r="G826" s="231" t="s">
        <v>818</v>
      </c>
      <c r="H826" s="142">
        <v>0</v>
      </c>
      <c r="I826" s="142">
        <v>0</v>
      </c>
    </row>
    <row r="827" spans="1:9" ht="12.75" hidden="1">
      <c r="A827" s="229"/>
      <c r="B827" s="245" t="s">
        <v>827</v>
      </c>
      <c r="C827" s="258">
        <v>0</v>
      </c>
      <c r="D827" s="258">
        <v>0</v>
      </c>
      <c r="E827" s="258">
        <v>0</v>
      </c>
      <c r="F827" s="231" t="e">
        <v>#DIV/0!</v>
      </c>
      <c r="G827" s="231" t="e">
        <v>#DIV/0!</v>
      </c>
      <c r="H827" s="142">
        <v>0</v>
      </c>
      <c r="I827" s="142">
        <v>0</v>
      </c>
    </row>
    <row r="828" spans="1:9" ht="12.75" hidden="1">
      <c r="A828" s="229"/>
      <c r="B828" s="245" t="s">
        <v>828</v>
      </c>
      <c r="C828" s="258">
        <v>0</v>
      </c>
      <c r="D828" s="258">
        <v>0</v>
      </c>
      <c r="E828" s="258">
        <v>0</v>
      </c>
      <c r="F828" s="231" t="e">
        <v>#DIV/0!</v>
      </c>
      <c r="G828" s="231" t="e">
        <v>#DIV/0!</v>
      </c>
      <c r="H828" s="142">
        <v>0</v>
      </c>
      <c r="I828" s="142">
        <v>0</v>
      </c>
    </row>
    <row r="829" spans="1:9" ht="12.75">
      <c r="A829" s="229"/>
      <c r="B829" s="245" t="s">
        <v>1201</v>
      </c>
      <c r="C829" s="258">
        <v>2460</v>
      </c>
      <c r="D829" s="258">
        <v>2460</v>
      </c>
      <c r="E829" s="258">
        <v>2460</v>
      </c>
      <c r="F829" s="231" t="s">
        <v>818</v>
      </c>
      <c r="G829" s="231" t="s">
        <v>818</v>
      </c>
      <c r="H829" s="142">
        <v>0</v>
      </c>
      <c r="I829" s="142">
        <v>0</v>
      </c>
    </row>
    <row r="830" spans="1:9" ht="51">
      <c r="A830" s="229"/>
      <c r="B830" s="247" t="s">
        <v>1202</v>
      </c>
      <c r="C830" s="258">
        <v>2460</v>
      </c>
      <c r="D830" s="142">
        <v>2460</v>
      </c>
      <c r="E830" s="142">
        <v>2460</v>
      </c>
      <c r="F830" s="231" t="s">
        <v>818</v>
      </c>
      <c r="G830" s="231" t="s">
        <v>818</v>
      </c>
      <c r="H830" s="142">
        <v>0</v>
      </c>
      <c r="I830" s="142">
        <v>0</v>
      </c>
    </row>
    <row r="831" spans="1:9" s="274" customFormat="1" ht="51" hidden="1">
      <c r="A831" s="269"/>
      <c r="B831" s="290" t="s">
        <v>1218</v>
      </c>
      <c r="C831" s="271">
        <v>0</v>
      </c>
      <c r="D831" s="272"/>
      <c r="E831" s="272"/>
      <c r="F831" s="231" t="e">
        <v>#DIV/0!</v>
      </c>
      <c r="G831" s="231" t="e">
        <v>#DIV/0!</v>
      </c>
      <c r="H831" s="142">
        <v>0</v>
      </c>
      <c r="I831" s="142">
        <v>0</v>
      </c>
    </row>
    <row r="832" spans="1:9" s="274" customFormat="1" ht="38.25" hidden="1">
      <c r="A832" s="269"/>
      <c r="B832" s="290" t="s">
        <v>1157</v>
      </c>
      <c r="C832" s="272">
        <v>0</v>
      </c>
      <c r="D832" s="272"/>
      <c r="E832" s="272"/>
      <c r="F832" s="231" t="e">
        <v>#DIV/0!</v>
      </c>
      <c r="G832" s="231" t="e">
        <v>#DIV/0!</v>
      </c>
      <c r="H832" s="142">
        <v>0</v>
      </c>
      <c r="I832" s="142">
        <v>0</v>
      </c>
    </row>
    <row r="833" spans="1:9" ht="12.75">
      <c r="A833" s="229"/>
      <c r="B833" s="293"/>
      <c r="C833" s="134"/>
      <c r="D833" s="142"/>
      <c r="E833" s="142"/>
      <c r="F833" s="231"/>
      <c r="G833" s="231"/>
      <c r="H833" s="142"/>
      <c r="I833" s="142"/>
    </row>
    <row r="834" spans="1:9" ht="12.75">
      <c r="A834" s="229"/>
      <c r="B834" s="234" t="s">
        <v>1260</v>
      </c>
      <c r="C834" s="142"/>
      <c r="D834" s="142"/>
      <c r="E834" s="142"/>
      <c r="F834" s="231"/>
      <c r="G834" s="231"/>
      <c r="H834" s="142"/>
      <c r="I834" s="142"/>
    </row>
    <row r="835" spans="1:9" ht="12.75">
      <c r="A835" s="229"/>
      <c r="B835" s="235" t="s">
        <v>1185</v>
      </c>
      <c r="C835" s="257">
        <v>17407929</v>
      </c>
      <c r="D835" s="257">
        <v>17407929</v>
      </c>
      <c r="E835" s="257">
        <v>17409739</v>
      </c>
      <c r="F835" s="227">
        <v>100.01039756078968</v>
      </c>
      <c r="G835" s="227">
        <v>100.01039756078968</v>
      </c>
      <c r="H835" s="134">
        <v>1351565</v>
      </c>
      <c r="I835" s="134">
        <v>1351672</v>
      </c>
    </row>
    <row r="836" spans="1:9" ht="25.5">
      <c r="A836" s="229"/>
      <c r="B836" s="267" t="s">
        <v>1198</v>
      </c>
      <c r="C836" s="258">
        <v>21000</v>
      </c>
      <c r="D836" s="142">
        <v>21000</v>
      </c>
      <c r="E836" s="142">
        <v>22810</v>
      </c>
      <c r="F836" s="231">
        <v>108.61904761904762</v>
      </c>
      <c r="G836" s="231">
        <v>108.61904761904762</v>
      </c>
      <c r="H836" s="142">
        <v>1250</v>
      </c>
      <c r="I836" s="142">
        <v>1357</v>
      </c>
    </row>
    <row r="837" spans="1:9" s="274" customFormat="1" ht="12.75" hidden="1">
      <c r="A837" s="269"/>
      <c r="B837" s="292" t="s">
        <v>1204</v>
      </c>
      <c r="C837" s="271">
        <v>0</v>
      </c>
      <c r="D837" s="272"/>
      <c r="E837" s="272"/>
      <c r="F837" s="231" t="e">
        <v>#DIV/0!</v>
      </c>
      <c r="G837" s="231" t="e">
        <v>#DIV/0!</v>
      </c>
      <c r="H837" s="142">
        <v>0</v>
      </c>
      <c r="I837" s="142">
        <v>0</v>
      </c>
    </row>
    <row r="838" spans="1:9" ht="12.75">
      <c r="A838" s="229"/>
      <c r="B838" s="245" t="s">
        <v>1186</v>
      </c>
      <c r="C838" s="258">
        <v>17386929</v>
      </c>
      <c r="D838" s="258">
        <v>17386929</v>
      </c>
      <c r="E838" s="258">
        <v>17386929</v>
      </c>
      <c r="F838" s="231">
        <v>100</v>
      </c>
      <c r="G838" s="231">
        <v>100</v>
      </c>
      <c r="H838" s="142">
        <v>1350315</v>
      </c>
      <c r="I838" s="142">
        <v>1350315</v>
      </c>
    </row>
    <row r="839" spans="1:9" ht="25.5">
      <c r="A839" s="229"/>
      <c r="B839" s="247" t="s">
        <v>1187</v>
      </c>
      <c r="C839" s="258">
        <v>17386929</v>
      </c>
      <c r="D839" s="142">
        <v>17386929</v>
      </c>
      <c r="E839" s="142">
        <v>17386929</v>
      </c>
      <c r="F839" s="231">
        <v>100</v>
      </c>
      <c r="G839" s="231">
        <v>100</v>
      </c>
      <c r="H839" s="142">
        <v>1350315</v>
      </c>
      <c r="I839" s="142">
        <v>1350315</v>
      </c>
    </row>
    <row r="840" spans="1:9" ht="12.75">
      <c r="A840" s="229"/>
      <c r="B840" s="235" t="s">
        <v>1188</v>
      </c>
      <c r="C840" s="134">
        <v>17411746</v>
      </c>
      <c r="D840" s="134">
        <v>17411746</v>
      </c>
      <c r="E840" s="134">
        <v>17402426</v>
      </c>
      <c r="F840" s="227">
        <v>99.94647291546752</v>
      </c>
      <c r="G840" s="227">
        <v>99.94647291546752</v>
      </c>
      <c r="H840" s="134">
        <v>1351577</v>
      </c>
      <c r="I840" s="134">
        <v>1441831</v>
      </c>
    </row>
    <row r="841" spans="1:9" ht="12.75">
      <c r="A841" s="229"/>
      <c r="B841" s="245" t="s">
        <v>1189</v>
      </c>
      <c r="C841" s="258">
        <v>17198970</v>
      </c>
      <c r="D841" s="258">
        <v>17198970</v>
      </c>
      <c r="E841" s="258">
        <v>17189650</v>
      </c>
      <c r="F841" s="231">
        <v>99.94581070843196</v>
      </c>
      <c r="G841" s="231">
        <v>99.94581070843196</v>
      </c>
      <c r="H841" s="142">
        <v>1351577</v>
      </c>
      <c r="I841" s="142">
        <v>1392078</v>
      </c>
    </row>
    <row r="842" spans="1:9" ht="12.75">
      <c r="A842" s="229"/>
      <c r="B842" s="259" t="s">
        <v>1190</v>
      </c>
      <c r="C842" s="258">
        <v>16916375</v>
      </c>
      <c r="D842" s="258">
        <v>16916375</v>
      </c>
      <c r="E842" s="258">
        <v>16916375</v>
      </c>
      <c r="F842" s="231">
        <v>100</v>
      </c>
      <c r="G842" s="231">
        <v>100</v>
      </c>
      <c r="H842" s="142">
        <v>1344695</v>
      </c>
      <c r="I842" s="142">
        <v>1366642</v>
      </c>
    </row>
    <row r="843" spans="1:9" ht="12.75">
      <c r="A843" s="229"/>
      <c r="B843" s="261" t="s">
        <v>1191</v>
      </c>
      <c r="C843" s="258">
        <v>14951896</v>
      </c>
      <c r="D843" s="258">
        <v>14951896</v>
      </c>
      <c r="E843" s="258">
        <v>14951896</v>
      </c>
      <c r="F843" s="231">
        <v>100</v>
      </c>
      <c r="G843" s="231">
        <v>100</v>
      </c>
      <c r="H843" s="142">
        <v>1178948</v>
      </c>
      <c r="I843" s="142">
        <v>1199408</v>
      </c>
    </row>
    <row r="844" spans="1:9" ht="12.75">
      <c r="A844" s="229"/>
      <c r="B844" s="264" t="s">
        <v>1192</v>
      </c>
      <c r="C844" s="258">
        <v>11269765</v>
      </c>
      <c r="D844" s="142">
        <v>11269765</v>
      </c>
      <c r="E844" s="142">
        <v>11269765</v>
      </c>
      <c r="F844" s="231">
        <v>100</v>
      </c>
      <c r="G844" s="231">
        <v>100</v>
      </c>
      <c r="H844" s="142">
        <v>931303</v>
      </c>
      <c r="I844" s="142">
        <v>949975</v>
      </c>
    </row>
    <row r="845" spans="1:9" ht="12.75">
      <c r="A845" s="229"/>
      <c r="B845" s="261" t="s">
        <v>1193</v>
      </c>
      <c r="C845" s="258">
        <v>1964479</v>
      </c>
      <c r="D845" s="142">
        <v>1964479</v>
      </c>
      <c r="E845" s="142">
        <v>1964479</v>
      </c>
      <c r="F845" s="231">
        <v>100</v>
      </c>
      <c r="G845" s="231">
        <v>100</v>
      </c>
      <c r="H845" s="142">
        <v>165747</v>
      </c>
      <c r="I845" s="142">
        <v>167234</v>
      </c>
    </row>
    <row r="846" spans="1:9" s="274" customFormat="1" ht="12.75" hidden="1">
      <c r="A846" s="269"/>
      <c r="B846" s="288" t="s">
        <v>1230</v>
      </c>
      <c r="C846" s="271">
        <v>0</v>
      </c>
      <c r="D846" s="272"/>
      <c r="E846" s="272"/>
      <c r="F846" s="231" t="e">
        <v>#DIV/0!</v>
      </c>
      <c r="G846" s="231" t="e">
        <v>#DIV/0!</v>
      </c>
      <c r="H846" s="142">
        <v>0</v>
      </c>
      <c r="I846" s="142">
        <v>0</v>
      </c>
    </row>
    <row r="847" spans="1:9" ht="12.75">
      <c r="A847" s="229"/>
      <c r="B847" s="259" t="s">
        <v>1194</v>
      </c>
      <c r="C847" s="258">
        <v>282595</v>
      </c>
      <c r="D847" s="258">
        <v>282595</v>
      </c>
      <c r="E847" s="258">
        <v>273275</v>
      </c>
      <c r="F847" s="231">
        <v>96.70199401971018</v>
      </c>
      <c r="G847" s="231">
        <v>96.70199401971018</v>
      </c>
      <c r="H847" s="142">
        <v>6882</v>
      </c>
      <c r="I847" s="142">
        <v>25436</v>
      </c>
    </row>
    <row r="848" spans="1:9" s="274" customFormat="1" ht="12.75" hidden="1">
      <c r="A848" s="269"/>
      <c r="B848" s="286" t="s">
        <v>1215</v>
      </c>
      <c r="C848" s="271"/>
      <c r="D848" s="272">
        <v>0</v>
      </c>
      <c r="E848" s="272">
        <v>0</v>
      </c>
      <c r="F848" s="273"/>
      <c r="G848" s="273"/>
      <c r="H848" s="142">
        <v>0</v>
      </c>
      <c r="I848" s="142">
        <v>0</v>
      </c>
    </row>
    <row r="849" spans="1:9" ht="12.75">
      <c r="A849" s="229"/>
      <c r="B849" s="261" t="s">
        <v>1195</v>
      </c>
      <c r="C849" s="258">
        <v>282595</v>
      </c>
      <c r="D849" s="142">
        <v>282595</v>
      </c>
      <c r="E849" s="142">
        <v>273275</v>
      </c>
      <c r="F849" s="231">
        <v>96.70199401971018</v>
      </c>
      <c r="G849" s="231">
        <v>96.70199401971018</v>
      </c>
      <c r="H849" s="142">
        <v>6882</v>
      </c>
      <c r="I849" s="142">
        <v>25436</v>
      </c>
    </row>
    <row r="850" spans="1:9" ht="12.75">
      <c r="A850" s="229"/>
      <c r="B850" s="245" t="s">
        <v>1144</v>
      </c>
      <c r="C850" s="258">
        <v>212776</v>
      </c>
      <c r="D850" s="258">
        <v>212776</v>
      </c>
      <c r="E850" s="258">
        <v>212776</v>
      </c>
      <c r="F850" s="231">
        <v>100</v>
      </c>
      <c r="G850" s="231">
        <v>100</v>
      </c>
      <c r="H850" s="142">
        <v>0</v>
      </c>
      <c r="I850" s="142">
        <v>49753</v>
      </c>
    </row>
    <row r="851" spans="1:9" ht="12.75">
      <c r="A851" s="229"/>
      <c r="B851" s="259" t="s">
        <v>1196</v>
      </c>
      <c r="C851" s="258">
        <v>212776</v>
      </c>
      <c r="D851" s="142">
        <v>212776</v>
      </c>
      <c r="E851" s="142">
        <v>212776</v>
      </c>
      <c r="F851" s="231">
        <v>100</v>
      </c>
      <c r="G851" s="231">
        <v>100</v>
      </c>
      <c r="H851" s="142">
        <v>0</v>
      </c>
      <c r="I851" s="142">
        <v>49753</v>
      </c>
    </row>
    <row r="852" spans="1:9" ht="12.75">
      <c r="A852" s="229"/>
      <c r="B852" s="188" t="s">
        <v>822</v>
      </c>
      <c r="C852" s="142">
        <v>-3817</v>
      </c>
      <c r="D852" s="142">
        <v>-3817</v>
      </c>
      <c r="E852" s="142">
        <v>7313</v>
      </c>
      <c r="F852" s="231" t="s">
        <v>818</v>
      </c>
      <c r="G852" s="231" t="s">
        <v>818</v>
      </c>
      <c r="H852" s="142">
        <v>-12</v>
      </c>
      <c r="I852" s="142">
        <v>-90159</v>
      </c>
    </row>
    <row r="853" spans="1:9" ht="12.75">
      <c r="A853" s="229"/>
      <c r="B853" s="188" t="s">
        <v>823</v>
      </c>
      <c r="C853" s="258">
        <v>3817</v>
      </c>
      <c r="D853" s="258">
        <v>3817</v>
      </c>
      <c r="E853" s="258">
        <v>3817</v>
      </c>
      <c r="F853" s="231" t="s">
        <v>818</v>
      </c>
      <c r="G853" s="231" t="s">
        <v>818</v>
      </c>
      <c r="H853" s="142">
        <v>0</v>
      </c>
      <c r="I853" s="142">
        <v>0</v>
      </c>
    </row>
    <row r="854" spans="1:9" ht="12.75" hidden="1">
      <c r="A854" s="229"/>
      <c r="B854" s="245" t="s">
        <v>827</v>
      </c>
      <c r="C854" s="258">
        <v>0</v>
      </c>
      <c r="D854" s="258">
        <v>0</v>
      </c>
      <c r="E854" s="258">
        <v>0</v>
      </c>
      <c r="F854" s="231" t="e">
        <v>#DIV/0!</v>
      </c>
      <c r="G854" s="231" t="e">
        <v>#DIV/0!</v>
      </c>
      <c r="H854" s="142">
        <v>0</v>
      </c>
      <c r="I854" s="142">
        <v>0</v>
      </c>
    </row>
    <row r="855" spans="1:9" ht="12.75" hidden="1">
      <c r="A855" s="229"/>
      <c r="B855" s="245" t="s">
        <v>828</v>
      </c>
      <c r="C855" s="258">
        <v>0</v>
      </c>
      <c r="D855" s="258">
        <v>0</v>
      </c>
      <c r="E855" s="258">
        <v>0</v>
      </c>
      <c r="F855" s="231" t="e">
        <v>#DIV/0!</v>
      </c>
      <c r="G855" s="231" t="e">
        <v>#DIV/0!</v>
      </c>
      <c r="H855" s="142">
        <v>0</v>
      </c>
      <c r="I855" s="142">
        <v>0</v>
      </c>
    </row>
    <row r="856" spans="1:9" ht="12.75">
      <c r="A856" s="229"/>
      <c r="B856" s="245" t="s">
        <v>1201</v>
      </c>
      <c r="C856" s="258">
        <v>3817</v>
      </c>
      <c r="D856" s="258">
        <v>3817</v>
      </c>
      <c r="E856" s="258">
        <v>3817</v>
      </c>
      <c r="F856" s="231" t="s">
        <v>818</v>
      </c>
      <c r="G856" s="231" t="s">
        <v>818</v>
      </c>
      <c r="H856" s="142">
        <v>0</v>
      </c>
      <c r="I856" s="142">
        <v>0</v>
      </c>
    </row>
    <row r="857" spans="1:9" ht="51">
      <c r="A857" s="229"/>
      <c r="B857" s="247" t="s">
        <v>1202</v>
      </c>
      <c r="C857" s="258">
        <v>3817</v>
      </c>
      <c r="D857" s="142">
        <v>3817</v>
      </c>
      <c r="E857" s="142">
        <v>3817</v>
      </c>
      <c r="F857" s="231" t="s">
        <v>818</v>
      </c>
      <c r="G857" s="231" t="s">
        <v>818</v>
      </c>
      <c r="H857" s="142">
        <v>0</v>
      </c>
      <c r="I857" s="142">
        <v>0</v>
      </c>
    </row>
    <row r="858" spans="1:9" ht="12.75">
      <c r="A858" s="229"/>
      <c r="B858" s="247"/>
      <c r="C858" s="258"/>
      <c r="D858" s="142"/>
      <c r="E858" s="142"/>
      <c r="F858" s="231"/>
      <c r="G858" s="231"/>
      <c r="H858" s="142"/>
      <c r="I858" s="142"/>
    </row>
    <row r="859" spans="1:9" ht="12.75">
      <c r="A859" s="229"/>
      <c r="B859" s="293" t="s">
        <v>1261</v>
      </c>
      <c r="C859" s="258"/>
      <c r="D859" s="142"/>
      <c r="E859" s="142"/>
      <c r="F859" s="231"/>
      <c r="G859" s="231"/>
      <c r="H859" s="142"/>
      <c r="I859" s="142"/>
    </row>
    <row r="860" spans="1:9" ht="12.75">
      <c r="A860" s="229"/>
      <c r="B860" s="235" t="s">
        <v>1185</v>
      </c>
      <c r="C860" s="257">
        <v>806502</v>
      </c>
      <c r="D860" s="257">
        <v>806502</v>
      </c>
      <c r="E860" s="257">
        <v>806502</v>
      </c>
      <c r="F860" s="227">
        <v>100</v>
      </c>
      <c r="G860" s="227">
        <v>100</v>
      </c>
      <c r="H860" s="134">
        <v>45410</v>
      </c>
      <c r="I860" s="134">
        <v>45410</v>
      </c>
    </row>
    <row r="861" spans="1:9" s="274" customFormat="1" ht="25.5" hidden="1">
      <c r="A861" s="269"/>
      <c r="B861" s="270" t="s">
        <v>1198</v>
      </c>
      <c r="C861" s="271">
        <v>0</v>
      </c>
      <c r="D861" s="272"/>
      <c r="E861" s="272"/>
      <c r="F861" s="231" t="e">
        <v>#DIV/0!</v>
      </c>
      <c r="G861" s="227" t="e">
        <v>#DIV/0!</v>
      </c>
      <c r="H861" s="142">
        <v>0</v>
      </c>
      <c r="I861" s="142">
        <v>0</v>
      </c>
    </row>
    <row r="862" spans="1:9" s="274" customFormat="1" ht="12.75" hidden="1">
      <c r="A862" s="269"/>
      <c r="B862" s="292" t="s">
        <v>1204</v>
      </c>
      <c r="C862" s="271">
        <v>0</v>
      </c>
      <c r="D862" s="272"/>
      <c r="E862" s="272"/>
      <c r="F862" s="231" t="e">
        <v>#DIV/0!</v>
      </c>
      <c r="G862" s="227" t="e">
        <v>#DIV/0!</v>
      </c>
      <c r="H862" s="142">
        <v>0</v>
      </c>
      <c r="I862" s="142">
        <v>0</v>
      </c>
    </row>
    <row r="863" spans="1:9" ht="12.75">
      <c r="A863" s="229"/>
      <c r="B863" s="267" t="s">
        <v>1205</v>
      </c>
      <c r="C863" s="258">
        <v>499428</v>
      </c>
      <c r="D863" s="258">
        <v>499428</v>
      </c>
      <c r="E863" s="258">
        <v>499428</v>
      </c>
      <c r="F863" s="231">
        <v>100</v>
      </c>
      <c r="G863" s="231">
        <v>100</v>
      </c>
      <c r="H863" s="142">
        <v>0</v>
      </c>
      <c r="I863" s="142">
        <v>0</v>
      </c>
    </row>
    <row r="864" spans="1:9" ht="12.75">
      <c r="A864" s="295"/>
      <c r="B864" s="277" t="s">
        <v>1206</v>
      </c>
      <c r="C864" s="296">
        <v>499428</v>
      </c>
      <c r="D864" s="296">
        <v>499428</v>
      </c>
      <c r="E864" s="258">
        <v>499428</v>
      </c>
      <c r="F864" s="231">
        <v>100</v>
      </c>
      <c r="G864" s="231">
        <v>100</v>
      </c>
      <c r="H864" s="142">
        <v>0</v>
      </c>
      <c r="I864" s="142">
        <v>0</v>
      </c>
    </row>
    <row r="865" spans="1:9" ht="12.75">
      <c r="A865" s="229"/>
      <c r="B865" s="297" t="s">
        <v>1207</v>
      </c>
      <c r="C865" s="258">
        <v>499428</v>
      </c>
      <c r="D865" s="258">
        <v>499428</v>
      </c>
      <c r="E865" s="258">
        <v>499428</v>
      </c>
      <c r="F865" s="231">
        <v>100</v>
      </c>
      <c r="G865" s="231">
        <v>100</v>
      </c>
      <c r="H865" s="142">
        <v>0</v>
      </c>
      <c r="I865" s="142">
        <v>0</v>
      </c>
    </row>
    <row r="866" spans="1:9" ht="12.75">
      <c r="A866" s="229"/>
      <c r="B866" s="242" t="s">
        <v>1208</v>
      </c>
      <c r="C866" s="258">
        <v>499428</v>
      </c>
      <c r="D866" s="258">
        <v>499428</v>
      </c>
      <c r="E866" s="258">
        <v>499428</v>
      </c>
      <c r="F866" s="231">
        <v>100</v>
      </c>
      <c r="G866" s="231">
        <v>100</v>
      </c>
      <c r="H866" s="142">
        <v>0</v>
      </c>
      <c r="I866" s="142">
        <v>0</v>
      </c>
    </row>
    <row r="867" spans="1:9" ht="63.75">
      <c r="A867" s="229"/>
      <c r="B867" s="268" t="s">
        <v>1209</v>
      </c>
      <c r="C867" s="258">
        <v>499428</v>
      </c>
      <c r="D867" s="258">
        <v>499428</v>
      </c>
      <c r="E867" s="258">
        <v>499428</v>
      </c>
      <c r="F867" s="231">
        <v>100</v>
      </c>
      <c r="G867" s="231">
        <v>100</v>
      </c>
      <c r="H867" s="142">
        <v>0</v>
      </c>
      <c r="I867" s="142">
        <v>0</v>
      </c>
    </row>
    <row r="868" spans="1:9" ht="12.75">
      <c r="A868" s="229"/>
      <c r="B868" s="245" t="s">
        <v>1186</v>
      </c>
      <c r="C868" s="258">
        <v>307074</v>
      </c>
      <c r="D868" s="258">
        <v>307074</v>
      </c>
      <c r="E868" s="258">
        <v>307074</v>
      </c>
      <c r="F868" s="231">
        <v>100</v>
      </c>
      <c r="G868" s="231">
        <v>100</v>
      </c>
      <c r="H868" s="142">
        <v>45410</v>
      </c>
      <c r="I868" s="142">
        <v>45410</v>
      </c>
    </row>
    <row r="869" spans="1:9" ht="25.5">
      <c r="A869" s="229"/>
      <c r="B869" s="247" t="s">
        <v>1187</v>
      </c>
      <c r="C869" s="258">
        <v>307074</v>
      </c>
      <c r="D869" s="142">
        <v>307074</v>
      </c>
      <c r="E869" s="142">
        <v>307074</v>
      </c>
      <c r="F869" s="231">
        <v>100</v>
      </c>
      <c r="G869" s="231">
        <v>100</v>
      </c>
      <c r="H869" s="142">
        <v>45410</v>
      </c>
      <c r="I869" s="142">
        <v>45410</v>
      </c>
    </row>
    <row r="870" spans="1:9" s="237" customFormat="1" ht="12.75">
      <c r="A870" s="236"/>
      <c r="B870" s="235" t="s">
        <v>1188</v>
      </c>
      <c r="C870" s="134">
        <v>806502</v>
      </c>
      <c r="D870" s="134">
        <v>806502</v>
      </c>
      <c r="E870" s="134">
        <v>760774</v>
      </c>
      <c r="F870" s="227">
        <v>94.33008225646061</v>
      </c>
      <c r="G870" s="227">
        <v>94.33008225646061</v>
      </c>
      <c r="H870" s="134">
        <v>45410</v>
      </c>
      <c r="I870" s="134">
        <v>56296</v>
      </c>
    </row>
    <row r="871" spans="1:9" ht="12.75">
      <c r="A871" s="229"/>
      <c r="B871" s="245" t="s">
        <v>1189</v>
      </c>
      <c r="C871" s="258">
        <v>792752</v>
      </c>
      <c r="D871" s="258">
        <v>792752</v>
      </c>
      <c r="E871" s="258">
        <v>747029</v>
      </c>
      <c r="F871" s="231">
        <v>94.23237027468868</v>
      </c>
      <c r="G871" s="231">
        <v>94.23237027468868</v>
      </c>
      <c r="H871" s="142">
        <v>45410</v>
      </c>
      <c r="I871" s="142">
        <v>52734</v>
      </c>
    </row>
    <row r="872" spans="1:9" ht="12.75">
      <c r="A872" s="229"/>
      <c r="B872" s="259" t="s">
        <v>1190</v>
      </c>
      <c r="C872" s="258">
        <v>791978</v>
      </c>
      <c r="D872" s="258">
        <v>791978</v>
      </c>
      <c r="E872" s="258">
        <v>746256</v>
      </c>
      <c r="F872" s="231">
        <v>94.22685983701568</v>
      </c>
      <c r="G872" s="231">
        <v>94.22685983701568</v>
      </c>
      <c r="H872" s="142">
        <v>45410</v>
      </c>
      <c r="I872" s="142">
        <v>52734</v>
      </c>
    </row>
    <row r="873" spans="1:9" ht="12.75">
      <c r="A873" s="229"/>
      <c r="B873" s="261" t="s">
        <v>1191</v>
      </c>
      <c r="C873" s="258">
        <v>636322</v>
      </c>
      <c r="D873" s="142">
        <v>636322</v>
      </c>
      <c r="E873" s="142">
        <v>612709</v>
      </c>
      <c r="F873" s="231">
        <v>96.28914291820809</v>
      </c>
      <c r="G873" s="231">
        <v>96.28914291820809</v>
      </c>
      <c r="H873" s="142">
        <v>39410</v>
      </c>
      <c r="I873" s="142">
        <v>37515</v>
      </c>
    </row>
    <row r="874" spans="1:9" ht="12.75">
      <c r="A874" s="229"/>
      <c r="B874" s="264" t="s">
        <v>1192</v>
      </c>
      <c r="C874" s="258">
        <v>498656</v>
      </c>
      <c r="D874" s="142">
        <v>498656</v>
      </c>
      <c r="E874" s="142">
        <v>480402</v>
      </c>
      <c r="F874" s="231">
        <v>96.33936020021818</v>
      </c>
      <c r="G874" s="231">
        <v>96.33936020021818</v>
      </c>
      <c r="H874" s="142">
        <v>27600</v>
      </c>
      <c r="I874" s="142">
        <v>25539</v>
      </c>
    </row>
    <row r="875" spans="1:9" ht="12.75">
      <c r="A875" s="229"/>
      <c r="B875" s="261" t="s">
        <v>1193</v>
      </c>
      <c r="C875" s="258">
        <v>155656</v>
      </c>
      <c r="D875" s="142">
        <v>155656</v>
      </c>
      <c r="E875" s="142">
        <v>133547</v>
      </c>
      <c r="F875" s="231">
        <v>85.79624299737884</v>
      </c>
      <c r="G875" s="231">
        <v>85.79624299737884</v>
      </c>
      <c r="H875" s="142">
        <v>6000</v>
      </c>
      <c r="I875" s="142">
        <v>15219</v>
      </c>
    </row>
    <row r="876" spans="1:9" ht="25.5">
      <c r="A876" s="229"/>
      <c r="B876" s="247" t="s">
        <v>1199</v>
      </c>
      <c r="C876" s="258">
        <v>774</v>
      </c>
      <c r="D876" s="258">
        <v>774</v>
      </c>
      <c r="E876" s="258">
        <v>773</v>
      </c>
      <c r="F876" s="231">
        <v>99.87080103359173</v>
      </c>
      <c r="G876" s="231">
        <v>99.87080103359173</v>
      </c>
      <c r="H876" s="142">
        <v>0</v>
      </c>
      <c r="I876" s="142">
        <v>0</v>
      </c>
    </row>
    <row r="877" spans="1:9" ht="12.75">
      <c r="A877" s="229"/>
      <c r="B877" s="241" t="s">
        <v>1200</v>
      </c>
      <c r="C877" s="258">
        <v>774</v>
      </c>
      <c r="D877" s="142">
        <v>774</v>
      </c>
      <c r="E877" s="142">
        <v>773</v>
      </c>
      <c r="F877" s="231">
        <v>99.87080103359173</v>
      </c>
      <c r="G877" s="231">
        <v>99.87080103359173</v>
      </c>
      <c r="H877" s="142">
        <v>0</v>
      </c>
      <c r="I877" s="142">
        <v>0</v>
      </c>
    </row>
    <row r="878" spans="1:9" ht="12.75">
      <c r="A878" s="229"/>
      <c r="B878" s="245" t="s">
        <v>1144</v>
      </c>
      <c r="C878" s="258">
        <v>13750</v>
      </c>
      <c r="D878" s="258">
        <v>13750</v>
      </c>
      <c r="E878" s="258">
        <v>13745</v>
      </c>
      <c r="F878" s="231">
        <v>99.96363636363637</v>
      </c>
      <c r="G878" s="231">
        <v>99.96363636363637</v>
      </c>
      <c r="H878" s="142">
        <v>0</v>
      </c>
      <c r="I878" s="142">
        <v>3562</v>
      </c>
    </row>
    <row r="879" spans="1:9" ht="12.75">
      <c r="A879" s="229"/>
      <c r="B879" s="259" t="s">
        <v>1196</v>
      </c>
      <c r="C879" s="258">
        <v>13750</v>
      </c>
      <c r="D879" s="142">
        <v>13750</v>
      </c>
      <c r="E879" s="142">
        <v>13745</v>
      </c>
      <c r="F879" s="231">
        <v>99.96363636363637</v>
      </c>
      <c r="G879" s="231">
        <v>99.96363636363637</v>
      </c>
      <c r="H879" s="142">
        <v>0</v>
      </c>
      <c r="I879" s="142">
        <v>3562</v>
      </c>
    </row>
    <row r="880" spans="1:9" ht="12.75">
      <c r="A880" s="229"/>
      <c r="B880" s="188"/>
      <c r="C880" s="142"/>
      <c r="D880" s="142"/>
      <c r="E880" s="142"/>
      <c r="F880" s="231"/>
      <c r="G880" s="231"/>
      <c r="H880" s="142"/>
      <c r="I880" s="142"/>
    </row>
    <row r="881" spans="1:9" ht="12.75">
      <c r="A881" s="229"/>
      <c r="B881" s="183" t="s">
        <v>1262</v>
      </c>
      <c r="C881" s="142"/>
      <c r="D881" s="142"/>
      <c r="E881" s="142"/>
      <c r="F881" s="231"/>
      <c r="G881" s="231"/>
      <c r="H881" s="142"/>
      <c r="I881" s="142"/>
    </row>
    <row r="882" spans="1:9" ht="12.75">
      <c r="A882" s="229"/>
      <c r="B882" s="235" t="s">
        <v>1185</v>
      </c>
      <c r="C882" s="257">
        <v>14771153</v>
      </c>
      <c r="D882" s="257">
        <v>14771153</v>
      </c>
      <c r="E882" s="257">
        <v>13984568</v>
      </c>
      <c r="F882" s="227">
        <v>94.67485713539085</v>
      </c>
      <c r="G882" s="227">
        <v>94.67485713539085</v>
      </c>
      <c r="H882" s="134">
        <v>1040982</v>
      </c>
      <c r="I882" s="134">
        <v>1227909</v>
      </c>
    </row>
    <row r="883" spans="1:9" ht="25.5">
      <c r="A883" s="229"/>
      <c r="B883" s="267" t="s">
        <v>1198</v>
      </c>
      <c r="C883" s="258">
        <v>1005000</v>
      </c>
      <c r="D883" s="142">
        <v>1005000</v>
      </c>
      <c r="E883" s="142">
        <v>963540</v>
      </c>
      <c r="F883" s="231">
        <v>95.87462686567164</v>
      </c>
      <c r="G883" s="231">
        <v>95.87462686567164</v>
      </c>
      <c r="H883" s="142">
        <v>42000</v>
      </c>
      <c r="I883" s="142">
        <v>94250</v>
      </c>
    </row>
    <row r="884" spans="1:9" ht="12.75">
      <c r="A884" s="229"/>
      <c r="B884" s="245" t="s">
        <v>1204</v>
      </c>
      <c r="C884" s="258">
        <v>2356005</v>
      </c>
      <c r="D884" s="142">
        <v>2356005</v>
      </c>
      <c r="E884" s="142">
        <v>1610880</v>
      </c>
      <c r="F884" s="231">
        <v>68.37336932646578</v>
      </c>
      <c r="G884" s="231">
        <v>68.37336932646578</v>
      </c>
      <c r="H884" s="142">
        <v>19281</v>
      </c>
      <c r="I884" s="142">
        <v>153958</v>
      </c>
    </row>
    <row r="885" spans="1:9" ht="12.75">
      <c r="A885" s="229"/>
      <c r="B885" s="245" t="s">
        <v>1186</v>
      </c>
      <c r="C885" s="258">
        <v>11410148</v>
      </c>
      <c r="D885" s="258">
        <v>11410148</v>
      </c>
      <c r="E885" s="258">
        <v>11410148</v>
      </c>
      <c r="F885" s="231">
        <v>100</v>
      </c>
      <c r="G885" s="231">
        <v>100</v>
      </c>
      <c r="H885" s="142">
        <v>979701</v>
      </c>
      <c r="I885" s="142">
        <v>979701</v>
      </c>
    </row>
    <row r="886" spans="1:9" ht="25.5">
      <c r="A886" s="229"/>
      <c r="B886" s="247" t="s">
        <v>1187</v>
      </c>
      <c r="C886" s="258">
        <v>11410148</v>
      </c>
      <c r="D886" s="142">
        <v>11410148</v>
      </c>
      <c r="E886" s="142">
        <v>11410148</v>
      </c>
      <c r="F886" s="231">
        <v>100</v>
      </c>
      <c r="G886" s="231">
        <v>100</v>
      </c>
      <c r="H886" s="142">
        <v>979701</v>
      </c>
      <c r="I886" s="142">
        <v>979701</v>
      </c>
    </row>
    <row r="887" spans="1:9" ht="12.75">
      <c r="A887" s="229"/>
      <c r="B887" s="235" t="s">
        <v>1188</v>
      </c>
      <c r="C887" s="134">
        <v>14771153</v>
      </c>
      <c r="D887" s="134">
        <v>14771153</v>
      </c>
      <c r="E887" s="134">
        <v>11493921</v>
      </c>
      <c r="F887" s="227">
        <v>77.81329595597582</v>
      </c>
      <c r="G887" s="227">
        <v>77.81329595597582</v>
      </c>
      <c r="H887" s="134">
        <v>1040982</v>
      </c>
      <c r="I887" s="134">
        <v>1500046</v>
      </c>
    </row>
    <row r="888" spans="1:9" ht="12.75">
      <c r="A888" s="229"/>
      <c r="B888" s="245" t="s">
        <v>1189</v>
      </c>
      <c r="C888" s="258">
        <v>14552868</v>
      </c>
      <c r="D888" s="258">
        <v>14552868</v>
      </c>
      <c r="E888" s="258">
        <v>11295134</v>
      </c>
      <c r="F888" s="231">
        <v>77.61448808578488</v>
      </c>
      <c r="G888" s="231">
        <v>77.61448808578488</v>
      </c>
      <c r="H888" s="142">
        <v>1040982</v>
      </c>
      <c r="I888" s="142">
        <v>1389478</v>
      </c>
    </row>
    <row r="889" spans="1:9" ht="12.75">
      <c r="A889" s="229"/>
      <c r="B889" s="259" t="s">
        <v>1190</v>
      </c>
      <c r="C889" s="258">
        <v>4030458</v>
      </c>
      <c r="D889" s="258">
        <v>4030458</v>
      </c>
      <c r="E889" s="258">
        <v>3776823</v>
      </c>
      <c r="F889" s="231">
        <v>93.70704272318432</v>
      </c>
      <c r="G889" s="231">
        <v>93.70704272318432</v>
      </c>
      <c r="H889" s="142">
        <v>244582</v>
      </c>
      <c r="I889" s="142">
        <v>722291</v>
      </c>
    </row>
    <row r="890" spans="1:9" ht="12.75">
      <c r="A890" s="229"/>
      <c r="B890" s="261" t="s">
        <v>1191</v>
      </c>
      <c r="C890" s="258">
        <v>2335737</v>
      </c>
      <c r="D890" s="142">
        <v>2335737</v>
      </c>
      <c r="E890" s="142">
        <v>2272197</v>
      </c>
      <c r="F890" s="231">
        <v>97.27965948221055</v>
      </c>
      <c r="G890" s="231">
        <v>97.27965948221055</v>
      </c>
      <c r="H890" s="142">
        <v>181553</v>
      </c>
      <c r="I890" s="142">
        <v>238359</v>
      </c>
    </row>
    <row r="891" spans="1:9" ht="12.75">
      <c r="A891" s="229"/>
      <c r="B891" s="264" t="s">
        <v>1192</v>
      </c>
      <c r="C891" s="258">
        <v>1805679</v>
      </c>
      <c r="D891" s="142">
        <v>1805679</v>
      </c>
      <c r="E891" s="142">
        <v>1751283</v>
      </c>
      <c r="F891" s="231">
        <v>96.98750442354373</v>
      </c>
      <c r="G891" s="231">
        <v>96.98750442354373</v>
      </c>
      <c r="H891" s="142">
        <v>167308</v>
      </c>
      <c r="I891" s="142">
        <v>194729</v>
      </c>
    </row>
    <row r="892" spans="1:9" ht="12.75">
      <c r="A892" s="229"/>
      <c r="B892" s="261" t="s">
        <v>1193</v>
      </c>
      <c r="C892" s="258">
        <v>1694721</v>
      </c>
      <c r="D892" s="142">
        <v>1694721</v>
      </c>
      <c r="E892" s="142">
        <v>1504626</v>
      </c>
      <c r="F892" s="231">
        <v>88.78310943217203</v>
      </c>
      <c r="G892" s="231">
        <v>88.78310943217203</v>
      </c>
      <c r="H892" s="142">
        <v>63029</v>
      </c>
      <c r="I892" s="142">
        <v>483932</v>
      </c>
    </row>
    <row r="893" spans="1:9" s="274" customFormat="1" ht="12.75" hidden="1">
      <c r="A893" s="269"/>
      <c r="B893" s="288" t="s">
        <v>1230</v>
      </c>
      <c r="C893" s="271">
        <v>0</v>
      </c>
      <c r="D893" s="272"/>
      <c r="E893" s="272"/>
      <c r="F893" s="231" t="e">
        <v>#DIV/0!</v>
      </c>
      <c r="G893" s="231" t="e">
        <v>#DIV/0!</v>
      </c>
      <c r="H893" s="142">
        <v>0</v>
      </c>
      <c r="I893" s="142">
        <v>0</v>
      </c>
    </row>
    <row r="894" spans="1:9" ht="12.75">
      <c r="A894" s="229"/>
      <c r="B894" s="259" t="s">
        <v>1194</v>
      </c>
      <c r="C894" s="258">
        <v>9713898</v>
      </c>
      <c r="D894" s="258">
        <v>9713898</v>
      </c>
      <c r="E894" s="258">
        <v>6800434</v>
      </c>
      <c r="F894" s="231">
        <v>70.0072617604179</v>
      </c>
      <c r="G894" s="231">
        <v>70.0072617604179</v>
      </c>
      <c r="H894" s="142">
        <v>795563</v>
      </c>
      <c r="I894" s="142">
        <v>590034</v>
      </c>
    </row>
    <row r="895" spans="1:9" ht="12.75">
      <c r="A895" s="229"/>
      <c r="B895" s="261" t="s">
        <v>1215</v>
      </c>
      <c r="C895" s="258">
        <v>1750549</v>
      </c>
      <c r="D895" s="142">
        <v>1750549</v>
      </c>
      <c r="E895" s="142">
        <v>886276</v>
      </c>
      <c r="F895" s="231">
        <v>50.62845998598154</v>
      </c>
      <c r="G895" s="231">
        <v>50.62845998598154</v>
      </c>
      <c r="H895" s="142">
        <v>663</v>
      </c>
      <c r="I895" s="142">
        <v>100750</v>
      </c>
    </row>
    <row r="896" spans="1:9" ht="12.75">
      <c r="A896" s="229"/>
      <c r="B896" s="261" t="s">
        <v>1195</v>
      </c>
      <c r="C896" s="258">
        <v>7963349</v>
      </c>
      <c r="D896" s="142">
        <v>7963349</v>
      </c>
      <c r="E896" s="142">
        <v>5914158</v>
      </c>
      <c r="F896" s="231">
        <v>74.26722098956105</v>
      </c>
      <c r="G896" s="231">
        <v>74.26722098956105</v>
      </c>
      <c r="H896" s="142">
        <v>794900</v>
      </c>
      <c r="I896" s="142">
        <v>489284</v>
      </c>
    </row>
    <row r="897" spans="1:9" s="274" customFormat="1" ht="25.5" hidden="1">
      <c r="A897" s="269"/>
      <c r="B897" s="290" t="s">
        <v>1199</v>
      </c>
      <c r="C897" s="271">
        <v>0</v>
      </c>
      <c r="D897" s="272"/>
      <c r="E897" s="272"/>
      <c r="F897" s="231" t="e">
        <v>#DIV/0!</v>
      </c>
      <c r="G897" s="231" t="e">
        <v>#DIV/0!</v>
      </c>
      <c r="H897" s="142">
        <v>0</v>
      </c>
      <c r="I897" s="142">
        <v>0</v>
      </c>
    </row>
    <row r="898" spans="1:9" s="274" customFormat="1" ht="25.5" hidden="1">
      <c r="A898" s="269"/>
      <c r="B898" s="287" t="s">
        <v>1224</v>
      </c>
      <c r="C898" s="271">
        <v>0</v>
      </c>
      <c r="D898" s="272"/>
      <c r="E898" s="272"/>
      <c r="F898" s="231" t="e">
        <v>#DIV/0!</v>
      </c>
      <c r="G898" s="231" t="e">
        <v>#DIV/0!</v>
      </c>
      <c r="H898" s="142">
        <v>0</v>
      </c>
      <c r="I898" s="142">
        <v>0</v>
      </c>
    </row>
    <row r="899" spans="1:9" s="274" customFormat="1" ht="12.75" hidden="1">
      <c r="A899" s="269"/>
      <c r="B899" s="287" t="s">
        <v>1200</v>
      </c>
      <c r="C899" s="271">
        <v>0</v>
      </c>
      <c r="D899" s="272"/>
      <c r="E899" s="272"/>
      <c r="F899" s="231" t="e">
        <v>#DIV/0!</v>
      </c>
      <c r="G899" s="231" t="e">
        <v>#DIV/0!</v>
      </c>
      <c r="H899" s="142">
        <v>0</v>
      </c>
      <c r="I899" s="142">
        <v>0</v>
      </c>
    </row>
    <row r="900" spans="1:9" ht="12.75">
      <c r="A900" s="229"/>
      <c r="B900" s="259" t="s">
        <v>1139</v>
      </c>
      <c r="C900" s="142">
        <v>808512</v>
      </c>
      <c r="D900" s="142">
        <v>808512</v>
      </c>
      <c r="E900" s="142">
        <v>717877</v>
      </c>
      <c r="F900" s="231">
        <v>88.78990045911502</v>
      </c>
      <c r="G900" s="231">
        <v>88.78990045911502</v>
      </c>
      <c r="H900" s="142">
        <v>837</v>
      </c>
      <c r="I900" s="142">
        <v>77153</v>
      </c>
    </row>
    <row r="901" spans="1:9" ht="25.5">
      <c r="A901" s="229"/>
      <c r="B901" s="241" t="s">
        <v>1216</v>
      </c>
      <c r="C901" s="142">
        <v>2350</v>
      </c>
      <c r="D901" s="142">
        <v>2350</v>
      </c>
      <c r="E901" s="142">
        <v>2350</v>
      </c>
      <c r="F901" s="231">
        <v>100</v>
      </c>
      <c r="G901" s="231">
        <v>100</v>
      </c>
      <c r="H901" s="142">
        <v>0</v>
      </c>
      <c r="I901" s="142">
        <v>0</v>
      </c>
    </row>
    <row r="902" spans="1:9" ht="38.25">
      <c r="A902" s="229"/>
      <c r="B902" s="242" t="s">
        <v>1217</v>
      </c>
      <c r="C902" s="142">
        <v>2350</v>
      </c>
      <c r="D902" s="142">
        <v>2350</v>
      </c>
      <c r="E902" s="142">
        <v>2350</v>
      </c>
      <c r="F902" s="231">
        <v>100</v>
      </c>
      <c r="G902" s="231">
        <v>100</v>
      </c>
      <c r="H902" s="142">
        <v>0</v>
      </c>
      <c r="I902" s="142">
        <v>0</v>
      </c>
    </row>
    <row r="903" spans="1:9" s="274" customFormat="1" ht="12.75" hidden="1">
      <c r="A903" s="269"/>
      <c r="B903" s="287" t="s">
        <v>1225</v>
      </c>
      <c r="C903" s="272">
        <v>0</v>
      </c>
      <c r="D903" s="272"/>
      <c r="E903" s="272"/>
      <c r="F903" s="231" t="e">
        <v>#DIV/0!</v>
      </c>
      <c r="G903" s="231" t="e">
        <v>#DIV/0!</v>
      </c>
      <c r="H903" s="142">
        <v>0</v>
      </c>
      <c r="I903" s="142">
        <v>0</v>
      </c>
    </row>
    <row r="904" spans="1:9" ht="25.5">
      <c r="A904" s="229"/>
      <c r="B904" s="241" t="s">
        <v>1235</v>
      </c>
      <c r="C904" s="142">
        <v>806162</v>
      </c>
      <c r="D904" s="142">
        <v>806162</v>
      </c>
      <c r="E904" s="142">
        <v>715527</v>
      </c>
      <c r="F904" s="231">
        <v>88.75722249374195</v>
      </c>
      <c r="G904" s="231">
        <v>88.75722249374195</v>
      </c>
      <c r="H904" s="142">
        <v>837</v>
      </c>
      <c r="I904" s="142">
        <v>77153</v>
      </c>
    </row>
    <row r="905" spans="1:9" ht="12.75">
      <c r="A905" s="229"/>
      <c r="B905" s="245" t="s">
        <v>1144</v>
      </c>
      <c r="C905" s="258">
        <v>218285</v>
      </c>
      <c r="D905" s="258">
        <v>218285</v>
      </c>
      <c r="E905" s="258">
        <v>198787</v>
      </c>
      <c r="F905" s="231">
        <v>91.0676409281444</v>
      </c>
      <c r="G905" s="231">
        <v>91.0676409281444</v>
      </c>
      <c r="H905" s="142">
        <v>0</v>
      </c>
      <c r="I905" s="142">
        <v>110568</v>
      </c>
    </row>
    <row r="906" spans="1:9" ht="12.75">
      <c r="A906" s="229"/>
      <c r="B906" s="259" t="s">
        <v>1196</v>
      </c>
      <c r="C906" s="258">
        <v>218285</v>
      </c>
      <c r="D906" s="142">
        <v>218285</v>
      </c>
      <c r="E906" s="142">
        <v>198787</v>
      </c>
      <c r="F906" s="231">
        <v>91.0676409281444</v>
      </c>
      <c r="G906" s="231">
        <v>91.0676409281444</v>
      </c>
      <c r="H906" s="142">
        <v>0</v>
      </c>
      <c r="I906" s="142">
        <v>110568</v>
      </c>
    </row>
    <row r="907" spans="1:9" s="274" customFormat="1" ht="12.75" hidden="1">
      <c r="A907" s="269"/>
      <c r="B907" s="288" t="s">
        <v>1236</v>
      </c>
      <c r="C907" s="271">
        <v>0</v>
      </c>
      <c r="D907" s="272"/>
      <c r="E907" s="272"/>
      <c r="F907" s="231" t="e">
        <v>#DIV/0!</v>
      </c>
      <c r="G907" s="231" t="e">
        <v>#DIV/0!</v>
      </c>
      <c r="H907" s="142">
        <v>0</v>
      </c>
      <c r="I907" s="142">
        <v>0</v>
      </c>
    </row>
    <row r="908" spans="1:9" s="274" customFormat="1" ht="25.5" hidden="1">
      <c r="A908" s="269"/>
      <c r="B908" s="287" t="s">
        <v>1251</v>
      </c>
      <c r="C908" s="272">
        <v>0</v>
      </c>
      <c r="D908" s="272"/>
      <c r="E908" s="272"/>
      <c r="F908" s="231" t="e">
        <v>#DIV/0!</v>
      </c>
      <c r="G908" s="231" t="e">
        <v>#DIV/0!</v>
      </c>
      <c r="H908" s="142">
        <v>0</v>
      </c>
      <c r="I908" s="142">
        <v>0</v>
      </c>
    </row>
    <row r="909" spans="1:9" s="274" customFormat="1" ht="12.75" hidden="1">
      <c r="A909" s="269"/>
      <c r="B909" s="291" t="s">
        <v>822</v>
      </c>
      <c r="C909" s="272">
        <v>0</v>
      </c>
      <c r="D909" s="272"/>
      <c r="E909" s="272"/>
      <c r="F909" s="231" t="e">
        <v>#DIV/0!</v>
      </c>
      <c r="G909" s="231" t="e">
        <v>#DIV/0!</v>
      </c>
      <c r="H909" s="142">
        <v>0</v>
      </c>
      <c r="I909" s="142">
        <v>0</v>
      </c>
    </row>
    <row r="910" spans="1:9" s="274" customFormat="1" ht="12.75" hidden="1">
      <c r="A910" s="269"/>
      <c r="B910" s="291" t="s">
        <v>823</v>
      </c>
      <c r="C910" s="271">
        <v>0</v>
      </c>
      <c r="D910" s="272"/>
      <c r="E910" s="272"/>
      <c r="F910" s="231" t="e">
        <v>#DIV/0!</v>
      </c>
      <c r="G910" s="231" t="e">
        <v>#DIV/0!</v>
      </c>
      <c r="H910" s="142">
        <v>0</v>
      </c>
      <c r="I910" s="142">
        <v>0</v>
      </c>
    </row>
    <row r="911" spans="1:9" s="274" customFormat="1" ht="12.75" hidden="1">
      <c r="A911" s="269"/>
      <c r="B911" s="292" t="s">
        <v>827</v>
      </c>
      <c r="C911" s="271">
        <v>0</v>
      </c>
      <c r="D911" s="272"/>
      <c r="E911" s="272"/>
      <c r="F911" s="231" t="e">
        <v>#DIV/0!</v>
      </c>
      <c r="G911" s="231" t="e">
        <v>#DIV/0!</v>
      </c>
      <c r="H911" s="142">
        <v>0</v>
      </c>
      <c r="I911" s="142">
        <v>0</v>
      </c>
    </row>
    <row r="912" spans="1:9" s="274" customFormat="1" ht="12.75" hidden="1">
      <c r="A912" s="269"/>
      <c r="B912" s="292" t="s">
        <v>828</v>
      </c>
      <c r="C912" s="271">
        <v>0</v>
      </c>
      <c r="D912" s="272"/>
      <c r="E912" s="272"/>
      <c r="F912" s="231" t="e">
        <v>#DIV/0!</v>
      </c>
      <c r="G912" s="231" t="e">
        <v>#DIV/0!</v>
      </c>
      <c r="H912" s="142">
        <v>0</v>
      </c>
      <c r="I912" s="142">
        <v>0</v>
      </c>
    </row>
    <row r="913" spans="1:9" s="274" customFormat="1" ht="12.75" hidden="1">
      <c r="A913" s="269"/>
      <c r="B913" s="292" t="s">
        <v>1201</v>
      </c>
      <c r="C913" s="271">
        <v>0</v>
      </c>
      <c r="D913" s="272"/>
      <c r="E913" s="272"/>
      <c r="F913" s="231" t="e">
        <v>#DIV/0!</v>
      </c>
      <c r="G913" s="231" t="e">
        <v>#DIV/0!</v>
      </c>
      <c r="H913" s="142">
        <v>0</v>
      </c>
      <c r="I913" s="142">
        <v>0</v>
      </c>
    </row>
    <row r="914" spans="1:9" s="274" customFormat="1" ht="51" hidden="1">
      <c r="A914" s="269"/>
      <c r="B914" s="290" t="s">
        <v>1202</v>
      </c>
      <c r="C914" s="271">
        <v>0</v>
      </c>
      <c r="D914" s="272"/>
      <c r="E914" s="272"/>
      <c r="F914" s="231" t="e">
        <v>#DIV/0!</v>
      </c>
      <c r="G914" s="231" t="e">
        <v>#DIV/0!</v>
      </c>
      <c r="H914" s="142">
        <v>0</v>
      </c>
      <c r="I914" s="142">
        <v>0</v>
      </c>
    </row>
    <row r="915" spans="1:9" s="274" customFormat="1" ht="51" hidden="1">
      <c r="A915" s="269"/>
      <c r="B915" s="290" t="s">
        <v>1218</v>
      </c>
      <c r="C915" s="271">
        <v>0</v>
      </c>
      <c r="D915" s="272"/>
      <c r="E915" s="272"/>
      <c r="F915" s="231" t="e">
        <v>#DIV/0!</v>
      </c>
      <c r="G915" s="231" t="e">
        <v>#DIV/0!</v>
      </c>
      <c r="H915" s="142">
        <v>0</v>
      </c>
      <c r="I915" s="142">
        <v>0</v>
      </c>
    </row>
    <row r="916" spans="1:9" s="274" customFormat="1" ht="38.25" hidden="1">
      <c r="A916" s="269"/>
      <c r="B916" s="290" t="s">
        <v>1157</v>
      </c>
      <c r="C916" s="272">
        <v>0</v>
      </c>
      <c r="D916" s="272"/>
      <c r="E916" s="272"/>
      <c r="F916" s="231" t="e">
        <v>#DIV/0!</v>
      </c>
      <c r="G916" s="231" t="e">
        <v>#DIV/0!</v>
      </c>
      <c r="H916" s="142">
        <v>0</v>
      </c>
      <c r="I916" s="142">
        <v>0</v>
      </c>
    </row>
    <row r="917" spans="1:9" ht="12.75">
      <c r="A917" s="229"/>
      <c r="B917" s="188"/>
      <c r="C917" s="142"/>
      <c r="D917" s="142"/>
      <c r="E917" s="142"/>
      <c r="F917" s="231"/>
      <c r="G917" s="231"/>
      <c r="H917" s="142"/>
      <c r="I917" s="142"/>
    </row>
    <row r="918" spans="1:9" ht="12.75">
      <c r="A918" s="229"/>
      <c r="B918" s="183" t="s">
        <v>1263</v>
      </c>
      <c r="C918" s="134"/>
      <c r="D918" s="142"/>
      <c r="E918" s="142"/>
      <c r="F918" s="231"/>
      <c r="G918" s="231"/>
      <c r="H918" s="142"/>
      <c r="I918" s="142"/>
    </row>
    <row r="919" spans="1:9" ht="12.75">
      <c r="A919" s="229"/>
      <c r="B919" s="235" t="s">
        <v>1185</v>
      </c>
      <c r="C919" s="257">
        <v>111220</v>
      </c>
      <c r="D919" s="257">
        <v>111220</v>
      </c>
      <c r="E919" s="257">
        <v>111220</v>
      </c>
      <c r="F919" s="227">
        <v>100</v>
      </c>
      <c r="G919" s="227">
        <v>100</v>
      </c>
      <c r="H919" s="134">
        <v>12000</v>
      </c>
      <c r="I919" s="134">
        <v>12000</v>
      </c>
    </row>
    <row r="920" spans="1:9" s="274" customFormat="1" ht="25.5" hidden="1">
      <c r="A920" s="269"/>
      <c r="B920" s="270" t="s">
        <v>1198</v>
      </c>
      <c r="C920" s="271">
        <v>0</v>
      </c>
      <c r="D920" s="272"/>
      <c r="E920" s="272"/>
      <c r="F920" s="231" t="e">
        <v>#DIV/0!</v>
      </c>
      <c r="G920" s="231" t="e">
        <v>#DIV/0!</v>
      </c>
      <c r="H920" s="142">
        <v>0</v>
      </c>
      <c r="I920" s="142">
        <v>0</v>
      </c>
    </row>
    <row r="921" spans="1:9" s="274" customFormat="1" ht="12.75" hidden="1">
      <c r="A921" s="269"/>
      <c r="B921" s="292" t="s">
        <v>1204</v>
      </c>
      <c r="C921" s="271">
        <v>0</v>
      </c>
      <c r="D921" s="272"/>
      <c r="E921" s="272"/>
      <c r="F921" s="231" t="e">
        <v>#DIV/0!</v>
      </c>
      <c r="G921" s="231" t="e">
        <v>#DIV/0!</v>
      </c>
      <c r="H921" s="142">
        <v>0</v>
      </c>
      <c r="I921" s="142">
        <v>0</v>
      </c>
    </row>
    <row r="922" spans="1:9" ht="12.75">
      <c r="A922" s="229"/>
      <c r="B922" s="245" t="s">
        <v>1186</v>
      </c>
      <c r="C922" s="258">
        <v>111220</v>
      </c>
      <c r="D922" s="258">
        <v>111220</v>
      </c>
      <c r="E922" s="258">
        <v>111220</v>
      </c>
      <c r="F922" s="231">
        <v>100</v>
      </c>
      <c r="G922" s="231">
        <v>100</v>
      </c>
      <c r="H922" s="142">
        <v>12000</v>
      </c>
      <c r="I922" s="142">
        <v>12000</v>
      </c>
    </row>
    <row r="923" spans="1:9" ht="25.5">
      <c r="A923" s="229"/>
      <c r="B923" s="247" t="s">
        <v>1187</v>
      </c>
      <c r="C923" s="258">
        <v>111220</v>
      </c>
      <c r="D923" s="142">
        <v>111220</v>
      </c>
      <c r="E923" s="142">
        <v>111220</v>
      </c>
      <c r="F923" s="231">
        <v>100</v>
      </c>
      <c r="G923" s="231">
        <v>100</v>
      </c>
      <c r="H923" s="142">
        <v>12000</v>
      </c>
      <c r="I923" s="142">
        <v>12000</v>
      </c>
    </row>
    <row r="924" spans="1:9" s="237" customFormat="1" ht="12.75">
      <c r="A924" s="236"/>
      <c r="B924" s="235" t="s">
        <v>1188</v>
      </c>
      <c r="C924" s="134">
        <v>111220</v>
      </c>
      <c r="D924" s="134">
        <v>111220</v>
      </c>
      <c r="E924" s="134">
        <v>110917</v>
      </c>
      <c r="F924" s="227">
        <v>99.72756698435533</v>
      </c>
      <c r="G924" s="227">
        <v>99.72756698435533</v>
      </c>
      <c r="H924" s="134">
        <v>12000</v>
      </c>
      <c r="I924" s="134">
        <v>23339</v>
      </c>
    </row>
    <row r="925" spans="1:9" ht="12.75">
      <c r="A925" s="229"/>
      <c r="B925" s="245" t="s">
        <v>1189</v>
      </c>
      <c r="C925" s="258">
        <v>100739</v>
      </c>
      <c r="D925" s="258">
        <v>100739</v>
      </c>
      <c r="E925" s="258">
        <v>100436</v>
      </c>
      <c r="F925" s="231">
        <v>99.6992227439224</v>
      </c>
      <c r="G925" s="231">
        <v>99.6992227439224</v>
      </c>
      <c r="H925" s="142">
        <v>12000</v>
      </c>
      <c r="I925" s="142">
        <v>18519</v>
      </c>
    </row>
    <row r="926" spans="1:9" ht="12.75">
      <c r="A926" s="229"/>
      <c r="B926" s="259" t="s">
        <v>1190</v>
      </c>
      <c r="C926" s="258">
        <v>100739</v>
      </c>
      <c r="D926" s="258">
        <v>100739</v>
      </c>
      <c r="E926" s="258">
        <v>100436</v>
      </c>
      <c r="F926" s="231">
        <v>99.6992227439224</v>
      </c>
      <c r="G926" s="231">
        <v>99.6992227439224</v>
      </c>
      <c r="H926" s="142">
        <v>12000</v>
      </c>
      <c r="I926" s="142">
        <v>18519</v>
      </c>
    </row>
    <row r="927" spans="1:9" ht="12.75">
      <c r="A927" s="229"/>
      <c r="B927" s="261" t="s">
        <v>1191</v>
      </c>
      <c r="C927" s="258">
        <v>73980</v>
      </c>
      <c r="D927" s="142">
        <v>73980</v>
      </c>
      <c r="E927" s="142">
        <v>73979</v>
      </c>
      <c r="F927" s="231">
        <v>99.99864828331981</v>
      </c>
      <c r="G927" s="231">
        <v>99.99864828331981</v>
      </c>
      <c r="H927" s="142">
        <v>7600</v>
      </c>
      <c r="I927" s="142">
        <v>8198</v>
      </c>
    </row>
    <row r="928" spans="1:9" ht="12.75">
      <c r="A928" s="229"/>
      <c r="B928" s="264" t="s">
        <v>1192</v>
      </c>
      <c r="C928" s="258">
        <v>60480</v>
      </c>
      <c r="D928" s="142">
        <v>60480</v>
      </c>
      <c r="E928" s="142">
        <v>60479</v>
      </c>
      <c r="F928" s="231">
        <v>99.99834656084656</v>
      </c>
      <c r="G928" s="231">
        <v>99.99834656084656</v>
      </c>
      <c r="H928" s="142">
        <v>6000</v>
      </c>
      <c r="I928" s="142">
        <v>6953</v>
      </c>
    </row>
    <row r="929" spans="1:9" ht="12.75">
      <c r="A929" s="229"/>
      <c r="B929" s="261" t="s">
        <v>1193</v>
      </c>
      <c r="C929" s="258">
        <v>26759</v>
      </c>
      <c r="D929" s="142">
        <v>26759</v>
      </c>
      <c r="E929" s="142">
        <v>26457</v>
      </c>
      <c r="F929" s="231">
        <v>98.87140775066334</v>
      </c>
      <c r="G929" s="231">
        <v>98.87140775066334</v>
      </c>
      <c r="H929" s="142">
        <v>4400</v>
      </c>
      <c r="I929" s="142">
        <v>10321</v>
      </c>
    </row>
    <row r="930" spans="1:9" ht="12.75">
      <c r="A930" s="229"/>
      <c r="B930" s="245" t="s">
        <v>1144</v>
      </c>
      <c r="C930" s="258">
        <v>10481</v>
      </c>
      <c r="D930" s="258">
        <v>10481</v>
      </c>
      <c r="E930" s="258">
        <v>10481</v>
      </c>
      <c r="F930" s="231">
        <v>100</v>
      </c>
      <c r="G930" s="231">
        <v>100</v>
      </c>
      <c r="H930" s="142">
        <v>0</v>
      </c>
      <c r="I930" s="142">
        <v>4820</v>
      </c>
    </row>
    <row r="931" spans="1:9" ht="12.75">
      <c r="A931" s="229"/>
      <c r="B931" s="259" t="s">
        <v>1196</v>
      </c>
      <c r="C931" s="258">
        <v>10481</v>
      </c>
      <c r="D931" s="142">
        <v>10481</v>
      </c>
      <c r="E931" s="142">
        <v>10481</v>
      </c>
      <c r="F931" s="231">
        <v>100</v>
      </c>
      <c r="G931" s="231">
        <v>100</v>
      </c>
      <c r="H931" s="142">
        <v>0</v>
      </c>
      <c r="I931" s="142">
        <v>4820</v>
      </c>
    </row>
    <row r="932" spans="1:9" ht="12.75">
      <c r="A932" s="229"/>
      <c r="B932" s="276"/>
      <c r="C932" s="142"/>
      <c r="D932" s="142"/>
      <c r="E932" s="142"/>
      <c r="F932" s="231"/>
      <c r="G932" s="231"/>
      <c r="H932" s="142"/>
      <c r="I932" s="142"/>
    </row>
    <row r="933" spans="1:9" ht="25.5">
      <c r="A933" s="229"/>
      <c r="B933" s="183" t="s">
        <v>1264</v>
      </c>
      <c r="C933" s="142"/>
      <c r="D933" s="142"/>
      <c r="E933" s="142"/>
      <c r="F933" s="231"/>
      <c r="G933" s="231"/>
      <c r="H933" s="142"/>
      <c r="I933" s="142"/>
    </row>
    <row r="934" spans="1:9" ht="12.75">
      <c r="A934" s="229"/>
      <c r="B934" s="235" t="s">
        <v>1185</v>
      </c>
      <c r="C934" s="257">
        <v>10407105</v>
      </c>
      <c r="D934" s="257">
        <v>10407105</v>
      </c>
      <c r="E934" s="257">
        <v>10295367</v>
      </c>
      <c r="F934" s="227">
        <v>98.9263296565183</v>
      </c>
      <c r="G934" s="227">
        <v>98.9263296565183</v>
      </c>
      <c r="H934" s="134">
        <v>701161</v>
      </c>
      <c r="I934" s="134">
        <v>750785</v>
      </c>
    </row>
    <row r="935" spans="1:9" s="274" customFormat="1" ht="25.5" hidden="1">
      <c r="A935" s="269"/>
      <c r="B935" s="270" t="s">
        <v>1198</v>
      </c>
      <c r="C935" s="271">
        <v>0</v>
      </c>
      <c r="D935" s="272">
        <v>0</v>
      </c>
      <c r="E935" s="272">
        <v>0</v>
      </c>
      <c r="F935" s="273">
        <v>0</v>
      </c>
      <c r="G935" s="227" t="e">
        <v>#DIV/0!</v>
      </c>
      <c r="H935" s="142">
        <v>0</v>
      </c>
      <c r="I935" s="142">
        <v>0</v>
      </c>
    </row>
    <row r="936" spans="1:9" ht="12.75">
      <c r="A936" s="229"/>
      <c r="B936" s="245" t="s">
        <v>1204</v>
      </c>
      <c r="C936" s="258">
        <v>1335419</v>
      </c>
      <c r="D936" s="142">
        <v>1335419</v>
      </c>
      <c r="E936" s="142">
        <v>1229706</v>
      </c>
      <c r="F936" s="231">
        <v>92.08390774730628</v>
      </c>
      <c r="G936" s="231">
        <v>92.08390774730628</v>
      </c>
      <c r="H936" s="142">
        <v>56224</v>
      </c>
      <c r="I936" s="142">
        <v>105848</v>
      </c>
    </row>
    <row r="937" spans="1:9" ht="12.75">
      <c r="A937" s="229"/>
      <c r="B937" s="245" t="s">
        <v>1205</v>
      </c>
      <c r="C937" s="258">
        <v>528686</v>
      </c>
      <c r="D937" s="258">
        <v>528686</v>
      </c>
      <c r="E937" s="258">
        <v>522661</v>
      </c>
      <c r="F937" s="231">
        <v>98.86038215500315</v>
      </c>
      <c r="G937" s="231">
        <v>98.86038215500315</v>
      </c>
      <c r="H937" s="142">
        <v>0</v>
      </c>
      <c r="I937" s="142">
        <v>0</v>
      </c>
    </row>
    <row r="938" spans="1:9" ht="12.75">
      <c r="A938" s="229"/>
      <c r="B938" s="259" t="s">
        <v>1206</v>
      </c>
      <c r="C938" s="258">
        <v>528686</v>
      </c>
      <c r="D938" s="258">
        <v>528686</v>
      </c>
      <c r="E938" s="258">
        <v>522661</v>
      </c>
      <c r="F938" s="231">
        <v>98.86038215500315</v>
      </c>
      <c r="G938" s="231">
        <v>98.86038215500315</v>
      </c>
      <c r="H938" s="142">
        <v>0</v>
      </c>
      <c r="I938" s="142">
        <v>0</v>
      </c>
    </row>
    <row r="939" spans="1:9" ht="12.75">
      <c r="A939" s="229"/>
      <c r="B939" s="261" t="s">
        <v>1207</v>
      </c>
      <c r="C939" s="258">
        <v>528686</v>
      </c>
      <c r="D939" s="258">
        <v>528686</v>
      </c>
      <c r="E939" s="258">
        <v>522661</v>
      </c>
      <c r="F939" s="231">
        <v>98.86038215500315</v>
      </c>
      <c r="G939" s="231">
        <v>98.86038215500315</v>
      </c>
      <c r="H939" s="142">
        <v>0</v>
      </c>
      <c r="I939" s="142">
        <v>0</v>
      </c>
    </row>
    <row r="940" spans="1:9" ht="51">
      <c r="A940" s="229"/>
      <c r="B940" s="242" t="s">
        <v>1213</v>
      </c>
      <c r="C940" s="258">
        <v>528686</v>
      </c>
      <c r="D940" s="258">
        <v>528686</v>
      </c>
      <c r="E940" s="258">
        <v>522661</v>
      </c>
      <c r="F940" s="231">
        <v>98.86038215500315</v>
      </c>
      <c r="G940" s="231">
        <v>98.86038215500315</v>
      </c>
      <c r="H940" s="142">
        <v>0</v>
      </c>
      <c r="I940" s="142">
        <v>0</v>
      </c>
    </row>
    <row r="941" spans="1:9" ht="51">
      <c r="A941" s="229"/>
      <c r="B941" s="268" t="s">
        <v>1240</v>
      </c>
      <c r="C941" s="258">
        <v>528686</v>
      </c>
      <c r="D941" s="142">
        <v>528686</v>
      </c>
      <c r="E941" s="142">
        <v>522661</v>
      </c>
      <c r="F941" s="231">
        <v>98.86038215500315</v>
      </c>
      <c r="G941" s="231">
        <v>98.86038215500315</v>
      </c>
      <c r="H941" s="142">
        <v>0</v>
      </c>
      <c r="I941" s="142">
        <v>0</v>
      </c>
    </row>
    <row r="942" spans="1:9" ht="12.75">
      <c r="A942" s="229"/>
      <c r="B942" s="245" t="s">
        <v>1186</v>
      </c>
      <c r="C942" s="258">
        <v>8543000</v>
      </c>
      <c r="D942" s="258">
        <v>8543000</v>
      </c>
      <c r="E942" s="258">
        <v>8543000</v>
      </c>
      <c r="F942" s="231">
        <v>100</v>
      </c>
      <c r="G942" s="231">
        <v>100</v>
      </c>
      <c r="H942" s="142">
        <v>644937</v>
      </c>
      <c r="I942" s="142">
        <v>644937</v>
      </c>
    </row>
    <row r="943" spans="1:9" ht="25.5">
      <c r="A943" s="229"/>
      <c r="B943" s="247" t="s">
        <v>1187</v>
      </c>
      <c r="C943" s="258">
        <v>8543000</v>
      </c>
      <c r="D943" s="142">
        <v>8543000</v>
      </c>
      <c r="E943" s="142">
        <v>8543000</v>
      </c>
      <c r="F943" s="231">
        <v>100</v>
      </c>
      <c r="G943" s="231">
        <v>100</v>
      </c>
      <c r="H943" s="142">
        <v>644937</v>
      </c>
      <c r="I943" s="142">
        <v>644937</v>
      </c>
    </row>
    <row r="944" spans="1:9" ht="12.75">
      <c r="A944" s="229"/>
      <c r="B944" s="235" t="s">
        <v>1188</v>
      </c>
      <c r="C944" s="134">
        <v>10407105</v>
      </c>
      <c r="D944" s="134">
        <v>10407105</v>
      </c>
      <c r="E944" s="134">
        <v>9270837</v>
      </c>
      <c r="F944" s="227">
        <v>89.0818051706022</v>
      </c>
      <c r="G944" s="227">
        <v>89.0818051706022</v>
      </c>
      <c r="H944" s="134">
        <v>701161</v>
      </c>
      <c r="I944" s="134">
        <v>1547012</v>
      </c>
    </row>
    <row r="945" spans="1:9" ht="12.75">
      <c r="A945" s="229"/>
      <c r="B945" s="245" t="s">
        <v>1189</v>
      </c>
      <c r="C945" s="258">
        <v>10362758</v>
      </c>
      <c r="D945" s="258">
        <v>10362758</v>
      </c>
      <c r="E945" s="258">
        <v>9229688</v>
      </c>
      <c r="F945" s="231">
        <v>89.0659417116563</v>
      </c>
      <c r="G945" s="231">
        <v>89.0659417116563</v>
      </c>
      <c r="H945" s="142">
        <v>701161</v>
      </c>
      <c r="I945" s="142">
        <v>1537205</v>
      </c>
    </row>
    <row r="946" spans="1:9" ht="12.75">
      <c r="A946" s="229"/>
      <c r="B946" s="259" t="s">
        <v>1190</v>
      </c>
      <c r="C946" s="258">
        <v>2581505</v>
      </c>
      <c r="D946" s="258">
        <v>2581505</v>
      </c>
      <c r="E946" s="258">
        <v>2380956</v>
      </c>
      <c r="F946" s="231">
        <v>92.23131467884045</v>
      </c>
      <c r="G946" s="231">
        <v>92.23131467884045</v>
      </c>
      <c r="H946" s="142">
        <v>136858</v>
      </c>
      <c r="I946" s="142">
        <v>466064</v>
      </c>
    </row>
    <row r="947" spans="1:9" ht="12.75">
      <c r="A947" s="229"/>
      <c r="B947" s="261" t="s">
        <v>1191</v>
      </c>
      <c r="C947" s="258">
        <v>1636491</v>
      </c>
      <c r="D947" s="142">
        <v>1636491</v>
      </c>
      <c r="E947" s="142">
        <v>1586731</v>
      </c>
      <c r="F947" s="231">
        <v>96.95934777520927</v>
      </c>
      <c r="G947" s="231">
        <v>96.95934777520927</v>
      </c>
      <c r="H947" s="142">
        <v>116044</v>
      </c>
      <c r="I947" s="142">
        <v>213930</v>
      </c>
    </row>
    <row r="948" spans="1:9" ht="12.75">
      <c r="A948" s="229"/>
      <c r="B948" s="264" t="s">
        <v>1192</v>
      </c>
      <c r="C948" s="258">
        <v>1263329</v>
      </c>
      <c r="D948" s="142">
        <v>1263329</v>
      </c>
      <c r="E948" s="142">
        <v>1222637</v>
      </c>
      <c r="F948" s="231">
        <v>96.77898631314567</v>
      </c>
      <c r="G948" s="231">
        <v>96.77898631314567</v>
      </c>
      <c r="H948" s="142">
        <v>92244</v>
      </c>
      <c r="I948" s="142">
        <v>165822</v>
      </c>
    </row>
    <row r="949" spans="1:9" ht="12.75">
      <c r="A949" s="229"/>
      <c r="B949" s="261" t="s">
        <v>1193</v>
      </c>
      <c r="C949" s="258">
        <v>945014</v>
      </c>
      <c r="D949" s="142">
        <v>945014</v>
      </c>
      <c r="E949" s="142">
        <v>794225</v>
      </c>
      <c r="F949" s="231">
        <v>84.04372845270018</v>
      </c>
      <c r="G949" s="231">
        <v>84.04372845270018</v>
      </c>
      <c r="H949" s="142">
        <v>20814</v>
      </c>
      <c r="I949" s="142">
        <v>252134</v>
      </c>
    </row>
    <row r="950" spans="1:9" s="274" customFormat="1" ht="12.75" hidden="1">
      <c r="A950" s="269"/>
      <c r="B950" s="288" t="s">
        <v>1230</v>
      </c>
      <c r="C950" s="271">
        <v>0</v>
      </c>
      <c r="D950" s="272"/>
      <c r="E950" s="272"/>
      <c r="F950" s="231" t="e">
        <v>#DIV/0!</v>
      </c>
      <c r="G950" s="231" t="e">
        <v>#DIV/0!</v>
      </c>
      <c r="H950" s="142">
        <v>0</v>
      </c>
      <c r="I950" s="142">
        <v>0</v>
      </c>
    </row>
    <row r="951" spans="1:9" ht="12.75">
      <c r="A951" s="229"/>
      <c r="B951" s="259" t="s">
        <v>1194</v>
      </c>
      <c r="C951" s="258">
        <v>7781253</v>
      </c>
      <c r="D951" s="258">
        <v>7781253</v>
      </c>
      <c r="E951" s="258">
        <v>6848732</v>
      </c>
      <c r="F951" s="231">
        <v>88.01579899792489</v>
      </c>
      <c r="G951" s="231">
        <v>88.01579899792489</v>
      </c>
      <c r="H951" s="142">
        <v>564303</v>
      </c>
      <c r="I951" s="142">
        <v>1071141</v>
      </c>
    </row>
    <row r="952" spans="1:9" ht="12.75">
      <c r="A952" s="229"/>
      <c r="B952" s="261" t="s">
        <v>1215</v>
      </c>
      <c r="C952" s="258">
        <v>7781253</v>
      </c>
      <c r="D952" s="142">
        <v>7781253</v>
      </c>
      <c r="E952" s="142">
        <v>6848732</v>
      </c>
      <c r="F952" s="231">
        <v>88.01579899792489</v>
      </c>
      <c r="G952" s="231">
        <v>88.01579899792489</v>
      </c>
      <c r="H952" s="142">
        <v>564303</v>
      </c>
      <c r="I952" s="142">
        <v>1071141</v>
      </c>
    </row>
    <row r="953" spans="1:9" s="274" customFormat="1" ht="12.75" hidden="1">
      <c r="A953" s="269"/>
      <c r="B953" s="286" t="s">
        <v>1195</v>
      </c>
      <c r="C953" s="271">
        <v>0</v>
      </c>
      <c r="D953" s="272"/>
      <c r="E953" s="272"/>
      <c r="F953" s="231" t="e">
        <v>#DIV/0!</v>
      </c>
      <c r="G953" s="231" t="e">
        <v>#DIV/0!</v>
      </c>
      <c r="H953" s="142">
        <v>0</v>
      </c>
      <c r="I953" s="142">
        <v>0</v>
      </c>
    </row>
    <row r="954" spans="1:9" ht="12.75">
      <c r="A954" s="229"/>
      <c r="B954" s="245" t="s">
        <v>1144</v>
      </c>
      <c r="C954" s="258">
        <v>44347</v>
      </c>
      <c r="D954" s="258">
        <v>44347</v>
      </c>
      <c r="E954" s="258">
        <v>41149</v>
      </c>
      <c r="F954" s="231">
        <v>92.78868920107335</v>
      </c>
      <c r="G954" s="231">
        <v>92.78868920107335</v>
      </c>
      <c r="H954" s="142">
        <v>0</v>
      </c>
      <c r="I954" s="142">
        <v>9807</v>
      </c>
    </row>
    <row r="955" spans="1:9" ht="12.75">
      <c r="A955" s="229"/>
      <c r="B955" s="259" t="s">
        <v>1196</v>
      </c>
      <c r="C955" s="258">
        <v>44347</v>
      </c>
      <c r="D955" s="142">
        <v>44347</v>
      </c>
      <c r="E955" s="142">
        <v>41149</v>
      </c>
      <c r="F955" s="231">
        <v>92.78868920107335</v>
      </c>
      <c r="G955" s="231">
        <v>92.78868920107335</v>
      </c>
      <c r="H955" s="142">
        <v>0</v>
      </c>
      <c r="I955" s="142">
        <v>9807</v>
      </c>
    </row>
    <row r="956" spans="1:9" ht="12.75">
      <c r="A956" s="229"/>
      <c r="B956" s="235"/>
      <c r="C956" s="134"/>
      <c r="D956" s="142"/>
      <c r="E956" s="142"/>
      <c r="F956" s="231"/>
      <c r="G956" s="231"/>
      <c r="H956" s="142"/>
      <c r="I956" s="142"/>
    </row>
    <row r="957" spans="1:9" ht="12.75">
      <c r="A957" s="229"/>
      <c r="B957" s="234" t="s">
        <v>1265</v>
      </c>
      <c r="C957" s="134"/>
      <c r="D957" s="142"/>
      <c r="E957" s="142"/>
      <c r="F957" s="231"/>
      <c r="G957" s="231"/>
      <c r="H957" s="142"/>
      <c r="I957" s="142"/>
    </row>
    <row r="958" spans="1:9" ht="12.75">
      <c r="A958" s="229"/>
      <c r="B958" s="235" t="s">
        <v>1185</v>
      </c>
      <c r="C958" s="257">
        <v>13835309</v>
      </c>
      <c r="D958" s="257">
        <v>13835309</v>
      </c>
      <c r="E958" s="257">
        <v>13835703</v>
      </c>
      <c r="F958" s="227">
        <v>100.00284778605233</v>
      </c>
      <c r="G958" s="227">
        <v>100.00284778605233</v>
      </c>
      <c r="H958" s="134">
        <v>1221950</v>
      </c>
      <c r="I958" s="134">
        <v>1213211</v>
      </c>
    </row>
    <row r="959" spans="1:9" ht="25.5">
      <c r="A959" s="229"/>
      <c r="B959" s="267" t="s">
        <v>1198</v>
      </c>
      <c r="C959" s="258">
        <v>10524</v>
      </c>
      <c r="D959" s="142">
        <v>10524</v>
      </c>
      <c r="E959" s="142">
        <v>10918</v>
      </c>
      <c r="F959" s="231">
        <v>103.74382364120108</v>
      </c>
      <c r="G959" s="231">
        <v>103.74382364120108</v>
      </c>
      <c r="H959" s="142">
        <v>6839</v>
      </c>
      <c r="I959" s="142">
        <v>-1900</v>
      </c>
    </row>
    <row r="960" spans="1:9" s="274" customFormat="1" ht="12.75" hidden="1">
      <c r="A960" s="269"/>
      <c r="B960" s="292" t="s">
        <v>1204</v>
      </c>
      <c r="C960" s="271">
        <v>0</v>
      </c>
      <c r="D960" s="272"/>
      <c r="E960" s="272"/>
      <c r="F960" s="231" t="e">
        <v>#DIV/0!</v>
      </c>
      <c r="G960" s="231" t="e">
        <v>#DIV/0!</v>
      </c>
      <c r="H960" s="142">
        <v>0</v>
      </c>
      <c r="I960" s="142">
        <v>0</v>
      </c>
    </row>
    <row r="961" spans="1:9" s="274" customFormat="1" ht="12.75">
      <c r="A961" s="269"/>
      <c r="B961" s="267" t="s">
        <v>1205</v>
      </c>
      <c r="C961" s="258">
        <v>120520</v>
      </c>
      <c r="D961" s="258">
        <v>120520</v>
      </c>
      <c r="E961" s="258">
        <v>120520</v>
      </c>
      <c r="F961" s="231">
        <v>100</v>
      </c>
      <c r="G961" s="231">
        <v>100</v>
      </c>
      <c r="H961" s="142">
        <v>120520</v>
      </c>
      <c r="I961" s="142">
        <v>120520</v>
      </c>
    </row>
    <row r="962" spans="1:9" s="274" customFormat="1" ht="12.75">
      <c r="A962" s="269"/>
      <c r="B962" s="277" t="s">
        <v>1206</v>
      </c>
      <c r="C962" s="258">
        <v>120520</v>
      </c>
      <c r="D962" s="258">
        <v>120520</v>
      </c>
      <c r="E962" s="258">
        <v>120520</v>
      </c>
      <c r="F962" s="231">
        <v>100</v>
      </c>
      <c r="G962" s="231">
        <v>100</v>
      </c>
      <c r="H962" s="142">
        <v>120520</v>
      </c>
      <c r="I962" s="142">
        <v>120520</v>
      </c>
    </row>
    <row r="963" spans="1:9" s="274" customFormat="1" ht="12.75">
      <c r="A963" s="269"/>
      <c r="B963" s="297" t="s">
        <v>1207</v>
      </c>
      <c r="C963" s="258">
        <v>120520</v>
      </c>
      <c r="D963" s="258">
        <v>120520</v>
      </c>
      <c r="E963" s="258">
        <v>120520</v>
      </c>
      <c r="F963" s="231">
        <v>100</v>
      </c>
      <c r="G963" s="231">
        <v>100</v>
      </c>
      <c r="H963" s="142">
        <v>120520</v>
      </c>
      <c r="I963" s="142">
        <v>120520</v>
      </c>
    </row>
    <row r="964" spans="1:9" s="274" customFormat="1" ht="12.75">
      <c r="A964" s="269"/>
      <c r="B964" s="242" t="s">
        <v>1208</v>
      </c>
      <c r="C964" s="258">
        <v>120520</v>
      </c>
      <c r="D964" s="258">
        <v>120520</v>
      </c>
      <c r="E964" s="258">
        <v>120520</v>
      </c>
      <c r="F964" s="231">
        <v>100</v>
      </c>
      <c r="G964" s="231">
        <v>100</v>
      </c>
      <c r="H964" s="142">
        <v>120520</v>
      </c>
      <c r="I964" s="142">
        <v>120520</v>
      </c>
    </row>
    <row r="965" spans="1:9" s="274" customFormat="1" ht="63.75">
      <c r="A965" s="269"/>
      <c r="B965" s="268" t="s">
        <v>1209</v>
      </c>
      <c r="C965" s="258">
        <v>120520</v>
      </c>
      <c r="D965" s="142">
        <v>120520</v>
      </c>
      <c r="E965" s="142">
        <v>120520</v>
      </c>
      <c r="F965" s="231">
        <v>100</v>
      </c>
      <c r="G965" s="231">
        <v>100</v>
      </c>
      <c r="H965" s="142">
        <v>120520</v>
      </c>
      <c r="I965" s="142">
        <v>120520</v>
      </c>
    </row>
    <row r="966" spans="1:9" ht="12.75">
      <c r="A966" s="229"/>
      <c r="B966" s="245" t="s">
        <v>1186</v>
      </c>
      <c r="C966" s="258">
        <v>13704265</v>
      </c>
      <c r="D966" s="258">
        <v>13704265</v>
      </c>
      <c r="E966" s="258">
        <v>13704265</v>
      </c>
      <c r="F966" s="231">
        <v>100</v>
      </c>
      <c r="G966" s="231">
        <v>100</v>
      </c>
      <c r="H966" s="142">
        <v>1094591</v>
      </c>
      <c r="I966" s="142">
        <v>1094591</v>
      </c>
    </row>
    <row r="967" spans="1:9" ht="25.5">
      <c r="A967" s="229"/>
      <c r="B967" s="247" t="s">
        <v>1187</v>
      </c>
      <c r="C967" s="258">
        <v>13704265</v>
      </c>
      <c r="D967" s="142">
        <v>13704265</v>
      </c>
      <c r="E967" s="142">
        <v>13704265</v>
      </c>
      <c r="F967" s="231">
        <v>100</v>
      </c>
      <c r="G967" s="231">
        <v>100</v>
      </c>
      <c r="H967" s="142">
        <v>1094591</v>
      </c>
      <c r="I967" s="142">
        <v>1094591</v>
      </c>
    </row>
    <row r="968" spans="1:9" ht="12.75">
      <c r="A968" s="229"/>
      <c r="B968" s="235" t="s">
        <v>1188</v>
      </c>
      <c r="C968" s="134">
        <v>13835309</v>
      </c>
      <c r="D968" s="134">
        <v>13835309</v>
      </c>
      <c r="E968" s="134">
        <v>13835203</v>
      </c>
      <c r="F968" s="227">
        <v>99.99923384436156</v>
      </c>
      <c r="G968" s="227">
        <v>99.99923384436156</v>
      </c>
      <c r="H968" s="134">
        <v>1221950</v>
      </c>
      <c r="I968" s="134">
        <v>1305105</v>
      </c>
    </row>
    <row r="969" spans="1:9" ht="12.75">
      <c r="A969" s="229"/>
      <c r="B969" s="245" t="s">
        <v>1189</v>
      </c>
      <c r="C969" s="258">
        <v>13810309</v>
      </c>
      <c r="D969" s="258">
        <v>13810309</v>
      </c>
      <c r="E969" s="258">
        <v>13810203</v>
      </c>
      <c r="F969" s="231">
        <v>99.99923245743452</v>
      </c>
      <c r="G969" s="231">
        <v>99.99923245743452</v>
      </c>
      <c r="H969" s="142">
        <v>1219950</v>
      </c>
      <c r="I969" s="142">
        <v>1298549</v>
      </c>
    </row>
    <row r="970" spans="1:9" ht="12.75">
      <c r="A970" s="229"/>
      <c r="B970" s="259" t="s">
        <v>1190</v>
      </c>
      <c r="C970" s="258">
        <v>469062</v>
      </c>
      <c r="D970" s="258">
        <v>469062</v>
      </c>
      <c r="E970" s="258">
        <v>468956</v>
      </c>
      <c r="F970" s="231">
        <v>99.97740170808976</v>
      </c>
      <c r="G970" s="231">
        <v>99.97740170808976</v>
      </c>
      <c r="H970" s="142">
        <v>36399</v>
      </c>
      <c r="I970" s="142">
        <v>77210</v>
      </c>
    </row>
    <row r="971" spans="1:9" ht="12.75">
      <c r="A971" s="229"/>
      <c r="B971" s="261" t="s">
        <v>1191</v>
      </c>
      <c r="C971" s="258">
        <v>282622</v>
      </c>
      <c r="D971" s="142">
        <v>282622</v>
      </c>
      <c r="E971" s="142">
        <v>282622</v>
      </c>
      <c r="F971" s="231">
        <v>100</v>
      </c>
      <c r="G971" s="231">
        <v>100</v>
      </c>
      <c r="H971" s="142">
        <v>25703</v>
      </c>
      <c r="I971" s="142">
        <v>36790</v>
      </c>
    </row>
    <row r="972" spans="1:9" ht="12.75">
      <c r="A972" s="229"/>
      <c r="B972" s="264" t="s">
        <v>1192</v>
      </c>
      <c r="C972" s="258">
        <v>221104</v>
      </c>
      <c r="D972" s="142">
        <v>221104</v>
      </c>
      <c r="E972" s="142">
        <v>221104</v>
      </c>
      <c r="F972" s="231">
        <v>100</v>
      </c>
      <c r="G972" s="231">
        <v>100</v>
      </c>
      <c r="H972" s="142">
        <v>17386</v>
      </c>
      <c r="I972" s="142">
        <v>23084</v>
      </c>
    </row>
    <row r="973" spans="1:9" ht="12.75">
      <c r="A973" s="229"/>
      <c r="B973" s="261" t="s">
        <v>1193</v>
      </c>
      <c r="C973" s="258">
        <v>186440</v>
      </c>
      <c r="D973" s="142">
        <v>186440</v>
      </c>
      <c r="E973" s="142">
        <v>186334</v>
      </c>
      <c r="F973" s="231">
        <v>99.9431452478009</v>
      </c>
      <c r="G973" s="231">
        <v>99.9431452478009</v>
      </c>
      <c r="H973" s="142">
        <v>10696</v>
      </c>
      <c r="I973" s="142">
        <v>40420</v>
      </c>
    </row>
    <row r="974" spans="1:9" s="274" customFormat="1" ht="12.75" hidden="1">
      <c r="A974" s="269"/>
      <c r="B974" s="288" t="s">
        <v>1230</v>
      </c>
      <c r="C974" s="271">
        <v>0</v>
      </c>
      <c r="D974" s="272"/>
      <c r="E974" s="272"/>
      <c r="F974" s="231" t="e">
        <v>#DIV/0!</v>
      </c>
      <c r="G974" s="231" t="e">
        <v>#DIV/0!</v>
      </c>
      <c r="H974" s="142">
        <v>0</v>
      </c>
      <c r="I974" s="142">
        <v>0</v>
      </c>
    </row>
    <row r="975" spans="1:9" ht="12.75">
      <c r="A975" s="229"/>
      <c r="B975" s="259" t="s">
        <v>1194</v>
      </c>
      <c r="C975" s="258">
        <v>13341247</v>
      </c>
      <c r="D975" s="258">
        <v>13341247</v>
      </c>
      <c r="E975" s="258">
        <v>13341247</v>
      </c>
      <c r="F975" s="231">
        <v>100</v>
      </c>
      <c r="G975" s="231">
        <v>100</v>
      </c>
      <c r="H975" s="142">
        <v>1183551</v>
      </c>
      <c r="I975" s="142">
        <v>1221339</v>
      </c>
    </row>
    <row r="976" spans="1:9" ht="12.75">
      <c r="A976" s="229"/>
      <c r="B976" s="261" t="s">
        <v>1215</v>
      </c>
      <c r="C976" s="258">
        <v>13341247</v>
      </c>
      <c r="D976" s="142">
        <v>13341247</v>
      </c>
      <c r="E976" s="142">
        <v>13341247</v>
      </c>
      <c r="F976" s="231">
        <v>100</v>
      </c>
      <c r="G976" s="231">
        <v>100</v>
      </c>
      <c r="H976" s="142">
        <v>1183551</v>
      </c>
      <c r="I976" s="142">
        <v>1221339</v>
      </c>
    </row>
    <row r="977" spans="1:9" s="274" customFormat="1" ht="12.75" hidden="1">
      <c r="A977" s="269"/>
      <c r="B977" s="286" t="s">
        <v>1195</v>
      </c>
      <c r="C977" s="271">
        <v>0</v>
      </c>
      <c r="D977" s="272"/>
      <c r="E977" s="272"/>
      <c r="F977" s="231" t="e">
        <v>#DIV/0!</v>
      </c>
      <c r="G977" s="231" t="e">
        <v>#DIV/0!</v>
      </c>
      <c r="H977" s="142">
        <v>0</v>
      </c>
      <c r="I977" s="142">
        <v>0</v>
      </c>
    </row>
    <row r="978" spans="1:9" ht="12.75">
      <c r="A978" s="229"/>
      <c r="B978" s="245" t="s">
        <v>1144</v>
      </c>
      <c r="C978" s="258">
        <v>25000</v>
      </c>
      <c r="D978" s="258">
        <v>25000</v>
      </c>
      <c r="E978" s="258">
        <v>25000</v>
      </c>
      <c r="F978" s="231">
        <v>100</v>
      </c>
      <c r="G978" s="231">
        <v>100</v>
      </c>
      <c r="H978" s="142">
        <v>2000</v>
      </c>
      <c r="I978" s="142">
        <v>6556</v>
      </c>
    </row>
    <row r="979" spans="1:9" ht="12.75">
      <c r="A979" s="229"/>
      <c r="B979" s="259" t="s">
        <v>1196</v>
      </c>
      <c r="C979" s="258">
        <v>25000</v>
      </c>
      <c r="D979" s="142">
        <v>25000</v>
      </c>
      <c r="E979" s="142">
        <v>25000</v>
      </c>
      <c r="F979" s="231">
        <v>100</v>
      </c>
      <c r="G979" s="231">
        <v>100</v>
      </c>
      <c r="H979" s="142">
        <v>2000</v>
      </c>
      <c r="I979" s="142">
        <v>6556</v>
      </c>
    </row>
    <row r="980" spans="1:9" ht="12.75">
      <c r="A980" s="229"/>
      <c r="B980" s="233"/>
      <c r="C980" s="142"/>
      <c r="D980" s="142"/>
      <c r="E980" s="142"/>
      <c r="F980" s="231"/>
      <c r="G980" s="231"/>
      <c r="H980" s="142"/>
      <c r="I980" s="142"/>
    </row>
    <row r="981" spans="1:9" ht="25.5">
      <c r="A981" s="229"/>
      <c r="B981" s="183" t="s">
        <v>1266</v>
      </c>
      <c r="C981" s="142"/>
      <c r="D981" s="142"/>
      <c r="E981" s="142"/>
      <c r="F981" s="231"/>
      <c r="G981" s="231"/>
      <c r="H981" s="142"/>
      <c r="I981" s="142"/>
    </row>
    <row r="982" spans="1:9" ht="12.75">
      <c r="A982" s="229"/>
      <c r="B982" s="235" t="s">
        <v>1185</v>
      </c>
      <c r="C982" s="257">
        <v>5453594</v>
      </c>
      <c r="D982" s="257">
        <v>5453594</v>
      </c>
      <c r="E982" s="257">
        <v>5461248</v>
      </c>
      <c r="F982" s="227">
        <v>100.14034781467048</v>
      </c>
      <c r="G982" s="227">
        <v>100.14034781467048</v>
      </c>
      <c r="H982" s="134">
        <v>529216</v>
      </c>
      <c r="I982" s="134">
        <v>521883</v>
      </c>
    </row>
    <row r="983" spans="1:9" s="274" customFormat="1" ht="25.5" hidden="1">
      <c r="A983" s="269"/>
      <c r="B983" s="270" t="s">
        <v>1198</v>
      </c>
      <c r="C983" s="271">
        <v>0</v>
      </c>
      <c r="D983" s="272"/>
      <c r="E983" s="272"/>
      <c r="F983" s="231" t="e">
        <v>#DIV/0!</v>
      </c>
      <c r="G983" s="231" t="e">
        <v>#DIV/0!</v>
      </c>
      <c r="H983" s="142">
        <v>0</v>
      </c>
      <c r="I983" s="142">
        <v>0</v>
      </c>
    </row>
    <row r="984" spans="1:9" ht="12.75">
      <c r="A984" s="229"/>
      <c r="B984" s="245" t="s">
        <v>1204</v>
      </c>
      <c r="C984" s="258">
        <v>50164</v>
      </c>
      <c r="D984" s="142">
        <v>50164</v>
      </c>
      <c r="E984" s="142">
        <v>57818</v>
      </c>
      <c r="F984" s="231">
        <v>115.25795391117136</v>
      </c>
      <c r="G984" s="231">
        <v>115.25795391117136</v>
      </c>
      <c r="H984" s="142">
        <v>7333</v>
      </c>
      <c r="I984" s="142">
        <v>0</v>
      </c>
    </row>
    <row r="985" spans="1:9" ht="12.75">
      <c r="A985" s="229"/>
      <c r="B985" s="267" t="s">
        <v>1205</v>
      </c>
      <c r="C985" s="258">
        <v>44235</v>
      </c>
      <c r="D985" s="258">
        <v>44235</v>
      </c>
      <c r="E985" s="258">
        <v>44235</v>
      </c>
      <c r="F985" s="231">
        <v>100</v>
      </c>
      <c r="G985" s="231">
        <v>100</v>
      </c>
      <c r="H985" s="142">
        <v>0</v>
      </c>
      <c r="I985" s="142">
        <v>0</v>
      </c>
    </row>
    <row r="986" spans="1:9" ht="12.75">
      <c r="A986" s="229"/>
      <c r="B986" s="259" t="s">
        <v>1206</v>
      </c>
      <c r="C986" s="258">
        <v>44235</v>
      </c>
      <c r="D986" s="258">
        <v>44235</v>
      </c>
      <c r="E986" s="258">
        <v>44235</v>
      </c>
      <c r="F986" s="231">
        <v>100</v>
      </c>
      <c r="G986" s="231">
        <v>100</v>
      </c>
      <c r="H986" s="142">
        <v>0</v>
      </c>
      <c r="I986" s="142">
        <v>0</v>
      </c>
    </row>
    <row r="987" spans="1:9" ht="12.75" customHeight="1">
      <c r="A987" s="229"/>
      <c r="B987" s="241" t="s">
        <v>1207</v>
      </c>
      <c r="C987" s="258">
        <v>44235</v>
      </c>
      <c r="D987" s="258">
        <v>44235</v>
      </c>
      <c r="E987" s="258">
        <v>44235</v>
      </c>
      <c r="F987" s="231">
        <v>100</v>
      </c>
      <c r="G987" s="231">
        <v>100</v>
      </c>
      <c r="H987" s="142">
        <v>0</v>
      </c>
      <c r="I987" s="142">
        <v>0</v>
      </c>
    </row>
    <row r="988" spans="1:9" ht="12.75">
      <c r="A988" s="229"/>
      <c r="B988" s="242" t="s">
        <v>1208</v>
      </c>
      <c r="C988" s="258">
        <v>44235</v>
      </c>
      <c r="D988" s="258">
        <v>44235</v>
      </c>
      <c r="E988" s="258">
        <v>44235</v>
      </c>
      <c r="F988" s="231">
        <v>100</v>
      </c>
      <c r="G988" s="231">
        <v>100</v>
      </c>
      <c r="H988" s="142">
        <v>0</v>
      </c>
      <c r="I988" s="142">
        <v>0</v>
      </c>
    </row>
    <row r="989" spans="1:9" ht="63.75">
      <c r="A989" s="229"/>
      <c r="B989" s="268" t="s">
        <v>1209</v>
      </c>
      <c r="C989" s="258">
        <v>44235</v>
      </c>
      <c r="D989" s="258">
        <v>44235</v>
      </c>
      <c r="E989" s="258">
        <v>44235</v>
      </c>
      <c r="F989" s="231">
        <v>100</v>
      </c>
      <c r="G989" s="231">
        <v>100</v>
      </c>
      <c r="H989" s="142">
        <v>0</v>
      </c>
      <c r="I989" s="142">
        <v>0</v>
      </c>
    </row>
    <row r="990" spans="1:9" ht="12.75">
      <c r="A990" s="229"/>
      <c r="B990" s="245" t="s">
        <v>1186</v>
      </c>
      <c r="C990" s="258">
        <v>5359195</v>
      </c>
      <c r="D990" s="258">
        <v>5359195</v>
      </c>
      <c r="E990" s="258">
        <v>5359195</v>
      </c>
      <c r="F990" s="231">
        <v>100</v>
      </c>
      <c r="G990" s="231">
        <v>100</v>
      </c>
      <c r="H990" s="142">
        <v>521883</v>
      </c>
      <c r="I990" s="142">
        <v>521883</v>
      </c>
    </row>
    <row r="991" spans="1:9" ht="25.5">
      <c r="A991" s="229"/>
      <c r="B991" s="247" t="s">
        <v>1187</v>
      </c>
      <c r="C991" s="258">
        <v>5359195</v>
      </c>
      <c r="D991" s="142">
        <v>5359195</v>
      </c>
      <c r="E991" s="142">
        <v>5359195</v>
      </c>
      <c r="F991" s="231">
        <v>100</v>
      </c>
      <c r="G991" s="231">
        <v>100</v>
      </c>
      <c r="H991" s="142">
        <v>521883</v>
      </c>
      <c r="I991" s="142">
        <v>521883</v>
      </c>
    </row>
    <row r="992" spans="1:9" ht="12.75">
      <c r="A992" s="229"/>
      <c r="B992" s="235" t="s">
        <v>1188</v>
      </c>
      <c r="C992" s="134">
        <v>5462680</v>
      </c>
      <c r="D992" s="134">
        <v>5462680</v>
      </c>
      <c r="E992" s="134">
        <v>4838165</v>
      </c>
      <c r="F992" s="227">
        <v>88.56760784084003</v>
      </c>
      <c r="G992" s="227">
        <v>88.56760784084003</v>
      </c>
      <c r="H992" s="134">
        <v>529216</v>
      </c>
      <c r="I992" s="134">
        <v>1339129</v>
      </c>
    </row>
    <row r="993" spans="1:9" ht="12.75">
      <c r="A993" s="229"/>
      <c r="B993" s="245" t="s">
        <v>1189</v>
      </c>
      <c r="C993" s="258">
        <v>3939302</v>
      </c>
      <c r="D993" s="258">
        <v>3939302</v>
      </c>
      <c r="E993" s="258">
        <v>3402348</v>
      </c>
      <c r="F993" s="231">
        <v>86.36931111146086</v>
      </c>
      <c r="G993" s="231">
        <v>86.36931111146086</v>
      </c>
      <c r="H993" s="142">
        <v>462266</v>
      </c>
      <c r="I993" s="142">
        <v>683506</v>
      </c>
    </row>
    <row r="994" spans="1:9" ht="12.75">
      <c r="A994" s="229"/>
      <c r="B994" s="259" t="s">
        <v>1190</v>
      </c>
      <c r="C994" s="258">
        <v>3939302</v>
      </c>
      <c r="D994" s="258">
        <v>3939302</v>
      </c>
      <c r="E994" s="258">
        <v>3402348</v>
      </c>
      <c r="F994" s="231">
        <v>86.36931111146086</v>
      </c>
      <c r="G994" s="231">
        <v>86.36931111146086</v>
      </c>
      <c r="H994" s="142">
        <v>462266</v>
      </c>
      <c r="I994" s="142">
        <v>683506</v>
      </c>
    </row>
    <row r="995" spans="1:9" ht="12.75">
      <c r="A995" s="229"/>
      <c r="B995" s="261" t="s">
        <v>1191</v>
      </c>
      <c r="C995" s="258">
        <v>1425326</v>
      </c>
      <c r="D995" s="142">
        <v>1425326</v>
      </c>
      <c r="E995" s="142">
        <v>1371233</v>
      </c>
      <c r="F995" s="231">
        <v>96.20486821962133</v>
      </c>
      <c r="G995" s="231">
        <v>96.20486821962133</v>
      </c>
      <c r="H995" s="142">
        <v>157490</v>
      </c>
      <c r="I995" s="142">
        <v>178104</v>
      </c>
    </row>
    <row r="996" spans="1:9" ht="12.75">
      <c r="A996" s="229"/>
      <c r="B996" s="264" t="s">
        <v>1192</v>
      </c>
      <c r="C996" s="258">
        <v>1074551</v>
      </c>
      <c r="D996" s="142">
        <v>1074551</v>
      </c>
      <c r="E996" s="142">
        <v>1035754</v>
      </c>
      <c r="F996" s="231">
        <v>96.38946871763183</v>
      </c>
      <c r="G996" s="231">
        <v>96.38946871763183</v>
      </c>
      <c r="H996" s="142">
        <v>121404</v>
      </c>
      <c r="I996" s="142">
        <v>140343</v>
      </c>
    </row>
    <row r="997" spans="1:9" ht="12.75">
      <c r="A997" s="229"/>
      <c r="B997" s="261" t="s">
        <v>1193</v>
      </c>
      <c r="C997" s="258">
        <v>2513976</v>
      </c>
      <c r="D997" s="142">
        <v>2513976</v>
      </c>
      <c r="E997" s="142">
        <v>2031115</v>
      </c>
      <c r="F997" s="231">
        <v>80.79293517519658</v>
      </c>
      <c r="G997" s="231">
        <v>80.79293517519658</v>
      </c>
      <c r="H997" s="142">
        <v>304776</v>
      </c>
      <c r="I997" s="142">
        <v>505402</v>
      </c>
    </row>
    <row r="998" spans="1:9" s="274" customFormat="1" ht="12.75" hidden="1">
      <c r="A998" s="269"/>
      <c r="B998" s="288" t="s">
        <v>1230</v>
      </c>
      <c r="C998" s="271">
        <v>0</v>
      </c>
      <c r="D998" s="272"/>
      <c r="E998" s="272"/>
      <c r="F998" s="231" t="e">
        <v>#DIV/0!</v>
      </c>
      <c r="G998" s="231" t="e">
        <v>#DIV/0!</v>
      </c>
      <c r="H998" s="142">
        <v>0</v>
      </c>
      <c r="I998" s="142">
        <v>0</v>
      </c>
    </row>
    <row r="999" spans="1:9" s="274" customFormat="1" ht="12.75" hidden="1">
      <c r="A999" s="269"/>
      <c r="B999" s="288" t="s">
        <v>1194</v>
      </c>
      <c r="C999" s="271">
        <v>0</v>
      </c>
      <c r="D999" s="272"/>
      <c r="E999" s="272"/>
      <c r="F999" s="231" t="e">
        <v>#DIV/0!</v>
      </c>
      <c r="G999" s="231" t="e">
        <v>#DIV/0!</v>
      </c>
      <c r="H999" s="142">
        <v>0</v>
      </c>
      <c r="I999" s="142">
        <v>0</v>
      </c>
    </row>
    <row r="1000" spans="1:9" s="274" customFormat="1" ht="12.75" hidden="1">
      <c r="A1000" s="269"/>
      <c r="B1000" s="286" t="s">
        <v>1215</v>
      </c>
      <c r="C1000" s="271">
        <v>0</v>
      </c>
      <c r="D1000" s="272"/>
      <c r="E1000" s="272"/>
      <c r="F1000" s="231" t="e">
        <v>#DIV/0!</v>
      </c>
      <c r="G1000" s="231" t="e">
        <v>#DIV/0!</v>
      </c>
      <c r="H1000" s="142">
        <v>0</v>
      </c>
      <c r="I1000" s="142">
        <v>0</v>
      </c>
    </row>
    <row r="1001" spans="1:9" s="274" customFormat="1" ht="12.75" hidden="1">
      <c r="A1001" s="269"/>
      <c r="B1001" s="286" t="s">
        <v>1195</v>
      </c>
      <c r="C1001" s="271">
        <v>0</v>
      </c>
      <c r="D1001" s="272"/>
      <c r="E1001" s="272"/>
      <c r="F1001" s="231" t="e">
        <v>#DIV/0!</v>
      </c>
      <c r="G1001" s="231" t="e">
        <v>#DIV/0!</v>
      </c>
      <c r="H1001" s="142">
        <v>0</v>
      </c>
      <c r="I1001" s="142">
        <v>0</v>
      </c>
    </row>
    <row r="1002" spans="1:9" ht="12.75">
      <c r="A1002" s="229"/>
      <c r="B1002" s="245" t="s">
        <v>1144</v>
      </c>
      <c r="C1002" s="258">
        <v>1523378</v>
      </c>
      <c r="D1002" s="258">
        <v>1523378</v>
      </c>
      <c r="E1002" s="258">
        <v>1435817</v>
      </c>
      <c r="F1002" s="231">
        <v>94.25218166469517</v>
      </c>
      <c r="G1002" s="231">
        <v>94.25218166469517</v>
      </c>
      <c r="H1002" s="142">
        <v>66950</v>
      </c>
      <c r="I1002" s="142">
        <v>655623</v>
      </c>
    </row>
    <row r="1003" spans="1:9" ht="12.75">
      <c r="A1003" s="229"/>
      <c r="B1003" s="259" t="s">
        <v>1196</v>
      </c>
      <c r="C1003" s="258">
        <v>1523378</v>
      </c>
      <c r="D1003" s="142">
        <v>1523378</v>
      </c>
      <c r="E1003" s="142">
        <v>1435817</v>
      </c>
      <c r="F1003" s="231">
        <v>94.25218166469517</v>
      </c>
      <c r="G1003" s="231">
        <v>94.25218166469517</v>
      </c>
      <c r="H1003" s="142">
        <v>66950</v>
      </c>
      <c r="I1003" s="142">
        <v>655623</v>
      </c>
    </row>
    <row r="1004" spans="1:9" ht="12.75">
      <c r="A1004" s="229"/>
      <c r="B1004" s="188" t="s">
        <v>822</v>
      </c>
      <c r="C1004" s="142">
        <v>-9086</v>
      </c>
      <c r="D1004" s="142">
        <v>-9086</v>
      </c>
      <c r="E1004" s="142">
        <v>623083</v>
      </c>
      <c r="F1004" s="231" t="s">
        <v>818</v>
      </c>
      <c r="G1004" s="231" t="s">
        <v>818</v>
      </c>
      <c r="H1004" s="142">
        <v>0</v>
      </c>
      <c r="I1004" s="142">
        <v>-817246</v>
      </c>
    </row>
    <row r="1005" spans="1:9" ht="12.75">
      <c r="A1005" s="229"/>
      <c r="B1005" s="188" t="s">
        <v>823</v>
      </c>
      <c r="C1005" s="258">
        <v>9086</v>
      </c>
      <c r="D1005" s="258">
        <v>9086</v>
      </c>
      <c r="E1005" s="258">
        <v>9086</v>
      </c>
      <c r="F1005" s="231" t="s">
        <v>818</v>
      </c>
      <c r="G1005" s="231" t="s">
        <v>818</v>
      </c>
      <c r="H1005" s="142">
        <v>0</v>
      </c>
      <c r="I1005" s="142">
        <v>0</v>
      </c>
    </row>
    <row r="1006" spans="1:9" ht="12.75" hidden="1">
      <c r="A1006" s="229"/>
      <c r="B1006" s="245" t="s">
        <v>827</v>
      </c>
      <c r="C1006" s="258">
        <v>0</v>
      </c>
      <c r="D1006" s="258">
        <v>0</v>
      </c>
      <c r="E1006" s="258">
        <v>0</v>
      </c>
      <c r="F1006" s="231" t="e">
        <v>#DIV/0!</v>
      </c>
      <c r="G1006" s="231" t="e">
        <v>#DIV/0!</v>
      </c>
      <c r="H1006" s="142">
        <v>0</v>
      </c>
      <c r="I1006" s="142">
        <v>0</v>
      </c>
    </row>
    <row r="1007" spans="1:9" ht="12.75" hidden="1">
      <c r="A1007" s="229"/>
      <c r="B1007" s="245" t="s">
        <v>828</v>
      </c>
      <c r="C1007" s="258">
        <v>0</v>
      </c>
      <c r="D1007" s="258">
        <v>0</v>
      </c>
      <c r="E1007" s="258">
        <v>0</v>
      </c>
      <c r="F1007" s="231" t="e">
        <v>#DIV/0!</v>
      </c>
      <c r="G1007" s="231" t="e">
        <v>#DIV/0!</v>
      </c>
      <c r="H1007" s="142">
        <v>0</v>
      </c>
      <c r="I1007" s="142">
        <v>0</v>
      </c>
    </row>
    <row r="1008" spans="1:9" ht="12.75">
      <c r="A1008" s="229"/>
      <c r="B1008" s="245" t="s">
        <v>1201</v>
      </c>
      <c r="C1008" s="258">
        <v>9086</v>
      </c>
      <c r="D1008" s="258">
        <v>9086</v>
      </c>
      <c r="E1008" s="258">
        <v>9086</v>
      </c>
      <c r="F1008" s="231" t="s">
        <v>818</v>
      </c>
      <c r="G1008" s="231" t="s">
        <v>818</v>
      </c>
      <c r="H1008" s="142">
        <v>0</v>
      </c>
      <c r="I1008" s="142">
        <v>0</v>
      </c>
    </row>
    <row r="1009" spans="1:9" ht="38.25">
      <c r="A1009" s="229"/>
      <c r="B1009" s="247" t="s">
        <v>1267</v>
      </c>
      <c r="C1009" s="258">
        <v>9086</v>
      </c>
      <c r="D1009" s="142">
        <v>9086</v>
      </c>
      <c r="E1009" s="142">
        <v>9086</v>
      </c>
      <c r="F1009" s="231" t="s">
        <v>818</v>
      </c>
      <c r="G1009" s="231" t="s">
        <v>818</v>
      </c>
      <c r="H1009" s="142">
        <v>0</v>
      </c>
      <c r="I1009" s="142">
        <v>0</v>
      </c>
    </row>
    <row r="1010" spans="1:9" ht="12.75">
      <c r="A1010" s="229"/>
      <c r="B1010" s="247"/>
      <c r="C1010" s="258"/>
      <c r="D1010" s="142"/>
      <c r="E1010" s="142"/>
      <c r="F1010" s="231"/>
      <c r="G1010" s="231"/>
      <c r="H1010" s="142"/>
      <c r="I1010" s="142"/>
    </row>
    <row r="1011" spans="1:9" ht="25.5">
      <c r="A1011" s="229"/>
      <c r="B1011" s="293" t="s">
        <v>1268</v>
      </c>
      <c r="C1011" s="258"/>
      <c r="D1011" s="142"/>
      <c r="E1011" s="142"/>
      <c r="F1011" s="231"/>
      <c r="G1011" s="231"/>
      <c r="H1011" s="142"/>
      <c r="I1011" s="142"/>
    </row>
    <row r="1012" spans="1:9" ht="12.75">
      <c r="A1012" s="229"/>
      <c r="B1012" s="235" t="s">
        <v>1185</v>
      </c>
      <c r="C1012" s="257">
        <v>49413420</v>
      </c>
      <c r="D1012" s="257">
        <v>49413420</v>
      </c>
      <c r="E1012" s="257">
        <v>49382685</v>
      </c>
      <c r="F1012" s="227">
        <v>99.93780029797573</v>
      </c>
      <c r="G1012" s="227">
        <v>99.93780029797573</v>
      </c>
      <c r="H1012" s="134">
        <v>1210347</v>
      </c>
      <c r="I1012" s="134">
        <v>1232487</v>
      </c>
    </row>
    <row r="1013" spans="1:9" s="274" customFormat="1" ht="25.5" hidden="1">
      <c r="A1013" s="269"/>
      <c r="B1013" s="267" t="s">
        <v>1198</v>
      </c>
      <c r="C1013" s="258">
        <v>0</v>
      </c>
      <c r="D1013" s="142">
        <v>0</v>
      </c>
      <c r="E1013" s="142">
        <v>0</v>
      </c>
      <c r="F1013" s="231">
        <v>0</v>
      </c>
      <c r="G1013" s="231">
        <v>0</v>
      </c>
      <c r="H1013" s="142">
        <v>0</v>
      </c>
      <c r="I1013" s="142">
        <v>0</v>
      </c>
    </row>
    <row r="1014" spans="1:9" ht="12.75">
      <c r="A1014" s="229"/>
      <c r="B1014" s="245" t="s">
        <v>1204</v>
      </c>
      <c r="C1014" s="258">
        <v>263860</v>
      </c>
      <c r="D1014" s="258">
        <v>263860</v>
      </c>
      <c r="E1014" s="258">
        <v>233125</v>
      </c>
      <c r="F1014" s="231">
        <v>88.35177745774274</v>
      </c>
      <c r="G1014" s="231">
        <v>88.35177745774274</v>
      </c>
      <c r="H1014" s="142">
        <v>6628</v>
      </c>
      <c r="I1014" s="142">
        <v>28768</v>
      </c>
    </row>
    <row r="1015" spans="1:9" ht="25.5">
      <c r="A1015" s="229"/>
      <c r="B1015" s="247" t="s">
        <v>1221</v>
      </c>
      <c r="C1015" s="258">
        <v>74789</v>
      </c>
      <c r="D1015" s="142">
        <v>74789</v>
      </c>
      <c r="E1015" s="142">
        <v>30654</v>
      </c>
      <c r="F1015" s="231">
        <v>40.98731096819051</v>
      </c>
      <c r="G1015" s="231">
        <v>40.98731096819051</v>
      </c>
      <c r="H1015" s="142">
        <v>4200</v>
      </c>
      <c r="I1015" s="142">
        <v>20297</v>
      </c>
    </row>
    <row r="1016" spans="1:9" ht="12.75">
      <c r="A1016" s="229"/>
      <c r="B1016" s="267" t="s">
        <v>1205</v>
      </c>
      <c r="C1016" s="258">
        <v>1293151</v>
      </c>
      <c r="D1016" s="258">
        <v>1293151</v>
      </c>
      <c r="E1016" s="258">
        <v>1293151</v>
      </c>
      <c r="F1016" s="231">
        <v>100</v>
      </c>
      <c r="G1016" s="231">
        <v>100</v>
      </c>
      <c r="H1016" s="142">
        <v>316861</v>
      </c>
      <c r="I1016" s="142">
        <v>316861</v>
      </c>
    </row>
    <row r="1017" spans="1:9" ht="12.75">
      <c r="A1017" s="229"/>
      <c r="B1017" s="259" t="s">
        <v>1206</v>
      </c>
      <c r="C1017" s="258">
        <v>1293151</v>
      </c>
      <c r="D1017" s="258">
        <v>1293151</v>
      </c>
      <c r="E1017" s="258">
        <v>1293151</v>
      </c>
      <c r="F1017" s="231">
        <v>100</v>
      </c>
      <c r="G1017" s="231">
        <v>100</v>
      </c>
      <c r="H1017" s="142">
        <v>316861</v>
      </c>
      <c r="I1017" s="142">
        <v>316861</v>
      </c>
    </row>
    <row r="1018" spans="1:9" ht="12.75">
      <c r="A1018" s="229"/>
      <c r="B1018" s="298" t="s">
        <v>1207</v>
      </c>
      <c r="C1018" s="258">
        <v>1293151</v>
      </c>
      <c r="D1018" s="258">
        <v>1293151</v>
      </c>
      <c r="E1018" s="258">
        <v>1293151</v>
      </c>
      <c r="F1018" s="231">
        <v>100</v>
      </c>
      <c r="G1018" s="231">
        <v>100</v>
      </c>
      <c r="H1018" s="142">
        <v>316861</v>
      </c>
      <c r="I1018" s="142">
        <v>316861</v>
      </c>
    </row>
    <row r="1019" spans="1:9" ht="12.75">
      <c r="A1019" s="229"/>
      <c r="B1019" s="242" t="s">
        <v>1208</v>
      </c>
      <c r="C1019" s="258">
        <v>1293151</v>
      </c>
      <c r="D1019" s="258">
        <v>1293151</v>
      </c>
      <c r="E1019" s="258">
        <v>1293151</v>
      </c>
      <c r="F1019" s="231">
        <v>100</v>
      </c>
      <c r="G1019" s="231">
        <v>100</v>
      </c>
      <c r="H1019" s="142">
        <v>316861</v>
      </c>
      <c r="I1019" s="142">
        <v>316861</v>
      </c>
    </row>
    <row r="1020" spans="1:9" ht="63.75">
      <c r="A1020" s="229"/>
      <c r="B1020" s="268" t="s">
        <v>1209</v>
      </c>
      <c r="C1020" s="258">
        <v>1293151</v>
      </c>
      <c r="D1020" s="258">
        <v>1293151</v>
      </c>
      <c r="E1020" s="258">
        <v>1293151</v>
      </c>
      <c r="F1020" s="231">
        <v>100</v>
      </c>
      <c r="G1020" s="231">
        <v>100</v>
      </c>
      <c r="H1020" s="142">
        <v>316861</v>
      </c>
      <c r="I1020" s="142">
        <v>316861</v>
      </c>
    </row>
    <row r="1021" spans="1:9" ht="12.75">
      <c r="A1021" s="229"/>
      <c r="B1021" s="245" t="s">
        <v>1186</v>
      </c>
      <c r="C1021" s="258">
        <v>47856409</v>
      </c>
      <c r="D1021" s="258">
        <v>47856409</v>
      </c>
      <c r="E1021" s="258">
        <v>47856409</v>
      </c>
      <c r="F1021" s="231">
        <v>100</v>
      </c>
      <c r="G1021" s="231">
        <v>100</v>
      </c>
      <c r="H1021" s="142">
        <v>886858</v>
      </c>
      <c r="I1021" s="142">
        <v>886858</v>
      </c>
    </row>
    <row r="1022" spans="1:9" ht="25.5">
      <c r="A1022" s="229"/>
      <c r="B1022" s="247" t="s">
        <v>1187</v>
      </c>
      <c r="C1022" s="258">
        <v>47856409</v>
      </c>
      <c r="D1022" s="142">
        <v>47856409</v>
      </c>
      <c r="E1022" s="142">
        <v>47856409</v>
      </c>
      <c r="F1022" s="231">
        <v>100</v>
      </c>
      <c r="G1022" s="231">
        <v>100</v>
      </c>
      <c r="H1022" s="142">
        <v>886858</v>
      </c>
      <c r="I1022" s="142">
        <v>886858</v>
      </c>
    </row>
    <row r="1023" spans="1:9" ht="12.75">
      <c r="A1023" s="229"/>
      <c r="B1023" s="235" t="s">
        <v>1188</v>
      </c>
      <c r="C1023" s="134">
        <v>49416901</v>
      </c>
      <c r="D1023" s="134">
        <v>49416901</v>
      </c>
      <c r="E1023" s="134">
        <v>48564902</v>
      </c>
      <c r="F1023" s="227">
        <v>98.27589552813116</v>
      </c>
      <c r="G1023" s="227">
        <v>98.27589552813116</v>
      </c>
      <c r="H1023" s="134">
        <v>1210347</v>
      </c>
      <c r="I1023" s="134">
        <v>14696185</v>
      </c>
    </row>
    <row r="1024" spans="1:9" ht="12.75">
      <c r="A1024" s="229"/>
      <c r="B1024" s="245" t="s">
        <v>1189</v>
      </c>
      <c r="C1024" s="258">
        <v>48709389</v>
      </c>
      <c r="D1024" s="258">
        <v>48709389</v>
      </c>
      <c r="E1024" s="258">
        <v>47863354</v>
      </c>
      <c r="F1024" s="231">
        <v>98.26309666910419</v>
      </c>
      <c r="G1024" s="231">
        <v>98.26309666910419</v>
      </c>
      <c r="H1024" s="142">
        <v>1208399</v>
      </c>
      <c r="I1024" s="142">
        <v>14589173</v>
      </c>
    </row>
    <row r="1025" spans="1:9" ht="12.75">
      <c r="A1025" s="229"/>
      <c r="B1025" s="259" t="s">
        <v>1190</v>
      </c>
      <c r="C1025" s="258">
        <v>8157253</v>
      </c>
      <c r="D1025" s="258">
        <v>8157253</v>
      </c>
      <c r="E1025" s="258">
        <v>7726945</v>
      </c>
      <c r="F1025" s="231">
        <v>94.72484180642675</v>
      </c>
      <c r="G1025" s="231">
        <v>94.72484180642675</v>
      </c>
      <c r="H1025" s="142">
        <v>684216</v>
      </c>
      <c r="I1025" s="142">
        <v>1644407</v>
      </c>
    </row>
    <row r="1026" spans="1:9" ht="12.75">
      <c r="A1026" s="229"/>
      <c r="B1026" s="261" t="s">
        <v>1191</v>
      </c>
      <c r="C1026" s="258">
        <v>5663951</v>
      </c>
      <c r="D1026" s="142">
        <v>5663951</v>
      </c>
      <c r="E1026" s="142">
        <v>5485162</v>
      </c>
      <c r="F1026" s="231">
        <v>96.84338723975543</v>
      </c>
      <c r="G1026" s="231">
        <v>96.84338723975543</v>
      </c>
      <c r="H1026" s="142">
        <v>548192</v>
      </c>
      <c r="I1026" s="142">
        <v>992030</v>
      </c>
    </row>
    <row r="1027" spans="1:9" ht="12.75">
      <c r="A1027" s="229"/>
      <c r="B1027" s="264" t="s">
        <v>1192</v>
      </c>
      <c r="C1027" s="258">
        <v>4316801</v>
      </c>
      <c r="D1027" s="142">
        <v>4316801</v>
      </c>
      <c r="E1027" s="142">
        <v>4261316</v>
      </c>
      <c r="F1027" s="231">
        <v>98.7146732036061</v>
      </c>
      <c r="G1027" s="231">
        <v>98.7146732036061</v>
      </c>
      <c r="H1027" s="142">
        <v>418427</v>
      </c>
      <c r="I1027" s="142">
        <v>777976</v>
      </c>
    </row>
    <row r="1028" spans="1:9" ht="12.75">
      <c r="A1028" s="229"/>
      <c r="B1028" s="261" t="s">
        <v>1193</v>
      </c>
      <c r="C1028" s="258">
        <v>2493302</v>
      </c>
      <c r="D1028" s="142">
        <v>2493302</v>
      </c>
      <c r="E1028" s="142">
        <v>2241783</v>
      </c>
      <c r="F1028" s="231">
        <v>89.9122128005352</v>
      </c>
      <c r="G1028" s="231">
        <v>89.9122128005352</v>
      </c>
      <c r="H1028" s="142">
        <v>136024</v>
      </c>
      <c r="I1028" s="142">
        <v>652377</v>
      </c>
    </row>
    <row r="1029" spans="1:9" s="274" customFormat="1" ht="12.75" hidden="1">
      <c r="A1029" s="269"/>
      <c r="B1029" s="288" t="s">
        <v>1230</v>
      </c>
      <c r="C1029" s="271">
        <v>0</v>
      </c>
      <c r="D1029" s="272"/>
      <c r="E1029" s="272"/>
      <c r="F1029" s="231" t="e">
        <v>#DIV/0!</v>
      </c>
      <c r="G1029" s="231" t="e">
        <v>#DIV/0!</v>
      </c>
      <c r="H1029" s="142">
        <v>0</v>
      </c>
      <c r="I1029" s="142">
        <v>0</v>
      </c>
    </row>
    <row r="1030" spans="1:9" ht="12.75">
      <c r="A1030" s="229"/>
      <c r="B1030" s="259" t="s">
        <v>1194</v>
      </c>
      <c r="C1030" s="258">
        <v>5708520</v>
      </c>
      <c r="D1030" s="258">
        <v>5708520</v>
      </c>
      <c r="E1030" s="258">
        <v>5481378</v>
      </c>
      <c r="F1030" s="231">
        <v>96.0210001891909</v>
      </c>
      <c r="G1030" s="231">
        <v>96.0210001891909</v>
      </c>
      <c r="H1030" s="142">
        <v>203122</v>
      </c>
      <c r="I1030" s="142">
        <v>723353</v>
      </c>
    </row>
    <row r="1031" spans="1:9" ht="12.75">
      <c r="A1031" s="229"/>
      <c r="B1031" s="261" t="s">
        <v>1215</v>
      </c>
      <c r="C1031" s="258">
        <v>5708520</v>
      </c>
      <c r="D1031" s="142">
        <v>5708520</v>
      </c>
      <c r="E1031" s="142">
        <v>5481378</v>
      </c>
      <c r="F1031" s="231">
        <v>96.0210001891909</v>
      </c>
      <c r="G1031" s="231">
        <v>96.0210001891909</v>
      </c>
      <c r="H1031" s="142">
        <v>203122</v>
      </c>
      <c r="I1031" s="142">
        <v>723353</v>
      </c>
    </row>
    <row r="1032" spans="1:9" s="274" customFormat="1" ht="12.75" hidden="1">
      <c r="A1032" s="269"/>
      <c r="B1032" s="286" t="s">
        <v>1195</v>
      </c>
      <c r="C1032" s="271">
        <v>0</v>
      </c>
      <c r="D1032" s="272"/>
      <c r="E1032" s="272"/>
      <c r="F1032" s="231" t="e">
        <v>#DIV/0!</v>
      </c>
      <c r="G1032" s="231" t="e">
        <v>#DIV/0!</v>
      </c>
      <c r="H1032" s="142">
        <v>0</v>
      </c>
      <c r="I1032" s="142">
        <v>0</v>
      </c>
    </row>
    <row r="1033" spans="1:9" ht="25.5">
      <c r="A1033" s="229"/>
      <c r="B1033" s="247" t="s">
        <v>1199</v>
      </c>
      <c r="C1033" s="258">
        <v>317232</v>
      </c>
      <c r="D1033" s="258">
        <v>317232</v>
      </c>
      <c r="E1033" s="258">
        <v>169332</v>
      </c>
      <c r="F1033" s="231">
        <v>53.3779694356181</v>
      </c>
      <c r="G1033" s="231">
        <v>53.3779694356181</v>
      </c>
      <c r="H1033" s="142">
        <v>0</v>
      </c>
      <c r="I1033" s="142">
        <v>32941</v>
      </c>
    </row>
    <row r="1034" spans="1:9" s="274" customFormat="1" ht="25.5" hidden="1">
      <c r="A1034" s="269"/>
      <c r="B1034" s="287" t="s">
        <v>1224</v>
      </c>
      <c r="C1034" s="271">
        <v>0</v>
      </c>
      <c r="D1034" s="272"/>
      <c r="E1034" s="272"/>
      <c r="F1034" s="231" t="e">
        <v>#DIV/0!</v>
      </c>
      <c r="G1034" s="231" t="e">
        <v>#DIV/0!</v>
      </c>
      <c r="H1034" s="142">
        <v>0</v>
      </c>
      <c r="I1034" s="142">
        <v>0</v>
      </c>
    </row>
    <row r="1035" spans="1:9" ht="12.75">
      <c r="A1035" s="229"/>
      <c r="B1035" s="241" t="s">
        <v>1200</v>
      </c>
      <c r="C1035" s="258">
        <v>317232</v>
      </c>
      <c r="D1035" s="142">
        <v>317232</v>
      </c>
      <c r="E1035" s="142">
        <v>169332</v>
      </c>
      <c r="F1035" s="231">
        <v>53.3779694356181</v>
      </c>
      <c r="G1035" s="231">
        <v>53.3779694356181</v>
      </c>
      <c r="H1035" s="142">
        <v>0</v>
      </c>
      <c r="I1035" s="142">
        <v>32941</v>
      </c>
    </row>
    <row r="1036" spans="1:9" ht="12.75">
      <c r="A1036" s="229"/>
      <c r="B1036" s="259" t="s">
        <v>1139</v>
      </c>
      <c r="C1036" s="142">
        <v>34526384</v>
      </c>
      <c r="D1036" s="142">
        <v>34526384</v>
      </c>
      <c r="E1036" s="142">
        <v>34485699</v>
      </c>
      <c r="F1036" s="231">
        <v>99.88216258036174</v>
      </c>
      <c r="G1036" s="231">
        <v>99.88216258036174</v>
      </c>
      <c r="H1036" s="142">
        <v>321061</v>
      </c>
      <c r="I1036" s="142">
        <v>12188472</v>
      </c>
    </row>
    <row r="1037" spans="1:9" s="274" customFormat="1" ht="25.5" hidden="1">
      <c r="A1037" s="269"/>
      <c r="B1037" s="287" t="s">
        <v>1216</v>
      </c>
      <c r="C1037" s="272">
        <v>0</v>
      </c>
      <c r="D1037" s="272"/>
      <c r="E1037" s="272"/>
      <c r="F1037" s="231" t="e">
        <v>#DIV/0!</v>
      </c>
      <c r="G1037" s="231" t="e">
        <v>#DIV/0!</v>
      </c>
      <c r="H1037" s="142">
        <v>0</v>
      </c>
      <c r="I1037" s="142">
        <v>0</v>
      </c>
    </row>
    <row r="1038" spans="1:9" s="274" customFormat="1" ht="38.25" hidden="1">
      <c r="A1038" s="269"/>
      <c r="B1038" s="289" t="s">
        <v>1217</v>
      </c>
      <c r="C1038" s="272">
        <v>0</v>
      </c>
      <c r="D1038" s="272"/>
      <c r="E1038" s="272"/>
      <c r="F1038" s="231" t="e">
        <v>#DIV/0!</v>
      </c>
      <c r="G1038" s="231" t="e">
        <v>#DIV/0!</v>
      </c>
      <c r="H1038" s="142">
        <v>0</v>
      </c>
      <c r="I1038" s="142">
        <v>0</v>
      </c>
    </row>
    <row r="1039" spans="1:9" s="274" customFormat="1" ht="12.75" hidden="1">
      <c r="A1039" s="269"/>
      <c r="B1039" s="287" t="s">
        <v>1225</v>
      </c>
      <c r="C1039" s="272">
        <v>0</v>
      </c>
      <c r="D1039" s="272"/>
      <c r="E1039" s="272"/>
      <c r="F1039" s="231" t="e">
        <v>#DIV/0!</v>
      </c>
      <c r="G1039" s="231" t="e">
        <v>#DIV/0!</v>
      </c>
      <c r="H1039" s="142">
        <v>0</v>
      </c>
      <c r="I1039" s="142">
        <v>0</v>
      </c>
    </row>
    <row r="1040" spans="1:9" ht="25.5">
      <c r="A1040" s="229"/>
      <c r="B1040" s="241" t="s">
        <v>1235</v>
      </c>
      <c r="C1040" s="142">
        <v>34454791</v>
      </c>
      <c r="D1040" s="142">
        <v>34454791</v>
      </c>
      <c r="E1040" s="142">
        <v>34454311</v>
      </c>
      <c r="F1040" s="231">
        <v>99.99860687008666</v>
      </c>
      <c r="G1040" s="231">
        <v>99.99860687008666</v>
      </c>
      <c r="H1040" s="142">
        <v>316861</v>
      </c>
      <c r="I1040" s="142">
        <v>12169042</v>
      </c>
    </row>
    <row r="1041" spans="1:9" ht="25.5">
      <c r="A1041" s="229"/>
      <c r="B1041" s="241" t="s">
        <v>1269</v>
      </c>
      <c r="C1041" s="142">
        <v>71593</v>
      </c>
      <c r="D1041" s="142">
        <v>71593</v>
      </c>
      <c r="E1041" s="142">
        <v>31388</v>
      </c>
      <c r="F1041" s="231">
        <v>43.842275082759485</v>
      </c>
      <c r="G1041" s="231">
        <v>43.842275082759485</v>
      </c>
      <c r="H1041" s="142">
        <v>4200</v>
      </c>
      <c r="I1041" s="142">
        <v>19430</v>
      </c>
    </row>
    <row r="1042" spans="1:9" ht="38.25">
      <c r="A1042" s="229"/>
      <c r="B1042" s="242" t="s">
        <v>1227</v>
      </c>
      <c r="C1042" s="142">
        <v>71593</v>
      </c>
      <c r="D1042" s="142">
        <v>71593</v>
      </c>
      <c r="E1042" s="142">
        <v>31388</v>
      </c>
      <c r="F1042" s="231">
        <v>43.842275082759485</v>
      </c>
      <c r="G1042" s="231">
        <v>43.842275082759485</v>
      </c>
      <c r="H1042" s="142">
        <v>4200</v>
      </c>
      <c r="I1042" s="142">
        <v>19430</v>
      </c>
    </row>
    <row r="1043" spans="1:9" ht="12.75">
      <c r="A1043" s="229"/>
      <c r="B1043" s="245" t="s">
        <v>1144</v>
      </c>
      <c r="C1043" s="258">
        <v>707512</v>
      </c>
      <c r="D1043" s="258">
        <v>707512</v>
      </c>
      <c r="E1043" s="258">
        <v>701548</v>
      </c>
      <c r="F1043" s="231">
        <v>99.15704609957146</v>
      </c>
      <c r="G1043" s="231">
        <v>99.15704609957146</v>
      </c>
      <c r="H1043" s="142">
        <v>1948</v>
      </c>
      <c r="I1043" s="142">
        <v>107012</v>
      </c>
    </row>
    <row r="1044" spans="1:9" ht="12.75">
      <c r="A1044" s="229"/>
      <c r="B1044" s="259" t="s">
        <v>1196</v>
      </c>
      <c r="C1044" s="258">
        <v>704316</v>
      </c>
      <c r="D1044" s="142">
        <v>704316</v>
      </c>
      <c r="E1044" s="142">
        <v>698372</v>
      </c>
      <c r="F1044" s="231">
        <v>99.15606063187546</v>
      </c>
      <c r="G1044" s="231">
        <v>99.15606063187546</v>
      </c>
      <c r="H1044" s="142">
        <v>1948</v>
      </c>
      <c r="I1044" s="142">
        <v>103836</v>
      </c>
    </row>
    <row r="1045" spans="1:9" ht="12.75">
      <c r="A1045" s="229"/>
      <c r="B1045" s="259" t="s">
        <v>1270</v>
      </c>
      <c r="C1045" s="258">
        <v>3196</v>
      </c>
      <c r="D1045" s="258">
        <v>3196</v>
      </c>
      <c r="E1045" s="258">
        <v>3176</v>
      </c>
      <c r="F1045" s="231">
        <v>99.37421777221527</v>
      </c>
      <c r="G1045" s="231">
        <v>99.37421777221527</v>
      </c>
      <c r="H1045" s="142">
        <v>0</v>
      </c>
      <c r="I1045" s="142">
        <v>3176</v>
      </c>
    </row>
    <row r="1046" spans="1:9" ht="38.25">
      <c r="A1046" s="229"/>
      <c r="B1046" s="242" t="s">
        <v>1271</v>
      </c>
      <c r="C1046" s="258">
        <v>3196</v>
      </c>
      <c r="D1046" s="142">
        <v>3196</v>
      </c>
      <c r="E1046" s="142">
        <v>3176</v>
      </c>
      <c r="F1046" s="231">
        <v>99.37421777221527</v>
      </c>
      <c r="G1046" s="231">
        <v>99.37421777221527</v>
      </c>
      <c r="H1046" s="142">
        <v>0</v>
      </c>
      <c r="I1046" s="142">
        <v>3176</v>
      </c>
    </row>
    <row r="1047" spans="1:9" ht="12.75">
      <c r="A1047" s="229"/>
      <c r="B1047" s="188" t="s">
        <v>822</v>
      </c>
      <c r="C1047" s="142">
        <v>-3481</v>
      </c>
      <c r="D1047" s="142">
        <v>-3481</v>
      </c>
      <c r="E1047" s="142">
        <v>817783</v>
      </c>
      <c r="F1047" s="231" t="s">
        <v>818</v>
      </c>
      <c r="G1047" s="231" t="s">
        <v>818</v>
      </c>
      <c r="H1047" s="142">
        <v>0</v>
      </c>
      <c r="I1047" s="142">
        <v>-13463698</v>
      </c>
    </row>
    <row r="1048" spans="1:9" ht="12.75">
      <c r="A1048" s="229"/>
      <c r="B1048" s="188" t="s">
        <v>823</v>
      </c>
      <c r="C1048" s="258">
        <v>3481</v>
      </c>
      <c r="D1048" s="258">
        <v>3481</v>
      </c>
      <c r="E1048" s="258">
        <v>3481</v>
      </c>
      <c r="F1048" s="231" t="s">
        <v>818</v>
      </c>
      <c r="G1048" s="231" t="s">
        <v>818</v>
      </c>
      <c r="H1048" s="142">
        <v>0</v>
      </c>
      <c r="I1048" s="142">
        <v>0</v>
      </c>
    </row>
    <row r="1049" spans="1:9" ht="12.75" hidden="1">
      <c r="A1049" s="229"/>
      <c r="B1049" s="245" t="s">
        <v>827</v>
      </c>
      <c r="C1049" s="258">
        <v>0</v>
      </c>
      <c r="D1049" s="258">
        <v>0</v>
      </c>
      <c r="E1049" s="258">
        <v>0</v>
      </c>
      <c r="F1049" s="231" t="e">
        <v>#DIV/0!</v>
      </c>
      <c r="G1049" s="231" t="e">
        <v>#DIV/0!</v>
      </c>
      <c r="H1049" s="142">
        <v>0</v>
      </c>
      <c r="I1049" s="142">
        <v>0</v>
      </c>
    </row>
    <row r="1050" spans="1:9" ht="12.75" hidden="1">
      <c r="A1050" s="229"/>
      <c r="B1050" s="245" t="s">
        <v>828</v>
      </c>
      <c r="C1050" s="258">
        <v>0</v>
      </c>
      <c r="D1050" s="258">
        <v>0</v>
      </c>
      <c r="E1050" s="258">
        <v>0</v>
      </c>
      <c r="F1050" s="231" t="e">
        <v>#DIV/0!</v>
      </c>
      <c r="G1050" s="231" t="e">
        <v>#DIV/0!</v>
      </c>
      <c r="H1050" s="142">
        <v>0</v>
      </c>
      <c r="I1050" s="142">
        <v>0</v>
      </c>
    </row>
    <row r="1051" spans="1:9" ht="12.75">
      <c r="A1051" s="229"/>
      <c r="B1051" s="245" t="s">
        <v>1201</v>
      </c>
      <c r="C1051" s="258">
        <v>3481</v>
      </c>
      <c r="D1051" s="258">
        <v>3481</v>
      </c>
      <c r="E1051" s="258">
        <v>3481</v>
      </c>
      <c r="F1051" s="231" t="s">
        <v>818</v>
      </c>
      <c r="G1051" s="231" t="s">
        <v>818</v>
      </c>
      <c r="H1051" s="142">
        <v>0</v>
      </c>
      <c r="I1051" s="142">
        <v>0</v>
      </c>
    </row>
    <row r="1052" spans="1:9" ht="37.5" customHeight="1">
      <c r="A1052" s="229"/>
      <c r="B1052" s="247" t="s">
        <v>1202</v>
      </c>
      <c r="C1052" s="258">
        <v>3481</v>
      </c>
      <c r="D1052" s="142">
        <v>3481</v>
      </c>
      <c r="E1052" s="142">
        <v>3481</v>
      </c>
      <c r="F1052" s="231" t="s">
        <v>818</v>
      </c>
      <c r="G1052" s="231" t="s">
        <v>818</v>
      </c>
      <c r="H1052" s="142">
        <v>0</v>
      </c>
      <c r="I1052" s="142">
        <v>0</v>
      </c>
    </row>
    <row r="1053" spans="1:9" s="274" customFormat="1" ht="51" hidden="1">
      <c r="A1053" s="269"/>
      <c r="B1053" s="290" t="s">
        <v>1218</v>
      </c>
      <c r="C1053" s="271">
        <v>0</v>
      </c>
      <c r="D1053" s="272"/>
      <c r="E1053" s="272"/>
      <c r="F1053" s="231" t="e">
        <v>#DIV/0!</v>
      </c>
      <c r="G1053" s="231" t="e">
        <v>#DIV/0!</v>
      </c>
      <c r="H1053" s="142">
        <v>0</v>
      </c>
      <c r="I1053" s="142">
        <v>0</v>
      </c>
    </row>
    <row r="1054" spans="1:9" s="274" customFormat="1" ht="38.25" hidden="1">
      <c r="A1054" s="269"/>
      <c r="B1054" s="290" t="s">
        <v>1157</v>
      </c>
      <c r="C1054" s="272">
        <v>0</v>
      </c>
      <c r="D1054" s="272"/>
      <c r="E1054" s="272"/>
      <c r="F1054" s="231" t="e">
        <v>#DIV/0!</v>
      </c>
      <c r="G1054" s="231" t="e">
        <v>#DIV/0!</v>
      </c>
      <c r="H1054" s="142">
        <v>0</v>
      </c>
      <c r="I1054" s="142">
        <v>0</v>
      </c>
    </row>
    <row r="1055" spans="1:9" ht="12.75">
      <c r="A1055" s="229"/>
      <c r="B1055" s="276"/>
      <c r="C1055" s="142"/>
      <c r="D1055" s="142"/>
      <c r="E1055" s="142"/>
      <c r="F1055" s="231"/>
      <c r="G1055" s="231"/>
      <c r="H1055" s="142"/>
      <c r="I1055" s="142"/>
    </row>
    <row r="1056" spans="1:9" ht="12.75">
      <c r="A1056" s="229"/>
      <c r="B1056" s="183" t="s">
        <v>1272</v>
      </c>
      <c r="C1056" s="142"/>
      <c r="D1056" s="142"/>
      <c r="E1056" s="142"/>
      <c r="F1056" s="231"/>
      <c r="G1056" s="231"/>
      <c r="H1056" s="142"/>
      <c r="I1056" s="142"/>
    </row>
    <row r="1057" spans="1:9" ht="12.75">
      <c r="A1057" s="229"/>
      <c r="B1057" s="235" t="s">
        <v>1185</v>
      </c>
      <c r="C1057" s="257">
        <v>278892957</v>
      </c>
      <c r="D1057" s="257">
        <v>278892957</v>
      </c>
      <c r="E1057" s="257">
        <v>278892957</v>
      </c>
      <c r="F1057" s="227">
        <v>100</v>
      </c>
      <c r="G1057" s="227">
        <v>100</v>
      </c>
      <c r="H1057" s="134">
        <v>26168760</v>
      </c>
      <c r="I1057" s="134">
        <v>26168760</v>
      </c>
    </row>
    <row r="1058" spans="1:9" ht="12.75">
      <c r="A1058" s="229"/>
      <c r="B1058" s="245" t="s">
        <v>1186</v>
      </c>
      <c r="C1058" s="258">
        <v>278892957</v>
      </c>
      <c r="D1058" s="258">
        <v>278892957</v>
      </c>
      <c r="E1058" s="258">
        <v>278892957</v>
      </c>
      <c r="F1058" s="231">
        <v>100</v>
      </c>
      <c r="G1058" s="231">
        <v>100</v>
      </c>
      <c r="H1058" s="142">
        <v>26168760</v>
      </c>
      <c r="I1058" s="142">
        <v>26168760</v>
      </c>
    </row>
    <row r="1059" spans="1:9" ht="25.5">
      <c r="A1059" s="229"/>
      <c r="B1059" s="247" t="s">
        <v>1187</v>
      </c>
      <c r="C1059" s="258">
        <v>278892957</v>
      </c>
      <c r="D1059" s="142">
        <v>278892957</v>
      </c>
      <c r="E1059" s="142">
        <v>278892957</v>
      </c>
      <c r="F1059" s="231">
        <v>100</v>
      </c>
      <c r="G1059" s="231">
        <v>100</v>
      </c>
      <c r="H1059" s="142">
        <v>26168760</v>
      </c>
      <c r="I1059" s="142">
        <v>26168760</v>
      </c>
    </row>
    <row r="1060" spans="1:9" ht="12.75">
      <c r="A1060" s="229"/>
      <c r="B1060" s="235" t="s">
        <v>1188</v>
      </c>
      <c r="C1060" s="134">
        <v>278892957</v>
      </c>
      <c r="D1060" s="134">
        <v>278892957</v>
      </c>
      <c r="E1060" s="134">
        <v>278889143</v>
      </c>
      <c r="F1060" s="227">
        <v>99.99863245022713</v>
      </c>
      <c r="G1060" s="227">
        <v>99.99863245022713</v>
      </c>
      <c r="H1060" s="134">
        <v>26168760</v>
      </c>
      <c r="I1060" s="134">
        <v>27870175</v>
      </c>
    </row>
    <row r="1061" spans="1:9" ht="12.75">
      <c r="A1061" s="229"/>
      <c r="B1061" s="245" t="s">
        <v>1189</v>
      </c>
      <c r="C1061" s="258">
        <v>257770767</v>
      </c>
      <c r="D1061" s="258">
        <v>257770767</v>
      </c>
      <c r="E1061" s="258">
        <v>257767727</v>
      </c>
      <c r="F1061" s="231">
        <v>99.99882065758061</v>
      </c>
      <c r="G1061" s="231">
        <v>99.99882065758061</v>
      </c>
      <c r="H1061" s="142">
        <v>26168760</v>
      </c>
      <c r="I1061" s="142">
        <v>26505894</v>
      </c>
    </row>
    <row r="1062" spans="1:9" ht="12.75">
      <c r="A1062" s="229"/>
      <c r="B1062" s="259" t="s">
        <v>1139</v>
      </c>
      <c r="C1062" s="142">
        <v>257770767</v>
      </c>
      <c r="D1062" s="142">
        <v>257770767</v>
      </c>
      <c r="E1062" s="142">
        <v>257767727</v>
      </c>
      <c r="F1062" s="231">
        <v>99.99882065758061</v>
      </c>
      <c r="G1062" s="231">
        <v>99.99882065758061</v>
      </c>
      <c r="H1062" s="142">
        <v>26168760</v>
      </c>
      <c r="I1062" s="142">
        <v>26505894</v>
      </c>
    </row>
    <row r="1063" spans="1:9" ht="12.75">
      <c r="A1063" s="229"/>
      <c r="B1063" s="241" t="s">
        <v>1225</v>
      </c>
      <c r="C1063" s="142">
        <v>257770767</v>
      </c>
      <c r="D1063" s="142">
        <v>257770767</v>
      </c>
      <c r="E1063" s="142">
        <v>257767727</v>
      </c>
      <c r="F1063" s="231">
        <v>99.99882065758061</v>
      </c>
      <c r="G1063" s="231">
        <v>99.99882065758061</v>
      </c>
      <c r="H1063" s="142">
        <v>26168760</v>
      </c>
      <c r="I1063" s="142">
        <v>26505894</v>
      </c>
    </row>
    <row r="1064" spans="1:9" ht="12.75">
      <c r="A1064" s="229"/>
      <c r="B1064" s="245" t="s">
        <v>1144</v>
      </c>
      <c r="C1064" s="258">
        <v>21122190</v>
      </c>
      <c r="D1064" s="258">
        <v>21122190</v>
      </c>
      <c r="E1064" s="258">
        <v>21121416</v>
      </c>
      <c r="F1064" s="231">
        <v>99.99633560724527</v>
      </c>
      <c r="G1064" s="231">
        <v>99.99633560724527</v>
      </c>
      <c r="H1064" s="142">
        <v>0</v>
      </c>
      <c r="I1064" s="142">
        <v>1364281</v>
      </c>
    </row>
    <row r="1065" spans="1:9" ht="12.75">
      <c r="A1065" s="229"/>
      <c r="B1065" s="259" t="s">
        <v>1236</v>
      </c>
      <c r="C1065" s="258">
        <v>21122190</v>
      </c>
      <c r="D1065" s="258">
        <v>21122190</v>
      </c>
      <c r="E1065" s="258">
        <v>21121416</v>
      </c>
      <c r="F1065" s="231">
        <v>99.99633560724527</v>
      </c>
      <c r="G1065" s="231">
        <v>99.99633560724527</v>
      </c>
      <c r="H1065" s="142">
        <v>0</v>
      </c>
      <c r="I1065" s="142">
        <v>1364281</v>
      </c>
    </row>
    <row r="1066" spans="1:9" ht="25.5">
      <c r="A1066" s="229"/>
      <c r="B1066" s="241" t="s">
        <v>1251</v>
      </c>
      <c r="C1066" s="142">
        <v>21122190</v>
      </c>
      <c r="D1066" s="142">
        <v>21122190</v>
      </c>
      <c r="E1066" s="142">
        <v>21121416</v>
      </c>
      <c r="F1066" s="231">
        <v>99.99633560724527</v>
      </c>
      <c r="G1066" s="231">
        <v>99.99633560724527</v>
      </c>
      <c r="H1066" s="142">
        <v>0</v>
      </c>
      <c r="I1066" s="142">
        <v>1364281</v>
      </c>
    </row>
    <row r="1067" spans="1:9" ht="12.75">
      <c r="A1067" s="229"/>
      <c r="B1067" s="293"/>
      <c r="C1067" s="134"/>
      <c r="D1067" s="142"/>
      <c r="E1067" s="142"/>
      <c r="F1067" s="231"/>
      <c r="G1067" s="231"/>
      <c r="H1067" s="142"/>
      <c r="I1067" s="142"/>
    </row>
    <row r="1068" spans="1:9" ht="12.75">
      <c r="A1068" s="229"/>
      <c r="B1068" s="183" t="s">
        <v>1273</v>
      </c>
      <c r="C1068" s="142"/>
      <c r="D1068" s="142"/>
      <c r="E1068" s="142"/>
      <c r="F1068" s="231"/>
      <c r="G1068" s="231"/>
      <c r="H1068" s="142"/>
      <c r="I1068" s="142"/>
    </row>
    <row r="1069" spans="1:9" ht="12.75">
      <c r="A1069" s="229"/>
      <c r="B1069" s="235" t="s">
        <v>1185</v>
      </c>
      <c r="C1069" s="257">
        <v>10773491</v>
      </c>
      <c r="D1069" s="257">
        <v>10773491</v>
      </c>
      <c r="E1069" s="257">
        <v>10773491</v>
      </c>
      <c r="F1069" s="227">
        <v>100</v>
      </c>
      <c r="G1069" s="227">
        <v>100</v>
      </c>
      <c r="H1069" s="134">
        <v>80395</v>
      </c>
      <c r="I1069" s="134">
        <v>80395</v>
      </c>
    </row>
    <row r="1070" spans="1:9" ht="12.75">
      <c r="A1070" s="229"/>
      <c r="B1070" s="245" t="s">
        <v>1186</v>
      </c>
      <c r="C1070" s="258">
        <v>10773491</v>
      </c>
      <c r="D1070" s="258">
        <v>10773491</v>
      </c>
      <c r="E1070" s="258">
        <v>10773491</v>
      </c>
      <c r="F1070" s="231">
        <v>100</v>
      </c>
      <c r="G1070" s="231">
        <v>100</v>
      </c>
      <c r="H1070" s="142">
        <v>80395</v>
      </c>
      <c r="I1070" s="142">
        <v>80395</v>
      </c>
    </row>
    <row r="1071" spans="1:9" ht="25.5">
      <c r="A1071" s="229"/>
      <c r="B1071" s="247" t="s">
        <v>1187</v>
      </c>
      <c r="C1071" s="258">
        <v>10773491</v>
      </c>
      <c r="D1071" s="142">
        <v>10773491</v>
      </c>
      <c r="E1071" s="142">
        <v>10773491</v>
      </c>
      <c r="F1071" s="231">
        <v>100</v>
      </c>
      <c r="G1071" s="231">
        <v>100</v>
      </c>
      <c r="H1071" s="142">
        <v>80395</v>
      </c>
      <c r="I1071" s="142">
        <v>80395</v>
      </c>
    </row>
    <row r="1072" spans="1:9" ht="12.75">
      <c r="A1072" s="229"/>
      <c r="B1072" s="235" t="s">
        <v>1188</v>
      </c>
      <c r="C1072" s="134">
        <v>10773491</v>
      </c>
      <c r="D1072" s="134">
        <v>10773491</v>
      </c>
      <c r="E1072" s="134">
        <v>10773491</v>
      </c>
      <c r="F1072" s="227">
        <v>100</v>
      </c>
      <c r="G1072" s="227">
        <v>100</v>
      </c>
      <c r="H1072" s="134">
        <v>80395</v>
      </c>
      <c r="I1072" s="134">
        <v>80395</v>
      </c>
    </row>
    <row r="1073" spans="1:9" ht="12.75">
      <c r="A1073" s="229"/>
      <c r="B1073" s="245" t="s">
        <v>1189</v>
      </c>
      <c r="C1073" s="258">
        <v>10773491</v>
      </c>
      <c r="D1073" s="258">
        <v>10773491</v>
      </c>
      <c r="E1073" s="258">
        <v>10773491</v>
      </c>
      <c r="F1073" s="231">
        <v>100</v>
      </c>
      <c r="G1073" s="231">
        <v>100</v>
      </c>
      <c r="H1073" s="142">
        <v>80395</v>
      </c>
      <c r="I1073" s="142">
        <v>80395</v>
      </c>
    </row>
    <row r="1074" spans="1:9" ht="12.75">
      <c r="A1074" s="229"/>
      <c r="B1074" s="259" t="s">
        <v>1139</v>
      </c>
      <c r="C1074" s="142">
        <v>10773491</v>
      </c>
      <c r="D1074" s="142">
        <v>10773491</v>
      </c>
      <c r="E1074" s="142">
        <v>10773491</v>
      </c>
      <c r="F1074" s="231">
        <v>100</v>
      </c>
      <c r="G1074" s="231">
        <v>100</v>
      </c>
      <c r="H1074" s="142">
        <v>80395</v>
      </c>
      <c r="I1074" s="142">
        <v>80395</v>
      </c>
    </row>
    <row r="1075" spans="1:9" ht="25.5">
      <c r="A1075" s="229"/>
      <c r="B1075" s="241" t="s">
        <v>1235</v>
      </c>
      <c r="C1075" s="142">
        <v>10773491</v>
      </c>
      <c r="D1075" s="142">
        <v>10773491</v>
      </c>
      <c r="E1075" s="142">
        <v>10773491</v>
      </c>
      <c r="F1075" s="231">
        <v>100</v>
      </c>
      <c r="G1075" s="231">
        <v>100</v>
      </c>
      <c r="H1075" s="142">
        <v>80395</v>
      </c>
      <c r="I1075" s="142">
        <v>80395</v>
      </c>
    </row>
    <row r="1076" spans="1:9" ht="12.75">
      <c r="A1076" s="229"/>
      <c r="B1076" s="276"/>
      <c r="C1076" s="142"/>
      <c r="D1076" s="142"/>
      <c r="E1076" s="142"/>
      <c r="F1076" s="231"/>
      <c r="G1076" s="231"/>
      <c r="H1076" s="142"/>
      <c r="I1076" s="142"/>
    </row>
    <row r="1077" spans="1:9" ht="25.5">
      <c r="A1077" s="229"/>
      <c r="B1077" s="183" t="s">
        <v>1274</v>
      </c>
      <c r="C1077" s="142"/>
      <c r="D1077" s="142"/>
      <c r="E1077" s="142"/>
      <c r="F1077" s="231"/>
      <c r="G1077" s="231"/>
      <c r="H1077" s="142"/>
      <c r="I1077" s="142"/>
    </row>
    <row r="1078" spans="1:9" ht="12.75">
      <c r="A1078" s="229"/>
      <c r="B1078" s="235" t="s">
        <v>1185</v>
      </c>
      <c r="C1078" s="257">
        <v>1000</v>
      </c>
      <c r="D1078" s="257">
        <v>0</v>
      </c>
      <c r="E1078" s="257">
        <v>0</v>
      </c>
      <c r="F1078" s="227">
        <v>0</v>
      </c>
      <c r="G1078" s="227">
        <v>0</v>
      </c>
      <c r="H1078" s="134">
        <v>0</v>
      </c>
      <c r="I1078" s="134">
        <v>0</v>
      </c>
    </row>
    <row r="1079" spans="1:9" ht="12.75">
      <c r="A1079" s="229"/>
      <c r="B1079" s="245" t="s">
        <v>1186</v>
      </c>
      <c r="C1079" s="258">
        <v>1000</v>
      </c>
      <c r="D1079" s="258">
        <v>0</v>
      </c>
      <c r="E1079" s="258">
        <v>0</v>
      </c>
      <c r="F1079" s="231">
        <v>0</v>
      </c>
      <c r="G1079" s="231">
        <v>0</v>
      </c>
      <c r="H1079" s="142">
        <v>0</v>
      </c>
      <c r="I1079" s="142">
        <v>0</v>
      </c>
    </row>
    <row r="1080" spans="1:9" ht="25.5">
      <c r="A1080" s="229"/>
      <c r="B1080" s="247" t="s">
        <v>1187</v>
      </c>
      <c r="C1080" s="258">
        <v>1000</v>
      </c>
      <c r="D1080" s="142">
        <v>0</v>
      </c>
      <c r="E1080" s="142">
        <v>0</v>
      </c>
      <c r="F1080" s="231">
        <v>0</v>
      </c>
      <c r="G1080" s="231">
        <v>0</v>
      </c>
      <c r="H1080" s="142">
        <v>0</v>
      </c>
      <c r="I1080" s="142">
        <v>0</v>
      </c>
    </row>
    <row r="1081" spans="1:9" ht="12.75">
      <c r="A1081" s="229"/>
      <c r="B1081" s="235" t="s">
        <v>1188</v>
      </c>
      <c r="C1081" s="134">
        <v>1000</v>
      </c>
      <c r="D1081" s="134">
        <v>0</v>
      </c>
      <c r="E1081" s="134">
        <v>0</v>
      </c>
      <c r="F1081" s="227">
        <v>0</v>
      </c>
      <c r="G1081" s="227">
        <v>0</v>
      </c>
      <c r="H1081" s="134">
        <v>0</v>
      </c>
      <c r="I1081" s="134">
        <v>0</v>
      </c>
    </row>
    <row r="1082" spans="1:9" ht="12.75">
      <c r="A1082" s="229"/>
      <c r="B1082" s="245" t="s">
        <v>1189</v>
      </c>
      <c r="C1082" s="258">
        <v>1000</v>
      </c>
      <c r="D1082" s="258">
        <v>0</v>
      </c>
      <c r="E1082" s="258">
        <v>0</v>
      </c>
      <c r="F1082" s="231">
        <v>0</v>
      </c>
      <c r="G1082" s="231">
        <v>0</v>
      </c>
      <c r="H1082" s="142">
        <v>0</v>
      </c>
      <c r="I1082" s="142">
        <v>0</v>
      </c>
    </row>
    <row r="1083" spans="1:9" ht="12.75">
      <c r="A1083" s="229"/>
      <c r="B1083" s="259" t="s">
        <v>1194</v>
      </c>
      <c r="C1083" s="258">
        <v>1000</v>
      </c>
      <c r="D1083" s="258">
        <v>0</v>
      </c>
      <c r="E1083" s="258">
        <v>0</v>
      </c>
      <c r="F1083" s="231">
        <v>0</v>
      </c>
      <c r="G1083" s="231">
        <v>0</v>
      </c>
      <c r="H1083" s="142">
        <v>0</v>
      </c>
      <c r="I1083" s="142">
        <v>0</v>
      </c>
    </row>
    <row r="1084" spans="1:9" ht="12.75">
      <c r="A1084" s="229"/>
      <c r="B1084" s="261" t="s">
        <v>1215</v>
      </c>
      <c r="C1084" s="258">
        <v>1000</v>
      </c>
      <c r="D1084" s="142">
        <v>0</v>
      </c>
      <c r="E1084" s="142">
        <v>0</v>
      </c>
      <c r="F1084" s="231">
        <v>0</v>
      </c>
      <c r="G1084" s="231">
        <v>0</v>
      </c>
      <c r="H1084" s="142">
        <v>0</v>
      </c>
      <c r="I1084" s="142">
        <v>0</v>
      </c>
    </row>
    <row r="1085" spans="1:9" ht="12.75">
      <c r="A1085" s="229"/>
      <c r="B1085" s="229"/>
      <c r="C1085" s="142"/>
      <c r="D1085" s="142"/>
      <c r="E1085" s="142"/>
      <c r="F1085" s="231"/>
      <c r="G1085" s="231"/>
      <c r="H1085" s="142"/>
      <c r="I1085" s="142"/>
    </row>
    <row r="1086" spans="1:9" s="198" customFormat="1" ht="12.75">
      <c r="A1086" s="299" t="s">
        <v>1275</v>
      </c>
      <c r="B1086" s="299"/>
      <c r="C1086" s="266"/>
      <c r="D1086" s="266"/>
      <c r="E1086" s="266"/>
      <c r="F1086" s="300"/>
      <c r="G1086" s="300"/>
      <c r="H1086" s="142"/>
      <c r="I1086" s="142"/>
    </row>
    <row r="1087" spans="1:9" s="198" customFormat="1" ht="13.5">
      <c r="A1087" s="299"/>
      <c r="B1087" s="301" t="s">
        <v>1185</v>
      </c>
      <c r="C1087" s="302">
        <v>136068063</v>
      </c>
      <c r="D1087" s="302">
        <v>136068063</v>
      </c>
      <c r="E1087" s="302">
        <v>130286750</v>
      </c>
      <c r="F1087" s="303">
        <v>95.75116094656245</v>
      </c>
      <c r="G1087" s="303">
        <v>95.75116094656245</v>
      </c>
      <c r="H1087" s="302">
        <v>13796907</v>
      </c>
      <c r="I1087" s="302">
        <v>12263265</v>
      </c>
    </row>
    <row r="1088" spans="1:9" s="198" customFormat="1" ht="51">
      <c r="A1088" s="299"/>
      <c r="B1088" s="304" t="str">
        <f>B371</f>
        <v>Valsts pamatbudžeta iestāžu saņemtie transferta pārskaitījumi no valsts pamatbudžeta dotācijas no vispārējiem ieņēmumiem</v>
      </c>
      <c r="C1088" s="266">
        <v>3240696</v>
      </c>
      <c r="D1088" s="266">
        <v>3240696</v>
      </c>
      <c r="E1088" s="266">
        <v>3169474</v>
      </c>
      <c r="F1088" s="300">
        <v>97.80226223008884</v>
      </c>
      <c r="G1088" s="300">
        <v>97.80226223008884</v>
      </c>
      <c r="H1088" s="266">
        <v>255602</v>
      </c>
      <c r="I1088" s="266">
        <v>10057</v>
      </c>
    </row>
    <row r="1089" spans="1:9" s="198" customFormat="1" ht="51">
      <c r="A1089" s="299"/>
      <c r="B1089" s="304" t="str">
        <f>B372</f>
        <v>Valsts pamatbudžeta iestāžu saņemtie transferta pārskaitījumi no valsts pamatbudžeta ārvalstu finanšu palīdzības līdzekļiem</v>
      </c>
      <c r="C1089" s="266">
        <v>755174</v>
      </c>
      <c r="D1089" s="266">
        <v>755174</v>
      </c>
      <c r="E1089" s="266">
        <v>522661</v>
      </c>
      <c r="F1089" s="300">
        <v>69.21067197758397</v>
      </c>
      <c r="G1089" s="300">
        <v>69.21067197758397</v>
      </c>
      <c r="H1089" s="266">
        <v>1801</v>
      </c>
      <c r="I1089" s="266">
        <v>0</v>
      </c>
    </row>
    <row r="1090" spans="1:9" s="198" customFormat="1" ht="12.75">
      <c r="A1090" s="299"/>
      <c r="B1090" s="305" t="s">
        <v>1208</v>
      </c>
      <c r="C1090" s="266">
        <v>5690893</v>
      </c>
      <c r="D1090" s="266">
        <v>5690893</v>
      </c>
      <c r="E1090" s="266">
        <v>5690893</v>
      </c>
      <c r="F1090" s="300">
        <v>100</v>
      </c>
      <c r="G1090" s="300">
        <v>100</v>
      </c>
      <c r="H1090" s="266">
        <v>2939864</v>
      </c>
      <c r="I1090" s="266">
        <v>2739959</v>
      </c>
    </row>
    <row r="1091" spans="1:9" s="198" customFormat="1" ht="51">
      <c r="A1091" s="299"/>
      <c r="B1091" s="306" t="s">
        <v>1209</v>
      </c>
      <c r="C1091" s="266">
        <v>5690893</v>
      </c>
      <c r="D1091" s="266">
        <v>5690893</v>
      </c>
      <c r="E1091" s="266">
        <v>5690893</v>
      </c>
      <c r="F1091" s="300">
        <v>100</v>
      </c>
      <c r="G1091" s="300">
        <v>100</v>
      </c>
      <c r="H1091" s="266">
        <v>2939864</v>
      </c>
      <c r="I1091" s="266">
        <v>2739959</v>
      </c>
    </row>
    <row r="1092" spans="1:9" s="198" customFormat="1" ht="25.5">
      <c r="A1092" s="299"/>
      <c r="B1092" s="305" t="s">
        <v>1229</v>
      </c>
      <c r="C1092" s="266">
        <v>120630358</v>
      </c>
      <c r="D1092" s="266">
        <v>120630358</v>
      </c>
      <c r="E1092" s="266">
        <v>120630358</v>
      </c>
      <c r="F1092" s="300">
        <v>100</v>
      </c>
      <c r="G1092" s="300">
        <v>100</v>
      </c>
      <c r="H1092" s="266">
        <v>9390732</v>
      </c>
      <c r="I1092" s="266">
        <v>9390732</v>
      </c>
    </row>
    <row r="1093" spans="1:9" s="198" customFormat="1" ht="25.5">
      <c r="A1093" s="299"/>
      <c r="B1093" s="305" t="s">
        <v>1276</v>
      </c>
      <c r="C1093" s="266">
        <v>5750942</v>
      </c>
      <c r="D1093" s="266">
        <v>5750942</v>
      </c>
      <c r="E1093" s="266">
        <v>273364</v>
      </c>
      <c r="F1093" s="300">
        <v>4.753377794455239</v>
      </c>
      <c r="G1093" s="300">
        <v>4.753377794455239</v>
      </c>
      <c r="H1093" s="266">
        <v>1208908</v>
      </c>
      <c r="I1093" s="266">
        <v>122517</v>
      </c>
    </row>
    <row r="1094" spans="1:9" s="310" customFormat="1" ht="25.5" hidden="1">
      <c r="A1094" s="307"/>
      <c r="B1094" s="308" t="s">
        <v>1229</v>
      </c>
      <c r="C1094" s="309">
        <v>120630358</v>
      </c>
      <c r="D1094" s="309"/>
      <c r="E1094" s="309"/>
      <c r="F1094" s="300">
        <v>0</v>
      </c>
      <c r="G1094" s="300" t="e">
        <v>#DIV/0!</v>
      </c>
      <c r="H1094" s="266">
        <v>0</v>
      </c>
      <c r="I1094" s="266">
        <v>0</v>
      </c>
    </row>
    <row r="1095" spans="1:9" s="310" customFormat="1" ht="13.5">
      <c r="A1095" s="307"/>
      <c r="B1095" s="301" t="s">
        <v>1277</v>
      </c>
      <c r="C1095" s="302">
        <v>130377170</v>
      </c>
      <c r="D1095" s="302">
        <v>130377170</v>
      </c>
      <c r="E1095" s="302">
        <v>112715612</v>
      </c>
      <c r="F1095" s="303">
        <v>86.4534887511364</v>
      </c>
      <c r="G1095" s="303">
        <v>86.4534887511364</v>
      </c>
      <c r="H1095" s="302">
        <v>10609697</v>
      </c>
      <c r="I1095" s="302">
        <v>6956891</v>
      </c>
    </row>
    <row r="1096" spans="1:9" s="310" customFormat="1" ht="12.75">
      <c r="A1096" s="307"/>
      <c r="B1096" s="311" t="s">
        <v>1139</v>
      </c>
      <c r="C1096" s="266">
        <v>95954932</v>
      </c>
      <c r="D1096" s="266">
        <v>95954932</v>
      </c>
      <c r="E1096" s="266">
        <v>83929891</v>
      </c>
      <c r="F1096" s="300">
        <v>87.46803238837165</v>
      </c>
      <c r="G1096" s="300">
        <v>87.46803238837165</v>
      </c>
      <c r="H1096" s="266">
        <v>10278633</v>
      </c>
      <c r="I1096" s="266">
        <v>5963113</v>
      </c>
    </row>
    <row r="1097" spans="1:9" s="198" customFormat="1" ht="38.25">
      <c r="A1097" s="299"/>
      <c r="B1097" s="312" t="s">
        <v>1232</v>
      </c>
      <c r="C1097" s="313">
        <v>3995870</v>
      </c>
      <c r="D1097" s="313">
        <v>3995870</v>
      </c>
      <c r="E1097" s="313">
        <v>3692135</v>
      </c>
      <c r="F1097" s="300">
        <v>92.39877673698093</v>
      </c>
      <c r="G1097" s="300">
        <v>92.39877673698093</v>
      </c>
      <c r="H1097" s="266">
        <v>10057</v>
      </c>
      <c r="I1097" s="266">
        <v>10057</v>
      </c>
    </row>
    <row r="1098" spans="1:9" s="198" customFormat="1" ht="38.25">
      <c r="A1098" s="299"/>
      <c r="B1098" s="306" t="s">
        <v>1227</v>
      </c>
      <c r="C1098" s="266">
        <v>87320868</v>
      </c>
      <c r="D1098" s="266">
        <v>87320868</v>
      </c>
      <c r="E1098" s="266">
        <v>79133438</v>
      </c>
      <c r="F1098" s="300">
        <v>90.62374185286384</v>
      </c>
      <c r="G1098" s="300">
        <v>90.62374185286384</v>
      </c>
      <c r="H1098" s="266">
        <v>9463808</v>
      </c>
      <c r="I1098" s="266">
        <v>4854907</v>
      </c>
    </row>
    <row r="1099" spans="1:9" s="198" customFormat="1" ht="76.5">
      <c r="A1099" s="299"/>
      <c r="B1099" s="306" t="s">
        <v>1248</v>
      </c>
      <c r="C1099" s="266">
        <v>4638194</v>
      </c>
      <c r="D1099" s="266">
        <v>4638194</v>
      </c>
      <c r="E1099" s="266">
        <v>1104318</v>
      </c>
      <c r="F1099" s="300">
        <v>23.8092240212462</v>
      </c>
      <c r="G1099" s="300">
        <v>0</v>
      </c>
      <c r="H1099" s="266">
        <v>804768</v>
      </c>
      <c r="I1099" s="266">
        <v>1098149</v>
      </c>
    </row>
    <row r="1100" spans="1:9" s="198" customFormat="1" ht="12.75">
      <c r="A1100" s="299"/>
      <c r="B1100" s="305" t="s">
        <v>1208</v>
      </c>
      <c r="C1100" s="266">
        <v>5690893</v>
      </c>
      <c r="D1100" s="266" t="s">
        <v>818</v>
      </c>
      <c r="E1100" s="266">
        <v>5690893</v>
      </c>
      <c r="F1100" s="300">
        <v>100</v>
      </c>
      <c r="G1100" s="300" t="s">
        <v>818</v>
      </c>
      <c r="H1100" s="266" t="s">
        <v>818</v>
      </c>
      <c r="I1100" s="266">
        <v>2739959</v>
      </c>
    </row>
    <row r="1101" spans="1:9" s="198" customFormat="1" ht="25.5">
      <c r="A1101" s="299"/>
      <c r="B1101" s="306" t="s">
        <v>1129</v>
      </c>
      <c r="C1101" s="266">
        <v>5690893</v>
      </c>
      <c r="D1101" s="266" t="s">
        <v>818</v>
      </c>
      <c r="E1101" s="266">
        <v>5690893</v>
      </c>
      <c r="F1101" s="300">
        <v>100</v>
      </c>
      <c r="G1101" s="300" t="s">
        <v>818</v>
      </c>
      <c r="H1101" s="266" t="s">
        <v>818</v>
      </c>
      <c r="I1101" s="266">
        <v>2739959</v>
      </c>
    </row>
    <row r="1102" spans="1:9" s="198" customFormat="1" ht="12.75">
      <c r="A1102" s="299"/>
      <c r="B1102" s="305" t="s">
        <v>1270</v>
      </c>
      <c r="C1102" s="266">
        <v>34422238</v>
      </c>
      <c r="D1102" s="266">
        <v>34422238</v>
      </c>
      <c r="E1102" s="266">
        <v>23094828</v>
      </c>
      <c r="F1102" s="300">
        <v>67.09275556109976</v>
      </c>
      <c r="G1102" s="300">
        <v>67.09275556109976</v>
      </c>
      <c r="H1102" s="266">
        <v>331064</v>
      </c>
      <c r="I1102" s="266">
        <v>-1746181</v>
      </c>
    </row>
    <row r="1103" spans="1:9" s="198" customFormat="1" ht="25.5">
      <c r="A1103" s="299"/>
      <c r="B1103" s="306" t="s">
        <v>1237</v>
      </c>
      <c r="C1103" s="314">
        <v>34422238</v>
      </c>
      <c r="D1103" s="314">
        <v>34422238</v>
      </c>
      <c r="E1103" s="314">
        <v>23094828</v>
      </c>
      <c r="F1103" s="300">
        <v>67.09275556109976</v>
      </c>
      <c r="G1103" s="300">
        <v>67.09275556109976</v>
      </c>
      <c r="H1103" s="266">
        <v>331064</v>
      </c>
      <c r="I1103" s="266">
        <v>-1746181</v>
      </c>
    </row>
    <row r="1104" spans="3:5" ht="6" customHeight="1">
      <c r="C1104" s="210"/>
      <c r="D1104" s="210"/>
      <c r="E1104" s="210"/>
    </row>
    <row r="1105" spans="1:5" ht="16.5" customHeight="1">
      <c r="A1105" s="315" t="s">
        <v>1278</v>
      </c>
      <c r="C1105" s="210"/>
      <c r="D1105" s="210"/>
      <c r="E1105" s="210"/>
    </row>
    <row r="1106" ht="12.75">
      <c r="A1106" s="315" t="s">
        <v>1279</v>
      </c>
    </row>
    <row r="1107" spans="1:5" ht="13.5" customHeight="1">
      <c r="A1107" s="315" t="s">
        <v>1280</v>
      </c>
      <c r="C1107" s="316"/>
      <c r="D1107" s="316"/>
      <c r="E1107" s="93"/>
    </row>
    <row r="1108" spans="1:5" ht="18.75" customHeight="1">
      <c r="A1108" s="692" t="s">
        <v>1281</v>
      </c>
      <c r="B1108" s="692"/>
      <c r="C1108" s="692"/>
      <c r="D1108" s="692"/>
      <c r="E1108" s="692"/>
    </row>
    <row r="1109" spans="1:5" ht="12.75">
      <c r="A1109" s="317"/>
      <c r="B1109" s="691" t="s">
        <v>1282</v>
      </c>
      <c r="C1109" s="691"/>
      <c r="D1109" s="317"/>
      <c r="E1109" s="317"/>
    </row>
    <row r="1110" spans="1:5" ht="12.75">
      <c r="A1110" s="317"/>
      <c r="B1110" s="691" t="s">
        <v>1283</v>
      </c>
      <c r="C1110" s="691"/>
      <c r="D1110" s="317"/>
      <c r="E1110" s="317"/>
    </row>
    <row r="1111" spans="1:5" ht="12.75">
      <c r="A1111" s="317"/>
      <c r="B1111" s="691" t="s">
        <v>1284</v>
      </c>
      <c r="C1111" s="691"/>
      <c r="D1111" s="317"/>
      <c r="E1111" s="317"/>
    </row>
    <row r="1112" spans="1:9" ht="62.25" customHeight="1">
      <c r="A1112" s="318" t="s">
        <v>159</v>
      </c>
      <c r="C1112" s="210"/>
      <c r="D1112" s="210"/>
      <c r="E1112" s="210"/>
      <c r="I1112" s="319" t="s">
        <v>832</v>
      </c>
    </row>
    <row r="1113" spans="1:8" ht="3.75" customHeight="1">
      <c r="A1113" s="318"/>
      <c r="C1113" s="210"/>
      <c r="D1113" s="210"/>
      <c r="E1113" s="210"/>
      <c r="H1113" s="320"/>
    </row>
    <row r="1114" ht="25.5" customHeight="1"/>
    <row r="1115" ht="12.75">
      <c r="A1115" s="93" t="s">
        <v>1285</v>
      </c>
    </row>
  </sheetData>
  <mergeCells count="13">
    <mergeCell ref="A10:B10"/>
    <mergeCell ref="A8:I8"/>
    <mergeCell ref="A9:I9"/>
    <mergeCell ref="A1:I1"/>
    <mergeCell ref="A4:I4"/>
    <mergeCell ref="A6:I6"/>
    <mergeCell ref="A7:I7"/>
    <mergeCell ref="A3:F3"/>
    <mergeCell ref="A2:I2"/>
    <mergeCell ref="B1109:C1109"/>
    <mergeCell ref="B1110:C1110"/>
    <mergeCell ref="B1111:C1111"/>
    <mergeCell ref="A1108:E1108"/>
  </mergeCells>
  <printOptions horizontalCentered="1"/>
  <pageMargins left="0.4724409448818898" right="0.31496062992125984" top="0.8267716535433072" bottom="0.7874015748031497" header="0.5118110236220472" footer="0.4330708661417323"/>
  <pageSetup firstPageNumber="9" useFirstPageNumber="1" horizontalDpi="600" verticalDpi="600" orientation="portrait" paperSize="9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25"/>
  <sheetViews>
    <sheetView zoomScaleSheetLayoutView="100" workbookViewId="0" topLeftCell="A1">
      <selection activeCell="A1" sqref="A1:IV16384"/>
    </sheetView>
  </sheetViews>
  <sheetFormatPr defaultColWidth="9.140625" defaultRowHeight="12.75"/>
  <cols>
    <col min="1" max="1" width="8.00390625" style="330" customWidth="1"/>
    <col min="2" max="2" width="41.421875" style="331" customWidth="1"/>
    <col min="3" max="3" width="14.00390625" style="210" customWidth="1"/>
    <col min="4" max="4" width="13.00390625" style="210" customWidth="1"/>
    <col min="5" max="5" width="13.140625" style="210" customWidth="1"/>
    <col min="6" max="6" width="9.7109375" style="210" customWidth="1"/>
    <col min="7" max="7" width="10.140625" style="210" customWidth="1"/>
    <col min="8" max="8" width="12.00390625" style="210" customWidth="1"/>
    <col min="9" max="9" width="10.7109375" style="210" customWidth="1"/>
    <col min="10" max="16384" width="9.140625" style="90" customWidth="1"/>
  </cols>
  <sheetData>
    <row r="1" spans="1:9" ht="12.75">
      <c r="A1" s="321"/>
      <c r="B1" s="322"/>
      <c r="C1" s="323"/>
      <c r="D1" s="323"/>
      <c r="E1" s="323"/>
      <c r="F1" s="323"/>
      <c r="G1" s="323"/>
      <c r="H1" s="323"/>
      <c r="I1" s="90"/>
    </row>
    <row r="2" spans="1:9" s="325" customFormat="1" ht="12.75">
      <c r="A2" s="699" t="s">
        <v>801</v>
      </c>
      <c r="B2" s="699"/>
      <c r="C2" s="699"/>
      <c r="D2" s="699"/>
      <c r="E2" s="699"/>
      <c r="F2" s="699"/>
      <c r="G2" s="699"/>
      <c r="H2" s="699"/>
      <c r="I2" s="699"/>
    </row>
    <row r="3" spans="1:9" s="325" customFormat="1" ht="15" customHeight="1">
      <c r="A3" s="700" t="s">
        <v>802</v>
      </c>
      <c r="B3" s="700"/>
      <c r="C3" s="700"/>
      <c r="D3" s="700"/>
      <c r="E3" s="700"/>
      <c r="F3" s="700"/>
      <c r="G3" s="700"/>
      <c r="H3" s="700"/>
      <c r="I3" s="700"/>
    </row>
    <row r="4" spans="1:9" s="325" customFormat="1" ht="3.75" customHeight="1">
      <c r="A4" s="701"/>
      <c r="B4" s="701"/>
      <c r="C4" s="701"/>
      <c r="D4" s="701"/>
      <c r="E4" s="701"/>
      <c r="F4" s="701"/>
      <c r="G4" s="701"/>
      <c r="H4" s="701"/>
      <c r="I4" s="701"/>
    </row>
    <row r="5" spans="1:9" s="324" customFormat="1" ht="12.75">
      <c r="A5" s="702" t="s">
        <v>834</v>
      </c>
      <c r="B5" s="702"/>
      <c r="C5" s="702"/>
      <c r="D5" s="702"/>
      <c r="E5" s="702"/>
      <c r="F5" s="702"/>
      <c r="G5" s="702"/>
      <c r="H5" s="702"/>
      <c r="I5" s="702"/>
    </row>
    <row r="6" spans="1:9" s="324" customFormat="1" ht="12.75">
      <c r="A6" s="326"/>
      <c r="B6" s="327"/>
      <c r="C6" s="328"/>
      <c r="D6" s="328"/>
      <c r="E6" s="328"/>
      <c r="F6" s="328"/>
      <c r="G6" s="328"/>
      <c r="H6" s="328"/>
      <c r="I6" s="328"/>
    </row>
    <row r="7" spans="1:9" s="329" customFormat="1" ht="17.25" customHeight="1">
      <c r="A7" s="673" t="s">
        <v>804</v>
      </c>
      <c r="B7" s="673"/>
      <c r="C7" s="673"/>
      <c r="D7" s="673"/>
      <c r="E7" s="673"/>
      <c r="F7" s="673"/>
      <c r="G7" s="673"/>
      <c r="H7" s="673"/>
      <c r="I7" s="673"/>
    </row>
    <row r="8" spans="1:9" s="329" customFormat="1" ht="17.25" customHeight="1">
      <c r="A8" s="330"/>
      <c r="B8" s="331"/>
      <c r="C8" s="332"/>
      <c r="D8" s="333" t="s">
        <v>1286</v>
      </c>
      <c r="E8" s="333"/>
      <c r="F8" s="332"/>
      <c r="G8" s="332"/>
      <c r="H8" s="332"/>
      <c r="I8" s="332"/>
    </row>
    <row r="9" spans="1:9" s="329" customFormat="1" ht="17.25" customHeight="1">
      <c r="A9" s="697" t="s">
        <v>161</v>
      </c>
      <c r="B9" s="697"/>
      <c r="C9" s="697"/>
      <c r="D9" s="697"/>
      <c r="E9" s="697"/>
      <c r="F9" s="697"/>
      <c r="G9" s="697"/>
      <c r="H9" s="697"/>
      <c r="I9" s="697"/>
    </row>
    <row r="10" spans="1:9" s="335" customFormat="1" ht="12.75">
      <c r="A10" s="698" t="s">
        <v>807</v>
      </c>
      <c r="B10" s="698"/>
      <c r="C10" s="698"/>
      <c r="D10" s="698"/>
      <c r="E10" s="698"/>
      <c r="F10" s="698"/>
      <c r="G10" s="698"/>
      <c r="H10" s="698"/>
      <c r="I10" s="698"/>
    </row>
    <row r="11" spans="1:9" s="335" customFormat="1" ht="12.75">
      <c r="A11" s="336" t="s">
        <v>808</v>
      </c>
      <c r="B11" s="337"/>
      <c r="C11" s="338"/>
      <c r="D11" s="339"/>
      <c r="E11" s="339"/>
      <c r="F11" s="334"/>
      <c r="H11" s="338"/>
      <c r="I11" s="340" t="s">
        <v>1287</v>
      </c>
    </row>
    <row r="12" ht="14.25" customHeight="1">
      <c r="I12" s="210" t="s">
        <v>1288</v>
      </c>
    </row>
    <row r="13" ht="12.75">
      <c r="I13" s="210" t="s">
        <v>1289</v>
      </c>
    </row>
    <row r="14" spans="1:9" ht="78.75" customHeight="1">
      <c r="A14" s="341" t="s">
        <v>1290</v>
      </c>
      <c r="B14" s="222" t="s">
        <v>811</v>
      </c>
      <c r="C14" s="222" t="s">
        <v>840</v>
      </c>
      <c r="D14" s="222" t="s">
        <v>165</v>
      </c>
      <c r="E14" s="222" t="s">
        <v>841</v>
      </c>
      <c r="F14" s="222" t="s">
        <v>1291</v>
      </c>
      <c r="G14" s="222" t="s">
        <v>1292</v>
      </c>
      <c r="H14" s="222" t="s">
        <v>168</v>
      </c>
      <c r="I14" s="222" t="s">
        <v>843</v>
      </c>
    </row>
    <row r="15" spans="1:9" ht="12.75">
      <c r="A15" s="342">
        <v>1</v>
      </c>
      <c r="B15" s="343">
        <v>2</v>
      </c>
      <c r="C15" s="344">
        <v>3</v>
      </c>
      <c r="D15" s="345">
        <v>4</v>
      </c>
      <c r="E15" s="345">
        <v>5</v>
      </c>
      <c r="F15" s="345">
        <v>6</v>
      </c>
      <c r="G15" s="345">
        <v>7</v>
      </c>
      <c r="H15" s="345">
        <v>8</v>
      </c>
      <c r="I15" s="345">
        <v>9</v>
      </c>
    </row>
    <row r="16" spans="1:9" s="349" customFormat="1" ht="15.75" customHeight="1">
      <c r="A16" s="346"/>
      <c r="B16" s="139" t="s">
        <v>170</v>
      </c>
      <c r="C16" s="134">
        <v>1247767496</v>
      </c>
      <c r="D16" s="134">
        <v>1247767496</v>
      </c>
      <c r="E16" s="134">
        <v>1292081199</v>
      </c>
      <c r="F16" s="347">
        <v>103.55143912163585</v>
      </c>
      <c r="G16" s="347">
        <v>103.55143912163585</v>
      </c>
      <c r="H16" s="348">
        <v>104667846</v>
      </c>
      <c r="I16" s="348">
        <v>131902695</v>
      </c>
    </row>
    <row r="17" spans="1:9" ht="12.75">
      <c r="A17" s="350"/>
      <c r="B17" s="351" t="s">
        <v>1293</v>
      </c>
      <c r="C17" s="142">
        <v>1220000000</v>
      </c>
      <c r="D17" s="142" t="s">
        <v>818</v>
      </c>
      <c r="E17" s="142">
        <v>1264978706</v>
      </c>
      <c r="F17" s="352">
        <v>103.68677918032787</v>
      </c>
      <c r="G17" s="352" t="s">
        <v>818</v>
      </c>
      <c r="H17" s="142" t="s">
        <v>818</v>
      </c>
      <c r="I17" s="142">
        <v>130350108</v>
      </c>
    </row>
    <row r="18" spans="1:9" s="353" customFormat="1" ht="12.75">
      <c r="A18" s="350"/>
      <c r="B18" s="351" t="s">
        <v>1294</v>
      </c>
      <c r="C18" s="142">
        <v>1220000000</v>
      </c>
      <c r="D18" s="142" t="s">
        <v>818</v>
      </c>
      <c r="E18" s="142">
        <v>1264978706</v>
      </c>
      <c r="F18" s="352">
        <v>103.68677918032787</v>
      </c>
      <c r="G18" s="352" t="s">
        <v>818</v>
      </c>
      <c r="H18" s="142" t="s">
        <v>818</v>
      </c>
      <c r="I18" s="142">
        <v>130350108</v>
      </c>
    </row>
    <row r="19" spans="1:9" s="353" customFormat="1" ht="12.75">
      <c r="A19" s="350"/>
      <c r="B19" s="351" t="s">
        <v>1295</v>
      </c>
      <c r="C19" s="142">
        <v>10810335</v>
      </c>
      <c r="D19" s="142" t="s">
        <v>818</v>
      </c>
      <c r="E19" s="142">
        <v>10126365</v>
      </c>
      <c r="F19" s="352">
        <v>93.67299903286992</v>
      </c>
      <c r="G19" s="352" t="s">
        <v>818</v>
      </c>
      <c r="H19" s="142" t="s">
        <v>818</v>
      </c>
      <c r="I19" s="142">
        <v>56828</v>
      </c>
    </row>
    <row r="20" spans="1:9" ht="25.5">
      <c r="A20" s="350"/>
      <c r="B20" s="351" t="s">
        <v>1296</v>
      </c>
      <c r="C20" s="142">
        <v>129110</v>
      </c>
      <c r="D20" s="142">
        <v>129110</v>
      </c>
      <c r="E20" s="142">
        <v>148807</v>
      </c>
      <c r="F20" s="352">
        <v>115.25598327007978</v>
      </c>
      <c r="G20" s="352">
        <v>115.25598327007978</v>
      </c>
      <c r="H20" s="142">
        <v>10750</v>
      </c>
      <c r="I20" s="142">
        <v>4243</v>
      </c>
    </row>
    <row r="21" spans="1:9" ht="12.75">
      <c r="A21" s="350"/>
      <c r="B21" s="351" t="s">
        <v>1297</v>
      </c>
      <c r="C21" s="142">
        <v>16828051</v>
      </c>
      <c r="D21" s="142">
        <v>16828051</v>
      </c>
      <c r="E21" s="142">
        <v>16827321</v>
      </c>
      <c r="F21" s="352">
        <v>99.99566200506523</v>
      </c>
      <c r="G21" s="352">
        <v>99.99566200506523</v>
      </c>
      <c r="H21" s="142">
        <v>1492410</v>
      </c>
      <c r="I21" s="142">
        <v>1491516</v>
      </c>
    </row>
    <row r="22" spans="1:9" s="349" customFormat="1" ht="39.75" customHeight="1">
      <c r="A22" s="354"/>
      <c r="B22" s="355" t="s">
        <v>1298</v>
      </c>
      <c r="C22" s="134">
        <v>925655077</v>
      </c>
      <c r="D22" s="134">
        <v>925655077</v>
      </c>
      <c r="E22" s="134">
        <v>912440022</v>
      </c>
      <c r="F22" s="347">
        <v>98.57235645022017</v>
      </c>
      <c r="G22" s="347">
        <v>98.57235645022017</v>
      </c>
      <c r="H22" s="134">
        <v>81734575</v>
      </c>
      <c r="I22" s="348">
        <v>84844176</v>
      </c>
    </row>
    <row r="23" spans="1:9" s="349" customFormat="1" ht="12.75" customHeight="1">
      <c r="A23" s="121" t="s">
        <v>177</v>
      </c>
      <c r="B23" s="356" t="s">
        <v>178</v>
      </c>
      <c r="C23" s="134">
        <v>925010077</v>
      </c>
      <c r="D23" s="134">
        <v>925010077</v>
      </c>
      <c r="E23" s="134">
        <v>911801541</v>
      </c>
      <c r="F23" s="347">
        <v>98.57206571815541</v>
      </c>
      <c r="G23" s="347">
        <v>98.57206571815541</v>
      </c>
      <c r="H23" s="134">
        <v>81734575</v>
      </c>
      <c r="I23" s="348">
        <v>84758235</v>
      </c>
    </row>
    <row r="24" spans="1:9" s="349" customFormat="1" ht="12.75" customHeight="1">
      <c r="A24" s="356" t="s">
        <v>179</v>
      </c>
      <c r="B24" s="356" t="s">
        <v>180</v>
      </c>
      <c r="C24" s="134">
        <v>15731319</v>
      </c>
      <c r="D24" s="134">
        <v>15731319</v>
      </c>
      <c r="E24" s="134">
        <v>15246081</v>
      </c>
      <c r="F24" s="347">
        <v>96.91546525755406</v>
      </c>
      <c r="G24" s="347">
        <v>96.91546525755406</v>
      </c>
      <c r="H24" s="134">
        <v>1341446</v>
      </c>
      <c r="I24" s="348">
        <v>1638619</v>
      </c>
    </row>
    <row r="25" spans="1:9" ht="14.25" customHeight="1">
      <c r="A25" s="357">
        <v>1000</v>
      </c>
      <c r="B25" s="124" t="s">
        <v>181</v>
      </c>
      <c r="C25" s="358">
        <v>10159760</v>
      </c>
      <c r="D25" s="358">
        <v>10159760</v>
      </c>
      <c r="E25" s="358">
        <v>10159760</v>
      </c>
      <c r="F25" s="352">
        <v>100</v>
      </c>
      <c r="G25" s="352">
        <v>100</v>
      </c>
      <c r="H25" s="358">
        <v>807000</v>
      </c>
      <c r="I25" s="142">
        <v>1067120</v>
      </c>
    </row>
    <row r="26" spans="1:9" ht="12.75" customHeight="1">
      <c r="A26" s="359">
        <v>1100</v>
      </c>
      <c r="B26" s="124" t="s">
        <v>182</v>
      </c>
      <c r="C26" s="358">
        <v>7425302</v>
      </c>
      <c r="D26" s="358">
        <v>7425302</v>
      </c>
      <c r="E26" s="358">
        <v>7425302</v>
      </c>
      <c r="F26" s="352">
        <v>100</v>
      </c>
      <c r="G26" s="352">
        <v>100</v>
      </c>
      <c r="H26" s="358">
        <v>570000</v>
      </c>
      <c r="I26" s="142">
        <v>681149</v>
      </c>
    </row>
    <row r="27" spans="1:9" ht="38.25" customHeight="1">
      <c r="A27" s="359">
        <v>1200</v>
      </c>
      <c r="B27" s="351" t="s">
        <v>1299</v>
      </c>
      <c r="C27" s="358" t="s">
        <v>818</v>
      </c>
      <c r="D27" s="358" t="s">
        <v>818</v>
      </c>
      <c r="E27" s="142">
        <v>2734458</v>
      </c>
      <c r="F27" s="352" t="s">
        <v>818</v>
      </c>
      <c r="G27" s="352" t="s">
        <v>818</v>
      </c>
      <c r="H27" s="358" t="s">
        <v>818</v>
      </c>
      <c r="I27" s="142">
        <v>385971</v>
      </c>
    </row>
    <row r="28" spans="1:9" ht="12.75" customHeight="1">
      <c r="A28" s="357">
        <v>2000</v>
      </c>
      <c r="B28" s="124" t="s">
        <v>184</v>
      </c>
      <c r="C28" s="358">
        <v>5571559</v>
      </c>
      <c r="D28" s="358">
        <v>5571559</v>
      </c>
      <c r="E28" s="358">
        <v>5086321</v>
      </c>
      <c r="F28" s="352">
        <v>91.29080388451419</v>
      </c>
      <c r="G28" s="352">
        <v>91.29080388451419</v>
      </c>
      <c r="H28" s="358">
        <v>534446</v>
      </c>
      <c r="I28" s="142">
        <v>571499</v>
      </c>
    </row>
    <row r="29" spans="1:9" ht="12.75" customHeight="1">
      <c r="A29" s="359">
        <v>2100</v>
      </c>
      <c r="B29" s="124" t="s">
        <v>185</v>
      </c>
      <c r="C29" s="358" t="s">
        <v>818</v>
      </c>
      <c r="D29" s="358" t="s">
        <v>818</v>
      </c>
      <c r="E29" s="358">
        <v>38872</v>
      </c>
      <c r="F29" s="352" t="s">
        <v>818</v>
      </c>
      <c r="G29" s="352" t="s">
        <v>818</v>
      </c>
      <c r="H29" s="358" t="s">
        <v>818</v>
      </c>
      <c r="I29" s="142">
        <v>3188</v>
      </c>
    </row>
    <row r="30" spans="1:9" ht="12.75" customHeight="1">
      <c r="A30" s="359">
        <v>2200</v>
      </c>
      <c r="B30" s="124" t="s">
        <v>186</v>
      </c>
      <c r="C30" s="358" t="s">
        <v>818</v>
      </c>
      <c r="D30" s="358" t="s">
        <v>818</v>
      </c>
      <c r="E30" s="358">
        <v>4609071</v>
      </c>
      <c r="F30" s="352" t="s">
        <v>818</v>
      </c>
      <c r="G30" s="352" t="s">
        <v>818</v>
      </c>
      <c r="H30" s="358" t="s">
        <v>818</v>
      </c>
      <c r="I30" s="142">
        <v>532895</v>
      </c>
    </row>
    <row r="31" spans="1:9" ht="24.75" customHeight="1">
      <c r="A31" s="359">
        <v>2300</v>
      </c>
      <c r="B31" s="360" t="s">
        <v>187</v>
      </c>
      <c r="C31" s="358" t="s">
        <v>818</v>
      </c>
      <c r="D31" s="358" t="s">
        <v>818</v>
      </c>
      <c r="E31" s="358">
        <v>433672</v>
      </c>
      <c r="F31" s="352" t="s">
        <v>818</v>
      </c>
      <c r="G31" s="352" t="s">
        <v>818</v>
      </c>
      <c r="H31" s="358" t="s">
        <v>818</v>
      </c>
      <c r="I31" s="142">
        <v>35232</v>
      </c>
    </row>
    <row r="32" spans="1:9" ht="12.75" customHeight="1" hidden="1">
      <c r="A32" s="359">
        <v>2400</v>
      </c>
      <c r="B32" s="124" t="s">
        <v>188</v>
      </c>
      <c r="C32" s="358" t="s">
        <v>818</v>
      </c>
      <c r="D32" s="358" t="s">
        <v>818</v>
      </c>
      <c r="E32" s="358">
        <v>0</v>
      </c>
      <c r="F32" s="352" t="s">
        <v>818</v>
      </c>
      <c r="G32" s="352" t="s">
        <v>818</v>
      </c>
      <c r="H32" s="358" t="e">
        <v>#VALUE!</v>
      </c>
      <c r="I32" s="142">
        <v>0</v>
      </c>
    </row>
    <row r="33" spans="1:9" ht="12.75" customHeight="1">
      <c r="A33" s="359">
        <v>2500</v>
      </c>
      <c r="B33" s="124" t="s">
        <v>189</v>
      </c>
      <c r="C33" s="358" t="s">
        <v>818</v>
      </c>
      <c r="D33" s="358" t="s">
        <v>818</v>
      </c>
      <c r="E33" s="358">
        <v>4706</v>
      </c>
      <c r="F33" s="352" t="s">
        <v>818</v>
      </c>
      <c r="G33" s="352" t="s">
        <v>818</v>
      </c>
      <c r="H33" s="358" t="s">
        <v>818</v>
      </c>
      <c r="I33" s="142">
        <v>184</v>
      </c>
    </row>
    <row r="34" spans="1:9" ht="67.5" customHeight="1" hidden="1">
      <c r="A34" s="359">
        <v>2600</v>
      </c>
      <c r="B34" s="351" t="s">
        <v>375</v>
      </c>
      <c r="C34" s="358" t="s">
        <v>818</v>
      </c>
      <c r="D34" s="358" t="s">
        <v>818</v>
      </c>
      <c r="E34" s="358">
        <v>0</v>
      </c>
      <c r="F34" s="352" t="s">
        <v>818</v>
      </c>
      <c r="G34" s="352" t="s">
        <v>818</v>
      </c>
      <c r="H34" s="358" t="e">
        <v>#VALUE!</v>
      </c>
      <c r="I34" s="142">
        <v>0</v>
      </c>
    </row>
    <row r="35" spans="1:9" ht="37.5" customHeight="1" hidden="1">
      <c r="A35" s="359">
        <v>2700</v>
      </c>
      <c r="B35" s="351" t="s">
        <v>191</v>
      </c>
      <c r="C35" s="358" t="s">
        <v>818</v>
      </c>
      <c r="D35" s="358" t="s">
        <v>818</v>
      </c>
      <c r="E35" s="358">
        <v>0</v>
      </c>
      <c r="F35" s="352" t="s">
        <v>818</v>
      </c>
      <c r="G35" s="352" t="s">
        <v>818</v>
      </c>
      <c r="H35" s="358" t="e">
        <v>#VALUE!</v>
      </c>
      <c r="I35" s="142">
        <v>0</v>
      </c>
    </row>
    <row r="36" spans="1:9" s="349" customFormat="1" ht="12.75" customHeight="1">
      <c r="A36" s="361" t="s">
        <v>192</v>
      </c>
      <c r="B36" s="139" t="s">
        <v>193</v>
      </c>
      <c r="C36" s="348">
        <v>288940</v>
      </c>
      <c r="D36" s="348">
        <v>288940</v>
      </c>
      <c r="E36" s="348">
        <v>288869</v>
      </c>
      <c r="F36" s="347">
        <v>99.97542742437876</v>
      </c>
      <c r="G36" s="347">
        <v>99.97542742437876</v>
      </c>
      <c r="H36" s="348">
        <v>0</v>
      </c>
      <c r="I36" s="142">
        <v>0</v>
      </c>
    </row>
    <row r="37" spans="1:9" ht="24.75" customHeight="1" hidden="1">
      <c r="A37" s="359">
        <v>4100</v>
      </c>
      <c r="B37" s="351" t="s">
        <v>194</v>
      </c>
      <c r="C37" s="358" t="s">
        <v>818</v>
      </c>
      <c r="D37" s="358" t="s">
        <v>818</v>
      </c>
      <c r="E37" s="358">
        <v>0</v>
      </c>
      <c r="F37" s="362" t="s">
        <v>818</v>
      </c>
      <c r="G37" s="362" t="s">
        <v>818</v>
      </c>
      <c r="H37" s="358" t="e">
        <v>#VALUE!</v>
      </c>
      <c r="I37" s="142">
        <v>0</v>
      </c>
    </row>
    <row r="38" spans="1:9" ht="12.75" customHeight="1" hidden="1">
      <c r="A38" s="359">
        <v>4200</v>
      </c>
      <c r="B38" s="124" t="s">
        <v>195</v>
      </c>
      <c r="C38" s="358" t="s">
        <v>818</v>
      </c>
      <c r="D38" s="358" t="s">
        <v>818</v>
      </c>
      <c r="E38" s="358">
        <v>0</v>
      </c>
      <c r="F38" s="362" t="s">
        <v>818</v>
      </c>
      <c r="G38" s="362" t="s">
        <v>818</v>
      </c>
      <c r="H38" s="358" t="e">
        <v>#VALUE!</v>
      </c>
      <c r="I38" s="142">
        <v>0</v>
      </c>
    </row>
    <row r="39" spans="1:9" ht="12.75" customHeight="1">
      <c r="A39" s="359" t="s">
        <v>196</v>
      </c>
      <c r="B39" s="124" t="s">
        <v>197</v>
      </c>
      <c r="C39" s="358" t="s">
        <v>818</v>
      </c>
      <c r="D39" s="358" t="s">
        <v>818</v>
      </c>
      <c r="E39" s="358">
        <v>288869</v>
      </c>
      <c r="F39" s="362" t="s">
        <v>818</v>
      </c>
      <c r="G39" s="362" t="s">
        <v>818</v>
      </c>
      <c r="H39" s="358" t="s">
        <v>818</v>
      </c>
      <c r="I39" s="142">
        <v>0</v>
      </c>
    </row>
    <row r="40" spans="1:9" s="349" customFormat="1" ht="12.75" customHeight="1">
      <c r="A40" s="363" t="s">
        <v>198</v>
      </c>
      <c r="B40" s="139" t="s">
        <v>199</v>
      </c>
      <c r="C40" s="348">
        <v>908989818</v>
      </c>
      <c r="D40" s="348">
        <v>908989818</v>
      </c>
      <c r="E40" s="348">
        <v>896266591</v>
      </c>
      <c r="F40" s="347">
        <v>98.60028938189932</v>
      </c>
      <c r="G40" s="347">
        <v>98.60028938189932</v>
      </c>
      <c r="H40" s="348">
        <v>80393129</v>
      </c>
      <c r="I40" s="348">
        <v>83119616</v>
      </c>
    </row>
    <row r="41" spans="1:9" ht="12.75" customHeight="1">
      <c r="A41" s="357">
        <v>3000</v>
      </c>
      <c r="B41" s="124" t="s">
        <v>376</v>
      </c>
      <c r="C41" s="358">
        <v>4754792</v>
      </c>
      <c r="D41" s="358">
        <v>4754792</v>
      </c>
      <c r="E41" s="358">
        <v>4749318</v>
      </c>
      <c r="F41" s="352">
        <v>99.88487403865406</v>
      </c>
      <c r="G41" s="352">
        <v>99.88487403865406</v>
      </c>
      <c r="H41" s="358">
        <v>290373</v>
      </c>
      <c r="I41" s="142">
        <v>588484</v>
      </c>
    </row>
    <row r="42" spans="1:9" ht="12.75" customHeight="1" hidden="1">
      <c r="A42" s="359">
        <v>3100</v>
      </c>
      <c r="B42" s="124" t="s">
        <v>201</v>
      </c>
      <c r="C42" s="358" t="s">
        <v>818</v>
      </c>
      <c r="D42" s="358" t="s">
        <v>818</v>
      </c>
      <c r="E42" s="358">
        <v>0</v>
      </c>
      <c r="F42" s="352" t="s">
        <v>818</v>
      </c>
      <c r="G42" s="352" t="s">
        <v>818</v>
      </c>
      <c r="H42" s="358" t="e">
        <v>#VALUE!</v>
      </c>
      <c r="I42" s="142">
        <v>-813146975</v>
      </c>
    </row>
    <row r="43" spans="1:9" ht="51.75" customHeight="1">
      <c r="A43" s="359">
        <v>3200</v>
      </c>
      <c r="B43" s="351" t="s">
        <v>377</v>
      </c>
      <c r="C43" s="358" t="s">
        <v>818</v>
      </c>
      <c r="D43" s="358" t="s">
        <v>818</v>
      </c>
      <c r="E43" s="358">
        <v>4749318</v>
      </c>
      <c r="F43" s="352" t="s">
        <v>818</v>
      </c>
      <c r="G43" s="352" t="s">
        <v>818</v>
      </c>
      <c r="H43" s="358" t="s">
        <v>818</v>
      </c>
      <c r="I43" s="142">
        <v>588484</v>
      </c>
    </row>
    <row r="44" spans="1:9" ht="49.5" customHeight="1" hidden="1">
      <c r="A44" s="359">
        <v>3300</v>
      </c>
      <c r="B44" s="351" t="s">
        <v>378</v>
      </c>
      <c r="C44" s="358" t="s">
        <v>818</v>
      </c>
      <c r="D44" s="358" t="s">
        <v>818</v>
      </c>
      <c r="E44" s="358">
        <v>0</v>
      </c>
      <c r="F44" s="352" t="s">
        <v>818</v>
      </c>
      <c r="G44" s="352" t="s">
        <v>818</v>
      </c>
      <c r="H44" s="358" t="e">
        <v>#VALUE!</v>
      </c>
      <c r="I44" s="142">
        <v>0</v>
      </c>
    </row>
    <row r="45" spans="1:9" ht="12.75" customHeight="1" hidden="1">
      <c r="A45" s="359">
        <v>3400</v>
      </c>
      <c r="B45" s="124" t="s">
        <v>1126</v>
      </c>
      <c r="C45" s="358" t="s">
        <v>818</v>
      </c>
      <c r="D45" s="358" t="s">
        <v>818</v>
      </c>
      <c r="E45" s="358">
        <v>0</v>
      </c>
      <c r="F45" s="352" t="s">
        <v>818</v>
      </c>
      <c r="G45" s="352" t="s">
        <v>818</v>
      </c>
      <c r="H45" s="358" t="e">
        <v>#VALUE!</v>
      </c>
      <c r="I45" s="142">
        <v>0</v>
      </c>
    </row>
    <row r="46" spans="1:9" ht="12.75" customHeight="1" hidden="1">
      <c r="A46" s="359">
        <v>3900</v>
      </c>
      <c r="B46" s="124" t="s">
        <v>1130</v>
      </c>
      <c r="C46" s="358" t="s">
        <v>818</v>
      </c>
      <c r="D46" s="358" t="s">
        <v>818</v>
      </c>
      <c r="E46" s="358">
        <v>0</v>
      </c>
      <c r="F46" s="352" t="s">
        <v>818</v>
      </c>
      <c r="G46" s="352" t="s">
        <v>818</v>
      </c>
      <c r="H46" s="358" t="e">
        <v>#VALUE!</v>
      </c>
      <c r="I46" s="142">
        <v>0</v>
      </c>
    </row>
    <row r="47" spans="1:9" ht="12.75" customHeight="1">
      <c r="A47" s="357">
        <v>6000</v>
      </c>
      <c r="B47" s="124" t="s">
        <v>1131</v>
      </c>
      <c r="C47" s="358">
        <v>904235026</v>
      </c>
      <c r="D47" s="358">
        <v>904235026</v>
      </c>
      <c r="E47" s="358">
        <v>891517273</v>
      </c>
      <c r="F47" s="352">
        <v>98.59353457515812</v>
      </c>
      <c r="G47" s="352">
        <v>98.59353457515812</v>
      </c>
      <c r="H47" s="358">
        <v>80102756</v>
      </c>
      <c r="I47" s="142">
        <v>82531132</v>
      </c>
    </row>
    <row r="48" spans="1:9" ht="12.75" customHeight="1">
      <c r="A48" s="359">
        <v>6200</v>
      </c>
      <c r="B48" s="124" t="s">
        <v>1132</v>
      </c>
      <c r="C48" s="358" t="s">
        <v>818</v>
      </c>
      <c r="D48" s="358" t="s">
        <v>818</v>
      </c>
      <c r="E48" s="358">
        <v>891517273</v>
      </c>
      <c r="F48" s="352" t="s">
        <v>818</v>
      </c>
      <c r="G48" s="352" t="s">
        <v>818</v>
      </c>
      <c r="H48" s="358" t="s">
        <v>818</v>
      </c>
      <c r="I48" s="142">
        <v>82531132</v>
      </c>
    </row>
    <row r="49" spans="1:9" ht="12.75" customHeight="1">
      <c r="A49" s="358">
        <v>6210</v>
      </c>
      <c r="B49" s="364" t="s">
        <v>379</v>
      </c>
      <c r="C49" s="358" t="s">
        <v>818</v>
      </c>
      <c r="D49" s="358" t="s">
        <v>818</v>
      </c>
      <c r="E49" s="358">
        <v>759870180</v>
      </c>
      <c r="F49" s="352" t="s">
        <v>818</v>
      </c>
      <c r="G49" s="352" t="s">
        <v>818</v>
      </c>
      <c r="H49" s="358" t="s">
        <v>818</v>
      </c>
      <c r="I49" s="142">
        <v>71207059</v>
      </c>
    </row>
    <row r="50" spans="1:9" ht="12.75" customHeight="1">
      <c r="A50" s="358">
        <v>6220</v>
      </c>
      <c r="B50" s="364" t="s">
        <v>380</v>
      </c>
      <c r="C50" s="358" t="s">
        <v>818</v>
      </c>
      <c r="D50" s="358" t="s">
        <v>818</v>
      </c>
      <c r="E50" s="358">
        <v>86668352</v>
      </c>
      <c r="F50" s="352" t="s">
        <v>818</v>
      </c>
      <c r="G50" s="352" t="s">
        <v>818</v>
      </c>
      <c r="H50" s="358" t="s">
        <v>818</v>
      </c>
      <c r="I50" s="142">
        <v>7427485</v>
      </c>
    </row>
    <row r="51" spans="1:9" ht="12.75" customHeight="1">
      <c r="A51" s="358">
        <v>6240</v>
      </c>
      <c r="B51" s="364" t="s">
        <v>381</v>
      </c>
      <c r="C51" s="358" t="s">
        <v>818</v>
      </c>
      <c r="D51" s="358" t="s">
        <v>818</v>
      </c>
      <c r="E51" s="358">
        <v>43313992</v>
      </c>
      <c r="F51" s="352" t="s">
        <v>818</v>
      </c>
      <c r="G51" s="352" t="s">
        <v>818</v>
      </c>
      <c r="H51" s="358" t="s">
        <v>818</v>
      </c>
      <c r="I51" s="142">
        <v>3842573</v>
      </c>
    </row>
    <row r="52" spans="1:9" ht="12.75" customHeight="1">
      <c r="A52" s="358">
        <v>6290</v>
      </c>
      <c r="B52" s="364" t="s">
        <v>382</v>
      </c>
      <c r="C52" s="358" t="s">
        <v>818</v>
      </c>
      <c r="D52" s="358" t="s">
        <v>818</v>
      </c>
      <c r="E52" s="358">
        <v>1664749</v>
      </c>
      <c r="F52" s="352" t="s">
        <v>818</v>
      </c>
      <c r="G52" s="352" t="s">
        <v>818</v>
      </c>
      <c r="H52" s="358" t="s">
        <v>818</v>
      </c>
      <c r="I52" s="142">
        <v>54015</v>
      </c>
    </row>
    <row r="53" spans="1:9" ht="12.75" customHeight="1" hidden="1">
      <c r="A53" s="359">
        <v>6400</v>
      </c>
      <c r="B53" s="124" t="s">
        <v>1133</v>
      </c>
      <c r="C53" s="358" t="s">
        <v>818</v>
      </c>
      <c r="D53" s="358" t="s">
        <v>818</v>
      </c>
      <c r="E53" s="358">
        <v>0</v>
      </c>
      <c r="F53" s="352" t="s">
        <v>818</v>
      </c>
      <c r="G53" s="352" t="s">
        <v>818</v>
      </c>
      <c r="H53" s="358" t="e">
        <v>#VALUE!</v>
      </c>
      <c r="I53" s="348">
        <v>0</v>
      </c>
    </row>
    <row r="54" spans="1:9" s="349" customFormat="1" ht="12.75" customHeight="1">
      <c r="A54" s="121" t="s">
        <v>1143</v>
      </c>
      <c r="B54" s="139" t="s">
        <v>1144</v>
      </c>
      <c r="C54" s="134">
        <v>645000</v>
      </c>
      <c r="D54" s="134">
        <v>645000</v>
      </c>
      <c r="E54" s="134">
        <v>638481</v>
      </c>
      <c r="F54" s="347">
        <v>98.98930232558139</v>
      </c>
      <c r="G54" s="347">
        <v>98.98930232558139</v>
      </c>
      <c r="H54" s="134">
        <v>0</v>
      </c>
      <c r="I54" s="348">
        <v>85941</v>
      </c>
    </row>
    <row r="55" spans="1:9" s="349" customFormat="1" ht="12.75" customHeight="1">
      <c r="A55" s="356" t="s">
        <v>1145</v>
      </c>
      <c r="B55" s="356" t="s">
        <v>383</v>
      </c>
      <c r="C55" s="134">
        <v>645000</v>
      </c>
      <c r="D55" s="134">
        <v>645000</v>
      </c>
      <c r="E55" s="134">
        <v>638481</v>
      </c>
      <c r="F55" s="347">
        <v>98.98930232558139</v>
      </c>
      <c r="G55" s="347">
        <v>98.98930232558139</v>
      </c>
      <c r="H55" s="134">
        <v>0</v>
      </c>
      <c r="I55" s="348">
        <v>85941</v>
      </c>
    </row>
    <row r="56" spans="1:9" ht="12.75" customHeight="1">
      <c r="A56" s="359">
        <v>5100</v>
      </c>
      <c r="B56" s="124" t="s">
        <v>1147</v>
      </c>
      <c r="C56" s="358" t="s">
        <v>818</v>
      </c>
      <c r="D56" s="358" t="s">
        <v>818</v>
      </c>
      <c r="E56" s="358">
        <v>308784</v>
      </c>
      <c r="F56" s="352" t="s">
        <v>818</v>
      </c>
      <c r="G56" s="352" t="s">
        <v>818</v>
      </c>
      <c r="H56" s="358" t="s">
        <v>818</v>
      </c>
      <c r="I56" s="142">
        <v>22033</v>
      </c>
    </row>
    <row r="57" spans="1:9" ht="12.75" customHeight="1">
      <c r="A57" s="359">
        <v>5200</v>
      </c>
      <c r="B57" s="124" t="s">
        <v>1148</v>
      </c>
      <c r="C57" s="358" t="s">
        <v>818</v>
      </c>
      <c r="D57" s="358" t="s">
        <v>818</v>
      </c>
      <c r="E57" s="358">
        <v>329697</v>
      </c>
      <c r="F57" s="352" t="s">
        <v>818</v>
      </c>
      <c r="G57" s="352" t="s">
        <v>818</v>
      </c>
      <c r="H57" s="358" t="s">
        <v>818</v>
      </c>
      <c r="I57" s="142">
        <v>63908</v>
      </c>
    </row>
    <row r="58" spans="1:9" ht="39.75" customHeight="1" hidden="1">
      <c r="A58" s="359">
        <v>5800</v>
      </c>
      <c r="B58" s="351" t="s">
        <v>1149</v>
      </c>
      <c r="C58" s="358" t="s">
        <v>818</v>
      </c>
      <c r="D58" s="358" t="s">
        <v>818</v>
      </c>
      <c r="E58" s="358">
        <v>0</v>
      </c>
      <c r="F58" s="352" t="s">
        <v>818</v>
      </c>
      <c r="G58" s="352" t="s">
        <v>818</v>
      </c>
      <c r="H58" s="358" t="e">
        <v>#VALUE!</v>
      </c>
      <c r="I58" s="348">
        <v>0</v>
      </c>
    </row>
    <row r="59" spans="1:9" s="349" customFormat="1" ht="12.75" customHeight="1">
      <c r="A59" s="302"/>
      <c r="B59" s="139" t="s">
        <v>822</v>
      </c>
      <c r="C59" s="134">
        <v>322112419</v>
      </c>
      <c r="D59" s="134">
        <v>322112419</v>
      </c>
      <c r="E59" s="134">
        <v>379641177</v>
      </c>
      <c r="F59" s="347">
        <v>117.85983855530885</v>
      </c>
      <c r="G59" s="347">
        <v>117.85983855530885</v>
      </c>
      <c r="H59" s="348">
        <v>22933271</v>
      </c>
      <c r="I59" s="348">
        <v>47058519</v>
      </c>
    </row>
    <row r="60" spans="1:9" s="349" customFormat="1" ht="12.75" customHeight="1">
      <c r="A60" s="363"/>
      <c r="B60" s="139" t="s">
        <v>823</v>
      </c>
      <c r="C60" s="134">
        <v>-322112419</v>
      </c>
      <c r="D60" s="134">
        <v>-322112419</v>
      </c>
      <c r="E60" s="134">
        <v>-379641177</v>
      </c>
      <c r="F60" s="347">
        <v>117.85983855530885</v>
      </c>
      <c r="G60" s="347">
        <v>117.85983855530885</v>
      </c>
      <c r="H60" s="348">
        <v>-22933271</v>
      </c>
      <c r="I60" s="348">
        <v>-47058519</v>
      </c>
    </row>
    <row r="61" spans="1:9" ht="12.75" customHeight="1">
      <c r="A61" s="365" t="s">
        <v>1160</v>
      </c>
      <c r="B61" s="124" t="s">
        <v>827</v>
      </c>
      <c r="C61" s="358">
        <v>-11379386</v>
      </c>
      <c r="D61" s="358">
        <v>-11379386</v>
      </c>
      <c r="E61" s="358">
        <v>-11379386</v>
      </c>
      <c r="F61" s="352">
        <v>100</v>
      </c>
      <c r="G61" s="352">
        <v>100</v>
      </c>
      <c r="H61" s="142">
        <v>0</v>
      </c>
      <c r="I61" s="142">
        <v>-0.47000000067055225</v>
      </c>
    </row>
    <row r="62" spans="1:9" ht="12.75">
      <c r="A62" s="350"/>
      <c r="B62" s="366" t="s">
        <v>384</v>
      </c>
      <c r="C62" s="358">
        <v>-11379386</v>
      </c>
      <c r="D62" s="358">
        <v>-11379386</v>
      </c>
      <c r="E62" s="358">
        <v>-11379386</v>
      </c>
      <c r="F62" s="352">
        <v>100</v>
      </c>
      <c r="G62" s="352">
        <v>100</v>
      </c>
      <c r="H62" s="142">
        <v>0</v>
      </c>
      <c r="I62" s="142">
        <v>-0.47000000067055225</v>
      </c>
    </row>
    <row r="63" spans="1:9" ht="12.75" customHeight="1">
      <c r="A63" s="365" t="s">
        <v>1154</v>
      </c>
      <c r="B63" s="124" t="s">
        <v>1201</v>
      </c>
      <c r="C63" s="358">
        <v>-311125564</v>
      </c>
      <c r="D63" s="358">
        <v>-311125564</v>
      </c>
      <c r="E63" s="358">
        <v>-368993960</v>
      </c>
      <c r="F63" s="352">
        <v>118.59969179517502</v>
      </c>
      <c r="G63" s="352">
        <v>118.59969179517502</v>
      </c>
      <c r="H63" s="142">
        <v>-23325802</v>
      </c>
      <c r="I63" s="142">
        <v>-47058518.52999997</v>
      </c>
    </row>
    <row r="64" spans="1:9" ht="36" customHeight="1">
      <c r="A64" s="314"/>
      <c r="B64" s="351" t="s">
        <v>889</v>
      </c>
      <c r="C64" s="358">
        <v>-310733033</v>
      </c>
      <c r="D64" s="358">
        <v>-310733033</v>
      </c>
      <c r="E64" s="358">
        <v>-368261791</v>
      </c>
      <c r="F64" s="352">
        <v>118.51388551921353</v>
      </c>
      <c r="G64" s="352">
        <v>118.51388551921353</v>
      </c>
      <c r="H64" s="142">
        <v>-22933271</v>
      </c>
      <c r="I64" s="142">
        <v>-47058518.52999997</v>
      </c>
    </row>
    <row r="65" spans="1:9" ht="39.75" customHeight="1">
      <c r="A65" s="350"/>
      <c r="B65" s="366" t="s">
        <v>385</v>
      </c>
      <c r="C65" s="358">
        <v>-392531</v>
      </c>
      <c r="D65" s="358">
        <v>-392531</v>
      </c>
      <c r="E65" s="358">
        <v>-732169</v>
      </c>
      <c r="F65" s="352" t="s">
        <v>818</v>
      </c>
      <c r="G65" s="352" t="s">
        <v>818</v>
      </c>
      <c r="H65" s="142">
        <v>-785062</v>
      </c>
      <c r="I65" s="142">
        <v>0</v>
      </c>
    </row>
    <row r="66" spans="1:9" ht="12.75">
      <c r="A66" s="124" t="s">
        <v>386</v>
      </c>
      <c r="B66" s="367" t="s">
        <v>829</v>
      </c>
      <c r="C66" s="358">
        <v>392531</v>
      </c>
      <c r="D66" s="358">
        <v>392531</v>
      </c>
      <c r="E66" s="358">
        <v>732169</v>
      </c>
      <c r="F66" s="352" t="s">
        <v>818</v>
      </c>
      <c r="G66" s="352" t="s">
        <v>818</v>
      </c>
      <c r="H66" s="142">
        <v>0</v>
      </c>
      <c r="I66" s="142">
        <v>0</v>
      </c>
    </row>
    <row r="67" spans="1:9" ht="12.75" customHeight="1">
      <c r="A67" s="314"/>
      <c r="B67" s="351"/>
      <c r="C67" s="358"/>
      <c r="D67" s="358"/>
      <c r="E67" s="358"/>
      <c r="F67" s="352"/>
      <c r="G67" s="352"/>
      <c r="H67" s="348"/>
      <c r="I67" s="348"/>
    </row>
    <row r="68" spans="1:9" ht="12.75">
      <c r="A68" s="368"/>
      <c r="B68" s="369" t="s">
        <v>387</v>
      </c>
      <c r="C68" s="266"/>
      <c r="D68" s="358"/>
      <c r="E68" s="358"/>
      <c r="F68" s="352"/>
      <c r="G68" s="352"/>
      <c r="H68" s="348"/>
      <c r="I68" s="348"/>
    </row>
    <row r="69" spans="1:9" ht="12.75">
      <c r="A69" s="358"/>
      <c r="B69" s="370" t="s">
        <v>388</v>
      </c>
      <c r="C69" s="358"/>
      <c r="D69" s="358"/>
      <c r="E69" s="358"/>
      <c r="F69" s="352"/>
      <c r="G69" s="352"/>
      <c r="H69" s="348"/>
      <c r="I69" s="348"/>
    </row>
    <row r="70" spans="1:9" s="349" customFormat="1" ht="12.75">
      <c r="A70" s="348"/>
      <c r="B70" s="139" t="s">
        <v>170</v>
      </c>
      <c r="C70" s="348">
        <v>1247767496</v>
      </c>
      <c r="D70" s="348">
        <v>1247767496</v>
      </c>
      <c r="E70" s="348">
        <v>1292081199</v>
      </c>
      <c r="F70" s="347">
        <v>103.55143912163585</v>
      </c>
      <c r="G70" s="347">
        <v>103.55143912163585</v>
      </c>
      <c r="H70" s="348">
        <v>104667846</v>
      </c>
      <c r="I70" s="348">
        <v>131902695</v>
      </c>
    </row>
    <row r="71" spans="1:9" s="349" customFormat="1" ht="12.75">
      <c r="A71" s="348"/>
      <c r="B71" s="371" t="s">
        <v>389</v>
      </c>
      <c r="C71" s="348">
        <v>1220000000</v>
      </c>
      <c r="D71" s="348" t="s">
        <v>818</v>
      </c>
      <c r="E71" s="348">
        <v>1264978706</v>
      </c>
      <c r="F71" s="347">
        <v>103.68677918032787</v>
      </c>
      <c r="G71" s="347" t="s">
        <v>818</v>
      </c>
      <c r="H71" s="348" t="s">
        <v>818</v>
      </c>
      <c r="I71" s="142">
        <v>130350108</v>
      </c>
    </row>
    <row r="72" spans="1:9" s="349" customFormat="1" ht="12.75">
      <c r="A72" s="356" t="s">
        <v>390</v>
      </c>
      <c r="B72" s="371" t="s">
        <v>391</v>
      </c>
      <c r="C72" s="348">
        <v>1220000000</v>
      </c>
      <c r="D72" s="348" t="s">
        <v>818</v>
      </c>
      <c r="E72" s="348">
        <v>1264978706</v>
      </c>
      <c r="F72" s="347">
        <v>103.68677918032787</v>
      </c>
      <c r="G72" s="347" t="s">
        <v>818</v>
      </c>
      <c r="H72" s="348" t="s">
        <v>818</v>
      </c>
      <c r="I72" s="142">
        <v>130350108</v>
      </c>
    </row>
    <row r="73" spans="1:9" ht="12.75">
      <c r="A73" s="364" t="s">
        <v>390</v>
      </c>
      <c r="B73" s="372" t="s">
        <v>392</v>
      </c>
      <c r="C73" s="358">
        <v>1220000000</v>
      </c>
      <c r="D73" s="358" t="s">
        <v>818</v>
      </c>
      <c r="E73" s="358">
        <v>1377407422</v>
      </c>
      <c r="F73" s="352">
        <v>112.90224770491804</v>
      </c>
      <c r="G73" s="352" t="s">
        <v>818</v>
      </c>
      <c r="H73" s="358" t="s">
        <v>818</v>
      </c>
      <c r="I73" s="142">
        <v>139249703</v>
      </c>
    </row>
    <row r="74" spans="1:9" ht="12.75">
      <c r="A74" s="373" t="s">
        <v>393</v>
      </c>
      <c r="B74" s="372" t="s">
        <v>394</v>
      </c>
      <c r="C74" s="358">
        <v>10000</v>
      </c>
      <c r="D74" s="358" t="s">
        <v>818</v>
      </c>
      <c r="E74" s="358">
        <v>18730</v>
      </c>
      <c r="F74" s="352">
        <v>187.3</v>
      </c>
      <c r="G74" s="352" t="s">
        <v>818</v>
      </c>
      <c r="H74" s="358" t="s">
        <v>818</v>
      </c>
      <c r="I74" s="142">
        <v>1508</v>
      </c>
    </row>
    <row r="75" spans="1:9" ht="25.5">
      <c r="A75" s="142" t="s">
        <v>395</v>
      </c>
      <c r="B75" s="372" t="s">
        <v>396</v>
      </c>
      <c r="C75" s="358">
        <v>10000</v>
      </c>
      <c r="D75" s="358" t="s">
        <v>818</v>
      </c>
      <c r="E75" s="358">
        <v>18509</v>
      </c>
      <c r="F75" s="352">
        <v>185.09</v>
      </c>
      <c r="G75" s="352" t="s">
        <v>818</v>
      </c>
      <c r="H75" s="358" t="s">
        <v>818</v>
      </c>
      <c r="I75" s="142">
        <v>1508</v>
      </c>
    </row>
    <row r="76" spans="1:9" ht="25.5" customHeight="1">
      <c r="A76" s="142" t="s">
        <v>397</v>
      </c>
      <c r="B76" s="366" t="s">
        <v>398</v>
      </c>
      <c r="C76" s="358" t="s">
        <v>818</v>
      </c>
      <c r="D76" s="358" t="s">
        <v>818</v>
      </c>
      <c r="E76" s="358">
        <v>221</v>
      </c>
      <c r="F76" s="352" t="s">
        <v>818</v>
      </c>
      <c r="G76" s="352" t="s">
        <v>818</v>
      </c>
      <c r="H76" s="358" t="s">
        <v>818</v>
      </c>
      <c r="I76" s="142">
        <v>0</v>
      </c>
    </row>
    <row r="77" spans="1:9" ht="30" customHeight="1">
      <c r="A77" s="373" t="s">
        <v>399</v>
      </c>
      <c r="B77" s="372" t="s">
        <v>400</v>
      </c>
      <c r="C77" s="358">
        <v>1219990000</v>
      </c>
      <c r="D77" s="358" t="s">
        <v>818</v>
      </c>
      <c r="E77" s="358">
        <v>1377388692</v>
      </c>
      <c r="F77" s="352">
        <v>112.90163788227771</v>
      </c>
      <c r="G77" s="352" t="s">
        <v>818</v>
      </c>
      <c r="H77" s="358" t="s">
        <v>818</v>
      </c>
      <c r="I77" s="142">
        <v>139248195</v>
      </c>
    </row>
    <row r="78" spans="1:9" ht="25.5">
      <c r="A78" s="142" t="s">
        <v>401</v>
      </c>
      <c r="B78" s="366" t="s">
        <v>402</v>
      </c>
      <c r="C78" s="358">
        <v>882250049</v>
      </c>
      <c r="D78" s="358" t="s">
        <v>818</v>
      </c>
      <c r="E78" s="358">
        <v>1026292383</v>
      </c>
      <c r="F78" s="352">
        <v>116.32670172852548</v>
      </c>
      <c r="G78" s="352" t="s">
        <v>818</v>
      </c>
      <c r="H78" s="358" t="s">
        <v>818</v>
      </c>
      <c r="I78" s="142">
        <v>103753844</v>
      </c>
    </row>
    <row r="79" spans="1:9" ht="25.5" customHeight="1">
      <c r="A79" s="142" t="s">
        <v>403</v>
      </c>
      <c r="B79" s="366" t="s">
        <v>404</v>
      </c>
      <c r="C79" s="358">
        <v>68369484</v>
      </c>
      <c r="D79" s="358" t="s">
        <v>818</v>
      </c>
      <c r="E79" s="358">
        <v>71073283</v>
      </c>
      <c r="F79" s="352">
        <v>103.95468686000322</v>
      </c>
      <c r="G79" s="352" t="s">
        <v>818</v>
      </c>
      <c r="H79" s="358" t="s">
        <v>818</v>
      </c>
      <c r="I79" s="142">
        <v>7185212</v>
      </c>
    </row>
    <row r="80" spans="1:9" ht="38.25">
      <c r="A80" s="142" t="s">
        <v>405</v>
      </c>
      <c r="B80" s="366" t="s">
        <v>406</v>
      </c>
      <c r="C80" s="358">
        <v>9937425</v>
      </c>
      <c r="D80" s="358" t="s">
        <v>818</v>
      </c>
      <c r="E80" s="358">
        <v>10330402</v>
      </c>
      <c r="F80" s="352">
        <v>103.9545153799903</v>
      </c>
      <c r="G80" s="352" t="s">
        <v>818</v>
      </c>
      <c r="H80" s="358" t="s">
        <v>818</v>
      </c>
      <c r="I80" s="142">
        <v>1044359</v>
      </c>
    </row>
    <row r="81" spans="1:9" ht="25.5" customHeight="1">
      <c r="A81" s="142" t="s">
        <v>407</v>
      </c>
      <c r="B81" s="366" t="s">
        <v>408</v>
      </c>
      <c r="C81" s="358">
        <v>259433042</v>
      </c>
      <c r="D81" s="358" t="s">
        <v>818</v>
      </c>
      <c r="E81" s="358">
        <v>269692624</v>
      </c>
      <c r="F81" s="352">
        <v>103.95461654417943</v>
      </c>
      <c r="G81" s="352" t="s">
        <v>818</v>
      </c>
      <c r="H81" s="358" t="s">
        <v>818</v>
      </c>
      <c r="I81" s="142">
        <v>27264780</v>
      </c>
    </row>
    <row r="82" spans="1:9" ht="12.75">
      <c r="A82" s="374">
        <v>22500</v>
      </c>
      <c r="B82" s="366" t="s">
        <v>409</v>
      </c>
      <c r="C82" s="358" t="s">
        <v>818</v>
      </c>
      <c r="D82" s="358" t="s">
        <v>818</v>
      </c>
      <c r="E82" s="358">
        <v>-112428716</v>
      </c>
      <c r="F82" s="352" t="s">
        <v>818</v>
      </c>
      <c r="G82" s="352" t="s">
        <v>818</v>
      </c>
      <c r="H82" s="358" t="s">
        <v>818</v>
      </c>
      <c r="I82" s="142">
        <v>-8899595</v>
      </c>
    </row>
    <row r="83" spans="1:9" ht="25.5">
      <c r="A83" s="358" t="s">
        <v>410</v>
      </c>
      <c r="B83" s="366" t="s">
        <v>411</v>
      </c>
      <c r="C83" s="358" t="s">
        <v>818</v>
      </c>
      <c r="D83" s="358" t="s">
        <v>818</v>
      </c>
      <c r="E83" s="358">
        <v>379416</v>
      </c>
      <c r="F83" s="352" t="s">
        <v>818</v>
      </c>
      <c r="G83" s="352" t="s">
        <v>818</v>
      </c>
      <c r="H83" s="358" t="s">
        <v>818</v>
      </c>
      <c r="I83" s="142">
        <v>38966</v>
      </c>
    </row>
    <row r="84" spans="1:9" ht="25.5">
      <c r="A84" s="358" t="s">
        <v>412</v>
      </c>
      <c r="B84" s="366" t="s">
        <v>413</v>
      </c>
      <c r="C84" s="358" t="s">
        <v>818</v>
      </c>
      <c r="D84" s="358" t="s">
        <v>818</v>
      </c>
      <c r="E84" s="358">
        <v>-112808132</v>
      </c>
      <c r="F84" s="352" t="s">
        <v>818</v>
      </c>
      <c r="G84" s="352" t="s">
        <v>818</v>
      </c>
      <c r="H84" s="358" t="s">
        <v>818</v>
      </c>
      <c r="I84" s="142">
        <v>-8938561</v>
      </c>
    </row>
    <row r="85" spans="1:9" s="349" customFormat="1" ht="12.75">
      <c r="A85" s="375"/>
      <c r="B85" s="376" t="s">
        <v>414</v>
      </c>
      <c r="C85" s="348">
        <v>10810335</v>
      </c>
      <c r="D85" s="134" t="s">
        <v>818</v>
      </c>
      <c r="E85" s="348">
        <v>10126365</v>
      </c>
      <c r="F85" s="347">
        <v>93.67299903286992</v>
      </c>
      <c r="G85" s="347" t="s">
        <v>818</v>
      </c>
      <c r="H85" s="134" t="s">
        <v>818</v>
      </c>
      <c r="I85" s="142">
        <v>56828</v>
      </c>
    </row>
    <row r="86" spans="1:9" s="349" customFormat="1" ht="25.5" hidden="1">
      <c r="A86" s="374">
        <v>22200</v>
      </c>
      <c r="B86" s="366" t="s">
        <v>415</v>
      </c>
      <c r="C86" s="358" t="s">
        <v>818</v>
      </c>
      <c r="D86" s="358" t="s">
        <v>818</v>
      </c>
      <c r="E86" s="358">
        <v>0</v>
      </c>
      <c r="F86" s="352" t="s">
        <v>818</v>
      </c>
      <c r="G86" s="352" t="s">
        <v>818</v>
      </c>
      <c r="H86" s="358" t="s">
        <v>818</v>
      </c>
      <c r="I86" s="142">
        <v>0</v>
      </c>
    </row>
    <row r="87" spans="1:9" s="349" customFormat="1" ht="38.25">
      <c r="A87" s="373" t="s">
        <v>416</v>
      </c>
      <c r="B87" s="366" t="s">
        <v>417</v>
      </c>
      <c r="C87" s="358" t="s">
        <v>818</v>
      </c>
      <c r="D87" s="358" t="s">
        <v>818</v>
      </c>
      <c r="E87" s="358">
        <v>1425197</v>
      </c>
      <c r="F87" s="352" t="s">
        <v>818</v>
      </c>
      <c r="G87" s="352" t="s">
        <v>818</v>
      </c>
      <c r="H87" s="358" t="s">
        <v>818</v>
      </c>
      <c r="I87" s="142">
        <v>0</v>
      </c>
    </row>
    <row r="88" spans="1:9" ht="25.5">
      <c r="A88" s="373" t="s">
        <v>418</v>
      </c>
      <c r="B88" s="366" t="s">
        <v>419</v>
      </c>
      <c r="C88" s="358">
        <v>3290335</v>
      </c>
      <c r="D88" s="358" t="s">
        <v>818</v>
      </c>
      <c r="E88" s="358">
        <v>1281951</v>
      </c>
      <c r="F88" s="352">
        <v>38.96110882326572</v>
      </c>
      <c r="G88" s="352" t="s">
        <v>818</v>
      </c>
      <c r="H88" s="358" t="s">
        <v>818</v>
      </c>
      <c r="I88" s="142">
        <v>56828</v>
      </c>
    </row>
    <row r="89" spans="1:9" ht="12.75">
      <c r="A89" s="142">
        <v>22410</v>
      </c>
      <c r="B89" s="366" t="s">
        <v>420</v>
      </c>
      <c r="C89" s="358">
        <v>120000</v>
      </c>
      <c r="D89" s="358" t="s">
        <v>818</v>
      </c>
      <c r="E89" s="358">
        <v>95868</v>
      </c>
      <c r="F89" s="352">
        <v>79.89</v>
      </c>
      <c r="G89" s="352" t="s">
        <v>818</v>
      </c>
      <c r="H89" s="358" t="s">
        <v>818</v>
      </c>
      <c r="I89" s="142">
        <v>14699</v>
      </c>
    </row>
    <row r="90" spans="1:9" ht="38.25" customHeight="1">
      <c r="A90" s="142" t="s">
        <v>421</v>
      </c>
      <c r="B90" s="366" t="s">
        <v>422</v>
      </c>
      <c r="C90" s="358">
        <v>2580000</v>
      </c>
      <c r="D90" s="358" t="s">
        <v>818</v>
      </c>
      <c r="E90" s="358">
        <v>627739</v>
      </c>
      <c r="F90" s="352">
        <v>24.33096899224806</v>
      </c>
      <c r="G90" s="352" t="s">
        <v>818</v>
      </c>
      <c r="H90" s="358" t="s">
        <v>818</v>
      </c>
      <c r="I90" s="142">
        <v>0</v>
      </c>
    </row>
    <row r="91" spans="1:9" ht="12.75">
      <c r="A91" s="266" t="s">
        <v>423</v>
      </c>
      <c r="B91" s="377" t="s">
        <v>424</v>
      </c>
      <c r="C91" s="266">
        <v>80000</v>
      </c>
      <c r="D91" s="266" t="s">
        <v>818</v>
      </c>
      <c r="E91" s="266">
        <v>56424</v>
      </c>
      <c r="F91" s="378">
        <v>70.53</v>
      </c>
      <c r="G91" s="378" t="s">
        <v>818</v>
      </c>
      <c r="H91" s="266" t="s">
        <v>818</v>
      </c>
      <c r="I91" s="142">
        <v>0</v>
      </c>
    </row>
    <row r="92" spans="1:9" ht="12.75">
      <c r="A92" s="266" t="s">
        <v>425</v>
      </c>
      <c r="B92" s="377" t="s">
        <v>426</v>
      </c>
      <c r="C92" s="266">
        <v>2500000</v>
      </c>
      <c r="D92" s="266" t="s">
        <v>818</v>
      </c>
      <c r="E92" s="266">
        <v>571315</v>
      </c>
      <c r="F92" s="378">
        <v>22.852600000000002</v>
      </c>
      <c r="G92" s="378" t="s">
        <v>818</v>
      </c>
      <c r="H92" s="266" t="s">
        <v>818</v>
      </c>
      <c r="I92" s="142">
        <v>0</v>
      </c>
    </row>
    <row r="93" spans="1:9" ht="25.5">
      <c r="A93" s="142" t="s">
        <v>427</v>
      </c>
      <c r="B93" s="379" t="s">
        <v>428</v>
      </c>
      <c r="C93" s="358">
        <v>555335</v>
      </c>
      <c r="D93" s="358" t="s">
        <v>818</v>
      </c>
      <c r="E93" s="358">
        <v>523595</v>
      </c>
      <c r="F93" s="352">
        <v>94.28453095879064</v>
      </c>
      <c r="G93" s="352" t="s">
        <v>818</v>
      </c>
      <c r="H93" s="358" t="s">
        <v>818</v>
      </c>
      <c r="I93" s="142">
        <v>41886</v>
      </c>
    </row>
    <row r="94" spans="1:9" ht="25.5">
      <c r="A94" s="142" t="s">
        <v>429</v>
      </c>
      <c r="B94" s="366" t="s">
        <v>430</v>
      </c>
      <c r="C94" s="358">
        <v>5000</v>
      </c>
      <c r="D94" s="358" t="s">
        <v>818</v>
      </c>
      <c r="E94" s="358">
        <v>0</v>
      </c>
      <c r="F94" s="352">
        <v>0</v>
      </c>
      <c r="G94" s="352" t="s">
        <v>818</v>
      </c>
      <c r="H94" s="358" t="s">
        <v>818</v>
      </c>
      <c r="I94" s="142">
        <v>0</v>
      </c>
    </row>
    <row r="95" spans="1:9" ht="12.75">
      <c r="A95" s="142" t="s">
        <v>431</v>
      </c>
      <c r="B95" s="366" t="s">
        <v>432</v>
      </c>
      <c r="C95" s="358">
        <v>30000</v>
      </c>
      <c r="D95" s="358" t="s">
        <v>818</v>
      </c>
      <c r="E95" s="358">
        <v>14687</v>
      </c>
      <c r="F95" s="352">
        <v>48.95666666666666</v>
      </c>
      <c r="G95" s="352" t="s">
        <v>818</v>
      </c>
      <c r="H95" s="358" t="s">
        <v>818</v>
      </c>
      <c r="I95" s="142">
        <v>0</v>
      </c>
    </row>
    <row r="96" spans="1:9" ht="53.25" customHeight="1">
      <c r="A96" s="358">
        <v>22470</v>
      </c>
      <c r="B96" s="379" t="s">
        <v>433</v>
      </c>
      <c r="C96" s="358" t="s">
        <v>818</v>
      </c>
      <c r="D96" s="358" t="s">
        <v>818</v>
      </c>
      <c r="E96" s="358">
        <v>856</v>
      </c>
      <c r="F96" s="352" t="s">
        <v>818</v>
      </c>
      <c r="G96" s="352" t="s">
        <v>818</v>
      </c>
      <c r="H96" s="358" t="s">
        <v>818</v>
      </c>
      <c r="I96" s="142">
        <v>0</v>
      </c>
    </row>
    <row r="97" spans="1:9" ht="12.75">
      <c r="A97" s="358">
        <v>22490</v>
      </c>
      <c r="B97" s="366" t="s">
        <v>434</v>
      </c>
      <c r="C97" s="358" t="s">
        <v>818</v>
      </c>
      <c r="D97" s="358" t="s">
        <v>818</v>
      </c>
      <c r="E97" s="358">
        <v>19206</v>
      </c>
      <c r="F97" s="352" t="s">
        <v>818</v>
      </c>
      <c r="G97" s="352" t="s">
        <v>818</v>
      </c>
      <c r="H97" s="358" t="s">
        <v>818</v>
      </c>
      <c r="I97" s="142">
        <v>243</v>
      </c>
    </row>
    <row r="98" spans="1:9" ht="25.5">
      <c r="A98" s="374">
        <v>22600</v>
      </c>
      <c r="B98" s="379" t="s">
        <v>435</v>
      </c>
      <c r="C98" s="358">
        <v>7520000</v>
      </c>
      <c r="D98" s="358" t="s">
        <v>818</v>
      </c>
      <c r="E98" s="358">
        <v>7419217</v>
      </c>
      <c r="F98" s="352">
        <v>98.6598005319149</v>
      </c>
      <c r="G98" s="352" t="s">
        <v>818</v>
      </c>
      <c r="H98" s="358" t="s">
        <v>818</v>
      </c>
      <c r="I98" s="142">
        <v>0</v>
      </c>
    </row>
    <row r="99" spans="1:9" ht="25.5">
      <c r="A99" s="358">
        <v>22610</v>
      </c>
      <c r="B99" s="379" t="s">
        <v>436</v>
      </c>
      <c r="C99" s="358">
        <v>7520000</v>
      </c>
      <c r="D99" s="358" t="s">
        <v>818</v>
      </c>
      <c r="E99" s="358">
        <v>7419217</v>
      </c>
      <c r="F99" s="352">
        <v>98.6598005319149</v>
      </c>
      <c r="G99" s="352" t="s">
        <v>818</v>
      </c>
      <c r="H99" s="358" t="s">
        <v>818</v>
      </c>
      <c r="I99" s="142">
        <v>0</v>
      </c>
    </row>
    <row r="100" spans="1:9" s="349" customFormat="1" ht="25.5">
      <c r="A100" s="348"/>
      <c r="B100" s="371" t="s">
        <v>437</v>
      </c>
      <c r="C100" s="348">
        <v>129110</v>
      </c>
      <c r="D100" s="348">
        <v>129110</v>
      </c>
      <c r="E100" s="348">
        <v>148807</v>
      </c>
      <c r="F100" s="347">
        <v>115.25598327007978</v>
      </c>
      <c r="G100" s="347">
        <v>115.25598327007978</v>
      </c>
      <c r="H100" s="348">
        <v>10750</v>
      </c>
      <c r="I100" s="348">
        <v>4243</v>
      </c>
    </row>
    <row r="101" spans="1:9" s="349" customFormat="1" ht="12.75">
      <c r="A101" s="358"/>
      <c r="B101" s="371" t="s">
        <v>1205</v>
      </c>
      <c r="C101" s="348">
        <v>16828051</v>
      </c>
      <c r="D101" s="348">
        <v>16828051</v>
      </c>
      <c r="E101" s="348">
        <v>16827321</v>
      </c>
      <c r="F101" s="347">
        <v>99.99566200506523</v>
      </c>
      <c r="G101" s="347">
        <v>99.99566200506523</v>
      </c>
      <c r="H101" s="348">
        <v>1492410</v>
      </c>
      <c r="I101" s="348">
        <v>1491516</v>
      </c>
    </row>
    <row r="102" spans="1:9" ht="12.75">
      <c r="A102" s="357">
        <v>18000</v>
      </c>
      <c r="B102" s="372" t="s">
        <v>1206</v>
      </c>
      <c r="C102" s="358">
        <v>16828051</v>
      </c>
      <c r="D102" s="358">
        <v>16828051</v>
      </c>
      <c r="E102" s="358">
        <v>16827321</v>
      </c>
      <c r="F102" s="352">
        <v>99.99566200506523</v>
      </c>
      <c r="G102" s="352">
        <v>99.99566200506523</v>
      </c>
      <c r="H102" s="142">
        <v>1492410</v>
      </c>
      <c r="I102" s="142">
        <v>1491516</v>
      </c>
    </row>
    <row r="103" spans="1:9" ht="25.5">
      <c r="A103" s="374">
        <v>18200</v>
      </c>
      <c r="B103" s="366" t="s">
        <v>438</v>
      </c>
      <c r="C103" s="358">
        <v>16828051</v>
      </c>
      <c r="D103" s="358">
        <v>16828051</v>
      </c>
      <c r="E103" s="358">
        <v>16827321</v>
      </c>
      <c r="F103" s="352">
        <v>99.99566200506523</v>
      </c>
      <c r="G103" s="352">
        <v>99.99566200506523</v>
      </c>
      <c r="H103" s="142">
        <v>1492410</v>
      </c>
      <c r="I103" s="142">
        <v>1491516</v>
      </c>
    </row>
    <row r="104" spans="1:9" ht="12.75">
      <c r="A104" s="358">
        <v>18210</v>
      </c>
      <c r="B104" s="366" t="s">
        <v>439</v>
      </c>
      <c r="C104" s="358">
        <v>16828051</v>
      </c>
      <c r="D104" s="358" t="s">
        <v>818</v>
      </c>
      <c r="E104" s="358">
        <v>16827321</v>
      </c>
      <c r="F104" s="352">
        <v>99.99566200506523</v>
      </c>
      <c r="G104" s="352" t="s">
        <v>818</v>
      </c>
      <c r="H104" s="142" t="s">
        <v>818</v>
      </c>
      <c r="I104" s="142">
        <v>1491516</v>
      </c>
    </row>
    <row r="105" spans="1:9" ht="51">
      <c r="A105" s="266">
        <v>18211</v>
      </c>
      <c r="B105" s="377" t="s">
        <v>440</v>
      </c>
      <c r="C105" s="266">
        <v>1026209</v>
      </c>
      <c r="D105" s="266" t="s">
        <v>818</v>
      </c>
      <c r="E105" s="266">
        <v>1026209</v>
      </c>
      <c r="F105" s="378">
        <v>100</v>
      </c>
      <c r="G105" s="378" t="s">
        <v>818</v>
      </c>
      <c r="H105" s="266" t="s">
        <v>818</v>
      </c>
      <c r="I105" s="142">
        <v>85522</v>
      </c>
    </row>
    <row r="106" spans="1:9" ht="25.5">
      <c r="A106" s="266">
        <v>18212</v>
      </c>
      <c r="B106" s="377" t="s">
        <v>441</v>
      </c>
      <c r="C106" s="266">
        <v>3617040</v>
      </c>
      <c r="D106" s="266" t="s">
        <v>818</v>
      </c>
      <c r="E106" s="266">
        <v>3616150</v>
      </c>
      <c r="F106" s="378">
        <v>99.97539424501802</v>
      </c>
      <c r="G106" s="378" t="s">
        <v>818</v>
      </c>
      <c r="H106" s="266" t="s">
        <v>818</v>
      </c>
      <c r="I106" s="142">
        <v>300540</v>
      </c>
    </row>
    <row r="107" spans="1:9" ht="25.5">
      <c r="A107" s="266">
        <v>18213</v>
      </c>
      <c r="B107" s="377" t="s">
        <v>442</v>
      </c>
      <c r="C107" s="266">
        <v>309598</v>
      </c>
      <c r="D107" s="266" t="s">
        <v>818</v>
      </c>
      <c r="E107" s="266">
        <v>309758</v>
      </c>
      <c r="F107" s="378">
        <v>100.05167992041292</v>
      </c>
      <c r="G107" s="378" t="s">
        <v>818</v>
      </c>
      <c r="H107" s="266" t="s">
        <v>818</v>
      </c>
      <c r="I107" s="142">
        <v>25784</v>
      </c>
    </row>
    <row r="108" spans="1:9" ht="25.5">
      <c r="A108" s="266">
        <v>18214</v>
      </c>
      <c r="B108" s="377" t="s">
        <v>443</v>
      </c>
      <c r="C108" s="266">
        <v>1615204</v>
      </c>
      <c r="D108" s="266" t="s">
        <v>818</v>
      </c>
      <c r="E108" s="266">
        <v>1615204</v>
      </c>
      <c r="F108" s="378">
        <v>100</v>
      </c>
      <c r="G108" s="378" t="s">
        <v>818</v>
      </c>
      <c r="H108" s="266" t="s">
        <v>818</v>
      </c>
      <c r="I108" s="142">
        <v>134604</v>
      </c>
    </row>
    <row r="109" spans="1:9" ht="25.5">
      <c r="A109" s="266">
        <v>18215</v>
      </c>
      <c r="B109" s="377" t="s">
        <v>444</v>
      </c>
      <c r="C109" s="266">
        <v>806400</v>
      </c>
      <c r="D109" s="266" t="s">
        <v>818</v>
      </c>
      <c r="E109" s="266">
        <v>806400</v>
      </c>
      <c r="F109" s="378">
        <v>100</v>
      </c>
      <c r="G109" s="378" t="s">
        <v>818</v>
      </c>
      <c r="H109" s="266" t="s">
        <v>818</v>
      </c>
      <c r="I109" s="142">
        <v>62016</v>
      </c>
    </row>
    <row r="110" spans="1:9" ht="25.5">
      <c r="A110" s="266">
        <v>18217</v>
      </c>
      <c r="B110" s="377" t="s">
        <v>445</v>
      </c>
      <c r="C110" s="266">
        <v>9453600</v>
      </c>
      <c r="D110" s="266" t="s">
        <v>818</v>
      </c>
      <c r="E110" s="266">
        <v>9453600</v>
      </c>
      <c r="F110" s="378">
        <v>100</v>
      </c>
      <c r="G110" s="378" t="s">
        <v>818</v>
      </c>
      <c r="H110" s="266" t="s">
        <v>818</v>
      </c>
      <c r="I110" s="142">
        <v>883050</v>
      </c>
    </row>
    <row r="111" spans="1:9" s="349" customFormat="1" ht="12.75">
      <c r="A111" s="348"/>
      <c r="B111" s="139" t="s">
        <v>446</v>
      </c>
      <c r="C111" s="348">
        <v>925655077</v>
      </c>
      <c r="D111" s="348">
        <v>925655077</v>
      </c>
      <c r="E111" s="348">
        <v>912440022</v>
      </c>
      <c r="F111" s="347">
        <v>98.57235645022017</v>
      </c>
      <c r="G111" s="347">
        <v>98.57235645022017</v>
      </c>
      <c r="H111" s="348">
        <v>81734575</v>
      </c>
      <c r="I111" s="348">
        <v>84844176</v>
      </c>
    </row>
    <row r="112" spans="1:9" s="349" customFormat="1" ht="12.75">
      <c r="A112" s="121" t="s">
        <v>177</v>
      </c>
      <c r="B112" s="371" t="s">
        <v>1189</v>
      </c>
      <c r="C112" s="348">
        <v>925010077</v>
      </c>
      <c r="D112" s="348">
        <v>925010077</v>
      </c>
      <c r="E112" s="348">
        <v>911801541</v>
      </c>
      <c r="F112" s="347">
        <v>98.57206571815541</v>
      </c>
      <c r="G112" s="347">
        <v>98.57206571815541</v>
      </c>
      <c r="H112" s="348">
        <v>81734575</v>
      </c>
      <c r="I112" s="348">
        <v>84758235</v>
      </c>
    </row>
    <row r="113" spans="1:9" s="349" customFormat="1" ht="12.75">
      <c r="A113" s="356" t="s">
        <v>179</v>
      </c>
      <c r="B113" s="371" t="s">
        <v>1190</v>
      </c>
      <c r="C113" s="348">
        <v>15731319</v>
      </c>
      <c r="D113" s="348">
        <v>15731319</v>
      </c>
      <c r="E113" s="348">
        <v>15246081</v>
      </c>
      <c r="F113" s="347">
        <v>96.91546525755406</v>
      </c>
      <c r="G113" s="347">
        <v>96.91546525755406</v>
      </c>
      <c r="H113" s="348">
        <v>1341446</v>
      </c>
      <c r="I113" s="348">
        <v>1638619</v>
      </c>
    </row>
    <row r="114" spans="1:9" ht="12.75">
      <c r="A114" s="357">
        <v>1000</v>
      </c>
      <c r="B114" s="380" t="s">
        <v>447</v>
      </c>
      <c r="C114" s="358">
        <v>10159760</v>
      </c>
      <c r="D114" s="358">
        <v>10159760</v>
      </c>
      <c r="E114" s="358">
        <v>10159760</v>
      </c>
      <c r="F114" s="352">
        <v>100</v>
      </c>
      <c r="G114" s="352">
        <v>100</v>
      </c>
      <c r="H114" s="142">
        <v>807000</v>
      </c>
      <c r="I114" s="142">
        <v>1067120</v>
      </c>
    </row>
    <row r="115" spans="1:9" ht="12.75">
      <c r="A115" s="359">
        <v>1100</v>
      </c>
      <c r="B115" s="380" t="s">
        <v>448</v>
      </c>
      <c r="C115" s="358">
        <v>7425302</v>
      </c>
      <c r="D115" s="358">
        <v>7425302</v>
      </c>
      <c r="E115" s="358">
        <v>7425302</v>
      </c>
      <c r="F115" s="352">
        <v>100</v>
      </c>
      <c r="G115" s="352">
        <v>100</v>
      </c>
      <c r="H115" s="142">
        <v>570000</v>
      </c>
      <c r="I115" s="142">
        <v>681149</v>
      </c>
    </row>
    <row r="116" spans="1:9" ht="12.75">
      <c r="A116" s="357">
        <v>2000</v>
      </c>
      <c r="B116" s="380" t="s">
        <v>1193</v>
      </c>
      <c r="C116" s="358">
        <v>5571559</v>
      </c>
      <c r="D116" s="358">
        <v>5571559</v>
      </c>
      <c r="E116" s="358">
        <v>5086321</v>
      </c>
      <c r="F116" s="352">
        <v>91.29080388451419</v>
      </c>
      <c r="G116" s="352">
        <v>91.29080388451419</v>
      </c>
      <c r="H116" s="142">
        <v>534446</v>
      </c>
      <c r="I116" s="142">
        <v>571499</v>
      </c>
    </row>
    <row r="117" spans="1:9" s="349" customFormat="1" ht="12.75">
      <c r="A117" s="361" t="s">
        <v>192</v>
      </c>
      <c r="B117" s="371" t="s">
        <v>1230</v>
      </c>
      <c r="C117" s="348">
        <v>288940</v>
      </c>
      <c r="D117" s="348">
        <v>288940</v>
      </c>
      <c r="E117" s="348">
        <v>288869</v>
      </c>
      <c r="F117" s="347">
        <v>99.97542742437876</v>
      </c>
      <c r="G117" s="347">
        <v>99.97542742437876</v>
      </c>
      <c r="H117" s="348">
        <v>0</v>
      </c>
      <c r="I117" s="348">
        <v>0</v>
      </c>
    </row>
    <row r="118" spans="1:9" s="349" customFormat="1" ht="12.75">
      <c r="A118" s="363" t="s">
        <v>198</v>
      </c>
      <c r="B118" s="371" t="s">
        <v>1194</v>
      </c>
      <c r="C118" s="348">
        <v>908989818</v>
      </c>
      <c r="D118" s="348">
        <v>908989818</v>
      </c>
      <c r="E118" s="348">
        <v>896266591</v>
      </c>
      <c r="F118" s="347">
        <v>98.60028938189932</v>
      </c>
      <c r="G118" s="347">
        <v>98.60028938189932</v>
      </c>
      <c r="H118" s="348">
        <v>80393129</v>
      </c>
      <c r="I118" s="348">
        <v>83119616</v>
      </c>
    </row>
    <row r="119" spans="1:9" ht="12.75">
      <c r="A119" s="357">
        <v>3000</v>
      </c>
      <c r="B119" s="380" t="s">
        <v>1215</v>
      </c>
      <c r="C119" s="358">
        <v>4754792</v>
      </c>
      <c r="D119" s="358">
        <v>4754792</v>
      </c>
      <c r="E119" s="358">
        <v>4749318</v>
      </c>
      <c r="F119" s="352">
        <v>99.88487403865406</v>
      </c>
      <c r="G119" s="352">
        <v>99.88487403865406</v>
      </c>
      <c r="H119" s="142">
        <v>290373</v>
      </c>
      <c r="I119" s="142">
        <v>588484</v>
      </c>
    </row>
    <row r="120" spans="1:9" ht="12.75">
      <c r="A120" s="357">
        <v>6000</v>
      </c>
      <c r="B120" s="380" t="s">
        <v>1195</v>
      </c>
      <c r="C120" s="358">
        <v>904235026</v>
      </c>
      <c r="D120" s="358">
        <v>904235026</v>
      </c>
      <c r="E120" s="358">
        <v>891517273</v>
      </c>
      <c r="F120" s="352">
        <v>98.59353457515812</v>
      </c>
      <c r="G120" s="352">
        <v>98.59353457515812</v>
      </c>
      <c r="H120" s="142">
        <v>80102756</v>
      </c>
      <c r="I120" s="142">
        <v>82531132</v>
      </c>
    </row>
    <row r="121" spans="1:9" s="349" customFormat="1" ht="12.75">
      <c r="A121" s="121" t="s">
        <v>1143</v>
      </c>
      <c r="B121" s="371" t="s">
        <v>1144</v>
      </c>
      <c r="C121" s="348">
        <v>645000</v>
      </c>
      <c r="D121" s="348">
        <v>645000</v>
      </c>
      <c r="E121" s="348">
        <v>638481</v>
      </c>
      <c r="F121" s="347">
        <v>98.98930232558139</v>
      </c>
      <c r="G121" s="347">
        <v>98.98930232558139</v>
      </c>
      <c r="H121" s="348">
        <v>0</v>
      </c>
      <c r="I121" s="348">
        <v>85941</v>
      </c>
    </row>
    <row r="122" spans="1:9" s="349" customFormat="1" ht="12.75">
      <c r="A122" s="356" t="s">
        <v>1145</v>
      </c>
      <c r="B122" s="371" t="s">
        <v>1196</v>
      </c>
      <c r="C122" s="348">
        <v>645000</v>
      </c>
      <c r="D122" s="348">
        <v>645000</v>
      </c>
      <c r="E122" s="348">
        <v>638481</v>
      </c>
      <c r="F122" s="347">
        <v>98.98930232558139</v>
      </c>
      <c r="G122" s="347">
        <v>98.98930232558139</v>
      </c>
      <c r="H122" s="348">
        <v>0</v>
      </c>
      <c r="I122" s="348">
        <v>85941</v>
      </c>
    </row>
    <row r="123" spans="1:9" s="349" customFormat="1" ht="12.75">
      <c r="A123" s="375"/>
      <c r="B123" s="370" t="s">
        <v>449</v>
      </c>
      <c r="C123" s="348">
        <v>322112419</v>
      </c>
      <c r="D123" s="348">
        <v>322112419</v>
      </c>
      <c r="E123" s="348">
        <v>379641177</v>
      </c>
      <c r="F123" s="347">
        <v>117.85983855530885</v>
      </c>
      <c r="G123" s="347">
        <v>117.85983855530885</v>
      </c>
      <c r="H123" s="348">
        <v>22933271</v>
      </c>
      <c r="I123" s="348">
        <v>47058519</v>
      </c>
    </row>
    <row r="124" spans="1:9" s="349" customFormat="1" ht="12.75">
      <c r="A124" s="375"/>
      <c r="B124" s="370" t="s">
        <v>823</v>
      </c>
      <c r="C124" s="348">
        <v>-322112419</v>
      </c>
      <c r="D124" s="348">
        <v>-322112419</v>
      </c>
      <c r="E124" s="348">
        <v>-379641177</v>
      </c>
      <c r="F124" s="347">
        <v>117.85983855530885</v>
      </c>
      <c r="G124" s="347">
        <v>117.85983855530885</v>
      </c>
      <c r="H124" s="348">
        <v>-22933271</v>
      </c>
      <c r="I124" s="348">
        <v>-47058519</v>
      </c>
    </row>
    <row r="125" spans="1:9" ht="12.75">
      <c r="A125" s="365" t="s">
        <v>1160</v>
      </c>
      <c r="B125" s="366" t="s">
        <v>827</v>
      </c>
      <c r="C125" s="358">
        <v>-11379386</v>
      </c>
      <c r="D125" s="358">
        <v>-11379386</v>
      </c>
      <c r="E125" s="358">
        <v>-11379386</v>
      </c>
      <c r="F125" s="352">
        <v>100</v>
      </c>
      <c r="G125" s="352">
        <v>100</v>
      </c>
      <c r="H125" s="142">
        <v>0</v>
      </c>
      <c r="I125" s="142">
        <v>-0.47000000067055225</v>
      </c>
    </row>
    <row r="126" spans="1:9" ht="12.75">
      <c r="A126" s="350"/>
      <c r="B126" s="366" t="s">
        <v>384</v>
      </c>
      <c r="C126" s="358">
        <v>-11379386</v>
      </c>
      <c r="D126" s="358">
        <v>-11379386</v>
      </c>
      <c r="E126" s="358">
        <v>-11379386</v>
      </c>
      <c r="F126" s="352">
        <v>100</v>
      </c>
      <c r="G126" s="352">
        <v>100</v>
      </c>
      <c r="H126" s="142">
        <v>0</v>
      </c>
      <c r="I126" s="142">
        <v>-0.47000000067055225</v>
      </c>
    </row>
    <row r="127" spans="1:9" ht="12.75">
      <c r="A127" s="365" t="s">
        <v>1154</v>
      </c>
      <c r="B127" s="380" t="s">
        <v>1201</v>
      </c>
      <c r="C127" s="358">
        <v>-311125564</v>
      </c>
      <c r="D127" s="358">
        <v>-311125564</v>
      </c>
      <c r="E127" s="358">
        <v>-368993960</v>
      </c>
      <c r="F127" s="352">
        <v>118.59969179517502</v>
      </c>
      <c r="G127" s="352">
        <v>118.59969179517502</v>
      </c>
      <c r="H127" s="142">
        <v>-23325802</v>
      </c>
      <c r="I127" s="142">
        <v>-47058518.52999997</v>
      </c>
    </row>
    <row r="128" spans="1:9" ht="25.5">
      <c r="A128" s="350"/>
      <c r="B128" s="366" t="s">
        <v>450</v>
      </c>
      <c r="C128" s="358">
        <v>-310733033</v>
      </c>
      <c r="D128" s="358">
        <v>-310733033</v>
      </c>
      <c r="E128" s="358">
        <v>-368261791</v>
      </c>
      <c r="F128" s="352">
        <v>118.51388551921353</v>
      </c>
      <c r="G128" s="352">
        <v>118.51388551921353</v>
      </c>
      <c r="H128" s="142">
        <v>-22933271</v>
      </c>
      <c r="I128" s="142">
        <v>-47058518.52999997</v>
      </c>
    </row>
    <row r="129" spans="1:9" ht="38.25">
      <c r="A129" s="350"/>
      <c r="B129" s="366" t="s">
        <v>385</v>
      </c>
      <c r="C129" s="358">
        <v>-392531</v>
      </c>
      <c r="D129" s="358">
        <v>-392531</v>
      </c>
      <c r="E129" s="358">
        <v>-732169</v>
      </c>
      <c r="F129" s="352" t="s">
        <v>818</v>
      </c>
      <c r="G129" s="352" t="s">
        <v>818</v>
      </c>
      <c r="H129" s="358">
        <v>0</v>
      </c>
      <c r="I129" s="142">
        <v>0</v>
      </c>
    </row>
    <row r="130" spans="1:9" ht="12.75">
      <c r="A130" s="350" t="s">
        <v>386</v>
      </c>
      <c r="B130" s="366" t="s">
        <v>829</v>
      </c>
      <c r="C130" s="358">
        <v>392531</v>
      </c>
      <c r="D130" s="358">
        <v>392531</v>
      </c>
      <c r="E130" s="358">
        <v>732169</v>
      </c>
      <c r="F130" s="352" t="s">
        <v>818</v>
      </c>
      <c r="G130" s="352" t="s">
        <v>818</v>
      </c>
      <c r="H130" s="358">
        <v>0</v>
      </c>
      <c r="I130" s="142">
        <v>0</v>
      </c>
    </row>
    <row r="131" spans="1:9" ht="12.75">
      <c r="A131" s="350"/>
      <c r="B131" s="371"/>
      <c r="C131" s="358"/>
      <c r="D131" s="358"/>
      <c r="E131" s="358"/>
      <c r="F131" s="352"/>
      <c r="G131" s="352"/>
      <c r="H131" s="358"/>
      <c r="I131" s="358"/>
    </row>
    <row r="132" spans="1:9" s="349" customFormat="1" ht="12.75">
      <c r="A132" s="348"/>
      <c r="B132" s="381" t="s">
        <v>451</v>
      </c>
      <c r="C132" s="348"/>
      <c r="D132" s="348"/>
      <c r="E132" s="348"/>
      <c r="F132" s="347"/>
      <c r="G132" s="347"/>
      <c r="H132" s="348"/>
      <c r="I132" s="358"/>
    </row>
    <row r="133" spans="1:9" s="349" customFormat="1" ht="12.75">
      <c r="A133" s="348"/>
      <c r="B133" s="139" t="s">
        <v>170</v>
      </c>
      <c r="C133" s="348">
        <v>946900727</v>
      </c>
      <c r="D133" s="348">
        <v>946900727</v>
      </c>
      <c r="E133" s="348">
        <v>976895764</v>
      </c>
      <c r="F133" s="347">
        <v>103.16770661852075</v>
      </c>
      <c r="G133" s="347">
        <v>103.16770661852075</v>
      </c>
      <c r="H133" s="348">
        <v>80006598</v>
      </c>
      <c r="I133" s="348">
        <v>99969145</v>
      </c>
    </row>
    <row r="134" spans="1:9" s="349" customFormat="1" ht="12.75">
      <c r="A134" s="358" t="s">
        <v>452</v>
      </c>
      <c r="B134" s="371" t="s">
        <v>389</v>
      </c>
      <c r="C134" s="348">
        <v>882260049</v>
      </c>
      <c r="D134" s="348" t="s">
        <v>818</v>
      </c>
      <c r="E134" s="348">
        <v>913882176</v>
      </c>
      <c r="F134" s="347">
        <v>103.58421839862773</v>
      </c>
      <c r="G134" s="347" t="s">
        <v>818</v>
      </c>
      <c r="H134" s="348" t="s">
        <v>818</v>
      </c>
      <c r="I134" s="358">
        <v>94855757</v>
      </c>
    </row>
    <row r="135" spans="1:9" s="349" customFormat="1" ht="12.75">
      <c r="A135" s="356" t="s">
        <v>390</v>
      </c>
      <c r="B135" s="371" t="s">
        <v>391</v>
      </c>
      <c r="C135" s="348">
        <v>882260049</v>
      </c>
      <c r="D135" s="348" t="s">
        <v>818</v>
      </c>
      <c r="E135" s="348">
        <v>913882176</v>
      </c>
      <c r="F135" s="347">
        <v>103.58421839862773</v>
      </c>
      <c r="G135" s="347" t="s">
        <v>818</v>
      </c>
      <c r="H135" s="348" t="s">
        <v>818</v>
      </c>
      <c r="I135" s="358">
        <v>94855757</v>
      </c>
    </row>
    <row r="136" spans="1:9" ht="12.75">
      <c r="A136" s="364" t="s">
        <v>390</v>
      </c>
      <c r="B136" s="372" t="s">
        <v>392</v>
      </c>
      <c r="C136" s="358">
        <v>882260049</v>
      </c>
      <c r="D136" s="358" t="s">
        <v>818</v>
      </c>
      <c r="E136" s="358">
        <v>1026310892</v>
      </c>
      <c r="F136" s="352">
        <v>116.32748112795936</v>
      </c>
      <c r="G136" s="352" t="s">
        <v>818</v>
      </c>
      <c r="H136" s="358" t="s">
        <v>818</v>
      </c>
      <c r="I136" s="358">
        <v>103755352</v>
      </c>
    </row>
    <row r="137" spans="1:9" ht="12.75">
      <c r="A137" s="373" t="s">
        <v>393</v>
      </c>
      <c r="B137" s="372" t="s">
        <v>394</v>
      </c>
      <c r="C137" s="358">
        <v>10000</v>
      </c>
      <c r="D137" s="358" t="s">
        <v>818</v>
      </c>
      <c r="E137" s="358">
        <v>18509</v>
      </c>
      <c r="F137" s="352">
        <v>185.09</v>
      </c>
      <c r="G137" s="352" t="s">
        <v>818</v>
      </c>
      <c r="H137" s="358" t="s">
        <v>818</v>
      </c>
      <c r="I137" s="358">
        <v>1508</v>
      </c>
    </row>
    <row r="138" spans="1:9" ht="25.5">
      <c r="A138" s="142" t="s">
        <v>395</v>
      </c>
      <c r="B138" s="372" t="s">
        <v>396</v>
      </c>
      <c r="C138" s="358">
        <v>10000</v>
      </c>
      <c r="D138" s="358" t="s">
        <v>818</v>
      </c>
      <c r="E138" s="358">
        <v>18509</v>
      </c>
      <c r="F138" s="352">
        <v>185.09</v>
      </c>
      <c r="G138" s="352" t="s">
        <v>818</v>
      </c>
      <c r="H138" s="358" t="s">
        <v>818</v>
      </c>
      <c r="I138" s="358">
        <v>1508</v>
      </c>
    </row>
    <row r="139" spans="1:9" ht="28.5" customHeight="1">
      <c r="A139" s="374" t="s">
        <v>399</v>
      </c>
      <c r="B139" s="372" t="s">
        <v>400</v>
      </c>
      <c r="C139" s="358">
        <v>882250049</v>
      </c>
      <c r="D139" s="358" t="s">
        <v>818</v>
      </c>
      <c r="E139" s="358">
        <v>1026292383</v>
      </c>
      <c r="F139" s="352">
        <v>116.32670172852548</v>
      </c>
      <c r="G139" s="352" t="s">
        <v>818</v>
      </c>
      <c r="H139" s="358" t="s">
        <v>818</v>
      </c>
      <c r="I139" s="358">
        <v>103753844</v>
      </c>
    </row>
    <row r="140" spans="1:9" ht="25.5">
      <c r="A140" s="358" t="s">
        <v>401</v>
      </c>
      <c r="B140" s="366" t="s">
        <v>402</v>
      </c>
      <c r="C140" s="358">
        <v>882250049</v>
      </c>
      <c r="D140" s="358" t="s">
        <v>818</v>
      </c>
      <c r="E140" s="358">
        <v>1026292383</v>
      </c>
      <c r="F140" s="352">
        <v>116.32670172852548</v>
      </c>
      <c r="G140" s="352" t="s">
        <v>818</v>
      </c>
      <c r="H140" s="358" t="s">
        <v>818</v>
      </c>
      <c r="I140" s="358">
        <v>103753844</v>
      </c>
    </row>
    <row r="141" spans="1:9" ht="12.75">
      <c r="A141" s="374">
        <v>22500</v>
      </c>
      <c r="B141" s="366" t="s">
        <v>409</v>
      </c>
      <c r="C141" s="358" t="s">
        <v>818</v>
      </c>
      <c r="D141" s="358" t="s">
        <v>818</v>
      </c>
      <c r="E141" s="358">
        <v>-112428716</v>
      </c>
      <c r="F141" s="352" t="s">
        <v>818</v>
      </c>
      <c r="G141" s="352" t="s">
        <v>818</v>
      </c>
      <c r="H141" s="358" t="s">
        <v>818</v>
      </c>
      <c r="I141" s="358">
        <v>-8899595</v>
      </c>
    </row>
    <row r="142" spans="1:9" ht="25.5">
      <c r="A142" s="358" t="s">
        <v>410</v>
      </c>
      <c r="B142" s="366" t="s">
        <v>411</v>
      </c>
      <c r="C142" s="358" t="s">
        <v>818</v>
      </c>
      <c r="D142" s="358" t="s">
        <v>818</v>
      </c>
      <c r="E142" s="358">
        <v>379416</v>
      </c>
      <c r="F142" s="352" t="s">
        <v>818</v>
      </c>
      <c r="G142" s="352" t="s">
        <v>818</v>
      </c>
      <c r="H142" s="358" t="s">
        <v>818</v>
      </c>
      <c r="I142" s="358">
        <v>38966</v>
      </c>
    </row>
    <row r="143" spans="1:9" ht="25.5">
      <c r="A143" s="358" t="s">
        <v>412</v>
      </c>
      <c r="B143" s="366" t="s">
        <v>413</v>
      </c>
      <c r="C143" s="358" t="s">
        <v>818</v>
      </c>
      <c r="D143" s="358" t="s">
        <v>818</v>
      </c>
      <c r="E143" s="358">
        <v>-112808132</v>
      </c>
      <c r="F143" s="352" t="s">
        <v>818</v>
      </c>
      <c r="G143" s="352" t="s">
        <v>818</v>
      </c>
      <c r="H143" s="358" t="s">
        <v>818</v>
      </c>
      <c r="I143" s="358">
        <v>-8938561</v>
      </c>
    </row>
    <row r="144" spans="1:9" s="349" customFormat="1" ht="12.75">
      <c r="A144" s="375"/>
      <c r="B144" s="376" t="s">
        <v>414</v>
      </c>
      <c r="C144" s="348">
        <v>8502353</v>
      </c>
      <c r="D144" s="134" t="s">
        <v>818</v>
      </c>
      <c r="E144" s="348">
        <v>7269387</v>
      </c>
      <c r="F144" s="347">
        <v>85.49853199461373</v>
      </c>
      <c r="G144" s="347" t="s">
        <v>818</v>
      </c>
      <c r="H144" s="134" t="s">
        <v>818</v>
      </c>
      <c r="I144" s="358">
        <v>406</v>
      </c>
    </row>
    <row r="145" spans="1:9" s="349" customFormat="1" ht="25.5" hidden="1">
      <c r="A145" s="374">
        <v>22200</v>
      </c>
      <c r="B145" s="366" t="s">
        <v>415</v>
      </c>
      <c r="C145" s="358" t="s">
        <v>818</v>
      </c>
      <c r="D145" s="358" t="s">
        <v>818</v>
      </c>
      <c r="E145" s="358">
        <v>0</v>
      </c>
      <c r="F145" s="352" t="s">
        <v>818</v>
      </c>
      <c r="G145" s="352" t="s">
        <v>818</v>
      </c>
      <c r="H145" s="358" t="s">
        <v>818</v>
      </c>
      <c r="I145" s="358">
        <v>0</v>
      </c>
    </row>
    <row r="146" spans="1:9" s="349" customFormat="1" ht="38.25">
      <c r="A146" s="374">
        <v>22300</v>
      </c>
      <c r="B146" s="366" t="s">
        <v>417</v>
      </c>
      <c r="C146" s="142" t="s">
        <v>818</v>
      </c>
      <c r="D146" s="358" t="s">
        <v>818</v>
      </c>
      <c r="E146" s="142">
        <v>1207794</v>
      </c>
      <c r="F146" s="352" t="s">
        <v>818</v>
      </c>
      <c r="G146" s="352" t="s">
        <v>818</v>
      </c>
      <c r="H146" s="358" t="s">
        <v>818</v>
      </c>
      <c r="I146" s="358">
        <v>0</v>
      </c>
    </row>
    <row r="147" spans="1:9" ht="25.5">
      <c r="A147" s="374">
        <v>22400</v>
      </c>
      <c r="B147" s="366" t="s">
        <v>419</v>
      </c>
      <c r="C147" s="358">
        <v>2602353</v>
      </c>
      <c r="D147" s="358" t="s">
        <v>818</v>
      </c>
      <c r="E147" s="358">
        <v>658401</v>
      </c>
      <c r="F147" s="352">
        <v>25.300218686703918</v>
      </c>
      <c r="G147" s="352" t="s">
        <v>818</v>
      </c>
      <c r="H147" s="358" t="s">
        <v>818</v>
      </c>
      <c r="I147" s="358">
        <v>406</v>
      </c>
    </row>
    <row r="148" spans="1:9" ht="12.75">
      <c r="A148" s="358">
        <v>22410</v>
      </c>
      <c r="B148" s="366" t="s">
        <v>453</v>
      </c>
      <c r="C148" s="358" t="s">
        <v>818</v>
      </c>
      <c r="D148" s="358" t="s">
        <v>818</v>
      </c>
      <c r="E148" s="358">
        <v>365</v>
      </c>
      <c r="F148" s="352" t="s">
        <v>818</v>
      </c>
      <c r="G148" s="352" t="s">
        <v>818</v>
      </c>
      <c r="H148" s="358" t="s">
        <v>818</v>
      </c>
      <c r="I148" s="358">
        <v>163</v>
      </c>
    </row>
    <row r="149" spans="1:9" ht="38.25" customHeight="1">
      <c r="A149" s="358">
        <v>22420</v>
      </c>
      <c r="B149" s="366" t="s">
        <v>422</v>
      </c>
      <c r="C149" s="358">
        <v>2580000</v>
      </c>
      <c r="D149" s="358" t="s">
        <v>818</v>
      </c>
      <c r="E149" s="358">
        <v>627727</v>
      </c>
      <c r="F149" s="352">
        <v>24.330503875968994</v>
      </c>
      <c r="G149" s="352" t="s">
        <v>818</v>
      </c>
      <c r="H149" s="358" t="s">
        <v>818</v>
      </c>
      <c r="I149" s="358">
        <v>0</v>
      </c>
    </row>
    <row r="150" spans="1:9" ht="12.75">
      <c r="A150" s="266">
        <v>22421</v>
      </c>
      <c r="B150" s="377" t="s">
        <v>424</v>
      </c>
      <c r="C150" s="266">
        <v>80000</v>
      </c>
      <c r="D150" s="266" t="s">
        <v>818</v>
      </c>
      <c r="E150" s="266">
        <v>56424</v>
      </c>
      <c r="F150" s="378">
        <v>70.53</v>
      </c>
      <c r="G150" s="378" t="s">
        <v>818</v>
      </c>
      <c r="H150" s="266" t="s">
        <v>818</v>
      </c>
      <c r="I150" s="358">
        <v>0</v>
      </c>
    </row>
    <row r="151" spans="1:9" ht="12.75">
      <c r="A151" s="266">
        <v>22422</v>
      </c>
      <c r="B151" s="377" t="s">
        <v>426</v>
      </c>
      <c r="C151" s="266">
        <v>2500000</v>
      </c>
      <c r="D151" s="266" t="s">
        <v>818</v>
      </c>
      <c r="E151" s="266">
        <v>571303</v>
      </c>
      <c r="F151" s="378">
        <v>22.85212</v>
      </c>
      <c r="G151" s="378" t="s">
        <v>818</v>
      </c>
      <c r="H151" s="266" t="s">
        <v>818</v>
      </c>
      <c r="I151" s="358">
        <v>0</v>
      </c>
    </row>
    <row r="152" spans="1:9" ht="12.75">
      <c r="A152" s="358">
        <v>22460</v>
      </c>
      <c r="B152" s="366" t="s">
        <v>432</v>
      </c>
      <c r="C152" s="358">
        <v>22353</v>
      </c>
      <c r="D152" s="358" t="s">
        <v>818</v>
      </c>
      <c r="E152" s="358">
        <v>11103</v>
      </c>
      <c r="F152" s="352">
        <v>49.67118507582875</v>
      </c>
      <c r="G152" s="352" t="s">
        <v>818</v>
      </c>
      <c r="H152" s="358" t="s">
        <v>818</v>
      </c>
      <c r="I152" s="358">
        <v>0</v>
      </c>
    </row>
    <row r="153" spans="1:9" ht="12.75">
      <c r="A153" s="358">
        <v>22490</v>
      </c>
      <c r="B153" s="366" t="s">
        <v>434</v>
      </c>
      <c r="C153" s="358" t="s">
        <v>818</v>
      </c>
      <c r="D153" s="358" t="s">
        <v>818</v>
      </c>
      <c r="E153" s="358">
        <v>19206</v>
      </c>
      <c r="F153" s="352" t="s">
        <v>818</v>
      </c>
      <c r="G153" s="352" t="s">
        <v>818</v>
      </c>
      <c r="H153" s="358" t="s">
        <v>818</v>
      </c>
      <c r="I153" s="358">
        <v>243</v>
      </c>
    </row>
    <row r="154" spans="1:9" ht="25.5">
      <c r="A154" s="374">
        <v>22600</v>
      </c>
      <c r="B154" s="379" t="s">
        <v>435</v>
      </c>
      <c r="C154" s="358">
        <v>5900000</v>
      </c>
      <c r="D154" s="358" t="s">
        <v>818</v>
      </c>
      <c r="E154" s="358">
        <v>5403192</v>
      </c>
      <c r="F154" s="352">
        <v>91.57952542372881</v>
      </c>
      <c r="G154" s="352" t="s">
        <v>818</v>
      </c>
      <c r="H154" s="358" t="s">
        <v>818</v>
      </c>
      <c r="I154" s="358">
        <v>0</v>
      </c>
    </row>
    <row r="155" spans="1:9" ht="25.5">
      <c r="A155" s="358">
        <v>22610</v>
      </c>
      <c r="B155" s="379" t="s">
        <v>436</v>
      </c>
      <c r="C155" s="358">
        <v>5900000</v>
      </c>
      <c r="D155" s="358" t="s">
        <v>818</v>
      </c>
      <c r="E155" s="358">
        <v>5403192</v>
      </c>
      <c r="F155" s="352">
        <v>91.57952542372881</v>
      </c>
      <c r="G155" s="352" t="s">
        <v>818</v>
      </c>
      <c r="H155" s="358" t="s">
        <v>818</v>
      </c>
      <c r="I155" s="358">
        <v>0</v>
      </c>
    </row>
    <row r="156" spans="1:9" s="349" customFormat="1" ht="25.5" hidden="1">
      <c r="A156" s="348"/>
      <c r="B156" s="371" t="s">
        <v>437</v>
      </c>
      <c r="C156" s="348" t="s">
        <v>818</v>
      </c>
      <c r="D156" s="348" t="s">
        <v>818</v>
      </c>
      <c r="E156" s="134">
        <v>0</v>
      </c>
      <c r="F156" s="347" t="s">
        <v>818</v>
      </c>
      <c r="G156" s="347" t="s">
        <v>818</v>
      </c>
      <c r="H156" s="134" t="s">
        <v>818</v>
      </c>
      <c r="I156" s="358">
        <v>0</v>
      </c>
    </row>
    <row r="157" spans="1:9" s="349" customFormat="1" ht="12.75">
      <c r="A157" s="348"/>
      <c r="B157" s="371" t="s">
        <v>1205</v>
      </c>
      <c r="C157" s="348">
        <v>56138325</v>
      </c>
      <c r="D157" s="348">
        <v>56138325</v>
      </c>
      <c r="E157" s="134">
        <v>55744201</v>
      </c>
      <c r="F157" s="347">
        <v>99.2979412905533</v>
      </c>
      <c r="G157" s="347">
        <v>99.2979412905533</v>
      </c>
      <c r="H157" s="134">
        <v>5459583</v>
      </c>
      <c r="I157" s="134">
        <v>5112982</v>
      </c>
    </row>
    <row r="158" spans="1:9" ht="12.75">
      <c r="A158" s="357">
        <v>18000</v>
      </c>
      <c r="B158" s="372" t="s">
        <v>1206</v>
      </c>
      <c r="C158" s="358">
        <v>56138325</v>
      </c>
      <c r="D158" s="358">
        <v>56138325</v>
      </c>
      <c r="E158" s="358">
        <v>55744201</v>
      </c>
      <c r="F158" s="352">
        <v>99.2979412905533</v>
      </c>
      <c r="G158" s="352">
        <v>99.2979412905533</v>
      </c>
      <c r="H158" s="358">
        <v>5459583</v>
      </c>
      <c r="I158" s="358">
        <v>5112982</v>
      </c>
    </row>
    <row r="159" spans="1:9" ht="25.5">
      <c r="A159" s="374">
        <v>18200</v>
      </c>
      <c r="B159" s="366" t="s">
        <v>438</v>
      </c>
      <c r="C159" s="358">
        <v>15492244</v>
      </c>
      <c r="D159" s="358">
        <v>15492244</v>
      </c>
      <c r="E159" s="358">
        <v>15491354</v>
      </c>
      <c r="F159" s="352">
        <v>99.99425518988727</v>
      </c>
      <c r="G159" s="352">
        <v>99.99425518988727</v>
      </c>
      <c r="H159" s="358">
        <v>1381090</v>
      </c>
      <c r="I159" s="358">
        <v>1380210</v>
      </c>
    </row>
    <row r="160" spans="1:9" ht="12.75">
      <c r="A160" s="358">
        <v>18210</v>
      </c>
      <c r="B160" s="366" t="s">
        <v>439</v>
      </c>
      <c r="C160" s="358">
        <v>15492244</v>
      </c>
      <c r="D160" s="358" t="s">
        <v>818</v>
      </c>
      <c r="E160" s="358">
        <v>15491354</v>
      </c>
      <c r="F160" s="352">
        <v>99.99425518988727</v>
      </c>
      <c r="G160" s="352" t="s">
        <v>818</v>
      </c>
      <c r="H160" s="358" t="s">
        <v>818</v>
      </c>
      <c r="I160" s="358">
        <v>1380210</v>
      </c>
    </row>
    <row r="161" spans="1:9" ht="25.5">
      <c r="A161" s="266">
        <v>18212</v>
      </c>
      <c r="B161" s="377" t="s">
        <v>441</v>
      </c>
      <c r="C161" s="266">
        <v>3617040</v>
      </c>
      <c r="D161" s="266" t="s">
        <v>818</v>
      </c>
      <c r="E161" s="266">
        <v>3616150</v>
      </c>
      <c r="F161" s="378">
        <v>99.97539424501802</v>
      </c>
      <c r="G161" s="378" t="s">
        <v>818</v>
      </c>
      <c r="H161" s="266" t="s">
        <v>818</v>
      </c>
      <c r="I161" s="358">
        <v>300540</v>
      </c>
    </row>
    <row r="162" spans="1:9" ht="25.5">
      <c r="A162" s="266">
        <v>18214</v>
      </c>
      <c r="B162" s="377" t="s">
        <v>443</v>
      </c>
      <c r="C162" s="266">
        <v>1615204</v>
      </c>
      <c r="D162" s="266" t="s">
        <v>818</v>
      </c>
      <c r="E162" s="266">
        <v>1615204</v>
      </c>
      <c r="F162" s="378">
        <v>100</v>
      </c>
      <c r="G162" s="378" t="s">
        <v>818</v>
      </c>
      <c r="H162" s="266" t="s">
        <v>818</v>
      </c>
      <c r="I162" s="358">
        <v>134604</v>
      </c>
    </row>
    <row r="163" spans="1:9" ht="25.5">
      <c r="A163" s="266">
        <v>18215</v>
      </c>
      <c r="B163" s="377" t="s">
        <v>444</v>
      </c>
      <c r="C163" s="266">
        <v>806400</v>
      </c>
      <c r="D163" s="266" t="s">
        <v>818</v>
      </c>
      <c r="E163" s="266">
        <v>806400</v>
      </c>
      <c r="F163" s="378">
        <v>100</v>
      </c>
      <c r="G163" s="378" t="s">
        <v>818</v>
      </c>
      <c r="H163" s="266" t="s">
        <v>818</v>
      </c>
      <c r="I163" s="358">
        <v>62016</v>
      </c>
    </row>
    <row r="164" spans="1:9" ht="25.5">
      <c r="A164" s="266">
        <v>18217</v>
      </c>
      <c r="B164" s="377" t="s">
        <v>445</v>
      </c>
      <c r="C164" s="266">
        <v>9453600</v>
      </c>
      <c r="D164" s="266" t="s">
        <v>818</v>
      </c>
      <c r="E164" s="266">
        <v>9453600</v>
      </c>
      <c r="F164" s="378">
        <v>100</v>
      </c>
      <c r="G164" s="378" t="s">
        <v>818</v>
      </c>
      <c r="H164" s="266" t="s">
        <v>818</v>
      </c>
      <c r="I164" s="358">
        <v>883050</v>
      </c>
    </row>
    <row r="165" spans="1:9" ht="12.75">
      <c r="A165" s="374">
        <v>18500</v>
      </c>
      <c r="B165" s="366" t="s">
        <v>454</v>
      </c>
      <c r="C165" s="358">
        <v>40646081</v>
      </c>
      <c r="D165" s="358">
        <v>40646081</v>
      </c>
      <c r="E165" s="358">
        <v>40252847</v>
      </c>
      <c r="F165" s="352">
        <v>99.0325414152474</v>
      </c>
      <c r="G165" s="352">
        <v>99.0325414152474</v>
      </c>
      <c r="H165" s="358">
        <v>4078493</v>
      </c>
      <c r="I165" s="358">
        <v>3732772</v>
      </c>
    </row>
    <row r="166" spans="1:9" ht="25.5">
      <c r="A166" s="358">
        <v>18520</v>
      </c>
      <c r="B166" s="366" t="s">
        <v>455</v>
      </c>
      <c r="C166" s="358">
        <v>40646081</v>
      </c>
      <c r="D166" s="358" t="s">
        <v>818</v>
      </c>
      <c r="E166" s="358">
        <v>40252847</v>
      </c>
      <c r="F166" s="352">
        <v>99.0325414152474</v>
      </c>
      <c r="G166" s="352" t="s">
        <v>818</v>
      </c>
      <c r="H166" s="358" t="s">
        <v>818</v>
      </c>
      <c r="I166" s="358">
        <v>3732772</v>
      </c>
    </row>
    <row r="167" spans="1:9" ht="25.5">
      <c r="A167" s="266">
        <v>18521</v>
      </c>
      <c r="B167" s="377" t="s">
        <v>456</v>
      </c>
      <c r="C167" s="266">
        <v>9076720</v>
      </c>
      <c r="D167" s="266" t="s">
        <v>818</v>
      </c>
      <c r="E167" s="266">
        <v>8815476</v>
      </c>
      <c r="F167" s="378">
        <v>97.1218237424973</v>
      </c>
      <c r="G167" s="378" t="s">
        <v>818</v>
      </c>
      <c r="H167" s="266" t="s">
        <v>818</v>
      </c>
      <c r="I167" s="358">
        <v>934975</v>
      </c>
    </row>
    <row r="168" spans="1:9" ht="25.5">
      <c r="A168" s="266">
        <v>18522</v>
      </c>
      <c r="B168" s="377" t="s">
        <v>457</v>
      </c>
      <c r="C168" s="266">
        <v>400174</v>
      </c>
      <c r="D168" s="266" t="s">
        <v>818</v>
      </c>
      <c r="E168" s="266">
        <v>268184</v>
      </c>
      <c r="F168" s="378">
        <v>67.01684767126301</v>
      </c>
      <c r="G168" s="378" t="s">
        <v>818</v>
      </c>
      <c r="H168" s="266" t="s">
        <v>818</v>
      </c>
      <c r="I168" s="358">
        <v>13950</v>
      </c>
    </row>
    <row r="169" spans="1:9" ht="25.5">
      <c r="A169" s="266">
        <v>18523</v>
      </c>
      <c r="B169" s="377" t="s">
        <v>458</v>
      </c>
      <c r="C169" s="266">
        <v>31169187</v>
      </c>
      <c r="D169" s="266" t="s">
        <v>818</v>
      </c>
      <c r="E169" s="266">
        <v>31169187</v>
      </c>
      <c r="F169" s="378">
        <v>100</v>
      </c>
      <c r="G169" s="378" t="s">
        <v>818</v>
      </c>
      <c r="H169" s="266" t="s">
        <v>818</v>
      </c>
      <c r="I169" s="358">
        <v>2783847</v>
      </c>
    </row>
    <row r="170" spans="1:9" s="349" customFormat="1" ht="12.75">
      <c r="A170" s="348"/>
      <c r="B170" s="139" t="s">
        <v>446</v>
      </c>
      <c r="C170" s="348">
        <v>721716168</v>
      </c>
      <c r="D170" s="348">
        <v>721716168</v>
      </c>
      <c r="E170" s="348">
        <v>709538135</v>
      </c>
      <c r="F170" s="347">
        <v>98.31262849026267</v>
      </c>
      <c r="G170" s="347">
        <v>98.31262849026267</v>
      </c>
      <c r="H170" s="134">
        <v>65645963</v>
      </c>
      <c r="I170" s="134">
        <v>67418709</v>
      </c>
    </row>
    <row r="171" spans="1:9" s="349" customFormat="1" ht="12.75">
      <c r="A171" s="121" t="s">
        <v>177</v>
      </c>
      <c r="B171" s="371" t="s">
        <v>1189</v>
      </c>
      <c r="C171" s="348">
        <v>721716168</v>
      </c>
      <c r="D171" s="348">
        <v>721716168</v>
      </c>
      <c r="E171" s="348">
        <v>709538135</v>
      </c>
      <c r="F171" s="347">
        <v>98.31262849026267</v>
      </c>
      <c r="G171" s="347">
        <v>98.31262849026267</v>
      </c>
      <c r="H171" s="134">
        <v>65645963</v>
      </c>
      <c r="I171" s="134">
        <v>67418709</v>
      </c>
    </row>
    <row r="172" spans="1:9" s="349" customFormat="1" ht="12.75">
      <c r="A172" s="363" t="s">
        <v>198</v>
      </c>
      <c r="B172" s="371" t="s">
        <v>1194</v>
      </c>
      <c r="C172" s="348">
        <v>709862344</v>
      </c>
      <c r="D172" s="348">
        <v>709862344</v>
      </c>
      <c r="E172" s="348">
        <v>697684311</v>
      </c>
      <c r="F172" s="347">
        <v>98.28445147105873</v>
      </c>
      <c r="G172" s="347">
        <v>98.28445147105873</v>
      </c>
      <c r="H172" s="134">
        <v>64715669</v>
      </c>
      <c r="I172" s="134">
        <v>66250146</v>
      </c>
    </row>
    <row r="173" spans="1:9" ht="12.75">
      <c r="A173" s="357">
        <v>6000</v>
      </c>
      <c r="B173" s="380" t="s">
        <v>1195</v>
      </c>
      <c r="C173" s="358">
        <v>709862344</v>
      </c>
      <c r="D173" s="358">
        <v>709862344</v>
      </c>
      <c r="E173" s="358">
        <v>697684311</v>
      </c>
      <c r="F173" s="352">
        <v>98.28445147105873</v>
      </c>
      <c r="G173" s="352">
        <v>98.28445147105873</v>
      </c>
      <c r="H173" s="358">
        <v>64715669</v>
      </c>
      <c r="I173" s="358">
        <v>66250146</v>
      </c>
    </row>
    <row r="174" spans="1:9" s="349" customFormat="1" ht="12.75">
      <c r="A174" s="382">
        <v>7000</v>
      </c>
      <c r="B174" s="371" t="s">
        <v>1139</v>
      </c>
      <c r="C174" s="348">
        <v>11853824</v>
      </c>
      <c r="D174" s="348">
        <v>11853824</v>
      </c>
      <c r="E174" s="348">
        <v>11853824</v>
      </c>
      <c r="F174" s="347">
        <v>100</v>
      </c>
      <c r="G174" s="347">
        <v>100</v>
      </c>
      <c r="H174" s="134">
        <v>930294</v>
      </c>
      <c r="I174" s="134">
        <v>1168563</v>
      </c>
    </row>
    <row r="175" spans="1:9" ht="12.75">
      <c r="A175" s="373">
        <v>7100</v>
      </c>
      <c r="B175" s="366" t="s">
        <v>459</v>
      </c>
      <c r="C175" s="358">
        <v>11853824</v>
      </c>
      <c r="D175" s="358">
        <v>11853824</v>
      </c>
      <c r="E175" s="358">
        <v>11853824</v>
      </c>
      <c r="F175" s="352">
        <v>100</v>
      </c>
      <c r="G175" s="352">
        <v>100</v>
      </c>
      <c r="H175" s="358">
        <v>930294</v>
      </c>
      <c r="I175" s="358">
        <v>1168563</v>
      </c>
    </row>
    <row r="176" spans="1:9" ht="25.5">
      <c r="A176" s="142">
        <v>7140</v>
      </c>
      <c r="B176" s="366" t="s">
        <v>460</v>
      </c>
      <c r="C176" s="358">
        <v>11853824</v>
      </c>
      <c r="D176" s="358">
        <v>11853824</v>
      </c>
      <c r="E176" s="358">
        <v>11853824</v>
      </c>
      <c r="F176" s="352">
        <v>100</v>
      </c>
      <c r="G176" s="352">
        <v>100</v>
      </c>
      <c r="H176" s="358">
        <v>930294</v>
      </c>
      <c r="I176" s="358">
        <v>1168563</v>
      </c>
    </row>
    <row r="177" spans="1:9" s="349" customFormat="1" ht="12.75">
      <c r="A177" s="383"/>
      <c r="B177" s="370" t="s">
        <v>449</v>
      </c>
      <c r="C177" s="348">
        <v>225184559</v>
      </c>
      <c r="D177" s="348">
        <v>225184559</v>
      </c>
      <c r="E177" s="348">
        <v>267357629</v>
      </c>
      <c r="F177" s="347">
        <v>118.72822461152855</v>
      </c>
      <c r="G177" s="347">
        <v>118.72822461152855</v>
      </c>
      <c r="H177" s="134">
        <v>14360635</v>
      </c>
      <c r="I177" s="134">
        <v>32550436</v>
      </c>
    </row>
    <row r="178" spans="1:9" s="349" customFormat="1" ht="12.75">
      <c r="A178" s="383"/>
      <c r="B178" s="370" t="s">
        <v>823</v>
      </c>
      <c r="C178" s="348">
        <v>-225184559</v>
      </c>
      <c r="D178" s="348">
        <v>-225184559</v>
      </c>
      <c r="E178" s="348">
        <v>-267357629</v>
      </c>
      <c r="F178" s="347">
        <v>118.72822461152855</v>
      </c>
      <c r="G178" s="347">
        <v>118.72822461152855</v>
      </c>
      <c r="H178" s="134">
        <v>-14360635</v>
      </c>
      <c r="I178" s="134">
        <v>-32550436</v>
      </c>
    </row>
    <row r="179" spans="1:9" ht="12.75">
      <c r="A179" s="365" t="s">
        <v>1154</v>
      </c>
      <c r="B179" s="380" t="s">
        <v>1201</v>
      </c>
      <c r="C179" s="358">
        <v>-225577090</v>
      </c>
      <c r="D179" s="358">
        <v>-225577090</v>
      </c>
      <c r="E179" s="358">
        <v>-268089798</v>
      </c>
      <c r="F179" s="352">
        <v>118.84619931926596</v>
      </c>
      <c r="G179" s="352">
        <v>118.84619931926596</v>
      </c>
      <c r="H179" s="358">
        <v>-14360635</v>
      </c>
      <c r="I179" s="358">
        <v>-32550436</v>
      </c>
    </row>
    <row r="180" spans="1:9" ht="25.5">
      <c r="A180" s="350"/>
      <c r="B180" s="366" t="s">
        <v>450</v>
      </c>
      <c r="C180" s="358">
        <v>-225184559</v>
      </c>
      <c r="D180" s="358">
        <v>-225184559</v>
      </c>
      <c r="E180" s="358">
        <v>-267357629</v>
      </c>
      <c r="F180" s="352">
        <v>118.72822461152855</v>
      </c>
      <c r="G180" s="352">
        <v>118.72822461152855</v>
      </c>
      <c r="H180" s="358">
        <v>-14360635</v>
      </c>
      <c r="I180" s="358">
        <v>-32550436</v>
      </c>
    </row>
    <row r="181" spans="1:9" ht="42.75" customHeight="1">
      <c r="A181" s="350"/>
      <c r="B181" s="366" t="s">
        <v>385</v>
      </c>
      <c r="C181" s="358">
        <v>-392531</v>
      </c>
      <c r="D181" s="358">
        <v>-392531</v>
      </c>
      <c r="E181" s="358">
        <v>-732169</v>
      </c>
      <c r="F181" s="352" t="s">
        <v>818</v>
      </c>
      <c r="G181" s="352" t="s">
        <v>818</v>
      </c>
      <c r="H181" s="358">
        <v>0</v>
      </c>
      <c r="I181" s="358">
        <v>0</v>
      </c>
    </row>
    <row r="182" spans="1:9" ht="12.75">
      <c r="A182" s="350" t="s">
        <v>386</v>
      </c>
      <c r="B182" s="366" t="s">
        <v>829</v>
      </c>
      <c r="C182" s="358">
        <v>392531</v>
      </c>
      <c r="D182" s="142">
        <v>392531</v>
      </c>
      <c r="E182" s="358">
        <v>732169</v>
      </c>
      <c r="F182" s="352" t="s">
        <v>818</v>
      </c>
      <c r="G182" s="352" t="s">
        <v>818</v>
      </c>
      <c r="H182" s="358">
        <v>0</v>
      </c>
      <c r="I182" s="358">
        <v>0</v>
      </c>
    </row>
    <row r="183" spans="1:9" ht="12.75">
      <c r="A183" s="356"/>
      <c r="B183" s="366"/>
      <c r="C183" s="358"/>
      <c r="D183" s="358"/>
      <c r="E183" s="358"/>
      <c r="F183" s="352"/>
      <c r="G183" s="352"/>
      <c r="H183" s="358"/>
      <c r="I183" s="358"/>
    </row>
    <row r="184" spans="1:9" s="349" customFormat="1" ht="12.75">
      <c r="A184" s="348"/>
      <c r="B184" s="381" t="s">
        <v>461</v>
      </c>
      <c r="C184" s="348"/>
      <c r="D184" s="348"/>
      <c r="E184" s="348"/>
      <c r="F184" s="347"/>
      <c r="G184" s="347"/>
      <c r="H184" s="348"/>
      <c r="I184" s="348"/>
    </row>
    <row r="185" spans="1:9" s="349" customFormat="1" ht="12.75">
      <c r="A185" s="348"/>
      <c r="B185" s="139" t="s">
        <v>170</v>
      </c>
      <c r="C185" s="348">
        <v>70624593</v>
      </c>
      <c r="D185" s="348">
        <v>70624593</v>
      </c>
      <c r="E185" s="348">
        <v>73276715</v>
      </c>
      <c r="F185" s="347">
        <v>103.75523863195926</v>
      </c>
      <c r="G185" s="347">
        <v>103.75523863195926</v>
      </c>
      <c r="H185" s="348">
        <v>6012179</v>
      </c>
      <c r="I185" s="348">
        <v>7326497</v>
      </c>
    </row>
    <row r="186" spans="1:9" s="349" customFormat="1" ht="12.75">
      <c r="A186" s="142"/>
      <c r="B186" s="371" t="s">
        <v>389</v>
      </c>
      <c r="C186" s="348">
        <v>68369484</v>
      </c>
      <c r="D186" s="134" t="s">
        <v>818</v>
      </c>
      <c r="E186" s="348">
        <v>71073283</v>
      </c>
      <c r="F186" s="347">
        <v>103.95468686000322</v>
      </c>
      <c r="G186" s="347" t="s">
        <v>818</v>
      </c>
      <c r="H186" s="134" t="s">
        <v>818</v>
      </c>
      <c r="I186" s="358">
        <v>7185212</v>
      </c>
    </row>
    <row r="187" spans="1:9" s="349" customFormat="1" ht="12.75">
      <c r="A187" s="142"/>
      <c r="B187" s="371" t="s">
        <v>391</v>
      </c>
      <c r="C187" s="348">
        <v>68369484</v>
      </c>
      <c r="D187" s="358" t="s">
        <v>818</v>
      </c>
      <c r="E187" s="134">
        <v>71073283</v>
      </c>
      <c r="F187" s="347">
        <v>103.95468686000322</v>
      </c>
      <c r="G187" s="347" t="s">
        <v>818</v>
      </c>
      <c r="H187" s="358" t="s">
        <v>818</v>
      </c>
      <c r="I187" s="358">
        <v>7185212</v>
      </c>
    </row>
    <row r="188" spans="1:9" ht="12.75">
      <c r="A188" s="364" t="s">
        <v>390</v>
      </c>
      <c r="B188" s="372" t="s">
        <v>392</v>
      </c>
      <c r="C188" s="358">
        <v>68369484</v>
      </c>
      <c r="D188" s="358" t="s">
        <v>818</v>
      </c>
      <c r="E188" s="142">
        <v>71073283</v>
      </c>
      <c r="F188" s="352">
        <v>103.95468686000322</v>
      </c>
      <c r="G188" s="352" t="s">
        <v>818</v>
      </c>
      <c r="H188" s="358" t="s">
        <v>818</v>
      </c>
      <c r="I188" s="358">
        <v>7185212</v>
      </c>
    </row>
    <row r="189" spans="1:9" ht="28.5" customHeight="1">
      <c r="A189" s="373" t="s">
        <v>399</v>
      </c>
      <c r="B189" s="372" t="s">
        <v>400</v>
      </c>
      <c r="C189" s="358">
        <v>68369484</v>
      </c>
      <c r="D189" s="358" t="s">
        <v>818</v>
      </c>
      <c r="E189" s="142">
        <v>71073283</v>
      </c>
      <c r="F189" s="352">
        <v>103.95468686000322</v>
      </c>
      <c r="G189" s="352" t="s">
        <v>818</v>
      </c>
      <c r="H189" s="358" t="s">
        <v>818</v>
      </c>
      <c r="I189" s="358">
        <v>7185212</v>
      </c>
    </row>
    <row r="190" spans="1:9" ht="25.5" customHeight="1">
      <c r="A190" s="142" t="s">
        <v>403</v>
      </c>
      <c r="B190" s="366" t="s">
        <v>404</v>
      </c>
      <c r="C190" s="358">
        <v>68369484</v>
      </c>
      <c r="D190" s="358" t="s">
        <v>818</v>
      </c>
      <c r="E190" s="142">
        <v>71073283</v>
      </c>
      <c r="F190" s="352">
        <v>103.95468686000322</v>
      </c>
      <c r="G190" s="352" t="s">
        <v>818</v>
      </c>
      <c r="H190" s="358" t="s">
        <v>818</v>
      </c>
      <c r="I190" s="358">
        <v>7185212</v>
      </c>
    </row>
    <row r="191" spans="1:9" s="349" customFormat="1" ht="12.75">
      <c r="A191" s="348"/>
      <c r="B191" s="376" t="s">
        <v>414</v>
      </c>
      <c r="C191" s="348">
        <v>606548</v>
      </c>
      <c r="D191" s="134" t="s">
        <v>818</v>
      </c>
      <c r="E191" s="348">
        <v>759572</v>
      </c>
      <c r="F191" s="347">
        <v>125.22867110269922</v>
      </c>
      <c r="G191" s="347" t="s">
        <v>818</v>
      </c>
      <c r="H191" s="134" t="s">
        <v>818</v>
      </c>
      <c r="I191" s="358">
        <v>0</v>
      </c>
    </row>
    <row r="192" spans="1:9" s="349" customFormat="1" ht="25.5" hidden="1">
      <c r="A192" s="374">
        <v>22200</v>
      </c>
      <c r="B192" s="366" t="s">
        <v>415</v>
      </c>
      <c r="C192" s="358">
        <v>0</v>
      </c>
      <c r="D192" s="358" t="s">
        <v>818</v>
      </c>
      <c r="E192" s="358">
        <v>0</v>
      </c>
      <c r="F192" s="352" t="s">
        <v>818</v>
      </c>
      <c r="G192" s="352" t="s">
        <v>818</v>
      </c>
      <c r="H192" s="358" t="s">
        <v>818</v>
      </c>
      <c r="I192" s="358">
        <v>0</v>
      </c>
    </row>
    <row r="193" spans="1:9" s="349" customFormat="1" ht="38.25">
      <c r="A193" s="374">
        <v>22300</v>
      </c>
      <c r="B193" s="379" t="s">
        <v>462</v>
      </c>
      <c r="C193" s="358">
        <v>0</v>
      </c>
      <c r="D193" s="358" t="s">
        <v>818</v>
      </c>
      <c r="E193" s="142">
        <v>181169</v>
      </c>
      <c r="F193" s="352" t="s">
        <v>818</v>
      </c>
      <c r="G193" s="352" t="s">
        <v>818</v>
      </c>
      <c r="H193" s="358" t="s">
        <v>818</v>
      </c>
      <c r="I193" s="358">
        <v>0</v>
      </c>
    </row>
    <row r="194" spans="1:9" ht="25.5">
      <c r="A194" s="374">
        <v>22400</v>
      </c>
      <c r="B194" s="366" t="s">
        <v>419</v>
      </c>
      <c r="C194" s="358">
        <v>6548</v>
      </c>
      <c r="D194" s="358" t="s">
        <v>818</v>
      </c>
      <c r="E194" s="358">
        <v>1115</v>
      </c>
      <c r="F194" s="352">
        <v>17.028100183262065</v>
      </c>
      <c r="G194" s="352" t="s">
        <v>818</v>
      </c>
      <c r="H194" s="358" t="s">
        <v>818</v>
      </c>
      <c r="I194" s="358">
        <v>0</v>
      </c>
    </row>
    <row r="195" spans="1:9" ht="25.5">
      <c r="A195" s="358">
        <v>22450</v>
      </c>
      <c r="B195" s="366" t="s">
        <v>430</v>
      </c>
      <c r="C195" s="358">
        <v>5000</v>
      </c>
      <c r="D195" s="358" t="s">
        <v>818</v>
      </c>
      <c r="E195" s="358">
        <v>0</v>
      </c>
      <c r="F195" s="352">
        <v>0</v>
      </c>
      <c r="G195" s="352" t="s">
        <v>818</v>
      </c>
      <c r="H195" s="358" t="s">
        <v>818</v>
      </c>
      <c r="I195" s="358">
        <v>0</v>
      </c>
    </row>
    <row r="196" spans="1:9" ht="12.75">
      <c r="A196" s="358">
        <v>22460</v>
      </c>
      <c r="B196" s="366" t="s">
        <v>432</v>
      </c>
      <c r="C196" s="358">
        <v>1548</v>
      </c>
      <c r="D196" s="358" t="s">
        <v>818</v>
      </c>
      <c r="E196" s="358">
        <v>930</v>
      </c>
      <c r="F196" s="352">
        <v>60.07751937984496</v>
      </c>
      <c r="G196" s="352" t="s">
        <v>818</v>
      </c>
      <c r="H196" s="358" t="s">
        <v>818</v>
      </c>
      <c r="I196" s="358">
        <v>0</v>
      </c>
    </row>
    <row r="197" spans="1:9" ht="54" customHeight="1">
      <c r="A197" s="358">
        <v>22470</v>
      </c>
      <c r="B197" s="379" t="s">
        <v>433</v>
      </c>
      <c r="C197" s="358" t="s">
        <v>818</v>
      </c>
      <c r="D197" s="358" t="s">
        <v>818</v>
      </c>
      <c r="E197" s="358">
        <v>185</v>
      </c>
      <c r="F197" s="352" t="s">
        <v>818</v>
      </c>
      <c r="G197" s="352" t="s">
        <v>818</v>
      </c>
      <c r="H197" s="358" t="s">
        <v>818</v>
      </c>
      <c r="I197" s="358">
        <v>0</v>
      </c>
    </row>
    <row r="198" spans="1:9" ht="25.5">
      <c r="A198" s="374">
        <v>22600</v>
      </c>
      <c r="B198" s="379" t="s">
        <v>435</v>
      </c>
      <c r="C198" s="358">
        <v>600000</v>
      </c>
      <c r="D198" s="358" t="s">
        <v>818</v>
      </c>
      <c r="E198" s="358">
        <v>577288</v>
      </c>
      <c r="F198" s="352">
        <v>96.21466666666667</v>
      </c>
      <c r="G198" s="352" t="s">
        <v>818</v>
      </c>
      <c r="H198" s="358" t="s">
        <v>818</v>
      </c>
      <c r="I198" s="358">
        <v>0</v>
      </c>
    </row>
    <row r="199" spans="1:9" ht="25.5">
      <c r="A199" s="358">
        <v>22610</v>
      </c>
      <c r="B199" s="379" t="s">
        <v>436</v>
      </c>
      <c r="C199" s="358">
        <v>600000</v>
      </c>
      <c r="D199" s="358" t="s">
        <v>818</v>
      </c>
      <c r="E199" s="142">
        <v>577288</v>
      </c>
      <c r="F199" s="352">
        <v>96.21466666666667</v>
      </c>
      <c r="G199" s="352" t="s">
        <v>818</v>
      </c>
      <c r="H199" s="358" t="s">
        <v>818</v>
      </c>
      <c r="I199" s="358">
        <v>0</v>
      </c>
    </row>
    <row r="200" spans="1:9" s="349" customFormat="1" ht="25.5" hidden="1">
      <c r="A200" s="348"/>
      <c r="B200" s="371" t="s">
        <v>437</v>
      </c>
      <c r="C200" s="348">
        <v>0</v>
      </c>
      <c r="D200" s="348">
        <v>0</v>
      </c>
      <c r="E200" s="134">
        <v>0</v>
      </c>
      <c r="F200" s="347">
        <v>0</v>
      </c>
      <c r="G200" s="347">
        <v>0</v>
      </c>
      <c r="H200" s="134">
        <v>0</v>
      </c>
      <c r="I200" s="134">
        <v>0</v>
      </c>
    </row>
    <row r="201" spans="1:9" s="349" customFormat="1" ht="12.75">
      <c r="A201" s="348"/>
      <c r="B201" s="371" t="s">
        <v>1205</v>
      </c>
      <c r="C201" s="348">
        <v>1648561</v>
      </c>
      <c r="D201" s="348">
        <v>1648561</v>
      </c>
      <c r="E201" s="348">
        <v>1443860</v>
      </c>
      <c r="F201" s="347">
        <v>87.58304970213416</v>
      </c>
      <c r="G201" s="347">
        <v>87.58304970213416</v>
      </c>
      <c r="H201" s="134">
        <v>230101</v>
      </c>
      <c r="I201" s="134">
        <v>141285</v>
      </c>
    </row>
    <row r="202" spans="1:9" ht="12.75">
      <c r="A202" s="357">
        <v>18000</v>
      </c>
      <c r="B202" s="372" t="s">
        <v>1206</v>
      </c>
      <c r="C202" s="358">
        <v>1648561</v>
      </c>
      <c r="D202" s="358">
        <v>1648561</v>
      </c>
      <c r="E202" s="358">
        <v>1443860</v>
      </c>
      <c r="F202" s="352">
        <v>87.58304970213416</v>
      </c>
      <c r="G202" s="352">
        <v>87.58304970213416</v>
      </c>
      <c r="H202" s="358">
        <v>230101</v>
      </c>
      <c r="I202" s="358">
        <v>141285</v>
      </c>
    </row>
    <row r="203" spans="1:9" ht="25.5">
      <c r="A203" s="374">
        <v>18200</v>
      </c>
      <c r="B203" s="366" t="s">
        <v>438</v>
      </c>
      <c r="C203" s="358">
        <v>309598</v>
      </c>
      <c r="D203" s="358">
        <v>309598</v>
      </c>
      <c r="E203" s="358">
        <v>309758</v>
      </c>
      <c r="F203" s="352">
        <v>100.05167992041292</v>
      </c>
      <c r="G203" s="352">
        <v>100.05167992041292</v>
      </c>
      <c r="H203" s="358">
        <v>25798</v>
      </c>
      <c r="I203" s="358">
        <v>25784</v>
      </c>
    </row>
    <row r="204" spans="1:9" ht="12.75">
      <c r="A204" s="358">
        <v>18210</v>
      </c>
      <c r="B204" s="366" t="s">
        <v>439</v>
      </c>
      <c r="C204" s="358">
        <v>309598</v>
      </c>
      <c r="D204" s="358" t="s">
        <v>818</v>
      </c>
      <c r="E204" s="358">
        <v>309758</v>
      </c>
      <c r="F204" s="352">
        <v>100.05167992041292</v>
      </c>
      <c r="G204" s="352" t="s">
        <v>818</v>
      </c>
      <c r="H204" s="358" t="s">
        <v>818</v>
      </c>
      <c r="I204" s="358">
        <v>25784</v>
      </c>
    </row>
    <row r="205" spans="1:9" ht="25.5">
      <c r="A205" s="266">
        <v>18213</v>
      </c>
      <c r="B205" s="377" t="s">
        <v>442</v>
      </c>
      <c r="C205" s="266">
        <v>309598</v>
      </c>
      <c r="D205" s="266" t="s">
        <v>818</v>
      </c>
      <c r="E205" s="266">
        <v>309758</v>
      </c>
      <c r="F205" s="378">
        <v>100.05167992041292</v>
      </c>
      <c r="G205" s="378" t="s">
        <v>818</v>
      </c>
      <c r="H205" s="266" t="s">
        <v>818</v>
      </c>
      <c r="I205" s="358">
        <v>25784</v>
      </c>
    </row>
    <row r="206" spans="1:9" ht="12.75">
      <c r="A206" s="374">
        <v>18500</v>
      </c>
      <c r="B206" s="366" t="s">
        <v>454</v>
      </c>
      <c r="C206" s="358">
        <v>1338963</v>
      </c>
      <c r="D206" s="358">
        <v>1338963</v>
      </c>
      <c r="E206" s="358">
        <v>1134102</v>
      </c>
      <c r="F206" s="352">
        <v>84.70002531810064</v>
      </c>
      <c r="G206" s="352">
        <v>84.70002531810064</v>
      </c>
      <c r="H206" s="358">
        <v>204303</v>
      </c>
      <c r="I206" s="358">
        <v>115501</v>
      </c>
    </row>
    <row r="207" spans="1:9" ht="25.5">
      <c r="A207" s="358">
        <v>18520</v>
      </c>
      <c r="B207" s="366" t="s">
        <v>455</v>
      </c>
      <c r="C207" s="358">
        <v>1338963</v>
      </c>
      <c r="D207" s="358" t="s">
        <v>818</v>
      </c>
      <c r="E207" s="358">
        <v>1134102</v>
      </c>
      <c r="F207" s="352">
        <v>84.70002531810064</v>
      </c>
      <c r="G207" s="352" t="s">
        <v>818</v>
      </c>
      <c r="H207" s="358" t="s">
        <v>818</v>
      </c>
      <c r="I207" s="358">
        <v>115501</v>
      </c>
    </row>
    <row r="208" spans="1:9" ht="25.5">
      <c r="A208" s="266">
        <v>18524</v>
      </c>
      <c r="B208" s="377" t="s">
        <v>463</v>
      </c>
      <c r="C208" s="266">
        <v>15927</v>
      </c>
      <c r="D208" s="266" t="s">
        <v>818</v>
      </c>
      <c r="E208" s="266">
        <v>13691</v>
      </c>
      <c r="F208" s="378">
        <v>85.96094681986564</v>
      </c>
      <c r="G208" s="378" t="s">
        <v>818</v>
      </c>
      <c r="H208" s="266" t="s">
        <v>818</v>
      </c>
      <c r="I208" s="358">
        <v>1503</v>
      </c>
    </row>
    <row r="209" spans="1:9" ht="41.25" customHeight="1">
      <c r="A209" s="266">
        <v>18525</v>
      </c>
      <c r="B209" s="377" t="s">
        <v>464</v>
      </c>
      <c r="C209" s="266">
        <v>1323036</v>
      </c>
      <c r="D209" s="266" t="s">
        <v>818</v>
      </c>
      <c r="E209" s="266">
        <v>1120411</v>
      </c>
      <c r="F209" s="378">
        <v>84.68484606616903</v>
      </c>
      <c r="G209" s="378" t="s">
        <v>818</v>
      </c>
      <c r="H209" s="266" t="s">
        <v>818</v>
      </c>
      <c r="I209" s="358">
        <v>113998</v>
      </c>
    </row>
    <row r="210" spans="1:9" s="349" customFormat="1" ht="12.75">
      <c r="A210" s="348"/>
      <c r="B210" s="139" t="s">
        <v>446</v>
      </c>
      <c r="C210" s="348">
        <v>58009942</v>
      </c>
      <c r="D210" s="348">
        <v>58009942</v>
      </c>
      <c r="E210" s="348">
        <v>57714004</v>
      </c>
      <c r="F210" s="347">
        <v>99.48984951579507</v>
      </c>
      <c r="G210" s="347">
        <v>99.48984951579507</v>
      </c>
      <c r="H210" s="134">
        <v>4636232</v>
      </c>
      <c r="I210" s="134">
        <v>5480661</v>
      </c>
    </row>
    <row r="211" spans="1:9" s="349" customFormat="1" ht="12.75">
      <c r="A211" s="121" t="s">
        <v>177</v>
      </c>
      <c r="B211" s="371" t="s">
        <v>1189</v>
      </c>
      <c r="C211" s="348">
        <v>58009942</v>
      </c>
      <c r="D211" s="348">
        <v>58009942</v>
      </c>
      <c r="E211" s="348">
        <v>57714004</v>
      </c>
      <c r="F211" s="347">
        <v>99.48984951579507</v>
      </c>
      <c r="G211" s="347">
        <v>99.48984951579507</v>
      </c>
      <c r="H211" s="134">
        <v>4636232</v>
      </c>
      <c r="I211" s="134">
        <v>5480661</v>
      </c>
    </row>
    <row r="212" spans="1:9" s="349" customFormat="1" ht="12.75">
      <c r="A212" s="363" t="s">
        <v>198</v>
      </c>
      <c r="B212" s="371" t="s">
        <v>1194</v>
      </c>
      <c r="C212" s="348">
        <v>48148972</v>
      </c>
      <c r="D212" s="348">
        <v>48148972</v>
      </c>
      <c r="E212" s="348">
        <v>48114278</v>
      </c>
      <c r="F212" s="347">
        <v>99.92794446369489</v>
      </c>
      <c r="G212" s="347">
        <v>99.92794446369489</v>
      </c>
      <c r="H212" s="134">
        <v>3385638</v>
      </c>
      <c r="I212" s="134">
        <v>4427850</v>
      </c>
    </row>
    <row r="213" spans="1:9" ht="12.75">
      <c r="A213" s="357">
        <v>3000</v>
      </c>
      <c r="B213" s="380" t="s">
        <v>1215</v>
      </c>
      <c r="C213" s="358">
        <v>4699792</v>
      </c>
      <c r="D213" s="358">
        <v>4699792</v>
      </c>
      <c r="E213" s="358">
        <v>4699792</v>
      </c>
      <c r="F213" s="352">
        <v>100</v>
      </c>
      <c r="G213" s="352">
        <v>100</v>
      </c>
      <c r="H213" s="358">
        <v>283373</v>
      </c>
      <c r="I213" s="358">
        <v>581990</v>
      </c>
    </row>
    <row r="214" spans="1:9" ht="12.75">
      <c r="A214" s="357">
        <v>6000</v>
      </c>
      <c r="B214" s="380" t="s">
        <v>1195</v>
      </c>
      <c r="C214" s="358">
        <v>43449180</v>
      </c>
      <c r="D214" s="358">
        <v>43449180</v>
      </c>
      <c r="E214" s="358">
        <v>43414486</v>
      </c>
      <c r="F214" s="352">
        <v>99.92015039179105</v>
      </c>
      <c r="G214" s="352">
        <v>99.92015039179105</v>
      </c>
      <c r="H214" s="358">
        <v>3102265</v>
      </c>
      <c r="I214" s="358">
        <v>3845860</v>
      </c>
    </row>
    <row r="215" spans="1:9" s="349" customFormat="1" ht="12.75">
      <c r="A215" s="382">
        <v>7000</v>
      </c>
      <c r="B215" s="371" t="s">
        <v>1139</v>
      </c>
      <c r="C215" s="348">
        <v>9860970</v>
      </c>
      <c r="D215" s="348">
        <v>9860970</v>
      </c>
      <c r="E215" s="348">
        <v>9599726</v>
      </c>
      <c r="F215" s="347">
        <v>97.35072715970132</v>
      </c>
      <c r="G215" s="347">
        <v>97.35072715970132</v>
      </c>
      <c r="H215" s="134">
        <v>1250594</v>
      </c>
      <c r="I215" s="134">
        <v>1052811</v>
      </c>
    </row>
    <row r="216" spans="1:9" ht="12.75">
      <c r="A216" s="373">
        <v>7100</v>
      </c>
      <c r="B216" s="366" t="s">
        <v>459</v>
      </c>
      <c r="C216" s="358">
        <v>9860970</v>
      </c>
      <c r="D216" s="358">
        <v>9860970</v>
      </c>
      <c r="E216" s="358">
        <v>9599726</v>
      </c>
      <c r="F216" s="352">
        <v>97.35072715970132</v>
      </c>
      <c r="G216" s="352">
        <v>97.35072715970132</v>
      </c>
      <c r="H216" s="358">
        <v>1250594</v>
      </c>
      <c r="I216" s="358">
        <v>1052811</v>
      </c>
    </row>
    <row r="217" spans="1:9" ht="25.5">
      <c r="A217" s="142">
        <v>7140</v>
      </c>
      <c r="B217" s="366" t="s">
        <v>460</v>
      </c>
      <c r="C217" s="358">
        <v>9860970</v>
      </c>
      <c r="D217" s="358">
        <v>9860970</v>
      </c>
      <c r="E217" s="358">
        <v>9599726</v>
      </c>
      <c r="F217" s="352">
        <v>97.35072715970132</v>
      </c>
      <c r="G217" s="352">
        <v>97.35072715970132</v>
      </c>
      <c r="H217" s="358">
        <v>1250594</v>
      </c>
      <c r="I217" s="358">
        <v>1052811</v>
      </c>
    </row>
    <row r="218" spans="1:9" s="349" customFormat="1" ht="12.75">
      <c r="A218" s="383"/>
      <c r="B218" s="370" t="s">
        <v>449</v>
      </c>
      <c r="C218" s="348">
        <v>12614651</v>
      </c>
      <c r="D218" s="348">
        <v>12614651</v>
      </c>
      <c r="E218" s="348">
        <v>15562711</v>
      </c>
      <c r="F218" s="347">
        <v>123.37012732258705</v>
      </c>
      <c r="G218" s="347">
        <v>123.37012732258705</v>
      </c>
      <c r="H218" s="134">
        <v>1375947</v>
      </c>
      <c r="I218" s="134">
        <v>1845836</v>
      </c>
    </row>
    <row r="219" spans="1:9" s="349" customFormat="1" ht="12.75">
      <c r="A219" s="383"/>
      <c r="B219" s="370" t="s">
        <v>823</v>
      </c>
      <c r="C219" s="348">
        <v>-12614651</v>
      </c>
      <c r="D219" s="348">
        <v>-12614651</v>
      </c>
      <c r="E219" s="348">
        <v>-15562711</v>
      </c>
      <c r="F219" s="347">
        <v>123.37012732258705</v>
      </c>
      <c r="G219" s="347">
        <v>123.37012732258705</v>
      </c>
      <c r="H219" s="134">
        <v>-1375947</v>
      </c>
      <c r="I219" s="134">
        <v>-1845836</v>
      </c>
    </row>
    <row r="220" spans="1:9" ht="12.75">
      <c r="A220" s="365" t="s">
        <v>1154</v>
      </c>
      <c r="B220" s="380" t="s">
        <v>1201</v>
      </c>
      <c r="C220" s="358">
        <v>-12614651</v>
      </c>
      <c r="D220" s="358">
        <v>-12614651</v>
      </c>
      <c r="E220" s="358">
        <v>-15562711</v>
      </c>
      <c r="F220" s="352">
        <v>123.37012732258705</v>
      </c>
      <c r="G220" s="352">
        <v>123.37012732258705</v>
      </c>
      <c r="H220" s="358">
        <v>-1375947</v>
      </c>
      <c r="I220" s="358">
        <v>-1845836</v>
      </c>
    </row>
    <row r="221" spans="1:9" ht="25.5">
      <c r="A221" s="356"/>
      <c r="B221" s="366" t="s">
        <v>450</v>
      </c>
      <c r="C221" s="358">
        <v>-12614651</v>
      </c>
      <c r="D221" s="358">
        <v>-12614651</v>
      </c>
      <c r="E221" s="358">
        <v>-15562711</v>
      </c>
      <c r="F221" s="352">
        <v>123.37012732258705</v>
      </c>
      <c r="G221" s="352">
        <v>123.37012732258705</v>
      </c>
      <c r="H221" s="358">
        <v>-1375947</v>
      </c>
      <c r="I221" s="358">
        <v>-1845836</v>
      </c>
    </row>
    <row r="222" spans="1:9" ht="12.75">
      <c r="A222" s="359"/>
      <c r="B222" s="366"/>
      <c r="C222" s="358"/>
      <c r="D222" s="358"/>
      <c r="E222" s="358"/>
      <c r="F222" s="352"/>
      <c r="G222" s="352"/>
      <c r="H222" s="358"/>
      <c r="I222" s="358"/>
    </row>
    <row r="223" spans="1:9" s="349" customFormat="1" ht="12.75">
      <c r="A223" s="375"/>
      <c r="B223" s="370" t="s">
        <v>465</v>
      </c>
      <c r="C223" s="348"/>
      <c r="D223" s="348"/>
      <c r="E223" s="348"/>
      <c r="F223" s="347"/>
      <c r="G223" s="347"/>
      <c r="H223" s="348"/>
      <c r="I223" s="348"/>
    </row>
    <row r="224" spans="1:9" s="349" customFormat="1" ht="12.75">
      <c r="A224" s="384"/>
      <c r="B224" s="139" t="s">
        <v>170</v>
      </c>
      <c r="C224" s="348">
        <v>9987650</v>
      </c>
      <c r="D224" s="348">
        <v>9987650</v>
      </c>
      <c r="E224" s="348">
        <v>10410743</v>
      </c>
      <c r="F224" s="347">
        <v>104.23616165964967</v>
      </c>
      <c r="G224" s="347">
        <v>104.23616165964967</v>
      </c>
      <c r="H224" s="348">
        <v>840357</v>
      </c>
      <c r="I224" s="348">
        <v>1044359</v>
      </c>
    </row>
    <row r="225" spans="1:9" s="349" customFormat="1" ht="12.75">
      <c r="A225" s="383"/>
      <c r="B225" s="371" t="s">
        <v>389</v>
      </c>
      <c r="C225" s="348">
        <v>9937425</v>
      </c>
      <c r="D225" s="348" t="s">
        <v>818</v>
      </c>
      <c r="E225" s="348">
        <v>10330402</v>
      </c>
      <c r="F225" s="347">
        <v>103.9545153799903</v>
      </c>
      <c r="G225" s="347" t="s">
        <v>818</v>
      </c>
      <c r="H225" s="348" t="s">
        <v>818</v>
      </c>
      <c r="I225" s="348">
        <v>1044359</v>
      </c>
    </row>
    <row r="226" spans="1:9" s="349" customFormat="1" ht="12.75">
      <c r="A226" s="383"/>
      <c r="B226" s="371" t="s">
        <v>391</v>
      </c>
      <c r="C226" s="348">
        <v>9937425</v>
      </c>
      <c r="D226" s="348" t="s">
        <v>818</v>
      </c>
      <c r="E226" s="134">
        <v>10330402</v>
      </c>
      <c r="F226" s="347">
        <v>103.9545153799903</v>
      </c>
      <c r="G226" s="347" t="s">
        <v>818</v>
      </c>
      <c r="H226" s="348" t="s">
        <v>818</v>
      </c>
      <c r="I226" s="348">
        <v>1044359</v>
      </c>
    </row>
    <row r="227" spans="1:9" ht="12.75">
      <c r="A227" s="364" t="s">
        <v>390</v>
      </c>
      <c r="B227" s="372" t="s">
        <v>392</v>
      </c>
      <c r="C227" s="358">
        <v>9937425</v>
      </c>
      <c r="D227" s="358" t="s">
        <v>818</v>
      </c>
      <c r="E227" s="358">
        <v>10330402</v>
      </c>
      <c r="F227" s="352">
        <v>103.9545153799903</v>
      </c>
      <c r="G227" s="352" t="s">
        <v>818</v>
      </c>
      <c r="H227" s="358" t="s">
        <v>818</v>
      </c>
      <c r="I227" s="142">
        <v>1044359</v>
      </c>
    </row>
    <row r="228" spans="1:9" ht="29.25" customHeight="1">
      <c r="A228" s="373" t="s">
        <v>399</v>
      </c>
      <c r="B228" s="372" t="s">
        <v>400</v>
      </c>
      <c r="C228" s="358">
        <v>9937425</v>
      </c>
      <c r="D228" s="358" t="s">
        <v>818</v>
      </c>
      <c r="E228" s="358">
        <v>10330402</v>
      </c>
      <c r="F228" s="352">
        <v>103.9545153799903</v>
      </c>
      <c r="G228" s="352" t="s">
        <v>818</v>
      </c>
      <c r="H228" s="358" t="s">
        <v>818</v>
      </c>
      <c r="I228" s="142">
        <v>1044359</v>
      </c>
    </row>
    <row r="229" spans="1:9" ht="38.25">
      <c r="A229" s="142" t="s">
        <v>405</v>
      </c>
      <c r="B229" s="366" t="s">
        <v>406</v>
      </c>
      <c r="C229" s="358">
        <v>9937425</v>
      </c>
      <c r="D229" s="358" t="s">
        <v>818</v>
      </c>
      <c r="E229" s="358">
        <v>10330402</v>
      </c>
      <c r="F229" s="352">
        <v>103.9545153799903</v>
      </c>
      <c r="G229" s="352" t="s">
        <v>818</v>
      </c>
      <c r="H229" s="358" t="s">
        <v>818</v>
      </c>
      <c r="I229" s="142">
        <v>1044359</v>
      </c>
    </row>
    <row r="230" spans="1:9" s="349" customFormat="1" ht="12.75">
      <c r="A230" s="124"/>
      <c r="B230" s="376" t="s">
        <v>414</v>
      </c>
      <c r="C230" s="348">
        <v>50225</v>
      </c>
      <c r="D230" s="134" t="s">
        <v>818</v>
      </c>
      <c r="E230" s="348">
        <v>80341</v>
      </c>
      <c r="F230" s="347">
        <v>159.96217023394723</v>
      </c>
      <c r="G230" s="347" t="s">
        <v>818</v>
      </c>
      <c r="H230" s="134" t="s">
        <v>818</v>
      </c>
      <c r="I230" s="348">
        <v>0</v>
      </c>
    </row>
    <row r="231" spans="1:9" ht="25.5">
      <c r="A231" s="373">
        <v>22400</v>
      </c>
      <c r="B231" s="366" t="s">
        <v>419</v>
      </c>
      <c r="C231" s="358">
        <v>225</v>
      </c>
      <c r="D231" s="358" t="s">
        <v>818</v>
      </c>
      <c r="E231" s="358">
        <v>34</v>
      </c>
      <c r="F231" s="352">
        <v>15.11111111111111</v>
      </c>
      <c r="G231" s="352" t="s">
        <v>818</v>
      </c>
      <c r="H231" s="358" t="s">
        <v>818</v>
      </c>
      <c r="I231" s="358">
        <v>0</v>
      </c>
    </row>
    <row r="232" spans="1:9" ht="12.75">
      <c r="A232" s="124">
        <v>22460</v>
      </c>
      <c r="B232" s="366" t="s">
        <v>432</v>
      </c>
      <c r="C232" s="358">
        <v>225</v>
      </c>
      <c r="D232" s="358" t="s">
        <v>818</v>
      </c>
      <c r="E232" s="358">
        <v>34</v>
      </c>
      <c r="F232" s="352">
        <v>15.11111111111111</v>
      </c>
      <c r="G232" s="352" t="s">
        <v>818</v>
      </c>
      <c r="H232" s="358" t="s">
        <v>818</v>
      </c>
      <c r="I232" s="358">
        <v>0</v>
      </c>
    </row>
    <row r="233" spans="1:9" ht="25.5">
      <c r="A233" s="373">
        <v>22600</v>
      </c>
      <c r="B233" s="379" t="s">
        <v>435</v>
      </c>
      <c r="C233" s="358">
        <v>50000</v>
      </c>
      <c r="D233" s="358" t="s">
        <v>818</v>
      </c>
      <c r="E233" s="358">
        <v>80307</v>
      </c>
      <c r="F233" s="352">
        <v>160.61399999999998</v>
      </c>
      <c r="G233" s="352" t="s">
        <v>818</v>
      </c>
      <c r="H233" s="358" t="s">
        <v>818</v>
      </c>
      <c r="I233" s="358">
        <v>0</v>
      </c>
    </row>
    <row r="234" spans="1:9" ht="25.5">
      <c r="A234" s="124">
        <v>22610</v>
      </c>
      <c r="B234" s="379" t="s">
        <v>436</v>
      </c>
      <c r="C234" s="358">
        <v>50000</v>
      </c>
      <c r="D234" s="358" t="s">
        <v>818</v>
      </c>
      <c r="E234" s="358">
        <v>80307</v>
      </c>
      <c r="F234" s="352">
        <v>160.61399999999998</v>
      </c>
      <c r="G234" s="352" t="s">
        <v>818</v>
      </c>
      <c r="H234" s="358" t="s">
        <v>818</v>
      </c>
      <c r="I234" s="358">
        <v>0</v>
      </c>
    </row>
    <row r="235" spans="1:9" s="349" customFormat="1" ht="12.75">
      <c r="A235" s="350"/>
      <c r="B235" s="139" t="s">
        <v>446</v>
      </c>
      <c r="C235" s="348">
        <v>6936430</v>
      </c>
      <c r="D235" s="348">
        <v>6936430</v>
      </c>
      <c r="E235" s="348">
        <v>6428562</v>
      </c>
      <c r="F235" s="347">
        <v>92.67825091581693</v>
      </c>
      <c r="G235" s="347">
        <v>92.67825091581693</v>
      </c>
      <c r="H235" s="134">
        <v>928124</v>
      </c>
      <c r="I235" s="134">
        <v>632254</v>
      </c>
    </row>
    <row r="236" spans="1:9" s="349" customFormat="1" ht="12.75">
      <c r="A236" s="121" t="s">
        <v>177</v>
      </c>
      <c r="B236" s="371" t="s">
        <v>1189</v>
      </c>
      <c r="C236" s="348">
        <v>6936430</v>
      </c>
      <c r="D236" s="348">
        <v>6936430</v>
      </c>
      <c r="E236" s="348">
        <v>6428562</v>
      </c>
      <c r="F236" s="347">
        <v>92.67825091581693</v>
      </c>
      <c r="G236" s="347">
        <v>92.67825091581693</v>
      </c>
      <c r="H236" s="134">
        <v>928124</v>
      </c>
      <c r="I236" s="134">
        <v>632254</v>
      </c>
    </row>
    <row r="237" spans="1:9" s="349" customFormat="1" ht="12.75">
      <c r="A237" s="363" t="s">
        <v>198</v>
      </c>
      <c r="B237" s="371" t="s">
        <v>1194</v>
      </c>
      <c r="C237" s="348">
        <v>6406339</v>
      </c>
      <c r="D237" s="348">
        <v>6406339</v>
      </c>
      <c r="E237" s="348">
        <v>6032698</v>
      </c>
      <c r="F237" s="347">
        <v>94.16763614913292</v>
      </c>
      <c r="G237" s="347">
        <v>94.16763614913292</v>
      </c>
      <c r="H237" s="134">
        <v>820163</v>
      </c>
      <c r="I237" s="134">
        <v>599675</v>
      </c>
    </row>
    <row r="238" spans="1:9" ht="12.75">
      <c r="A238" s="357">
        <v>3000</v>
      </c>
      <c r="B238" s="380" t="s">
        <v>1215</v>
      </c>
      <c r="C238" s="358">
        <v>55000</v>
      </c>
      <c r="D238" s="358">
        <v>55000</v>
      </c>
      <c r="E238" s="358">
        <v>49526</v>
      </c>
      <c r="F238" s="352">
        <v>90.04727272727273</v>
      </c>
      <c r="G238" s="352">
        <v>90.04727272727273</v>
      </c>
      <c r="H238" s="358">
        <v>7000</v>
      </c>
      <c r="I238" s="358">
        <v>6494</v>
      </c>
    </row>
    <row r="239" spans="1:9" ht="12.75">
      <c r="A239" s="357">
        <v>6000</v>
      </c>
      <c r="B239" s="380" t="s">
        <v>1195</v>
      </c>
      <c r="C239" s="358">
        <v>6351339</v>
      </c>
      <c r="D239" s="358">
        <v>6351339</v>
      </c>
      <c r="E239" s="358">
        <v>5983172</v>
      </c>
      <c r="F239" s="352">
        <v>94.20331681240759</v>
      </c>
      <c r="G239" s="352">
        <v>94.20331681240759</v>
      </c>
      <c r="H239" s="358">
        <v>813163</v>
      </c>
      <c r="I239" s="358">
        <v>593181</v>
      </c>
    </row>
    <row r="240" spans="1:9" s="349" customFormat="1" ht="12.75">
      <c r="A240" s="385">
        <v>7000</v>
      </c>
      <c r="B240" s="371" t="s">
        <v>1139</v>
      </c>
      <c r="C240" s="348">
        <v>530091</v>
      </c>
      <c r="D240" s="348">
        <v>530091</v>
      </c>
      <c r="E240" s="348">
        <v>395864</v>
      </c>
      <c r="F240" s="347">
        <v>74.67849859741064</v>
      </c>
      <c r="G240" s="347">
        <v>74.67849859741064</v>
      </c>
      <c r="H240" s="134">
        <v>107961</v>
      </c>
      <c r="I240" s="134">
        <v>32579</v>
      </c>
    </row>
    <row r="241" spans="1:9" ht="12.75">
      <c r="A241" s="386">
        <v>7100</v>
      </c>
      <c r="B241" s="366" t="s">
        <v>459</v>
      </c>
      <c r="C241" s="358">
        <v>530091</v>
      </c>
      <c r="D241" s="358">
        <v>530091</v>
      </c>
      <c r="E241" s="358">
        <v>395864</v>
      </c>
      <c r="F241" s="352">
        <v>74.67849859741064</v>
      </c>
      <c r="G241" s="352">
        <v>74.67849859741064</v>
      </c>
      <c r="H241" s="358">
        <v>107961</v>
      </c>
      <c r="I241" s="358">
        <v>32579</v>
      </c>
    </row>
    <row r="242" spans="1:9" ht="25.5">
      <c r="A242" s="124">
        <v>7140</v>
      </c>
      <c r="B242" s="366" t="s">
        <v>460</v>
      </c>
      <c r="C242" s="358">
        <v>530091</v>
      </c>
      <c r="D242" s="358">
        <v>530091</v>
      </c>
      <c r="E242" s="358">
        <v>395864</v>
      </c>
      <c r="F242" s="352">
        <v>74.67849859741064</v>
      </c>
      <c r="G242" s="352">
        <v>74.67849859741064</v>
      </c>
      <c r="H242" s="358">
        <v>107961</v>
      </c>
      <c r="I242" s="358">
        <v>32579</v>
      </c>
    </row>
    <row r="243" spans="1:9" s="349" customFormat="1" ht="12.75">
      <c r="A243" s="121"/>
      <c r="B243" s="370" t="s">
        <v>449</v>
      </c>
      <c r="C243" s="348">
        <v>3051220</v>
      </c>
      <c r="D243" s="348">
        <v>3051220</v>
      </c>
      <c r="E243" s="348">
        <v>3982181</v>
      </c>
      <c r="F243" s="347">
        <v>130.5111070325968</v>
      </c>
      <c r="G243" s="347">
        <v>130.5111070325968</v>
      </c>
      <c r="H243" s="134">
        <v>-87767</v>
      </c>
      <c r="I243" s="134">
        <v>412105</v>
      </c>
    </row>
    <row r="244" spans="1:9" s="349" customFormat="1" ht="12.75">
      <c r="A244" s="384"/>
      <c r="B244" s="370" t="s">
        <v>823</v>
      </c>
      <c r="C244" s="348">
        <v>-3051220</v>
      </c>
      <c r="D244" s="348">
        <v>-3051220</v>
      </c>
      <c r="E244" s="348">
        <v>-3982181</v>
      </c>
      <c r="F244" s="347">
        <v>130.5111070325968</v>
      </c>
      <c r="G244" s="347">
        <v>130.5111070325968</v>
      </c>
      <c r="H244" s="134">
        <v>87767</v>
      </c>
      <c r="I244" s="134">
        <v>-412105</v>
      </c>
    </row>
    <row r="245" spans="1:9" ht="12.75">
      <c r="A245" s="365" t="s">
        <v>1154</v>
      </c>
      <c r="B245" s="380" t="s">
        <v>1201</v>
      </c>
      <c r="C245" s="358">
        <v>-3051220</v>
      </c>
      <c r="D245" s="358">
        <v>-3051220</v>
      </c>
      <c r="E245" s="358">
        <v>-3982181</v>
      </c>
      <c r="F245" s="352">
        <v>130.5111070325968</v>
      </c>
      <c r="G245" s="352">
        <v>130.5111070325968</v>
      </c>
      <c r="H245" s="358">
        <v>87767</v>
      </c>
      <c r="I245" s="358">
        <v>-412105</v>
      </c>
    </row>
    <row r="246" spans="1:9" ht="25.5">
      <c r="A246" s="350"/>
      <c r="B246" s="366" t="s">
        <v>450</v>
      </c>
      <c r="C246" s="358">
        <v>-3051220</v>
      </c>
      <c r="D246" s="358">
        <v>-3051220</v>
      </c>
      <c r="E246" s="358">
        <v>-3982181</v>
      </c>
      <c r="F246" s="352">
        <v>130.5111070325968</v>
      </c>
      <c r="G246" s="352">
        <v>130.5111070325968</v>
      </c>
      <c r="H246" s="358">
        <v>87767</v>
      </c>
      <c r="I246" s="358">
        <v>-412105</v>
      </c>
    </row>
    <row r="247" spans="1:9" ht="12.75">
      <c r="A247" s="358"/>
      <c r="B247" s="366"/>
      <c r="C247" s="358"/>
      <c r="D247" s="358"/>
      <c r="E247" s="358"/>
      <c r="F247" s="352"/>
      <c r="G247" s="352"/>
      <c r="H247" s="358"/>
      <c r="I247" s="358"/>
    </row>
    <row r="248" spans="1:9" s="349" customFormat="1" ht="25.5">
      <c r="A248" s="348"/>
      <c r="B248" s="381" t="s">
        <v>466</v>
      </c>
      <c r="C248" s="348"/>
      <c r="D248" s="348"/>
      <c r="E248" s="348"/>
      <c r="F248" s="347"/>
      <c r="G248" s="347"/>
      <c r="H248" s="348"/>
      <c r="I248" s="348"/>
    </row>
    <row r="249" spans="1:9" s="349" customFormat="1" ht="12.75">
      <c r="A249" s="348"/>
      <c r="B249" s="139" t="s">
        <v>170</v>
      </c>
      <c r="C249" s="348">
        <v>260528916</v>
      </c>
      <c r="D249" s="348">
        <v>260528916</v>
      </c>
      <c r="E249" s="348">
        <v>271185632</v>
      </c>
      <c r="F249" s="347">
        <v>104.0904158216357</v>
      </c>
      <c r="G249" s="347">
        <v>104.0904158216357</v>
      </c>
      <c r="H249" s="348">
        <v>21948959</v>
      </c>
      <c r="I249" s="134">
        <v>27279316</v>
      </c>
    </row>
    <row r="250" spans="1:9" s="349" customFormat="1" ht="12.75">
      <c r="A250" s="348"/>
      <c r="B250" s="371" t="s">
        <v>389</v>
      </c>
      <c r="C250" s="348">
        <v>259433042</v>
      </c>
      <c r="D250" s="348" t="s">
        <v>818</v>
      </c>
      <c r="E250" s="134">
        <v>269692845</v>
      </c>
      <c r="F250" s="347">
        <v>103.95470172993615</v>
      </c>
      <c r="G250" s="347" t="s">
        <v>818</v>
      </c>
      <c r="H250" s="348" t="s">
        <v>818</v>
      </c>
      <c r="I250" s="134">
        <v>27264780</v>
      </c>
    </row>
    <row r="251" spans="1:9" s="349" customFormat="1" ht="12.75">
      <c r="A251" s="348"/>
      <c r="B251" s="371" t="s">
        <v>391</v>
      </c>
      <c r="C251" s="348">
        <v>259433042</v>
      </c>
      <c r="D251" s="348" t="s">
        <v>818</v>
      </c>
      <c r="E251" s="134">
        <v>269692845</v>
      </c>
      <c r="F251" s="347">
        <v>103.95470172993615</v>
      </c>
      <c r="G251" s="347" t="s">
        <v>818</v>
      </c>
      <c r="H251" s="348" t="s">
        <v>818</v>
      </c>
      <c r="I251" s="134">
        <v>27264780</v>
      </c>
    </row>
    <row r="252" spans="1:9" ht="12.75">
      <c r="A252" s="364" t="s">
        <v>390</v>
      </c>
      <c r="B252" s="372" t="s">
        <v>392</v>
      </c>
      <c r="C252" s="358">
        <v>259433042</v>
      </c>
      <c r="D252" s="358" t="s">
        <v>818</v>
      </c>
      <c r="E252" s="358">
        <v>269692845</v>
      </c>
      <c r="F252" s="352">
        <v>103.95470172993615</v>
      </c>
      <c r="G252" s="352" t="s">
        <v>818</v>
      </c>
      <c r="H252" s="358" t="s">
        <v>818</v>
      </c>
      <c r="I252" s="358">
        <v>27264780</v>
      </c>
    </row>
    <row r="253" spans="1:9" ht="17.25" customHeight="1">
      <c r="A253" s="373" t="s">
        <v>393</v>
      </c>
      <c r="B253" s="366" t="s">
        <v>394</v>
      </c>
      <c r="C253" s="358" t="s">
        <v>818</v>
      </c>
      <c r="D253" s="358" t="s">
        <v>818</v>
      </c>
      <c r="E253" s="358">
        <v>221</v>
      </c>
      <c r="F253" s="352" t="s">
        <v>818</v>
      </c>
      <c r="G253" s="352" t="s">
        <v>818</v>
      </c>
      <c r="H253" s="358" t="s">
        <v>818</v>
      </c>
      <c r="I253" s="358">
        <v>0</v>
      </c>
    </row>
    <row r="254" spans="1:9" ht="25.5" hidden="1">
      <c r="A254" s="387" t="s">
        <v>395</v>
      </c>
      <c r="B254" s="372" t="s">
        <v>396</v>
      </c>
      <c r="C254" s="358" t="s">
        <v>818</v>
      </c>
      <c r="D254" s="358" t="s">
        <v>818</v>
      </c>
      <c r="E254" s="358">
        <v>0</v>
      </c>
      <c r="F254" s="352" t="s">
        <v>818</v>
      </c>
      <c r="G254" s="352" t="s">
        <v>818</v>
      </c>
      <c r="H254" s="358" t="s">
        <v>818</v>
      </c>
      <c r="I254" s="358">
        <v>0</v>
      </c>
    </row>
    <row r="255" spans="1:9" ht="25.5" customHeight="1">
      <c r="A255" s="142" t="s">
        <v>397</v>
      </c>
      <c r="B255" s="366" t="s">
        <v>398</v>
      </c>
      <c r="C255" s="358" t="s">
        <v>818</v>
      </c>
      <c r="D255" s="358" t="s">
        <v>818</v>
      </c>
      <c r="E255" s="358">
        <v>221</v>
      </c>
      <c r="F255" s="352" t="s">
        <v>818</v>
      </c>
      <c r="G255" s="352" t="s">
        <v>818</v>
      </c>
      <c r="H255" s="358" t="s">
        <v>818</v>
      </c>
      <c r="I255" s="358">
        <v>0</v>
      </c>
    </row>
    <row r="256" spans="1:9" ht="28.5" customHeight="1">
      <c r="A256" s="373" t="s">
        <v>399</v>
      </c>
      <c r="B256" s="372" t="s">
        <v>400</v>
      </c>
      <c r="C256" s="358">
        <v>259433042</v>
      </c>
      <c r="D256" s="358" t="s">
        <v>818</v>
      </c>
      <c r="E256" s="358">
        <v>269692624</v>
      </c>
      <c r="F256" s="352">
        <v>103.95461654417943</v>
      </c>
      <c r="G256" s="352" t="s">
        <v>818</v>
      </c>
      <c r="H256" s="358" t="s">
        <v>818</v>
      </c>
      <c r="I256" s="358">
        <v>27264780</v>
      </c>
    </row>
    <row r="257" spans="1:9" ht="38.25" customHeight="1">
      <c r="A257" s="142" t="s">
        <v>407</v>
      </c>
      <c r="B257" s="366" t="s">
        <v>408</v>
      </c>
      <c r="C257" s="358">
        <v>259433042</v>
      </c>
      <c r="D257" s="358" t="s">
        <v>818</v>
      </c>
      <c r="E257" s="358">
        <v>269692624</v>
      </c>
      <c r="F257" s="352">
        <v>103.95461654417943</v>
      </c>
      <c r="G257" s="352" t="s">
        <v>818</v>
      </c>
      <c r="H257" s="358" t="s">
        <v>818</v>
      </c>
      <c r="I257" s="358">
        <v>27264780</v>
      </c>
    </row>
    <row r="258" spans="1:9" s="349" customFormat="1" ht="12.75">
      <c r="A258" s="124"/>
      <c r="B258" s="376" t="s">
        <v>414</v>
      </c>
      <c r="C258" s="348">
        <v>1095874</v>
      </c>
      <c r="D258" s="134" t="s">
        <v>818</v>
      </c>
      <c r="E258" s="348">
        <v>1492787</v>
      </c>
      <c r="F258" s="347">
        <v>136.21885362733306</v>
      </c>
      <c r="G258" s="347" t="s">
        <v>818</v>
      </c>
      <c r="H258" s="134" t="s">
        <v>818</v>
      </c>
      <c r="I258" s="348">
        <v>14536</v>
      </c>
    </row>
    <row r="259" spans="1:9" s="349" customFormat="1" ht="25.5" hidden="1">
      <c r="A259" s="374">
        <v>22200</v>
      </c>
      <c r="B259" s="366" t="s">
        <v>415</v>
      </c>
      <c r="C259" s="358" t="s">
        <v>818</v>
      </c>
      <c r="D259" s="358" t="s">
        <v>818</v>
      </c>
      <c r="E259" s="358">
        <v>0</v>
      </c>
      <c r="F259" s="352" t="s">
        <v>818</v>
      </c>
      <c r="G259" s="352" t="s">
        <v>818</v>
      </c>
      <c r="H259" s="358" t="s">
        <v>818</v>
      </c>
      <c r="I259" s="358">
        <v>0</v>
      </c>
    </row>
    <row r="260" spans="1:9" s="349" customFormat="1" ht="38.25">
      <c r="A260" s="374">
        <v>22300</v>
      </c>
      <c r="B260" s="366" t="s">
        <v>417</v>
      </c>
      <c r="C260" s="358" t="s">
        <v>818</v>
      </c>
      <c r="D260" s="358" t="s">
        <v>818</v>
      </c>
      <c r="E260" s="358">
        <v>36234</v>
      </c>
      <c r="F260" s="352" t="s">
        <v>818</v>
      </c>
      <c r="G260" s="352" t="s">
        <v>818</v>
      </c>
      <c r="H260" s="358" t="s">
        <v>818</v>
      </c>
      <c r="I260" s="358">
        <v>0</v>
      </c>
    </row>
    <row r="261" spans="1:9" ht="25.5">
      <c r="A261" s="374">
        <v>22400</v>
      </c>
      <c r="B261" s="366" t="s">
        <v>419</v>
      </c>
      <c r="C261" s="358">
        <v>125874</v>
      </c>
      <c r="D261" s="358" t="s">
        <v>818</v>
      </c>
      <c r="E261" s="358">
        <v>98123</v>
      </c>
      <c r="F261" s="352">
        <v>77.9533501755724</v>
      </c>
      <c r="G261" s="352" t="s">
        <v>818</v>
      </c>
      <c r="H261" s="358" t="s">
        <v>818</v>
      </c>
      <c r="I261" s="358">
        <v>14536</v>
      </c>
    </row>
    <row r="262" spans="1:9" ht="12.75">
      <c r="A262" s="358">
        <v>22410</v>
      </c>
      <c r="B262" s="366" t="s">
        <v>420</v>
      </c>
      <c r="C262" s="358">
        <v>120000</v>
      </c>
      <c r="D262" s="358" t="s">
        <v>818</v>
      </c>
      <c r="E262" s="358">
        <v>95503</v>
      </c>
      <c r="F262" s="352">
        <v>79.58583333333334</v>
      </c>
      <c r="G262" s="352" t="s">
        <v>818</v>
      </c>
      <c r="H262" s="358" t="s">
        <v>818</v>
      </c>
      <c r="I262" s="358">
        <v>14536</v>
      </c>
    </row>
    <row r="263" spans="1:9" ht="12.75">
      <c r="A263" s="358">
        <v>22460</v>
      </c>
      <c r="B263" s="366" t="s">
        <v>432</v>
      </c>
      <c r="C263" s="358">
        <v>5874</v>
      </c>
      <c r="D263" s="358" t="s">
        <v>818</v>
      </c>
      <c r="E263" s="358">
        <v>2620</v>
      </c>
      <c r="F263" s="352">
        <v>44.603336738168196</v>
      </c>
      <c r="G263" s="352" t="s">
        <v>818</v>
      </c>
      <c r="H263" s="358" t="s">
        <v>818</v>
      </c>
      <c r="I263" s="358">
        <v>0</v>
      </c>
    </row>
    <row r="264" spans="1:9" ht="25.5">
      <c r="A264" s="374">
        <v>22600</v>
      </c>
      <c r="B264" s="379" t="s">
        <v>435</v>
      </c>
      <c r="C264" s="358">
        <v>970000</v>
      </c>
      <c r="D264" s="358" t="s">
        <v>818</v>
      </c>
      <c r="E264" s="358">
        <v>1358430</v>
      </c>
      <c r="F264" s="352">
        <v>140.04432989690721</v>
      </c>
      <c r="G264" s="352" t="s">
        <v>818</v>
      </c>
      <c r="H264" s="358" t="s">
        <v>818</v>
      </c>
      <c r="I264" s="358">
        <v>0</v>
      </c>
    </row>
    <row r="265" spans="1:9" ht="25.5">
      <c r="A265" s="358">
        <v>22610</v>
      </c>
      <c r="B265" s="379" t="s">
        <v>436</v>
      </c>
      <c r="C265" s="358">
        <v>970000</v>
      </c>
      <c r="D265" s="358" t="s">
        <v>818</v>
      </c>
      <c r="E265" s="358">
        <v>1358430</v>
      </c>
      <c r="F265" s="352">
        <v>140.04432989690721</v>
      </c>
      <c r="G265" s="352" t="s">
        <v>818</v>
      </c>
      <c r="H265" s="358" t="s">
        <v>818</v>
      </c>
      <c r="I265" s="358">
        <v>0</v>
      </c>
    </row>
    <row r="266" spans="1:9" s="349" customFormat="1" ht="25.5" hidden="1">
      <c r="A266" s="348"/>
      <c r="B266" s="371" t="s">
        <v>437</v>
      </c>
      <c r="C266" s="348" t="s">
        <v>818</v>
      </c>
      <c r="D266" s="348" t="s">
        <v>818</v>
      </c>
      <c r="E266" s="358">
        <v>0</v>
      </c>
      <c r="F266" s="347" t="s">
        <v>818</v>
      </c>
      <c r="G266" s="347" t="s">
        <v>818</v>
      </c>
      <c r="H266" s="348" t="s">
        <v>818</v>
      </c>
      <c r="I266" s="358">
        <v>0</v>
      </c>
    </row>
    <row r="267" spans="1:9" s="349" customFormat="1" ht="12.75">
      <c r="A267" s="383"/>
      <c r="B267" s="139" t="s">
        <v>446</v>
      </c>
      <c r="C267" s="348">
        <v>180217082</v>
      </c>
      <c r="D267" s="348">
        <v>180217082</v>
      </c>
      <c r="E267" s="348">
        <v>179877528</v>
      </c>
      <c r="F267" s="347">
        <v>99.81158611812391</v>
      </c>
      <c r="G267" s="347">
        <v>99.81158611812391</v>
      </c>
      <c r="H267" s="348">
        <v>14664503</v>
      </c>
      <c r="I267" s="348">
        <v>15186930</v>
      </c>
    </row>
    <row r="268" spans="1:9" s="349" customFormat="1" ht="12.75">
      <c r="A268" s="121" t="s">
        <v>177</v>
      </c>
      <c r="B268" s="371" t="s">
        <v>1189</v>
      </c>
      <c r="C268" s="348">
        <v>180217082</v>
      </c>
      <c r="D268" s="348">
        <v>180217082</v>
      </c>
      <c r="E268" s="348">
        <v>179877528</v>
      </c>
      <c r="F268" s="347">
        <v>99.81158611812391</v>
      </c>
      <c r="G268" s="347">
        <v>99.81158611812391</v>
      </c>
      <c r="H268" s="348">
        <v>14664503</v>
      </c>
      <c r="I268" s="348">
        <v>15186930</v>
      </c>
    </row>
    <row r="269" spans="1:9" s="349" customFormat="1" ht="12.75">
      <c r="A269" s="361" t="s">
        <v>192</v>
      </c>
      <c r="B269" s="371" t="s">
        <v>1230</v>
      </c>
      <c r="C269" s="348">
        <v>176800</v>
      </c>
      <c r="D269" s="348">
        <v>176800</v>
      </c>
      <c r="E269" s="348">
        <v>176729</v>
      </c>
      <c r="F269" s="347">
        <v>99.95984162895928</v>
      </c>
      <c r="G269" s="347">
        <v>99.95984162895928</v>
      </c>
      <c r="H269" s="348">
        <v>0</v>
      </c>
      <c r="I269" s="348">
        <v>0</v>
      </c>
    </row>
    <row r="270" spans="1:9" s="349" customFormat="1" ht="12.75">
      <c r="A270" s="363" t="s">
        <v>198</v>
      </c>
      <c r="B270" s="371" t="s">
        <v>1194</v>
      </c>
      <c r="C270" s="348">
        <v>144572163</v>
      </c>
      <c r="D270" s="348">
        <v>144572163</v>
      </c>
      <c r="E270" s="348">
        <v>144435304</v>
      </c>
      <c r="F270" s="347">
        <v>99.90533516469557</v>
      </c>
      <c r="G270" s="347">
        <v>99.90533516469557</v>
      </c>
      <c r="H270" s="348">
        <v>11471659</v>
      </c>
      <c r="I270" s="348">
        <v>11841945</v>
      </c>
    </row>
    <row r="271" spans="1:9" ht="12.75">
      <c r="A271" s="357">
        <v>6000</v>
      </c>
      <c r="B271" s="380" t="s">
        <v>1195</v>
      </c>
      <c r="C271" s="358">
        <v>144572163</v>
      </c>
      <c r="D271" s="358">
        <v>144572163</v>
      </c>
      <c r="E271" s="358">
        <v>144435304</v>
      </c>
      <c r="F271" s="352">
        <v>99.90533516469557</v>
      </c>
      <c r="G271" s="352">
        <v>99.90533516469557</v>
      </c>
      <c r="H271" s="358">
        <v>11471659</v>
      </c>
      <c r="I271" s="358">
        <v>11841945</v>
      </c>
    </row>
    <row r="272" spans="1:9" s="349" customFormat="1" ht="12.75">
      <c r="A272" s="357">
        <v>7000</v>
      </c>
      <c r="B272" s="371" t="s">
        <v>1139</v>
      </c>
      <c r="C272" s="348">
        <v>35468119</v>
      </c>
      <c r="D272" s="348">
        <v>35468119</v>
      </c>
      <c r="E272" s="348">
        <v>35265495</v>
      </c>
      <c r="F272" s="347">
        <v>99.42871512300948</v>
      </c>
      <c r="G272" s="347">
        <v>99.42871512300948</v>
      </c>
      <c r="H272" s="348">
        <v>3192844</v>
      </c>
      <c r="I272" s="348">
        <v>3344985</v>
      </c>
    </row>
    <row r="273" spans="1:9" ht="12.75">
      <c r="A273" s="374">
        <v>7100</v>
      </c>
      <c r="B273" s="366" t="s">
        <v>459</v>
      </c>
      <c r="C273" s="358">
        <v>35468119</v>
      </c>
      <c r="D273" s="358">
        <v>35468119</v>
      </c>
      <c r="E273" s="358">
        <v>35265495</v>
      </c>
      <c r="F273" s="352">
        <v>99.42871512300948</v>
      </c>
      <c r="G273" s="352">
        <v>99.42871512300948</v>
      </c>
      <c r="H273" s="358">
        <v>3192844</v>
      </c>
      <c r="I273" s="358">
        <v>3344985</v>
      </c>
    </row>
    <row r="274" spans="1:9" ht="25.5">
      <c r="A274" s="358">
        <v>7140</v>
      </c>
      <c r="B274" s="366" t="s">
        <v>460</v>
      </c>
      <c r="C274" s="358">
        <v>35468119</v>
      </c>
      <c r="D274" s="358">
        <v>35468119</v>
      </c>
      <c r="E274" s="358">
        <v>35265495</v>
      </c>
      <c r="F274" s="352">
        <v>99.42871512300948</v>
      </c>
      <c r="G274" s="352">
        <v>99.42871512300948</v>
      </c>
      <c r="H274" s="358">
        <v>3192844</v>
      </c>
      <c r="I274" s="358">
        <v>3344985</v>
      </c>
    </row>
    <row r="275" spans="1:9" s="349" customFormat="1" ht="12.75">
      <c r="A275" s="383"/>
      <c r="B275" s="370" t="s">
        <v>449</v>
      </c>
      <c r="C275" s="348">
        <v>80311834</v>
      </c>
      <c r="D275" s="348">
        <v>80311834</v>
      </c>
      <c r="E275" s="348">
        <v>91308104</v>
      </c>
      <c r="F275" s="347">
        <v>113.69196723860146</v>
      </c>
      <c r="G275" s="347">
        <v>113.69196723860146</v>
      </c>
      <c r="H275" s="358">
        <v>7284456</v>
      </c>
      <c r="I275" s="358">
        <v>12092386</v>
      </c>
    </row>
    <row r="276" spans="1:9" s="349" customFormat="1" ht="12.75">
      <c r="A276" s="121"/>
      <c r="B276" s="370" t="s">
        <v>823</v>
      </c>
      <c r="C276" s="348">
        <v>-80311834</v>
      </c>
      <c r="D276" s="348">
        <v>-80311834</v>
      </c>
      <c r="E276" s="348">
        <v>-91308104</v>
      </c>
      <c r="F276" s="347">
        <v>113.69196723860146</v>
      </c>
      <c r="G276" s="347">
        <v>113.69196723860146</v>
      </c>
      <c r="H276" s="358">
        <v>-7284456</v>
      </c>
      <c r="I276" s="358">
        <v>-12092386</v>
      </c>
    </row>
    <row r="277" spans="1:9" ht="12.75">
      <c r="A277" s="365" t="s">
        <v>1160</v>
      </c>
      <c r="B277" s="366" t="s">
        <v>827</v>
      </c>
      <c r="C277" s="358">
        <v>-10429231</v>
      </c>
      <c r="D277" s="358">
        <v>-10429231</v>
      </c>
      <c r="E277" s="358">
        <v>-10429231</v>
      </c>
      <c r="F277" s="352">
        <v>100</v>
      </c>
      <c r="G277" s="352">
        <v>100</v>
      </c>
      <c r="H277" s="358">
        <v>0</v>
      </c>
      <c r="I277" s="358">
        <v>-0.47000000067055225</v>
      </c>
    </row>
    <row r="278" spans="1:9" ht="12.75">
      <c r="A278" s="358"/>
      <c r="B278" s="366" t="s">
        <v>384</v>
      </c>
      <c r="C278" s="358">
        <v>-10429231</v>
      </c>
      <c r="D278" s="358">
        <v>-10429231</v>
      </c>
      <c r="E278" s="358">
        <v>-10429231</v>
      </c>
      <c r="F278" s="352">
        <v>100</v>
      </c>
      <c r="G278" s="352">
        <v>100</v>
      </c>
      <c r="H278" s="358">
        <v>0</v>
      </c>
      <c r="I278" s="358">
        <v>-0.47000000067055225</v>
      </c>
    </row>
    <row r="279" spans="1:9" ht="12.75">
      <c r="A279" s="365" t="s">
        <v>1154</v>
      </c>
      <c r="B279" s="380" t="s">
        <v>1201</v>
      </c>
      <c r="C279" s="358">
        <v>-69882603</v>
      </c>
      <c r="D279" s="358">
        <v>-69882603</v>
      </c>
      <c r="E279" s="358">
        <v>-80878873</v>
      </c>
      <c r="F279" s="352">
        <v>115.7353468931316</v>
      </c>
      <c r="G279" s="352">
        <v>115.7353468931316</v>
      </c>
      <c r="H279" s="358">
        <v>-7284456</v>
      </c>
      <c r="I279" s="358">
        <v>-12092385.530000001</v>
      </c>
    </row>
    <row r="280" spans="1:9" ht="25.5">
      <c r="A280" s="350"/>
      <c r="B280" s="366" t="s">
        <v>450</v>
      </c>
      <c r="C280" s="358">
        <v>-69882603</v>
      </c>
      <c r="D280" s="358">
        <v>-69882603</v>
      </c>
      <c r="E280" s="358">
        <v>-80878873</v>
      </c>
      <c r="F280" s="352">
        <v>115.7353468931316</v>
      </c>
      <c r="G280" s="352">
        <v>115.7353468931316</v>
      </c>
      <c r="H280" s="358">
        <v>-7284456</v>
      </c>
      <c r="I280" s="358">
        <v>-12092385.530000001</v>
      </c>
    </row>
    <row r="281" spans="1:9" ht="12.75">
      <c r="A281" s="350"/>
      <c r="B281" s="366"/>
      <c r="C281" s="358"/>
      <c r="D281" s="358"/>
      <c r="E281" s="358"/>
      <c r="F281" s="352"/>
      <c r="G281" s="352"/>
      <c r="H281" s="358"/>
      <c r="I281" s="358"/>
    </row>
    <row r="282" spans="1:9" s="349" customFormat="1" ht="25.5">
      <c r="A282" s="383"/>
      <c r="B282" s="370" t="s">
        <v>467</v>
      </c>
      <c r="C282" s="348"/>
      <c r="D282" s="348"/>
      <c r="E282" s="348"/>
      <c r="F282" s="347"/>
      <c r="G282" s="347"/>
      <c r="H282" s="348"/>
      <c r="I282" s="348"/>
    </row>
    <row r="283" spans="1:9" s="349" customFormat="1" ht="12.75">
      <c r="A283" s="348"/>
      <c r="B283" s="139" t="s">
        <v>170</v>
      </c>
      <c r="C283" s="348">
        <v>17438614</v>
      </c>
      <c r="D283" s="348">
        <v>17438614</v>
      </c>
      <c r="E283" s="348">
        <v>17427254</v>
      </c>
      <c r="F283" s="347">
        <v>99.93485720826207</v>
      </c>
      <c r="G283" s="347">
        <v>99.93485720826207</v>
      </c>
      <c r="H283" s="348">
        <v>1341446</v>
      </c>
      <c r="I283" s="348">
        <v>1882316</v>
      </c>
    </row>
    <row r="284" spans="1:9" s="349" customFormat="1" ht="12.75">
      <c r="A284" s="348"/>
      <c r="B284" s="376" t="s">
        <v>414</v>
      </c>
      <c r="C284" s="348">
        <v>555335</v>
      </c>
      <c r="D284" s="348">
        <v>555335</v>
      </c>
      <c r="E284" s="348">
        <v>524278</v>
      </c>
      <c r="F284" s="347">
        <v>94.4075197853548</v>
      </c>
      <c r="G284" s="347">
        <v>94.4075197853548</v>
      </c>
      <c r="H284" s="348">
        <v>46277</v>
      </c>
      <c r="I284" s="348">
        <v>41886</v>
      </c>
    </row>
    <row r="285" spans="1:9" ht="25.5">
      <c r="A285" s="374">
        <v>22400</v>
      </c>
      <c r="B285" s="366" t="s">
        <v>419</v>
      </c>
      <c r="C285" s="358">
        <v>555335</v>
      </c>
      <c r="D285" s="358" t="s">
        <v>818</v>
      </c>
      <c r="E285" s="358">
        <v>524278</v>
      </c>
      <c r="F285" s="352">
        <v>94.4075197853548</v>
      </c>
      <c r="G285" s="352" t="s">
        <v>818</v>
      </c>
      <c r="H285" s="358" t="s">
        <v>818</v>
      </c>
      <c r="I285" s="358">
        <v>41886</v>
      </c>
    </row>
    <row r="286" spans="1:9" ht="41.25" customHeight="1">
      <c r="A286" s="358">
        <v>22420</v>
      </c>
      <c r="B286" s="366" t="s">
        <v>422</v>
      </c>
      <c r="C286" s="358" t="s">
        <v>818</v>
      </c>
      <c r="D286" s="358" t="s">
        <v>818</v>
      </c>
      <c r="E286" s="358">
        <v>12</v>
      </c>
      <c r="F286" s="352" t="s">
        <v>818</v>
      </c>
      <c r="G286" s="352" t="s">
        <v>818</v>
      </c>
      <c r="H286" s="358" t="s">
        <v>818</v>
      </c>
      <c r="I286" s="358">
        <v>0</v>
      </c>
    </row>
    <row r="287" spans="1:9" ht="25.5">
      <c r="A287" s="358">
        <v>22440</v>
      </c>
      <c r="B287" s="379" t="s">
        <v>428</v>
      </c>
      <c r="C287" s="358">
        <v>555335</v>
      </c>
      <c r="D287" s="358" t="s">
        <v>818</v>
      </c>
      <c r="E287" s="358">
        <v>523595</v>
      </c>
      <c r="F287" s="352">
        <v>94.28453095879064</v>
      </c>
      <c r="G287" s="352" t="s">
        <v>818</v>
      </c>
      <c r="H287" s="358" t="s">
        <v>818</v>
      </c>
      <c r="I287" s="358">
        <v>41886</v>
      </c>
    </row>
    <row r="288" spans="1:9" ht="53.25" customHeight="1">
      <c r="A288" s="358">
        <v>22470</v>
      </c>
      <c r="B288" s="379" t="s">
        <v>433</v>
      </c>
      <c r="C288" s="358" t="s">
        <v>818</v>
      </c>
      <c r="D288" s="358" t="s">
        <v>818</v>
      </c>
      <c r="E288" s="358">
        <v>671</v>
      </c>
      <c r="F288" s="352" t="s">
        <v>818</v>
      </c>
      <c r="G288" s="352" t="s">
        <v>818</v>
      </c>
      <c r="H288" s="358" t="s">
        <v>818</v>
      </c>
      <c r="I288" s="358">
        <v>0</v>
      </c>
    </row>
    <row r="289" spans="1:9" s="349" customFormat="1" ht="25.5">
      <c r="A289" s="348"/>
      <c r="B289" s="371" t="s">
        <v>437</v>
      </c>
      <c r="C289" s="348">
        <v>129110</v>
      </c>
      <c r="D289" s="348">
        <v>129110</v>
      </c>
      <c r="E289" s="348">
        <v>148807</v>
      </c>
      <c r="F289" s="347">
        <v>115.25598327007978</v>
      </c>
      <c r="G289" s="347">
        <v>115.25598327007978</v>
      </c>
      <c r="H289" s="348">
        <v>10750</v>
      </c>
      <c r="I289" s="348">
        <v>4243</v>
      </c>
    </row>
    <row r="290" spans="1:9" s="349" customFormat="1" ht="12.75">
      <c r="A290" s="348"/>
      <c r="B290" s="371" t="s">
        <v>1205</v>
      </c>
      <c r="C290" s="348">
        <v>16754169</v>
      </c>
      <c r="D290" s="348">
        <v>16754169</v>
      </c>
      <c r="E290" s="348">
        <v>16754169</v>
      </c>
      <c r="F290" s="347">
        <v>100</v>
      </c>
      <c r="G290" s="347">
        <v>100</v>
      </c>
      <c r="H290" s="348">
        <v>1284419</v>
      </c>
      <c r="I290" s="348">
        <v>1836187</v>
      </c>
    </row>
    <row r="291" spans="1:9" ht="12.75">
      <c r="A291" s="357">
        <v>18000</v>
      </c>
      <c r="B291" s="372" t="s">
        <v>1206</v>
      </c>
      <c r="C291" s="358">
        <v>16754169</v>
      </c>
      <c r="D291" s="358">
        <v>16754169</v>
      </c>
      <c r="E291" s="358">
        <v>16754169</v>
      </c>
      <c r="F291" s="352">
        <v>100</v>
      </c>
      <c r="G291" s="352">
        <v>100</v>
      </c>
      <c r="H291" s="358" t="s">
        <v>468</v>
      </c>
      <c r="I291" s="358">
        <v>1836187</v>
      </c>
    </row>
    <row r="292" spans="1:9" ht="25.5">
      <c r="A292" s="374">
        <v>18200</v>
      </c>
      <c r="B292" s="366" t="s">
        <v>438</v>
      </c>
      <c r="C292" s="358">
        <v>1026209</v>
      </c>
      <c r="D292" s="358">
        <v>1026209</v>
      </c>
      <c r="E292" s="358">
        <v>1026209</v>
      </c>
      <c r="F292" s="352">
        <v>100</v>
      </c>
      <c r="G292" s="352">
        <v>100</v>
      </c>
      <c r="H292" s="358">
        <v>85522</v>
      </c>
      <c r="I292" s="358">
        <v>85522</v>
      </c>
    </row>
    <row r="293" spans="1:9" ht="12.75">
      <c r="A293" s="358">
        <v>18210</v>
      </c>
      <c r="B293" s="366" t="s">
        <v>439</v>
      </c>
      <c r="C293" s="358">
        <v>1026209</v>
      </c>
      <c r="D293" s="358" t="s">
        <v>818</v>
      </c>
      <c r="E293" s="358">
        <v>1026209</v>
      </c>
      <c r="F293" s="352">
        <v>100</v>
      </c>
      <c r="G293" s="352" t="s">
        <v>818</v>
      </c>
      <c r="H293" s="358" t="s">
        <v>818</v>
      </c>
      <c r="I293" s="358">
        <v>85522</v>
      </c>
    </row>
    <row r="294" spans="1:9" ht="51">
      <c r="A294" s="266">
        <v>18211</v>
      </c>
      <c r="B294" s="377" t="s">
        <v>440</v>
      </c>
      <c r="C294" s="266">
        <v>1026209</v>
      </c>
      <c r="D294" s="266" t="s">
        <v>818</v>
      </c>
      <c r="E294" s="266">
        <v>1026209</v>
      </c>
      <c r="F294" s="378">
        <v>100</v>
      </c>
      <c r="G294" s="378" t="s">
        <v>818</v>
      </c>
      <c r="H294" s="266" t="s">
        <v>818</v>
      </c>
      <c r="I294" s="358">
        <v>85522</v>
      </c>
    </row>
    <row r="295" spans="1:9" ht="12.75">
      <c r="A295" s="374">
        <v>18500</v>
      </c>
      <c r="B295" s="366" t="s">
        <v>454</v>
      </c>
      <c r="C295" s="358">
        <v>15727960</v>
      </c>
      <c r="D295" s="358">
        <v>15727960</v>
      </c>
      <c r="E295" s="358">
        <v>15727960</v>
      </c>
      <c r="F295" s="352">
        <v>100</v>
      </c>
      <c r="G295" s="352">
        <v>100</v>
      </c>
      <c r="H295" s="358">
        <v>1198897</v>
      </c>
      <c r="I295" s="358">
        <v>1750665</v>
      </c>
    </row>
    <row r="296" spans="1:9" ht="25.5">
      <c r="A296" s="358">
        <v>18520</v>
      </c>
      <c r="B296" s="366" t="s">
        <v>455</v>
      </c>
      <c r="C296" s="358">
        <v>15727960</v>
      </c>
      <c r="D296" s="358" t="s">
        <v>818</v>
      </c>
      <c r="E296" s="358">
        <v>15727960</v>
      </c>
      <c r="F296" s="352">
        <v>100</v>
      </c>
      <c r="G296" s="352" t="s">
        <v>818</v>
      </c>
      <c r="H296" s="358" t="s">
        <v>818</v>
      </c>
      <c r="I296" s="358">
        <v>1750665</v>
      </c>
    </row>
    <row r="297" spans="1:9" ht="25.5">
      <c r="A297" s="266">
        <v>18526</v>
      </c>
      <c r="B297" s="377" t="s">
        <v>469</v>
      </c>
      <c r="C297" s="266">
        <v>11853824</v>
      </c>
      <c r="D297" s="266" t="s">
        <v>818</v>
      </c>
      <c r="E297" s="266">
        <v>11853824</v>
      </c>
      <c r="F297" s="378">
        <v>100</v>
      </c>
      <c r="G297" s="378" t="s">
        <v>818</v>
      </c>
      <c r="H297" s="266" t="s">
        <v>818</v>
      </c>
      <c r="I297" s="358">
        <v>1168563</v>
      </c>
    </row>
    <row r="298" spans="1:9" ht="25.5" customHeight="1">
      <c r="A298" s="266">
        <v>18527</v>
      </c>
      <c r="B298" s="377" t="s">
        <v>470</v>
      </c>
      <c r="C298" s="266">
        <v>784250</v>
      </c>
      <c r="D298" s="266" t="s">
        <v>818</v>
      </c>
      <c r="E298" s="266">
        <v>784250</v>
      </c>
      <c r="F298" s="378">
        <v>100</v>
      </c>
      <c r="G298" s="378" t="s">
        <v>818</v>
      </c>
      <c r="H298" s="266" t="s">
        <v>818</v>
      </c>
      <c r="I298" s="358">
        <v>117836</v>
      </c>
    </row>
    <row r="299" spans="1:9" ht="39.75" customHeight="1">
      <c r="A299" s="266">
        <v>18528</v>
      </c>
      <c r="B299" s="377" t="s">
        <v>471</v>
      </c>
      <c r="C299" s="266">
        <v>113990</v>
      </c>
      <c r="D299" s="266" t="s">
        <v>818</v>
      </c>
      <c r="E299" s="266">
        <v>113990</v>
      </c>
      <c r="F299" s="378">
        <v>100</v>
      </c>
      <c r="G299" s="378" t="s">
        <v>818</v>
      </c>
      <c r="H299" s="266" t="s">
        <v>818</v>
      </c>
      <c r="I299" s="358">
        <v>17127</v>
      </c>
    </row>
    <row r="300" spans="1:9" ht="38.25">
      <c r="A300" s="266">
        <v>18529</v>
      </c>
      <c r="B300" s="377" t="s">
        <v>472</v>
      </c>
      <c r="C300" s="266">
        <v>2975896</v>
      </c>
      <c r="D300" s="266" t="s">
        <v>818</v>
      </c>
      <c r="E300" s="266">
        <v>2975896</v>
      </c>
      <c r="F300" s="378">
        <v>100</v>
      </c>
      <c r="G300" s="378" t="s">
        <v>818</v>
      </c>
      <c r="H300" s="266" t="s">
        <v>818</v>
      </c>
      <c r="I300" s="358">
        <v>447139</v>
      </c>
    </row>
    <row r="301" spans="1:9" s="349" customFormat="1" ht="12.75">
      <c r="A301" s="383"/>
      <c r="B301" s="139" t="s">
        <v>446</v>
      </c>
      <c r="C301" s="348">
        <v>16488459</v>
      </c>
      <c r="D301" s="348">
        <v>16488459</v>
      </c>
      <c r="E301" s="348">
        <v>15996702</v>
      </c>
      <c r="F301" s="347">
        <v>97.01756847016449</v>
      </c>
      <c r="G301" s="347">
        <v>97.01756847016449</v>
      </c>
      <c r="H301" s="348">
        <v>1341446</v>
      </c>
      <c r="I301" s="348">
        <v>1724560</v>
      </c>
    </row>
    <row r="302" spans="1:9" s="349" customFormat="1" ht="12.75">
      <c r="A302" s="121" t="s">
        <v>177</v>
      </c>
      <c r="B302" s="371" t="s">
        <v>1189</v>
      </c>
      <c r="C302" s="348">
        <v>15843459</v>
      </c>
      <c r="D302" s="348">
        <v>15843459</v>
      </c>
      <c r="E302" s="348">
        <v>15358221</v>
      </c>
      <c r="F302" s="347">
        <v>96.93729759391557</v>
      </c>
      <c r="G302" s="347">
        <v>96.93729759391557</v>
      </c>
      <c r="H302" s="348">
        <v>1341446</v>
      </c>
      <c r="I302" s="348">
        <v>1638619</v>
      </c>
    </row>
    <row r="303" spans="1:9" s="349" customFormat="1" ht="12.75">
      <c r="A303" s="356" t="s">
        <v>179</v>
      </c>
      <c r="B303" s="371" t="s">
        <v>1190</v>
      </c>
      <c r="C303" s="348">
        <v>15731319</v>
      </c>
      <c r="D303" s="348">
        <v>15731319</v>
      </c>
      <c r="E303" s="348">
        <v>15246081</v>
      </c>
      <c r="F303" s="347">
        <v>96.91546525755406</v>
      </c>
      <c r="G303" s="347">
        <v>96.91546525755406</v>
      </c>
      <c r="H303" s="348">
        <v>1341446</v>
      </c>
      <c r="I303" s="348">
        <v>1638619</v>
      </c>
    </row>
    <row r="304" spans="1:9" ht="12.75">
      <c r="A304" s="357">
        <v>1000</v>
      </c>
      <c r="B304" s="380" t="s">
        <v>447</v>
      </c>
      <c r="C304" s="358">
        <v>10159760</v>
      </c>
      <c r="D304" s="358">
        <v>10159760</v>
      </c>
      <c r="E304" s="358">
        <v>10159760</v>
      </c>
      <c r="F304" s="352">
        <v>100</v>
      </c>
      <c r="G304" s="352">
        <v>100</v>
      </c>
      <c r="H304" s="358">
        <v>807000</v>
      </c>
      <c r="I304" s="358">
        <v>1067120</v>
      </c>
    </row>
    <row r="305" spans="1:9" ht="12.75">
      <c r="A305" s="359">
        <v>1100</v>
      </c>
      <c r="B305" s="380" t="s">
        <v>448</v>
      </c>
      <c r="C305" s="358">
        <v>7425302</v>
      </c>
      <c r="D305" s="358">
        <v>7425302</v>
      </c>
      <c r="E305" s="358">
        <v>7425302</v>
      </c>
      <c r="F305" s="352">
        <v>100</v>
      </c>
      <c r="G305" s="352">
        <v>100</v>
      </c>
      <c r="H305" s="358">
        <v>570000</v>
      </c>
      <c r="I305" s="358">
        <v>681149</v>
      </c>
    </row>
    <row r="306" spans="1:9" ht="12.75">
      <c r="A306" s="357">
        <v>2000</v>
      </c>
      <c r="B306" s="380" t="s">
        <v>1193</v>
      </c>
      <c r="C306" s="358">
        <v>5571559</v>
      </c>
      <c r="D306" s="358">
        <v>5571559</v>
      </c>
      <c r="E306" s="358">
        <v>5086321</v>
      </c>
      <c r="F306" s="352">
        <v>91.29080388451419</v>
      </c>
      <c r="G306" s="352">
        <v>91.29080388451419</v>
      </c>
      <c r="H306" s="358">
        <v>534446</v>
      </c>
      <c r="I306" s="358">
        <v>571499</v>
      </c>
    </row>
    <row r="307" spans="1:9" s="349" customFormat="1" ht="12.75">
      <c r="A307" s="361" t="s">
        <v>192</v>
      </c>
      <c r="B307" s="371" t="s">
        <v>1230</v>
      </c>
      <c r="C307" s="348">
        <v>112140</v>
      </c>
      <c r="D307" s="348">
        <v>112140</v>
      </c>
      <c r="E307" s="348">
        <v>112140</v>
      </c>
      <c r="F307" s="347">
        <v>100</v>
      </c>
      <c r="G307" s="347">
        <v>0</v>
      </c>
      <c r="H307" s="348">
        <v>0</v>
      </c>
      <c r="I307" s="348">
        <v>0</v>
      </c>
    </row>
    <row r="308" spans="1:9" s="349" customFormat="1" ht="12.75">
      <c r="A308" s="121" t="s">
        <v>1143</v>
      </c>
      <c r="B308" s="371" t="s">
        <v>1144</v>
      </c>
      <c r="C308" s="348">
        <v>645000</v>
      </c>
      <c r="D308" s="348">
        <v>645000</v>
      </c>
      <c r="E308" s="348">
        <v>638481</v>
      </c>
      <c r="F308" s="347">
        <v>98.98930232558139</v>
      </c>
      <c r="G308" s="347">
        <v>98.98930232558139</v>
      </c>
      <c r="H308" s="348">
        <v>0</v>
      </c>
      <c r="I308" s="348">
        <v>85941</v>
      </c>
    </row>
    <row r="309" spans="1:9" s="349" customFormat="1" ht="12.75">
      <c r="A309" s="356" t="s">
        <v>1145</v>
      </c>
      <c r="B309" s="371" t="s">
        <v>1196</v>
      </c>
      <c r="C309" s="348">
        <v>645000</v>
      </c>
      <c r="D309" s="348">
        <v>645000</v>
      </c>
      <c r="E309" s="348">
        <v>638481</v>
      </c>
      <c r="F309" s="347">
        <v>98.98930232558139</v>
      </c>
      <c r="G309" s="347">
        <v>98.98930232558139</v>
      </c>
      <c r="H309" s="348">
        <v>0</v>
      </c>
      <c r="I309" s="348">
        <v>85941</v>
      </c>
    </row>
    <row r="310" spans="1:9" s="349" customFormat="1" ht="12.75">
      <c r="A310" s="383"/>
      <c r="B310" s="370" t="s">
        <v>449</v>
      </c>
      <c r="C310" s="348">
        <v>950155</v>
      </c>
      <c r="D310" s="348">
        <v>950155</v>
      </c>
      <c r="E310" s="348">
        <v>1430552</v>
      </c>
      <c r="F310" s="347">
        <v>150.5598560234909</v>
      </c>
      <c r="G310" s="347">
        <v>0</v>
      </c>
      <c r="H310" s="348">
        <v>0</v>
      </c>
      <c r="I310" s="348">
        <v>157756</v>
      </c>
    </row>
    <row r="311" spans="1:9" s="349" customFormat="1" ht="12.75">
      <c r="A311" s="383"/>
      <c r="B311" s="370" t="s">
        <v>823</v>
      </c>
      <c r="C311" s="348">
        <v>-950155</v>
      </c>
      <c r="D311" s="348">
        <v>-950155</v>
      </c>
      <c r="E311" s="348">
        <v>-1430552</v>
      </c>
      <c r="F311" s="347">
        <v>150.5598560234909</v>
      </c>
      <c r="G311" s="347">
        <v>0</v>
      </c>
      <c r="H311" s="348">
        <v>0</v>
      </c>
      <c r="I311" s="348">
        <v>-157756</v>
      </c>
    </row>
    <row r="312" spans="1:9" ht="12.75">
      <c r="A312" s="365" t="s">
        <v>1160</v>
      </c>
      <c r="B312" s="366" t="s">
        <v>827</v>
      </c>
      <c r="C312" s="358">
        <v>-950155</v>
      </c>
      <c r="D312" s="358">
        <v>-950155</v>
      </c>
      <c r="E312" s="358">
        <v>-950155</v>
      </c>
      <c r="F312" s="352">
        <v>100</v>
      </c>
      <c r="G312" s="352">
        <v>0</v>
      </c>
      <c r="H312" s="358">
        <v>0</v>
      </c>
      <c r="I312" s="358">
        <v>0</v>
      </c>
    </row>
    <row r="313" spans="1:9" ht="12.75">
      <c r="A313" s="359"/>
      <c r="B313" s="366" t="s">
        <v>384</v>
      </c>
      <c r="C313" s="358">
        <v>-950155</v>
      </c>
      <c r="D313" s="358">
        <v>-950155</v>
      </c>
      <c r="E313" s="358">
        <v>-950155</v>
      </c>
      <c r="F313" s="352">
        <v>100</v>
      </c>
      <c r="G313" s="352">
        <v>0</v>
      </c>
      <c r="H313" s="358">
        <v>0</v>
      </c>
      <c r="I313" s="358">
        <v>0</v>
      </c>
    </row>
    <row r="314" spans="1:9" ht="12.75">
      <c r="A314" s="365" t="s">
        <v>1154</v>
      </c>
      <c r="B314" s="380" t="s">
        <v>1201</v>
      </c>
      <c r="C314" s="358" t="s">
        <v>818</v>
      </c>
      <c r="D314" s="358">
        <v>0</v>
      </c>
      <c r="E314" s="358">
        <v>-480397</v>
      </c>
      <c r="F314" s="352">
        <v>0</v>
      </c>
      <c r="G314" s="352">
        <v>0</v>
      </c>
      <c r="H314" s="358">
        <v>0</v>
      </c>
      <c r="I314" s="358">
        <v>-157756</v>
      </c>
    </row>
    <row r="315" spans="1:9" ht="25.5">
      <c r="A315" s="350"/>
      <c r="B315" s="366" t="s">
        <v>450</v>
      </c>
      <c r="C315" s="358" t="s">
        <v>818</v>
      </c>
      <c r="D315" s="358">
        <v>0</v>
      </c>
      <c r="E315" s="358">
        <v>-480397</v>
      </c>
      <c r="F315" s="352">
        <v>0</v>
      </c>
      <c r="G315" s="352">
        <v>0</v>
      </c>
      <c r="H315" s="358">
        <v>0</v>
      </c>
      <c r="I315" s="358">
        <v>-157756</v>
      </c>
    </row>
    <row r="316" spans="2:9" ht="12.75">
      <c r="B316" s="388"/>
      <c r="C316" s="389"/>
      <c r="D316" s="389"/>
      <c r="E316" s="389"/>
      <c r="F316" s="389"/>
      <c r="G316" s="389"/>
      <c r="H316" s="389"/>
      <c r="I316" s="90"/>
    </row>
    <row r="317" spans="2:9" ht="12.75">
      <c r="B317" s="388"/>
      <c r="C317" s="389"/>
      <c r="D317" s="389"/>
      <c r="E317" s="389"/>
      <c r="F317" s="389"/>
      <c r="G317" s="389"/>
      <c r="H317" s="389"/>
      <c r="I317" s="90"/>
    </row>
    <row r="318" spans="2:9" ht="12.75">
      <c r="B318" s="388"/>
      <c r="C318" s="389"/>
      <c r="D318" s="389"/>
      <c r="E318" s="389"/>
      <c r="F318" s="389"/>
      <c r="G318" s="389"/>
      <c r="H318" s="389"/>
      <c r="I318" s="90"/>
    </row>
    <row r="319" spans="2:9" ht="12.75" hidden="1">
      <c r="B319" s="388"/>
      <c r="C319" s="389"/>
      <c r="D319" s="389"/>
      <c r="E319" s="389"/>
      <c r="F319" s="389"/>
      <c r="G319" s="389"/>
      <c r="H319" s="389"/>
      <c r="I319" s="90"/>
    </row>
    <row r="320" spans="2:9" ht="12.75" hidden="1">
      <c r="B320" s="388"/>
      <c r="C320" s="389"/>
      <c r="D320" s="389"/>
      <c r="E320" s="389"/>
      <c r="F320" s="389"/>
      <c r="G320" s="389"/>
      <c r="H320" s="389"/>
      <c r="I320" s="90"/>
    </row>
    <row r="321" spans="1:9" ht="12.75">
      <c r="A321" s="390" t="s">
        <v>473</v>
      </c>
      <c r="B321" s="232"/>
      <c r="I321" s="210" t="s">
        <v>474</v>
      </c>
    </row>
    <row r="322" spans="1:2" ht="12.75">
      <c r="A322" s="390"/>
      <c r="B322" s="232"/>
    </row>
    <row r="323" spans="1:2" ht="12.75">
      <c r="A323" s="390"/>
      <c r="B323" s="232"/>
    </row>
    <row r="324" spans="1:2" ht="12.75">
      <c r="A324" s="390"/>
      <c r="B324" s="232"/>
    </row>
    <row r="325" spans="1:9" ht="12.75">
      <c r="A325" s="391" t="s">
        <v>475</v>
      </c>
      <c r="B325" s="232"/>
      <c r="I325" s="90"/>
    </row>
  </sheetData>
  <mergeCells count="7">
    <mergeCell ref="A7:I7"/>
    <mergeCell ref="A9:I9"/>
    <mergeCell ref="A10:I10"/>
    <mergeCell ref="A2:I2"/>
    <mergeCell ref="A3:I3"/>
    <mergeCell ref="A4:I4"/>
    <mergeCell ref="A5:I5"/>
  </mergeCells>
  <printOptions/>
  <pageMargins left="0.7480314960629921" right="0.7480314960629921" top="0.984251968503937" bottom="0.984251968503937" header="0.5118110236220472" footer="0.5118110236220472"/>
  <pageSetup firstPageNumber="30" useFirstPageNumber="1" horizontalDpi="1200" verticalDpi="1200" orientation="portrait" paperSize="9" scale="6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9"/>
  <dimension ref="A1:D351"/>
  <sheetViews>
    <sheetView zoomScaleSheetLayoutView="100" workbookViewId="0" topLeftCell="A1">
      <selection activeCell="A1" sqref="A1:IV16384"/>
    </sheetView>
  </sheetViews>
  <sheetFormatPr defaultColWidth="9.140625" defaultRowHeight="17.25" customHeight="1"/>
  <cols>
    <col min="1" max="1" width="9.00390625" style="397" customWidth="1"/>
    <col min="2" max="2" width="55.57421875" style="396" customWidth="1"/>
    <col min="3" max="3" width="16.7109375" style="396" customWidth="1"/>
    <col min="4" max="4" width="15.8515625" style="336" customWidth="1"/>
  </cols>
  <sheetData>
    <row r="1" spans="1:4" ht="12.75">
      <c r="A1" s="696" t="s">
        <v>801</v>
      </c>
      <c r="B1" s="696"/>
      <c r="C1" s="696"/>
      <c r="D1" s="696"/>
    </row>
    <row r="2" spans="1:4" ht="15" customHeight="1">
      <c r="A2" s="672" t="s">
        <v>802</v>
      </c>
      <c r="B2" s="672"/>
      <c r="C2" s="672"/>
      <c r="D2" s="672"/>
    </row>
    <row r="3" spans="1:4" ht="3.75" customHeight="1">
      <c r="A3" s="217"/>
      <c r="B3" s="4"/>
      <c r="C3" s="4"/>
      <c r="D3" s="4"/>
    </row>
    <row r="4" spans="1:4" ht="12.75">
      <c r="A4" s="669" t="s">
        <v>834</v>
      </c>
      <c r="B4" s="669"/>
      <c r="C4" s="669"/>
      <c r="D4" s="669"/>
    </row>
    <row r="5" spans="1:4" ht="12.75">
      <c r="A5" s="97"/>
      <c r="B5" s="102"/>
      <c r="C5" s="102"/>
      <c r="D5" s="102"/>
    </row>
    <row r="6" spans="1:4" ht="17.25" customHeight="1">
      <c r="A6" s="704" t="s">
        <v>804</v>
      </c>
      <c r="B6" s="704"/>
      <c r="C6" s="704"/>
      <c r="D6" s="704"/>
    </row>
    <row r="7" spans="1:4" ht="18.75" customHeight="1">
      <c r="A7" s="703" t="s">
        <v>476</v>
      </c>
      <c r="B7" s="703"/>
      <c r="C7" s="703"/>
      <c r="D7" s="703"/>
    </row>
    <row r="8" spans="1:4" ht="15.75" customHeight="1">
      <c r="A8" s="694" t="s">
        <v>161</v>
      </c>
      <c r="B8" s="694"/>
      <c r="C8" s="694"/>
      <c r="D8" s="694"/>
    </row>
    <row r="9" spans="1:4" ht="12.75">
      <c r="A9" s="695" t="s">
        <v>807</v>
      </c>
      <c r="B9" s="695"/>
      <c r="C9" s="695"/>
      <c r="D9" s="695"/>
    </row>
    <row r="10" spans="1:4" ht="12.75">
      <c r="A10" s="396" t="s">
        <v>808</v>
      </c>
      <c r="B10" s="173"/>
      <c r="C10" s="172"/>
      <c r="D10" s="220" t="s">
        <v>1287</v>
      </c>
    </row>
    <row r="11" spans="2:4" ht="14.25" customHeight="1">
      <c r="B11" s="398"/>
      <c r="C11" s="399"/>
      <c r="D11" s="400" t="s">
        <v>477</v>
      </c>
    </row>
    <row r="12" spans="1:4" ht="18" customHeight="1">
      <c r="A12" s="401"/>
      <c r="D12" s="210" t="s">
        <v>838</v>
      </c>
    </row>
    <row r="13" spans="1:4" ht="53.25" customHeight="1">
      <c r="A13" s="402" t="s">
        <v>1290</v>
      </c>
      <c r="B13" s="177" t="s">
        <v>811</v>
      </c>
      <c r="C13" s="222" t="s">
        <v>478</v>
      </c>
      <c r="D13" s="177" t="s">
        <v>843</v>
      </c>
    </row>
    <row r="14" spans="1:4" ht="12.75">
      <c r="A14" s="403">
        <v>1</v>
      </c>
      <c r="B14" s="403">
        <v>2</v>
      </c>
      <c r="C14" s="345">
        <v>3</v>
      </c>
      <c r="D14" s="345">
        <v>4</v>
      </c>
    </row>
    <row r="15" spans="1:4" ht="12.75" customHeight="1">
      <c r="A15" s="404"/>
      <c r="B15" s="184" t="s">
        <v>479</v>
      </c>
      <c r="C15" s="257">
        <v>8672810</v>
      </c>
      <c r="D15" s="257">
        <v>843438</v>
      </c>
    </row>
    <row r="16" spans="1:4" ht="12.75" customHeight="1">
      <c r="A16" s="405" t="s">
        <v>480</v>
      </c>
      <c r="B16" s="191" t="s">
        <v>481</v>
      </c>
      <c r="C16" s="258">
        <v>148279</v>
      </c>
      <c r="D16" s="258">
        <v>21890</v>
      </c>
    </row>
    <row r="17" spans="1:4" ht="25.5" customHeight="1">
      <c r="A17" s="405" t="s">
        <v>482</v>
      </c>
      <c r="B17" s="191" t="s">
        <v>483</v>
      </c>
      <c r="C17" s="258">
        <v>-12030</v>
      </c>
      <c r="D17" s="258">
        <v>-12310</v>
      </c>
    </row>
    <row r="18" spans="1:4" ht="12.75" customHeight="1">
      <c r="A18" s="405" t="s">
        <v>484</v>
      </c>
      <c r="B18" s="191" t="s">
        <v>485</v>
      </c>
      <c r="C18" s="258">
        <v>-212821</v>
      </c>
      <c r="D18" s="258">
        <v>110523</v>
      </c>
    </row>
    <row r="19" spans="1:4" ht="25.5" customHeight="1">
      <c r="A19" s="405" t="s">
        <v>486</v>
      </c>
      <c r="B19" s="191" t="s">
        <v>487</v>
      </c>
      <c r="C19" s="258">
        <v>47774</v>
      </c>
      <c r="D19" s="258">
        <v>0</v>
      </c>
    </row>
    <row r="20" spans="1:4" ht="12.75" customHeight="1">
      <c r="A20" s="405" t="s">
        <v>488</v>
      </c>
      <c r="B20" s="233" t="s">
        <v>489</v>
      </c>
      <c r="C20" s="258">
        <v>8587288</v>
      </c>
      <c r="D20" s="258">
        <v>712875</v>
      </c>
    </row>
    <row r="21" spans="1:4" ht="12.75" customHeight="1">
      <c r="A21" s="405" t="s">
        <v>490</v>
      </c>
      <c r="B21" s="233" t="s">
        <v>491</v>
      </c>
      <c r="C21" s="258">
        <v>114320</v>
      </c>
      <c r="D21" s="258">
        <v>10460</v>
      </c>
    </row>
    <row r="22" spans="1:4" ht="12.75" customHeight="1">
      <c r="A22" s="405"/>
      <c r="B22" s="233"/>
      <c r="C22" s="258"/>
      <c r="D22" s="258"/>
    </row>
    <row r="23" spans="1:4" ht="12.75" customHeight="1">
      <c r="A23" s="404"/>
      <c r="B23" s="235" t="s">
        <v>492</v>
      </c>
      <c r="C23" s="134">
        <v>7697006</v>
      </c>
      <c r="D23" s="257">
        <v>1519411</v>
      </c>
    </row>
    <row r="24" spans="1:4" ht="12.75" customHeight="1">
      <c r="A24" s="236" t="s">
        <v>177</v>
      </c>
      <c r="B24" s="187" t="s">
        <v>178</v>
      </c>
      <c r="C24" s="134">
        <v>6072296</v>
      </c>
      <c r="D24" s="257">
        <v>786460</v>
      </c>
    </row>
    <row r="25" spans="1:4" ht="12.75" customHeight="1">
      <c r="A25" s="187" t="s">
        <v>179</v>
      </c>
      <c r="B25" s="187" t="s">
        <v>180</v>
      </c>
      <c r="C25" s="134">
        <v>5964676</v>
      </c>
      <c r="D25" s="257">
        <v>762951</v>
      </c>
    </row>
    <row r="26" spans="1:4" ht="12.75" customHeight="1">
      <c r="A26" s="407">
        <v>1000</v>
      </c>
      <c r="B26" s="238" t="s">
        <v>181</v>
      </c>
      <c r="C26" s="358">
        <v>925502</v>
      </c>
      <c r="D26" s="258">
        <v>132619</v>
      </c>
    </row>
    <row r="27" spans="1:4" ht="12.75" customHeight="1">
      <c r="A27" s="408">
        <v>1100</v>
      </c>
      <c r="B27" s="238" t="s">
        <v>182</v>
      </c>
      <c r="C27" s="358">
        <v>807333</v>
      </c>
      <c r="D27" s="258">
        <v>119213</v>
      </c>
    </row>
    <row r="28" spans="1:4" ht="25.5" customHeight="1">
      <c r="A28" s="408">
        <v>1200</v>
      </c>
      <c r="B28" s="409" t="s">
        <v>493</v>
      </c>
      <c r="C28" s="358">
        <v>118169</v>
      </c>
      <c r="D28" s="258">
        <v>13406</v>
      </c>
    </row>
    <row r="29" spans="1:4" ht="12.75" customHeight="1">
      <c r="A29" s="407">
        <v>2000</v>
      </c>
      <c r="B29" s="238" t="s">
        <v>184</v>
      </c>
      <c r="C29" s="358">
        <v>5039174</v>
      </c>
      <c r="D29" s="258">
        <v>630332</v>
      </c>
    </row>
    <row r="30" spans="1:4" ht="12.75" customHeight="1">
      <c r="A30" s="408">
        <v>2100</v>
      </c>
      <c r="B30" s="238" t="s">
        <v>185</v>
      </c>
      <c r="C30" s="358">
        <v>595672</v>
      </c>
      <c r="D30" s="258">
        <v>39527</v>
      </c>
    </row>
    <row r="31" spans="1:4" ht="12.75" customHeight="1">
      <c r="A31" s="408">
        <v>2200</v>
      </c>
      <c r="B31" s="238" t="s">
        <v>186</v>
      </c>
      <c r="C31" s="358">
        <v>4009640</v>
      </c>
      <c r="D31" s="258">
        <v>521043</v>
      </c>
    </row>
    <row r="32" spans="1:4" ht="25.5" customHeight="1">
      <c r="A32" s="408">
        <v>2300</v>
      </c>
      <c r="B32" s="239" t="s">
        <v>494</v>
      </c>
      <c r="C32" s="358">
        <v>401577</v>
      </c>
      <c r="D32" s="258">
        <v>49382</v>
      </c>
    </row>
    <row r="33" spans="1:4" ht="12.75" customHeight="1">
      <c r="A33" s="408">
        <v>2400</v>
      </c>
      <c r="B33" s="238" t="s">
        <v>188</v>
      </c>
      <c r="C33" s="358">
        <v>29372</v>
      </c>
      <c r="D33" s="258">
        <v>1075</v>
      </c>
    </row>
    <row r="34" spans="1:4" ht="12.75" customHeight="1">
      <c r="A34" s="408">
        <v>2500</v>
      </c>
      <c r="B34" s="238" t="s">
        <v>189</v>
      </c>
      <c r="C34" s="358">
        <v>2913</v>
      </c>
      <c r="D34" s="258">
        <v>19305</v>
      </c>
    </row>
    <row r="35" spans="1:4" ht="52.5" customHeight="1" hidden="1">
      <c r="A35" s="408">
        <v>2600</v>
      </c>
      <c r="B35" s="233" t="s">
        <v>375</v>
      </c>
      <c r="C35" s="358">
        <v>0</v>
      </c>
      <c r="D35" s="258">
        <v>0</v>
      </c>
    </row>
    <row r="36" spans="1:4" ht="24" customHeight="1" hidden="1">
      <c r="A36" s="408">
        <v>2700</v>
      </c>
      <c r="B36" s="233" t="s">
        <v>191</v>
      </c>
      <c r="C36" s="358">
        <v>0</v>
      </c>
      <c r="D36" s="258">
        <v>0</v>
      </c>
    </row>
    <row r="37" spans="1:4" ht="12.75" customHeight="1">
      <c r="A37" s="410" t="s">
        <v>198</v>
      </c>
      <c r="B37" s="225" t="s">
        <v>199</v>
      </c>
      <c r="C37" s="134">
        <v>107620</v>
      </c>
      <c r="D37" s="258">
        <v>23509</v>
      </c>
    </row>
    <row r="38" spans="1:4" ht="12.75" customHeight="1">
      <c r="A38" s="407">
        <v>3000</v>
      </c>
      <c r="B38" s="238" t="s">
        <v>376</v>
      </c>
      <c r="C38" s="358">
        <v>19856</v>
      </c>
      <c r="D38" s="258">
        <v>148</v>
      </c>
    </row>
    <row r="39" spans="1:4" ht="25.5" customHeight="1">
      <c r="A39" s="408">
        <v>3200</v>
      </c>
      <c r="B39" s="233" t="s">
        <v>202</v>
      </c>
      <c r="C39" s="358">
        <v>19856</v>
      </c>
      <c r="D39" s="258">
        <v>0</v>
      </c>
    </row>
    <row r="40" spans="1:4" ht="14.25" customHeight="1">
      <c r="A40" s="408">
        <v>3400</v>
      </c>
      <c r="B40" s="238" t="s">
        <v>1126</v>
      </c>
      <c r="C40" s="358">
        <v>0</v>
      </c>
      <c r="D40" s="258">
        <v>148</v>
      </c>
    </row>
    <row r="41" spans="1:4" ht="0.75" customHeight="1" hidden="1">
      <c r="A41" s="408">
        <v>3900</v>
      </c>
      <c r="B41" s="238" t="s">
        <v>1130</v>
      </c>
      <c r="C41" s="358">
        <v>0</v>
      </c>
      <c r="D41" s="258">
        <v>0</v>
      </c>
    </row>
    <row r="42" spans="1:4" ht="12.75" customHeight="1">
      <c r="A42" s="407">
        <v>6000</v>
      </c>
      <c r="B42" s="238" t="s">
        <v>1131</v>
      </c>
      <c r="C42" s="358">
        <v>87764</v>
      </c>
      <c r="D42" s="258">
        <v>23361</v>
      </c>
    </row>
    <row r="43" spans="1:4" ht="12.75" customHeight="1">
      <c r="A43" s="408">
        <v>6200</v>
      </c>
      <c r="B43" s="238" t="s">
        <v>1132</v>
      </c>
      <c r="C43" s="358">
        <v>87764</v>
      </c>
      <c r="D43" s="258">
        <v>23361</v>
      </c>
    </row>
    <row r="44" spans="1:4" ht="12.75">
      <c r="A44" s="408">
        <v>6400</v>
      </c>
      <c r="B44" s="238" t="s">
        <v>1133</v>
      </c>
      <c r="C44" s="358">
        <v>0</v>
      </c>
      <c r="D44" s="258">
        <v>0</v>
      </c>
    </row>
    <row r="45" spans="1:4" ht="12.75" customHeight="1">
      <c r="A45" s="236" t="s">
        <v>1143</v>
      </c>
      <c r="B45" s="225" t="s">
        <v>1144</v>
      </c>
      <c r="C45" s="134">
        <v>1624710</v>
      </c>
      <c r="D45" s="257">
        <v>732951</v>
      </c>
    </row>
    <row r="46" spans="1:4" ht="12.75" customHeight="1">
      <c r="A46" s="187" t="s">
        <v>1145</v>
      </c>
      <c r="B46" s="187" t="s">
        <v>383</v>
      </c>
      <c r="C46" s="134">
        <v>1624710</v>
      </c>
      <c r="D46" s="257">
        <v>732951</v>
      </c>
    </row>
    <row r="47" spans="1:4" ht="12.75" customHeight="1">
      <c r="A47" s="408">
        <v>5100</v>
      </c>
      <c r="B47" s="238" t="s">
        <v>1147</v>
      </c>
      <c r="C47" s="358">
        <v>43551</v>
      </c>
      <c r="D47" s="258">
        <v>5470</v>
      </c>
    </row>
    <row r="48" spans="1:4" ht="12.75" customHeight="1">
      <c r="A48" s="408">
        <v>5200</v>
      </c>
      <c r="B48" s="238" t="s">
        <v>1148</v>
      </c>
      <c r="C48" s="358">
        <v>1581159</v>
      </c>
      <c r="D48" s="258">
        <v>727481</v>
      </c>
    </row>
    <row r="49" spans="1:4" ht="0.75" customHeight="1" hidden="1">
      <c r="A49" s="408">
        <v>5800</v>
      </c>
      <c r="B49" s="233" t="s">
        <v>1149</v>
      </c>
      <c r="C49" s="358">
        <v>0</v>
      </c>
      <c r="D49" s="257">
        <v>0</v>
      </c>
    </row>
    <row r="50" spans="1:4" ht="12.75" customHeight="1">
      <c r="A50" s="243"/>
      <c r="B50" s="187" t="s">
        <v>822</v>
      </c>
      <c r="C50" s="134">
        <v>975804</v>
      </c>
      <c r="D50" s="257">
        <v>-675973</v>
      </c>
    </row>
    <row r="51" spans="1:4" ht="12.75" customHeight="1">
      <c r="A51" s="412"/>
      <c r="B51" s="187" t="s">
        <v>823</v>
      </c>
      <c r="C51" s="134">
        <v>-975804</v>
      </c>
      <c r="D51" s="257">
        <v>675973</v>
      </c>
    </row>
    <row r="52" spans="1:4" ht="12.75" customHeight="1">
      <c r="A52" s="244" t="s">
        <v>495</v>
      </c>
      <c r="B52" s="245" t="s">
        <v>1201</v>
      </c>
      <c r="C52" s="358">
        <v>-975804</v>
      </c>
      <c r="D52" s="258">
        <v>675973</v>
      </c>
    </row>
    <row r="53" spans="1:4" ht="12.75" customHeight="1">
      <c r="A53" s="244"/>
      <c r="B53" s="245"/>
      <c r="C53" s="358"/>
      <c r="D53" s="258"/>
    </row>
    <row r="54" spans="1:4" ht="12.75" customHeight="1">
      <c r="A54" s="404"/>
      <c r="B54" s="235" t="s">
        <v>1162</v>
      </c>
      <c r="C54" s="134">
        <v>7697006</v>
      </c>
      <c r="D54" s="134">
        <v>1519411</v>
      </c>
    </row>
    <row r="55" spans="1:4" ht="12.75">
      <c r="A55" s="413" t="s">
        <v>1163</v>
      </c>
      <c r="B55" s="152" t="s">
        <v>1164</v>
      </c>
      <c r="C55" s="414">
        <v>876740</v>
      </c>
      <c r="D55" s="258">
        <v>73680</v>
      </c>
    </row>
    <row r="56" spans="1:4" ht="12.75">
      <c r="A56" s="413" t="s">
        <v>1165</v>
      </c>
      <c r="B56" s="412" t="s">
        <v>1166</v>
      </c>
      <c r="C56" s="414">
        <v>43242</v>
      </c>
      <c r="D56" s="258">
        <v>0</v>
      </c>
    </row>
    <row r="57" spans="1:4" ht="12.75">
      <c r="A57" s="413" t="s">
        <v>1167</v>
      </c>
      <c r="B57" s="415" t="s">
        <v>1168</v>
      </c>
      <c r="C57" s="414">
        <v>216353</v>
      </c>
      <c r="D57" s="258">
        <v>40437</v>
      </c>
    </row>
    <row r="58" spans="1:4" ht="12.75">
      <c r="A58" s="413" t="s">
        <v>1169</v>
      </c>
      <c r="B58" s="412" t="s">
        <v>1170</v>
      </c>
      <c r="C58" s="414">
        <v>442663</v>
      </c>
      <c r="D58" s="258">
        <v>32346</v>
      </c>
    </row>
    <row r="59" spans="1:4" ht="12.75">
      <c r="A59" s="413" t="s">
        <v>1171</v>
      </c>
      <c r="B59" s="412" t="s">
        <v>1172</v>
      </c>
      <c r="C59" s="414">
        <v>628881</v>
      </c>
      <c r="D59" s="258">
        <v>223071</v>
      </c>
    </row>
    <row r="60" spans="1:4" ht="12.75" customHeight="1" hidden="1">
      <c r="A60" s="413" t="s">
        <v>496</v>
      </c>
      <c r="B60" s="415" t="s">
        <v>1174</v>
      </c>
      <c r="C60" s="414"/>
      <c r="D60" s="258">
        <v>0</v>
      </c>
    </row>
    <row r="61" spans="1:4" ht="12.75" customHeight="1">
      <c r="A61" s="413">
        <v>6</v>
      </c>
      <c r="B61" s="415" t="s">
        <v>497</v>
      </c>
      <c r="C61" s="414">
        <v>9616</v>
      </c>
      <c r="D61" s="258">
        <v>379</v>
      </c>
    </row>
    <row r="62" spans="1:4" ht="12.75" customHeight="1">
      <c r="A62" s="413" t="s">
        <v>1175</v>
      </c>
      <c r="B62" s="412" t="s">
        <v>1176</v>
      </c>
      <c r="C62" s="414">
        <v>4255</v>
      </c>
      <c r="D62" s="258">
        <v>2017</v>
      </c>
    </row>
    <row r="63" spans="1:4" ht="12.75">
      <c r="A63" s="413" t="s">
        <v>1177</v>
      </c>
      <c r="B63" s="412" t="s">
        <v>1178</v>
      </c>
      <c r="C63" s="414">
        <v>4053808</v>
      </c>
      <c r="D63" s="258">
        <v>875359</v>
      </c>
    </row>
    <row r="64" spans="1:4" ht="12.75">
      <c r="A64" s="413" t="s">
        <v>1179</v>
      </c>
      <c r="B64" s="412" t="s">
        <v>1180</v>
      </c>
      <c r="C64" s="414">
        <v>1361304</v>
      </c>
      <c r="D64" s="258">
        <v>264651</v>
      </c>
    </row>
    <row r="65" spans="1:4" ht="12.75">
      <c r="A65" s="413" t="s">
        <v>1181</v>
      </c>
      <c r="B65" s="412" t="s">
        <v>1182</v>
      </c>
      <c r="C65" s="414">
        <v>60144</v>
      </c>
      <c r="D65" s="258">
        <v>7471</v>
      </c>
    </row>
    <row r="66" spans="1:4" ht="12.75">
      <c r="A66" s="416"/>
      <c r="B66" s="233"/>
      <c r="C66" s="414"/>
      <c r="D66" s="358"/>
    </row>
    <row r="67" spans="1:4" ht="15.75" customHeight="1">
      <c r="A67" s="404"/>
      <c r="B67" s="184" t="s">
        <v>498</v>
      </c>
      <c r="C67" s="257"/>
      <c r="D67" s="358"/>
    </row>
    <row r="68" spans="1:4" ht="13.5" customHeight="1">
      <c r="A68" s="417"/>
      <c r="B68" s="235" t="s">
        <v>499</v>
      </c>
      <c r="C68" s="121">
        <v>8672810</v>
      </c>
      <c r="D68" s="121">
        <v>843438</v>
      </c>
    </row>
    <row r="69" spans="1:4" ht="25.5" customHeight="1">
      <c r="A69" s="417"/>
      <c r="B69" s="418" t="s">
        <v>500</v>
      </c>
      <c r="C69" s="258">
        <v>8524531</v>
      </c>
      <c r="D69" s="258">
        <v>821548</v>
      </c>
    </row>
    <row r="70" spans="1:4" ht="13.5" customHeight="1">
      <c r="A70" s="417"/>
      <c r="B70" s="247" t="s">
        <v>501</v>
      </c>
      <c r="C70" s="258">
        <v>148279</v>
      </c>
      <c r="D70" s="258">
        <v>21890</v>
      </c>
    </row>
    <row r="71" spans="1:4" ht="13.5" customHeight="1">
      <c r="A71" s="417"/>
      <c r="B71" s="184" t="s">
        <v>502</v>
      </c>
      <c r="C71" s="257">
        <v>7697006</v>
      </c>
      <c r="D71" s="257">
        <v>1519411</v>
      </c>
    </row>
    <row r="72" spans="1:4" ht="12.75" customHeight="1">
      <c r="A72" s="236" t="s">
        <v>177</v>
      </c>
      <c r="B72" s="236" t="s">
        <v>178</v>
      </c>
      <c r="C72" s="134">
        <v>6072296</v>
      </c>
      <c r="D72" s="134">
        <v>786460</v>
      </c>
    </row>
    <row r="73" spans="1:4" ht="12.75" customHeight="1">
      <c r="A73" s="187" t="s">
        <v>179</v>
      </c>
      <c r="B73" s="236" t="s">
        <v>503</v>
      </c>
      <c r="C73" s="134">
        <v>5964676</v>
      </c>
      <c r="D73" s="134">
        <v>762951</v>
      </c>
    </row>
    <row r="74" spans="1:4" ht="12.75" customHeight="1">
      <c r="A74" s="407">
        <v>1000</v>
      </c>
      <c r="B74" s="238" t="s">
        <v>504</v>
      </c>
      <c r="C74" s="358">
        <v>925502</v>
      </c>
      <c r="D74" s="258">
        <v>132619</v>
      </c>
    </row>
    <row r="75" spans="1:4" ht="12.75" customHeight="1">
      <c r="A75" s="408">
        <v>1100</v>
      </c>
      <c r="B75" s="238" t="s">
        <v>505</v>
      </c>
      <c r="C75" s="358">
        <v>807333</v>
      </c>
      <c r="D75" s="258">
        <v>119213</v>
      </c>
    </row>
    <row r="76" spans="1:4" ht="25.5" customHeight="1">
      <c r="A76" s="408">
        <v>1200</v>
      </c>
      <c r="B76" s="409" t="s">
        <v>493</v>
      </c>
      <c r="C76" s="358">
        <v>118169</v>
      </c>
      <c r="D76" s="258">
        <v>13406</v>
      </c>
    </row>
    <row r="77" spans="1:4" ht="12.75" customHeight="1">
      <c r="A77" s="407">
        <v>2000</v>
      </c>
      <c r="B77" s="238" t="s">
        <v>506</v>
      </c>
      <c r="C77" s="358">
        <v>5039174</v>
      </c>
      <c r="D77" s="258">
        <v>630332</v>
      </c>
    </row>
    <row r="78" spans="1:4" ht="12.75" customHeight="1" hidden="1">
      <c r="A78" s="407">
        <v>4000</v>
      </c>
      <c r="B78" s="238" t="s">
        <v>507</v>
      </c>
      <c r="C78" s="358">
        <v>0</v>
      </c>
      <c r="D78" s="257">
        <v>0</v>
      </c>
    </row>
    <row r="79" spans="1:4" ht="12.75" customHeight="1">
      <c r="A79" s="236" t="s">
        <v>198</v>
      </c>
      <c r="B79" s="225" t="s">
        <v>1194</v>
      </c>
      <c r="C79" s="134">
        <v>107620</v>
      </c>
      <c r="D79" s="257">
        <v>23509</v>
      </c>
    </row>
    <row r="80" spans="1:4" ht="12.75" customHeight="1">
      <c r="A80" s="407">
        <v>3000</v>
      </c>
      <c r="B80" s="238" t="s">
        <v>508</v>
      </c>
      <c r="C80" s="358">
        <v>19856</v>
      </c>
      <c r="D80" s="258">
        <v>148</v>
      </c>
    </row>
    <row r="81" spans="1:4" ht="12.75" customHeight="1">
      <c r="A81" s="407">
        <v>6000</v>
      </c>
      <c r="B81" s="238" t="s">
        <v>509</v>
      </c>
      <c r="C81" s="358">
        <v>87764</v>
      </c>
      <c r="D81" s="258">
        <v>23361</v>
      </c>
    </row>
    <row r="82" spans="1:4" ht="12.75" customHeight="1">
      <c r="A82" s="236" t="s">
        <v>1143</v>
      </c>
      <c r="B82" s="225" t="s">
        <v>1144</v>
      </c>
      <c r="C82" s="134">
        <v>1624710</v>
      </c>
      <c r="D82" s="257">
        <v>732951</v>
      </c>
    </row>
    <row r="83" spans="1:4" ht="12.75" customHeight="1">
      <c r="A83" s="188">
        <v>5000</v>
      </c>
      <c r="B83" s="259" t="s">
        <v>1196</v>
      </c>
      <c r="C83" s="142">
        <v>1624710</v>
      </c>
      <c r="D83" s="258">
        <v>732951</v>
      </c>
    </row>
    <row r="84" spans="1:4" ht="12.75" customHeight="1">
      <c r="A84" s="243"/>
      <c r="B84" s="187" t="s">
        <v>822</v>
      </c>
      <c r="C84" s="134">
        <v>975804</v>
      </c>
      <c r="D84" s="257">
        <v>-675973</v>
      </c>
    </row>
    <row r="85" spans="1:4" ht="12.75" customHeight="1">
      <c r="A85" s="412"/>
      <c r="B85" s="187" t="s">
        <v>823</v>
      </c>
      <c r="C85" s="134">
        <v>-975804</v>
      </c>
      <c r="D85" s="257">
        <v>675973</v>
      </c>
    </row>
    <row r="86" spans="1:4" ht="12.75" customHeight="1">
      <c r="A86" s="244" t="s">
        <v>495</v>
      </c>
      <c r="B86" s="245" t="s">
        <v>1201</v>
      </c>
      <c r="C86" s="358">
        <v>-975804</v>
      </c>
      <c r="D86" s="258">
        <v>675973</v>
      </c>
    </row>
    <row r="87" spans="1:4" ht="15" customHeight="1">
      <c r="A87" s="229"/>
      <c r="B87" s="419" t="s">
        <v>510</v>
      </c>
      <c r="C87" s="236"/>
      <c r="D87" s="258"/>
    </row>
    <row r="88" spans="1:4" ht="12.75" customHeight="1">
      <c r="A88" s="260"/>
      <c r="B88" s="420" t="s">
        <v>511</v>
      </c>
      <c r="C88" s="121">
        <v>20341</v>
      </c>
      <c r="D88" s="121">
        <v>-4109</v>
      </c>
    </row>
    <row r="89" spans="1:4" ht="25.5" customHeight="1">
      <c r="A89" s="405"/>
      <c r="B89" s="409" t="s">
        <v>512</v>
      </c>
      <c r="C89" s="126">
        <v>20341</v>
      </c>
      <c r="D89" s="258">
        <v>-4109</v>
      </c>
    </row>
    <row r="90" spans="1:4" ht="12.75" customHeight="1">
      <c r="A90" s="405"/>
      <c r="B90" s="420" t="s">
        <v>1188</v>
      </c>
      <c r="C90" s="121">
        <v>62851</v>
      </c>
      <c r="D90" s="121">
        <v>1349</v>
      </c>
    </row>
    <row r="91" spans="1:4" ht="12.75" customHeight="1">
      <c r="A91" s="229" t="s">
        <v>177</v>
      </c>
      <c r="B91" s="409" t="s">
        <v>513</v>
      </c>
      <c r="C91" s="126">
        <v>62851</v>
      </c>
      <c r="D91" s="258">
        <v>1349</v>
      </c>
    </row>
    <row r="92" spans="1:4" ht="12.75" customHeight="1">
      <c r="A92" s="188" t="s">
        <v>179</v>
      </c>
      <c r="B92" s="409" t="s">
        <v>514</v>
      </c>
      <c r="C92" s="126">
        <v>62851</v>
      </c>
      <c r="D92" s="258">
        <v>1349</v>
      </c>
    </row>
    <row r="93" spans="1:4" ht="12.75" customHeight="1">
      <c r="A93" s="188">
        <v>2000</v>
      </c>
      <c r="B93" s="409" t="s">
        <v>515</v>
      </c>
      <c r="C93" s="126">
        <v>62851</v>
      </c>
      <c r="D93" s="258">
        <v>1349</v>
      </c>
    </row>
    <row r="94" spans="1:4" ht="12.75" customHeight="1">
      <c r="A94" s="421"/>
      <c r="B94" s="187" t="s">
        <v>822</v>
      </c>
      <c r="C94" s="134">
        <v>-42510</v>
      </c>
      <c r="D94" s="257">
        <v>-5458</v>
      </c>
    </row>
    <row r="95" spans="1:4" ht="12.75" customHeight="1">
      <c r="A95" s="229"/>
      <c r="B95" s="187" t="s">
        <v>823</v>
      </c>
      <c r="C95" s="134">
        <v>42510</v>
      </c>
      <c r="D95" s="257">
        <v>5458</v>
      </c>
    </row>
    <row r="96" spans="1:4" ht="12.75" customHeight="1">
      <c r="A96" s="244" t="s">
        <v>495</v>
      </c>
      <c r="B96" s="245" t="s">
        <v>1201</v>
      </c>
      <c r="C96" s="358">
        <v>42510</v>
      </c>
      <c r="D96" s="258">
        <v>5458</v>
      </c>
    </row>
    <row r="97" spans="1:4" ht="15" customHeight="1">
      <c r="A97" s="229"/>
      <c r="B97" s="419" t="s">
        <v>516</v>
      </c>
      <c r="C97" s="236"/>
      <c r="D97" s="258"/>
    </row>
    <row r="98" spans="1:4" ht="12.75" customHeight="1">
      <c r="A98" s="260"/>
      <c r="B98" s="420" t="s">
        <v>511</v>
      </c>
      <c r="C98" s="121">
        <v>6588</v>
      </c>
      <c r="D98" s="121">
        <v>50</v>
      </c>
    </row>
    <row r="99" spans="1:4" ht="25.5" customHeight="1">
      <c r="A99" s="405"/>
      <c r="B99" s="409" t="s">
        <v>512</v>
      </c>
      <c r="C99" s="126">
        <v>6588</v>
      </c>
      <c r="D99" s="258">
        <v>50</v>
      </c>
    </row>
    <row r="100" spans="1:4" ht="12.75">
      <c r="A100" s="405"/>
      <c r="B100" s="420" t="s">
        <v>1188</v>
      </c>
      <c r="C100" s="121">
        <v>44312</v>
      </c>
      <c r="D100" s="121">
        <v>115</v>
      </c>
    </row>
    <row r="101" spans="1:4" ht="12.75">
      <c r="A101" s="229" t="s">
        <v>177</v>
      </c>
      <c r="B101" s="409" t="s">
        <v>513</v>
      </c>
      <c r="C101" s="126">
        <v>1015</v>
      </c>
      <c r="D101" s="258">
        <v>0</v>
      </c>
    </row>
    <row r="102" spans="1:4" ht="12.75">
      <c r="A102" s="188" t="s">
        <v>179</v>
      </c>
      <c r="B102" s="409" t="s">
        <v>514</v>
      </c>
      <c r="C102" s="126">
        <v>1015</v>
      </c>
      <c r="D102" s="258">
        <v>0</v>
      </c>
    </row>
    <row r="103" spans="1:4" ht="12.75">
      <c r="A103" s="188">
        <v>2000</v>
      </c>
      <c r="B103" s="409" t="s">
        <v>515</v>
      </c>
      <c r="C103" s="126">
        <v>1015</v>
      </c>
      <c r="D103" s="258">
        <v>0</v>
      </c>
    </row>
    <row r="104" spans="1:4" ht="12.75">
      <c r="A104" s="188" t="s">
        <v>1143</v>
      </c>
      <c r="B104" s="409" t="s">
        <v>517</v>
      </c>
      <c r="C104" s="126">
        <v>43297</v>
      </c>
      <c r="D104" s="258">
        <v>115</v>
      </c>
    </row>
    <row r="105" spans="1:4" ht="12.75">
      <c r="A105" s="188">
        <v>5000</v>
      </c>
      <c r="B105" s="409" t="s">
        <v>1146</v>
      </c>
      <c r="C105" s="126">
        <v>43297</v>
      </c>
      <c r="D105" s="258">
        <v>115</v>
      </c>
    </row>
    <row r="106" spans="1:4" ht="12.75" customHeight="1">
      <c r="A106" s="421"/>
      <c r="B106" s="187" t="s">
        <v>822</v>
      </c>
      <c r="C106" s="134">
        <v>-37724</v>
      </c>
      <c r="D106" s="257">
        <v>-65</v>
      </c>
    </row>
    <row r="107" spans="1:4" ht="12.75" customHeight="1">
      <c r="A107" s="229"/>
      <c r="B107" s="187" t="s">
        <v>823</v>
      </c>
      <c r="C107" s="134">
        <v>37724</v>
      </c>
      <c r="D107" s="257">
        <v>65</v>
      </c>
    </row>
    <row r="108" spans="1:4" ht="12.75" customHeight="1">
      <c r="A108" s="244" t="s">
        <v>495</v>
      </c>
      <c r="B108" s="245" t="s">
        <v>1201</v>
      </c>
      <c r="C108" s="358">
        <v>37724</v>
      </c>
      <c r="D108" s="258">
        <v>65</v>
      </c>
    </row>
    <row r="109" spans="1:4" ht="15" customHeight="1">
      <c r="A109" s="405"/>
      <c r="B109" s="419" t="s">
        <v>518</v>
      </c>
      <c r="C109" s="121"/>
      <c r="D109" s="258"/>
    </row>
    <row r="110" spans="1:4" ht="15" customHeight="1">
      <c r="A110" s="405"/>
      <c r="B110" s="420" t="s">
        <v>511</v>
      </c>
      <c r="C110" s="121">
        <v>112297</v>
      </c>
      <c r="D110" s="121">
        <v>0</v>
      </c>
    </row>
    <row r="111" spans="1:4" ht="26.25" customHeight="1">
      <c r="A111" s="405"/>
      <c r="B111" s="409" t="s">
        <v>512</v>
      </c>
      <c r="C111" s="126">
        <v>112297</v>
      </c>
      <c r="D111" s="258">
        <v>0</v>
      </c>
    </row>
    <row r="112" spans="1:4" ht="12.75" customHeight="1">
      <c r="A112" s="405"/>
      <c r="B112" s="420" t="s">
        <v>1188</v>
      </c>
      <c r="C112" s="121">
        <v>118949</v>
      </c>
      <c r="D112" s="121">
        <v>-5861</v>
      </c>
    </row>
    <row r="113" spans="1:4" ht="12.75" customHeight="1">
      <c r="A113" s="229" t="s">
        <v>177</v>
      </c>
      <c r="B113" s="409" t="s">
        <v>513</v>
      </c>
      <c r="C113" s="126">
        <v>118949</v>
      </c>
      <c r="D113" s="258">
        <v>-5861</v>
      </c>
    </row>
    <row r="114" spans="1:4" ht="12.75" customHeight="1">
      <c r="A114" s="188" t="s">
        <v>179</v>
      </c>
      <c r="B114" s="409" t="s">
        <v>514</v>
      </c>
      <c r="C114" s="126">
        <v>118949</v>
      </c>
      <c r="D114" s="258">
        <v>-5861</v>
      </c>
    </row>
    <row r="115" spans="1:4" ht="12.75" customHeight="1">
      <c r="A115" s="188">
        <v>1000</v>
      </c>
      <c r="B115" s="238" t="s">
        <v>504</v>
      </c>
      <c r="C115" s="126">
        <v>10</v>
      </c>
      <c r="D115" s="258">
        <v>10</v>
      </c>
    </row>
    <row r="116" spans="1:4" ht="12.75" customHeight="1">
      <c r="A116" s="151">
        <v>1100</v>
      </c>
      <c r="B116" s="409" t="s">
        <v>519</v>
      </c>
      <c r="C116" s="126">
        <v>10</v>
      </c>
      <c r="D116" s="258">
        <v>10</v>
      </c>
    </row>
    <row r="117" spans="1:4" ht="12.75" customHeight="1">
      <c r="A117" s="188">
        <v>2000</v>
      </c>
      <c r="B117" s="409" t="s">
        <v>515</v>
      </c>
      <c r="C117" s="126">
        <v>118939</v>
      </c>
      <c r="D117" s="258">
        <v>-5871</v>
      </c>
    </row>
    <row r="118" spans="1:4" ht="12.75" customHeight="1">
      <c r="A118" s="421"/>
      <c r="B118" s="187" t="s">
        <v>822</v>
      </c>
      <c r="C118" s="134">
        <v>-6652</v>
      </c>
      <c r="D118" s="257">
        <v>5861</v>
      </c>
    </row>
    <row r="119" spans="1:4" ht="12.75" customHeight="1">
      <c r="A119" s="229"/>
      <c r="B119" s="187" t="s">
        <v>823</v>
      </c>
      <c r="C119" s="134">
        <v>6652</v>
      </c>
      <c r="D119" s="257">
        <v>-5861</v>
      </c>
    </row>
    <row r="120" spans="1:4" ht="12.75" customHeight="1">
      <c r="A120" s="244" t="s">
        <v>495</v>
      </c>
      <c r="B120" s="245" t="s">
        <v>1201</v>
      </c>
      <c r="C120" s="358">
        <v>6652</v>
      </c>
      <c r="D120" s="258">
        <v>-5861</v>
      </c>
    </row>
    <row r="121" spans="1:4" ht="15" customHeight="1">
      <c r="A121" s="405"/>
      <c r="B121" s="419" t="s">
        <v>520</v>
      </c>
      <c r="C121" s="121"/>
      <c r="D121" s="258"/>
    </row>
    <row r="122" spans="1:4" ht="12.75" customHeight="1">
      <c r="A122" s="405"/>
      <c r="B122" s="420" t="s">
        <v>511</v>
      </c>
      <c r="C122" s="121">
        <v>191546</v>
      </c>
      <c r="D122" s="121">
        <v>-101121</v>
      </c>
    </row>
    <row r="123" spans="1:4" ht="25.5" customHeight="1">
      <c r="A123" s="405"/>
      <c r="B123" s="409" t="s">
        <v>512</v>
      </c>
      <c r="C123" s="126">
        <v>191546</v>
      </c>
      <c r="D123" s="258">
        <v>-101121</v>
      </c>
    </row>
    <row r="124" spans="1:4" ht="12.75" customHeight="1">
      <c r="A124" s="405"/>
      <c r="B124" s="420" t="s">
        <v>1188</v>
      </c>
      <c r="C124" s="121">
        <v>109383</v>
      </c>
      <c r="D124" s="121">
        <v>9850</v>
      </c>
    </row>
    <row r="125" spans="1:4" ht="12.75" customHeight="1">
      <c r="A125" s="229" t="s">
        <v>177</v>
      </c>
      <c r="B125" s="409" t="s">
        <v>513</v>
      </c>
      <c r="C125" s="126">
        <v>102724</v>
      </c>
      <c r="D125" s="258">
        <v>8877</v>
      </c>
    </row>
    <row r="126" spans="1:4" ht="12.75" customHeight="1">
      <c r="A126" s="188" t="s">
        <v>179</v>
      </c>
      <c r="B126" s="409" t="s">
        <v>514</v>
      </c>
      <c r="C126" s="126">
        <v>102724</v>
      </c>
      <c r="D126" s="258">
        <v>8877</v>
      </c>
    </row>
    <row r="127" spans="1:4" ht="12.75" customHeight="1">
      <c r="A127" s="188">
        <v>1000</v>
      </c>
      <c r="B127" s="238" t="s">
        <v>504</v>
      </c>
      <c r="C127" s="358">
        <v>2178</v>
      </c>
      <c r="D127" s="258">
        <v>-657</v>
      </c>
    </row>
    <row r="128" spans="1:4" ht="12.75" customHeight="1">
      <c r="A128" s="151">
        <v>1100</v>
      </c>
      <c r="B128" s="409" t="s">
        <v>519</v>
      </c>
      <c r="C128" s="126">
        <v>1756</v>
      </c>
      <c r="D128" s="258">
        <v>-529</v>
      </c>
    </row>
    <row r="129" spans="1:4" ht="25.5" customHeight="1">
      <c r="A129" s="151">
        <v>1200</v>
      </c>
      <c r="B129" s="409" t="s">
        <v>493</v>
      </c>
      <c r="C129" s="126">
        <v>422</v>
      </c>
      <c r="D129" s="258">
        <v>-128</v>
      </c>
    </row>
    <row r="130" spans="1:4" ht="12.75" customHeight="1">
      <c r="A130" s="188">
        <v>2000</v>
      </c>
      <c r="B130" s="409" t="s">
        <v>515</v>
      </c>
      <c r="C130" s="126">
        <v>100546</v>
      </c>
      <c r="D130" s="258">
        <v>9534</v>
      </c>
    </row>
    <row r="131" spans="1:4" ht="12.75" customHeight="1">
      <c r="A131" s="188" t="s">
        <v>1143</v>
      </c>
      <c r="B131" s="409" t="s">
        <v>517</v>
      </c>
      <c r="C131" s="126">
        <v>6659</v>
      </c>
      <c r="D131" s="258">
        <v>973</v>
      </c>
    </row>
    <row r="132" spans="1:4" ht="12.75" customHeight="1">
      <c r="A132" s="188">
        <v>5000</v>
      </c>
      <c r="B132" s="409" t="s">
        <v>1146</v>
      </c>
      <c r="C132" s="126">
        <v>6659</v>
      </c>
      <c r="D132" s="258">
        <v>973</v>
      </c>
    </row>
    <row r="133" spans="1:4" ht="12.75" customHeight="1">
      <c r="A133" s="421"/>
      <c r="B133" s="187" t="s">
        <v>822</v>
      </c>
      <c r="C133" s="134">
        <v>82163</v>
      </c>
      <c r="D133" s="257">
        <v>-110971</v>
      </c>
    </row>
    <row r="134" spans="1:4" ht="12.75" customHeight="1">
      <c r="A134" s="229"/>
      <c r="B134" s="187" t="s">
        <v>823</v>
      </c>
      <c r="C134" s="134">
        <v>-82163</v>
      </c>
      <c r="D134" s="257">
        <v>110971</v>
      </c>
    </row>
    <row r="135" spans="1:4" ht="12.75" customHeight="1">
      <c r="A135" s="244" t="s">
        <v>495</v>
      </c>
      <c r="B135" s="245" t="s">
        <v>1201</v>
      </c>
      <c r="C135" s="358">
        <v>-82163</v>
      </c>
      <c r="D135" s="258">
        <v>110971</v>
      </c>
    </row>
    <row r="136" spans="1:4" ht="15" customHeight="1">
      <c r="A136" s="405"/>
      <c r="B136" s="419" t="s">
        <v>521</v>
      </c>
      <c r="C136" s="121"/>
      <c r="D136" s="258"/>
    </row>
    <row r="137" spans="1:4" ht="12.75" customHeight="1">
      <c r="A137" s="405"/>
      <c r="B137" s="420" t="s">
        <v>511</v>
      </c>
      <c r="C137" s="121">
        <v>179904</v>
      </c>
      <c r="D137" s="121">
        <v>21890</v>
      </c>
    </row>
    <row r="138" spans="1:4" ht="25.5" customHeight="1">
      <c r="A138" s="405"/>
      <c r="B138" s="409" t="s">
        <v>512</v>
      </c>
      <c r="C138" s="126">
        <v>38026</v>
      </c>
      <c r="D138" s="258">
        <v>0</v>
      </c>
    </row>
    <row r="139" spans="1:4" ht="12.75" customHeight="1">
      <c r="A139" s="405"/>
      <c r="B139" s="247" t="s">
        <v>501</v>
      </c>
      <c r="C139" s="126">
        <v>141878</v>
      </c>
      <c r="D139" s="258">
        <v>21890</v>
      </c>
    </row>
    <row r="140" spans="1:4" ht="12.75" customHeight="1">
      <c r="A140" s="405"/>
      <c r="B140" s="420" t="s">
        <v>1188</v>
      </c>
      <c r="C140" s="121">
        <v>255576</v>
      </c>
      <c r="D140" s="121">
        <v>40179</v>
      </c>
    </row>
    <row r="141" spans="1:4" ht="12.75" customHeight="1">
      <c r="A141" s="229" t="s">
        <v>177</v>
      </c>
      <c r="B141" s="409" t="s">
        <v>513</v>
      </c>
      <c r="C141" s="126">
        <v>255576</v>
      </c>
      <c r="D141" s="258">
        <v>40179</v>
      </c>
    </row>
    <row r="142" spans="1:4" ht="12.75" customHeight="1">
      <c r="A142" s="188" t="s">
        <v>179</v>
      </c>
      <c r="B142" s="409" t="s">
        <v>514</v>
      </c>
      <c r="C142" s="126">
        <v>255576</v>
      </c>
      <c r="D142" s="258">
        <v>40179</v>
      </c>
    </row>
    <row r="143" spans="1:4" ht="12.75" customHeight="1">
      <c r="A143" s="188">
        <v>2000</v>
      </c>
      <c r="B143" s="409" t="s">
        <v>515</v>
      </c>
      <c r="C143" s="126">
        <v>255576</v>
      </c>
      <c r="D143" s="258">
        <v>40179</v>
      </c>
    </row>
    <row r="144" spans="1:4" ht="12.75" customHeight="1">
      <c r="A144" s="421"/>
      <c r="B144" s="187" t="s">
        <v>822</v>
      </c>
      <c r="C144" s="134">
        <v>-75672</v>
      </c>
      <c r="D144" s="257">
        <v>-18289</v>
      </c>
    </row>
    <row r="145" spans="1:4" ht="12.75" customHeight="1">
      <c r="A145" s="229"/>
      <c r="B145" s="187" t="s">
        <v>823</v>
      </c>
      <c r="C145" s="134">
        <v>75672</v>
      </c>
      <c r="D145" s="257">
        <v>18289</v>
      </c>
    </row>
    <row r="146" spans="1:4" ht="12.75" customHeight="1">
      <c r="A146" s="244" t="s">
        <v>495</v>
      </c>
      <c r="B146" s="245" t="s">
        <v>1201</v>
      </c>
      <c r="C146" s="358">
        <v>75672</v>
      </c>
      <c r="D146" s="258">
        <v>18289</v>
      </c>
    </row>
    <row r="147" spans="1:4" ht="15" customHeight="1">
      <c r="A147" s="405"/>
      <c r="B147" s="419" t="s">
        <v>522</v>
      </c>
      <c r="C147" s="121"/>
      <c r="D147" s="258"/>
    </row>
    <row r="148" spans="1:4" ht="12.75" customHeight="1">
      <c r="A148" s="405"/>
      <c r="B148" s="420" t="s">
        <v>511</v>
      </c>
      <c r="C148" s="121">
        <v>203810</v>
      </c>
      <c r="D148" s="121">
        <v>5242</v>
      </c>
    </row>
    <row r="149" spans="1:4" ht="25.5" customHeight="1">
      <c r="A149" s="405"/>
      <c r="B149" s="409" t="s">
        <v>512</v>
      </c>
      <c r="C149" s="126">
        <v>203810</v>
      </c>
      <c r="D149" s="258">
        <v>5242</v>
      </c>
    </row>
    <row r="150" spans="1:4" ht="12.75" customHeight="1">
      <c r="A150" s="405"/>
      <c r="B150" s="420" t="s">
        <v>1188</v>
      </c>
      <c r="C150" s="121">
        <v>214524</v>
      </c>
      <c r="D150" s="121">
        <v>41226</v>
      </c>
    </row>
    <row r="151" spans="1:4" ht="12.75" customHeight="1">
      <c r="A151" s="229" t="s">
        <v>177</v>
      </c>
      <c r="B151" s="409" t="s">
        <v>513</v>
      </c>
      <c r="C151" s="126">
        <v>53864</v>
      </c>
      <c r="D151" s="258">
        <v>5144</v>
      </c>
    </row>
    <row r="152" spans="1:4" ht="12.75" customHeight="1">
      <c r="A152" s="188" t="s">
        <v>179</v>
      </c>
      <c r="B152" s="409" t="s">
        <v>514</v>
      </c>
      <c r="C152" s="126">
        <v>53864</v>
      </c>
      <c r="D152" s="258">
        <v>5144</v>
      </c>
    </row>
    <row r="153" spans="1:4" ht="12.75" customHeight="1">
      <c r="A153" s="188">
        <v>1000</v>
      </c>
      <c r="B153" s="238" t="s">
        <v>504</v>
      </c>
      <c r="C153" s="358">
        <v>7617</v>
      </c>
      <c r="D153" s="258">
        <v>0</v>
      </c>
    </row>
    <row r="154" spans="1:4" ht="12.75" customHeight="1">
      <c r="A154" s="151">
        <v>1100</v>
      </c>
      <c r="B154" s="409" t="s">
        <v>519</v>
      </c>
      <c r="C154" s="126">
        <v>6193</v>
      </c>
      <c r="D154" s="258">
        <v>0</v>
      </c>
    </row>
    <row r="155" spans="1:4" ht="25.5" customHeight="1">
      <c r="A155" s="151">
        <v>1200</v>
      </c>
      <c r="B155" s="409" t="s">
        <v>493</v>
      </c>
      <c r="C155" s="126">
        <v>1424</v>
      </c>
      <c r="D155" s="258">
        <v>0</v>
      </c>
    </row>
    <row r="156" spans="1:4" ht="12.75" customHeight="1">
      <c r="A156" s="188">
        <v>2000</v>
      </c>
      <c r="B156" s="409" t="s">
        <v>515</v>
      </c>
      <c r="C156" s="126">
        <v>46247</v>
      </c>
      <c r="D156" s="258">
        <v>5144</v>
      </c>
    </row>
    <row r="157" spans="1:4" ht="12.75" customHeight="1">
      <c r="A157" s="188" t="s">
        <v>1143</v>
      </c>
      <c r="B157" s="409" t="s">
        <v>517</v>
      </c>
      <c r="C157" s="126">
        <v>160660</v>
      </c>
      <c r="D157" s="258">
        <v>36082</v>
      </c>
    </row>
    <row r="158" spans="1:4" ht="12.75" customHeight="1">
      <c r="A158" s="188">
        <v>5000</v>
      </c>
      <c r="B158" s="409" t="s">
        <v>1146</v>
      </c>
      <c r="C158" s="126">
        <v>160660</v>
      </c>
      <c r="D158" s="258">
        <v>36082</v>
      </c>
    </row>
    <row r="159" spans="1:4" ht="12.75" customHeight="1">
      <c r="A159" s="421"/>
      <c r="B159" s="187" t="s">
        <v>822</v>
      </c>
      <c r="C159" s="134">
        <v>-10714</v>
      </c>
      <c r="D159" s="257">
        <v>-35984</v>
      </c>
    </row>
    <row r="160" spans="1:4" ht="12.75" customHeight="1">
      <c r="A160" s="229"/>
      <c r="B160" s="187" t="s">
        <v>823</v>
      </c>
      <c r="C160" s="134">
        <v>10714</v>
      </c>
      <c r="D160" s="257">
        <v>35984</v>
      </c>
    </row>
    <row r="161" spans="1:4" ht="12.75" customHeight="1">
      <c r="A161" s="244" t="s">
        <v>495</v>
      </c>
      <c r="B161" s="245" t="s">
        <v>1201</v>
      </c>
      <c r="C161" s="358">
        <v>10714</v>
      </c>
      <c r="D161" s="258">
        <v>35984</v>
      </c>
    </row>
    <row r="162" spans="1:4" ht="15" customHeight="1">
      <c r="A162" s="405"/>
      <c r="B162" s="419" t="s">
        <v>523</v>
      </c>
      <c r="C162" s="121"/>
      <c r="D162" s="258"/>
    </row>
    <row r="163" spans="1:4" ht="12.75" customHeight="1">
      <c r="A163" s="405"/>
      <c r="B163" s="420" t="s">
        <v>511</v>
      </c>
      <c r="C163" s="121">
        <v>1080623</v>
      </c>
      <c r="D163" s="121">
        <v>83446</v>
      </c>
    </row>
    <row r="164" spans="1:4" ht="25.5" customHeight="1">
      <c r="A164" s="405"/>
      <c r="B164" s="409" t="s">
        <v>512</v>
      </c>
      <c r="C164" s="126">
        <v>1080623</v>
      </c>
      <c r="D164" s="258">
        <v>83446</v>
      </c>
    </row>
    <row r="165" spans="1:4" ht="12.75" customHeight="1">
      <c r="A165" s="405"/>
      <c r="B165" s="420" t="s">
        <v>1188</v>
      </c>
      <c r="C165" s="121">
        <v>1038710</v>
      </c>
      <c r="D165" s="121">
        <v>226539</v>
      </c>
    </row>
    <row r="166" spans="1:4" ht="12.75" customHeight="1">
      <c r="A166" s="229" t="s">
        <v>177</v>
      </c>
      <c r="B166" s="409" t="s">
        <v>513</v>
      </c>
      <c r="C166" s="126">
        <v>594619</v>
      </c>
      <c r="D166" s="258">
        <v>97126</v>
      </c>
    </row>
    <row r="167" spans="1:4" ht="12.75" customHeight="1">
      <c r="A167" s="188" t="s">
        <v>179</v>
      </c>
      <c r="B167" s="409" t="s">
        <v>514</v>
      </c>
      <c r="C167" s="126">
        <v>536134</v>
      </c>
      <c r="D167" s="258">
        <v>87085</v>
      </c>
    </row>
    <row r="168" spans="1:4" ht="12.75" customHeight="1">
      <c r="A168" s="188">
        <v>1000</v>
      </c>
      <c r="B168" s="238" t="s">
        <v>504</v>
      </c>
      <c r="C168" s="358">
        <v>131708</v>
      </c>
      <c r="D168" s="258">
        <v>20477</v>
      </c>
    </row>
    <row r="169" spans="1:4" ht="12.75" customHeight="1">
      <c r="A169" s="151">
        <v>1100</v>
      </c>
      <c r="B169" s="409" t="s">
        <v>519</v>
      </c>
      <c r="C169" s="126">
        <v>107873</v>
      </c>
      <c r="D169" s="258">
        <v>15815</v>
      </c>
    </row>
    <row r="170" spans="1:4" ht="25.5" customHeight="1">
      <c r="A170" s="151">
        <v>1200</v>
      </c>
      <c r="B170" s="409" t="s">
        <v>493</v>
      </c>
      <c r="C170" s="126">
        <v>23835</v>
      </c>
      <c r="D170" s="258">
        <v>4662</v>
      </c>
    </row>
    <row r="171" spans="1:4" ht="12.75" customHeight="1">
      <c r="A171" s="188">
        <v>2000</v>
      </c>
      <c r="B171" s="409" t="s">
        <v>515</v>
      </c>
      <c r="C171" s="126">
        <v>404426</v>
      </c>
      <c r="D171" s="258">
        <v>66608</v>
      </c>
    </row>
    <row r="172" spans="1:4" ht="12.75" customHeight="1">
      <c r="A172" s="229" t="s">
        <v>198</v>
      </c>
      <c r="B172" s="409" t="s">
        <v>199</v>
      </c>
      <c r="C172" s="126">
        <v>58485</v>
      </c>
      <c r="D172" s="258">
        <v>10041</v>
      </c>
    </row>
    <row r="173" spans="1:4" ht="12.75" customHeight="1">
      <c r="A173" s="188">
        <v>6000</v>
      </c>
      <c r="B173" s="409" t="s">
        <v>524</v>
      </c>
      <c r="C173" s="126">
        <v>58485</v>
      </c>
      <c r="D173" s="258">
        <v>10041</v>
      </c>
    </row>
    <row r="174" spans="1:4" ht="12.75" customHeight="1">
      <c r="A174" s="188" t="s">
        <v>1143</v>
      </c>
      <c r="B174" s="409" t="s">
        <v>517</v>
      </c>
      <c r="C174" s="126">
        <v>444091</v>
      </c>
      <c r="D174" s="258">
        <v>129413</v>
      </c>
    </row>
    <row r="175" spans="1:4" ht="12.75" customHeight="1">
      <c r="A175" s="188">
        <v>5000</v>
      </c>
      <c r="B175" s="409" t="s">
        <v>1146</v>
      </c>
      <c r="C175" s="126">
        <v>444091</v>
      </c>
      <c r="D175" s="258">
        <v>129413</v>
      </c>
    </row>
    <row r="176" spans="1:4" ht="12.75" customHeight="1">
      <c r="A176" s="421"/>
      <c r="B176" s="187" t="s">
        <v>822</v>
      </c>
      <c r="C176" s="134">
        <v>41913</v>
      </c>
      <c r="D176" s="257">
        <v>-143093</v>
      </c>
    </row>
    <row r="177" spans="1:4" ht="12.75" customHeight="1">
      <c r="A177" s="229"/>
      <c r="B177" s="187" t="s">
        <v>823</v>
      </c>
      <c r="C177" s="134">
        <v>-41913</v>
      </c>
      <c r="D177" s="257">
        <v>143093</v>
      </c>
    </row>
    <row r="178" spans="1:4" ht="12.75" customHeight="1">
      <c r="A178" s="244" t="s">
        <v>495</v>
      </c>
      <c r="B178" s="245" t="s">
        <v>1201</v>
      </c>
      <c r="C178" s="358">
        <v>-41913</v>
      </c>
      <c r="D178" s="258">
        <v>143093</v>
      </c>
    </row>
    <row r="179" spans="1:4" ht="15" customHeight="1">
      <c r="A179" s="405"/>
      <c r="B179" s="419" t="s">
        <v>525</v>
      </c>
      <c r="C179" s="121"/>
      <c r="D179" s="258"/>
    </row>
    <row r="180" spans="1:4" ht="12.75" customHeight="1">
      <c r="A180" s="405"/>
      <c r="B180" s="420" t="s">
        <v>511</v>
      </c>
      <c r="C180" s="121">
        <v>237547</v>
      </c>
      <c r="D180" s="121">
        <v>24410</v>
      </c>
    </row>
    <row r="181" spans="1:4" ht="25.5" customHeight="1">
      <c r="A181" s="405"/>
      <c r="B181" s="409" t="s">
        <v>512</v>
      </c>
      <c r="C181" s="126">
        <v>237547</v>
      </c>
      <c r="D181" s="258">
        <v>24410</v>
      </c>
    </row>
    <row r="182" spans="1:4" ht="12.75" customHeight="1">
      <c r="A182" s="405"/>
      <c r="B182" s="420" t="s">
        <v>1188</v>
      </c>
      <c r="C182" s="121">
        <v>345910</v>
      </c>
      <c r="D182" s="121">
        <v>18722</v>
      </c>
    </row>
    <row r="183" spans="1:4" ht="12.75" customHeight="1">
      <c r="A183" s="229" t="s">
        <v>177</v>
      </c>
      <c r="B183" s="409" t="s">
        <v>513</v>
      </c>
      <c r="C183" s="126">
        <v>219437</v>
      </c>
      <c r="D183" s="258">
        <v>18311</v>
      </c>
    </row>
    <row r="184" spans="1:4" ht="12.75" customHeight="1">
      <c r="A184" s="188" t="s">
        <v>179</v>
      </c>
      <c r="B184" s="409" t="s">
        <v>514</v>
      </c>
      <c r="C184" s="126">
        <v>211787</v>
      </c>
      <c r="D184" s="258">
        <v>17913</v>
      </c>
    </row>
    <row r="185" spans="1:4" ht="12.75" customHeight="1">
      <c r="A185" s="188">
        <v>1000</v>
      </c>
      <c r="B185" s="238" t="s">
        <v>504</v>
      </c>
      <c r="C185" s="358">
        <v>56405</v>
      </c>
      <c r="D185" s="258">
        <v>4317</v>
      </c>
    </row>
    <row r="186" spans="1:4" ht="12.75" customHeight="1">
      <c r="A186" s="151">
        <v>1100</v>
      </c>
      <c r="B186" s="409" t="s">
        <v>519</v>
      </c>
      <c r="C186" s="126">
        <v>46969</v>
      </c>
      <c r="D186" s="258">
        <v>3679</v>
      </c>
    </row>
    <row r="187" spans="1:4" ht="25.5" customHeight="1">
      <c r="A187" s="151">
        <v>1200</v>
      </c>
      <c r="B187" s="409" t="s">
        <v>493</v>
      </c>
      <c r="C187" s="126">
        <v>9436</v>
      </c>
      <c r="D187" s="258">
        <v>638</v>
      </c>
    </row>
    <row r="188" spans="1:4" ht="12.75" customHeight="1">
      <c r="A188" s="188">
        <v>2000</v>
      </c>
      <c r="B188" s="409" t="s">
        <v>515</v>
      </c>
      <c r="C188" s="126">
        <v>155382</v>
      </c>
      <c r="D188" s="258">
        <v>13596</v>
      </c>
    </row>
    <row r="189" spans="1:4" ht="12.75" customHeight="1">
      <c r="A189" s="229" t="s">
        <v>198</v>
      </c>
      <c r="B189" s="409" t="s">
        <v>199</v>
      </c>
      <c r="C189" s="126">
        <v>7650</v>
      </c>
      <c r="D189" s="258">
        <v>398</v>
      </c>
    </row>
    <row r="190" spans="1:4" ht="12.75" customHeight="1">
      <c r="A190" s="188">
        <v>6000</v>
      </c>
      <c r="B190" s="409" t="s">
        <v>524</v>
      </c>
      <c r="C190" s="126">
        <v>7650</v>
      </c>
      <c r="D190" s="258">
        <v>398</v>
      </c>
    </row>
    <row r="191" spans="1:4" ht="12.75" customHeight="1">
      <c r="A191" s="188" t="s">
        <v>1143</v>
      </c>
      <c r="B191" s="409" t="s">
        <v>517</v>
      </c>
      <c r="C191" s="126">
        <v>126473</v>
      </c>
      <c r="D191" s="258">
        <v>411</v>
      </c>
    </row>
    <row r="192" spans="1:4" ht="12.75" customHeight="1">
      <c r="A192" s="188">
        <v>5000</v>
      </c>
      <c r="B192" s="409" t="s">
        <v>1146</v>
      </c>
      <c r="C192" s="126">
        <v>126473</v>
      </c>
      <c r="D192" s="258">
        <v>411</v>
      </c>
    </row>
    <row r="193" spans="1:4" ht="12.75" customHeight="1">
      <c r="A193" s="421"/>
      <c r="B193" s="187" t="s">
        <v>822</v>
      </c>
      <c r="C193" s="134">
        <v>-108363</v>
      </c>
      <c r="D193" s="257">
        <v>5688</v>
      </c>
    </row>
    <row r="194" spans="1:4" ht="12.75" customHeight="1">
      <c r="A194" s="229"/>
      <c r="B194" s="187" t="s">
        <v>823</v>
      </c>
      <c r="C194" s="134">
        <v>108363</v>
      </c>
      <c r="D194" s="257">
        <v>-5688</v>
      </c>
    </row>
    <row r="195" spans="1:4" ht="12.75" customHeight="1">
      <c r="A195" s="244" t="s">
        <v>495</v>
      </c>
      <c r="B195" s="245" t="s">
        <v>1201</v>
      </c>
      <c r="C195" s="358">
        <v>108363</v>
      </c>
      <c r="D195" s="258">
        <v>-5688</v>
      </c>
    </row>
    <row r="196" spans="1:4" ht="15" customHeight="1">
      <c r="A196" s="405"/>
      <c r="B196" s="419" t="s">
        <v>526</v>
      </c>
      <c r="C196" s="121"/>
      <c r="D196" s="258"/>
    </row>
    <row r="197" spans="1:4" ht="12.75" customHeight="1">
      <c r="A197" s="405"/>
      <c r="B197" s="420" t="s">
        <v>511</v>
      </c>
      <c r="C197" s="121">
        <v>325</v>
      </c>
      <c r="D197" s="121">
        <v>0</v>
      </c>
    </row>
    <row r="198" spans="1:4" ht="25.5" customHeight="1">
      <c r="A198" s="405"/>
      <c r="B198" s="409" t="s">
        <v>512</v>
      </c>
      <c r="C198" s="126">
        <v>325</v>
      </c>
      <c r="D198" s="258">
        <v>0</v>
      </c>
    </row>
    <row r="199" spans="1:4" ht="12.75" customHeight="1" hidden="1">
      <c r="A199" s="405"/>
      <c r="B199" s="420" t="s">
        <v>1188</v>
      </c>
      <c r="C199" s="121">
        <v>0</v>
      </c>
      <c r="D199" s="258">
        <v>0</v>
      </c>
    </row>
    <row r="200" spans="1:4" ht="12.75" customHeight="1" hidden="1">
      <c r="A200" s="229" t="s">
        <v>177</v>
      </c>
      <c r="B200" s="409" t="s">
        <v>513</v>
      </c>
      <c r="C200" s="126">
        <v>0</v>
      </c>
      <c r="D200" s="258">
        <v>0</v>
      </c>
    </row>
    <row r="201" spans="1:4" ht="12.75" customHeight="1" hidden="1">
      <c r="A201" s="188" t="s">
        <v>179</v>
      </c>
      <c r="B201" s="409" t="s">
        <v>514</v>
      </c>
      <c r="C201" s="126">
        <v>0</v>
      </c>
      <c r="D201" s="258">
        <v>0</v>
      </c>
    </row>
    <row r="202" spans="1:4" ht="12.75" customHeight="1" hidden="1">
      <c r="A202" s="188">
        <v>2000</v>
      </c>
      <c r="B202" s="409" t="s">
        <v>515</v>
      </c>
      <c r="C202" s="126">
        <v>0</v>
      </c>
      <c r="D202" s="258">
        <v>0</v>
      </c>
    </row>
    <row r="203" spans="1:4" ht="12.75" customHeight="1" hidden="1">
      <c r="A203" s="229" t="s">
        <v>1143</v>
      </c>
      <c r="B203" s="409" t="s">
        <v>517</v>
      </c>
      <c r="C203" s="126">
        <v>0</v>
      </c>
      <c r="D203" s="258">
        <v>0</v>
      </c>
    </row>
    <row r="204" spans="1:4" ht="12.75" customHeight="1" hidden="1">
      <c r="A204" s="188">
        <v>5000</v>
      </c>
      <c r="B204" s="409" t="s">
        <v>1146</v>
      </c>
      <c r="C204" s="126">
        <v>0</v>
      </c>
      <c r="D204" s="258">
        <v>0</v>
      </c>
    </row>
    <row r="205" spans="1:4" ht="12.75" customHeight="1">
      <c r="A205" s="405"/>
      <c r="B205" s="420" t="s">
        <v>1188</v>
      </c>
      <c r="C205" s="121">
        <v>325</v>
      </c>
      <c r="D205" s="121">
        <v>0</v>
      </c>
    </row>
    <row r="206" spans="1:4" ht="12.75" customHeight="1">
      <c r="A206" s="229" t="s">
        <v>177</v>
      </c>
      <c r="B206" s="409" t="s">
        <v>513</v>
      </c>
      <c r="C206" s="126">
        <v>325</v>
      </c>
      <c r="D206" s="258">
        <v>0</v>
      </c>
    </row>
    <row r="207" spans="1:4" ht="12.75" customHeight="1">
      <c r="A207" s="188" t="s">
        <v>179</v>
      </c>
      <c r="B207" s="409" t="s">
        <v>514</v>
      </c>
      <c r="C207" s="126">
        <v>325</v>
      </c>
      <c r="D207" s="258">
        <v>0</v>
      </c>
    </row>
    <row r="208" spans="1:4" ht="12.75" customHeight="1">
      <c r="A208" s="188">
        <v>2000</v>
      </c>
      <c r="B208" s="409" t="s">
        <v>515</v>
      </c>
      <c r="C208" s="126">
        <v>325</v>
      </c>
      <c r="D208" s="258">
        <v>0</v>
      </c>
    </row>
    <row r="209" spans="1:4" ht="12.75" customHeight="1">
      <c r="A209" s="421"/>
      <c r="B209" s="187" t="s">
        <v>822</v>
      </c>
      <c r="C209" s="134">
        <v>0</v>
      </c>
      <c r="D209" s="257">
        <v>0</v>
      </c>
    </row>
    <row r="210" spans="1:4" ht="12.75" customHeight="1">
      <c r="A210" s="229"/>
      <c r="B210" s="187" t="s">
        <v>823</v>
      </c>
      <c r="C210" s="134">
        <v>0</v>
      </c>
      <c r="D210" s="257">
        <v>0</v>
      </c>
    </row>
    <row r="211" spans="1:4" ht="12.75" customHeight="1">
      <c r="A211" s="244" t="s">
        <v>495</v>
      </c>
      <c r="B211" s="245" t="s">
        <v>1201</v>
      </c>
      <c r="C211" s="358">
        <v>0</v>
      </c>
      <c r="D211" s="258">
        <v>0</v>
      </c>
    </row>
    <row r="212" spans="1:4" ht="15" customHeight="1">
      <c r="A212" s="405"/>
      <c r="B212" s="419" t="s">
        <v>527</v>
      </c>
      <c r="C212" s="121"/>
      <c r="D212" s="258"/>
    </row>
    <row r="213" spans="1:4" ht="12.75" customHeight="1">
      <c r="A213" s="405"/>
      <c r="B213" s="420" t="s">
        <v>511</v>
      </c>
      <c r="C213" s="121">
        <v>253873</v>
      </c>
      <c r="D213" s="121">
        <v>23546</v>
      </c>
    </row>
    <row r="214" spans="1:4" ht="25.5" customHeight="1">
      <c r="A214" s="405"/>
      <c r="B214" s="409" t="s">
        <v>512</v>
      </c>
      <c r="C214" s="126">
        <v>253873</v>
      </c>
      <c r="D214" s="258">
        <v>23546</v>
      </c>
    </row>
    <row r="215" spans="1:4" ht="12.75" customHeight="1">
      <c r="A215" s="405"/>
      <c r="B215" s="420" t="s">
        <v>1188</v>
      </c>
      <c r="C215" s="121">
        <v>158959</v>
      </c>
      <c r="D215" s="121">
        <v>17472</v>
      </c>
    </row>
    <row r="216" spans="1:4" ht="12.75" customHeight="1">
      <c r="A216" s="229" t="s">
        <v>177</v>
      </c>
      <c r="B216" s="409" t="s">
        <v>513</v>
      </c>
      <c r="C216" s="126">
        <v>131035</v>
      </c>
      <c r="D216" s="258">
        <v>14019</v>
      </c>
    </row>
    <row r="217" spans="1:4" ht="12.75" customHeight="1">
      <c r="A217" s="188" t="s">
        <v>179</v>
      </c>
      <c r="B217" s="409" t="s">
        <v>514</v>
      </c>
      <c r="C217" s="126">
        <v>131035</v>
      </c>
      <c r="D217" s="258">
        <v>14019</v>
      </c>
    </row>
    <row r="218" spans="1:4" ht="12.75" customHeight="1">
      <c r="A218" s="188">
        <v>1000</v>
      </c>
      <c r="B218" s="238" t="s">
        <v>504</v>
      </c>
      <c r="C218" s="358">
        <v>11887</v>
      </c>
      <c r="D218" s="258">
        <v>1857</v>
      </c>
    </row>
    <row r="219" spans="1:4" ht="12.75" customHeight="1">
      <c r="A219" s="151">
        <v>1100</v>
      </c>
      <c r="B219" s="409" t="s">
        <v>519</v>
      </c>
      <c r="C219" s="126">
        <v>9601</v>
      </c>
      <c r="D219" s="258">
        <v>1459</v>
      </c>
    </row>
    <row r="220" spans="1:4" ht="25.5" customHeight="1">
      <c r="A220" s="151">
        <v>1200</v>
      </c>
      <c r="B220" s="409" t="s">
        <v>493</v>
      </c>
      <c r="C220" s="126">
        <v>2286</v>
      </c>
      <c r="D220" s="258">
        <v>398</v>
      </c>
    </row>
    <row r="221" spans="1:4" ht="12.75" customHeight="1">
      <c r="A221" s="188">
        <v>2000</v>
      </c>
      <c r="B221" s="409" t="s">
        <v>515</v>
      </c>
      <c r="C221" s="126">
        <v>119148</v>
      </c>
      <c r="D221" s="258">
        <v>12162</v>
      </c>
    </row>
    <row r="222" spans="1:4" ht="12.75" customHeight="1">
      <c r="A222" s="229" t="s">
        <v>1143</v>
      </c>
      <c r="B222" s="409" t="s">
        <v>517</v>
      </c>
      <c r="C222" s="126">
        <v>27924</v>
      </c>
      <c r="D222" s="258">
        <v>3453</v>
      </c>
    </row>
    <row r="223" spans="1:4" ht="12.75" customHeight="1">
      <c r="A223" s="188">
        <v>5000</v>
      </c>
      <c r="B223" s="409" t="s">
        <v>1146</v>
      </c>
      <c r="C223" s="126">
        <v>27924</v>
      </c>
      <c r="D223" s="258">
        <v>3453</v>
      </c>
    </row>
    <row r="224" spans="1:4" ht="12.75" customHeight="1">
      <c r="A224" s="421"/>
      <c r="B224" s="187" t="s">
        <v>822</v>
      </c>
      <c r="C224" s="134">
        <v>94914</v>
      </c>
      <c r="D224" s="257">
        <v>6074</v>
      </c>
    </row>
    <row r="225" spans="1:4" ht="12.75" customHeight="1">
      <c r="A225" s="229"/>
      <c r="B225" s="187" t="s">
        <v>823</v>
      </c>
      <c r="C225" s="134">
        <v>-94914</v>
      </c>
      <c r="D225" s="257">
        <v>-6074</v>
      </c>
    </row>
    <row r="226" spans="1:4" ht="12.75" customHeight="1">
      <c r="A226" s="244" t="s">
        <v>495</v>
      </c>
      <c r="B226" s="245" t="s">
        <v>1201</v>
      </c>
      <c r="C226" s="358">
        <v>-94914</v>
      </c>
      <c r="D226" s="258">
        <v>-6074</v>
      </c>
    </row>
    <row r="227" spans="1:4" ht="15" customHeight="1">
      <c r="A227" s="405"/>
      <c r="B227" s="419" t="s">
        <v>528</v>
      </c>
      <c r="C227" s="121"/>
      <c r="D227" s="258"/>
    </row>
    <row r="228" spans="1:4" ht="12.75" customHeight="1">
      <c r="A228" s="405"/>
      <c r="B228" s="420" t="s">
        <v>511</v>
      </c>
      <c r="C228" s="121">
        <v>128854</v>
      </c>
      <c r="D228" s="121">
        <v>-2438</v>
      </c>
    </row>
    <row r="229" spans="1:4" ht="25.5" customHeight="1">
      <c r="A229" s="405"/>
      <c r="B229" s="409" t="s">
        <v>512</v>
      </c>
      <c r="C229" s="126">
        <v>128854</v>
      </c>
      <c r="D229" s="258">
        <v>-2438</v>
      </c>
    </row>
    <row r="230" spans="1:4" ht="12.75" customHeight="1">
      <c r="A230" s="405"/>
      <c r="B230" s="420" t="s">
        <v>1188</v>
      </c>
      <c r="C230" s="121">
        <v>134639</v>
      </c>
      <c r="D230" s="121">
        <v>872</v>
      </c>
    </row>
    <row r="231" spans="1:4" ht="12.75" customHeight="1">
      <c r="A231" s="229" t="s">
        <v>177</v>
      </c>
      <c r="B231" s="409" t="s">
        <v>513</v>
      </c>
      <c r="C231" s="126">
        <v>134028</v>
      </c>
      <c r="D231" s="258">
        <v>872</v>
      </c>
    </row>
    <row r="232" spans="1:4" ht="12.75" customHeight="1">
      <c r="A232" s="188" t="s">
        <v>179</v>
      </c>
      <c r="B232" s="409" t="s">
        <v>514</v>
      </c>
      <c r="C232" s="126">
        <v>132633</v>
      </c>
      <c r="D232" s="258">
        <v>872</v>
      </c>
    </row>
    <row r="233" spans="1:4" ht="12.75" customHeight="1">
      <c r="A233" s="188">
        <v>1000</v>
      </c>
      <c r="B233" s="238" t="s">
        <v>504</v>
      </c>
      <c r="C233" s="358">
        <v>10307</v>
      </c>
      <c r="D233" s="258">
        <v>872</v>
      </c>
    </row>
    <row r="234" spans="1:4" ht="12.75" customHeight="1">
      <c r="A234" s="151">
        <v>1100</v>
      </c>
      <c r="B234" s="409" t="s">
        <v>519</v>
      </c>
      <c r="C234" s="126">
        <v>8306</v>
      </c>
      <c r="D234" s="258">
        <v>703</v>
      </c>
    </row>
    <row r="235" spans="1:4" ht="25.5" customHeight="1">
      <c r="A235" s="151">
        <v>1200</v>
      </c>
      <c r="B235" s="409" t="s">
        <v>493</v>
      </c>
      <c r="C235" s="126">
        <v>2001</v>
      </c>
      <c r="D235" s="258">
        <v>169</v>
      </c>
    </row>
    <row r="236" spans="1:4" ht="12.75" customHeight="1">
      <c r="A236" s="188">
        <v>2000</v>
      </c>
      <c r="B236" s="409" t="s">
        <v>515</v>
      </c>
      <c r="C236" s="126">
        <v>122326</v>
      </c>
      <c r="D236" s="258">
        <v>0</v>
      </c>
    </row>
    <row r="237" spans="1:4" ht="12.75" customHeight="1">
      <c r="A237" s="229" t="s">
        <v>198</v>
      </c>
      <c r="B237" s="409" t="s">
        <v>199</v>
      </c>
      <c r="C237" s="126">
        <v>1395</v>
      </c>
      <c r="D237" s="258">
        <v>0</v>
      </c>
    </row>
    <row r="238" spans="1:4" ht="12.75" customHeight="1">
      <c r="A238" s="188">
        <v>3000</v>
      </c>
      <c r="B238" s="409" t="s">
        <v>529</v>
      </c>
      <c r="C238" s="126">
        <v>1395</v>
      </c>
      <c r="D238" s="258">
        <v>0</v>
      </c>
    </row>
    <row r="239" spans="1:4" ht="12.75" customHeight="1">
      <c r="A239" s="229" t="s">
        <v>1143</v>
      </c>
      <c r="B239" s="409" t="s">
        <v>517</v>
      </c>
      <c r="C239" s="126">
        <v>611</v>
      </c>
      <c r="D239" s="258">
        <v>0</v>
      </c>
    </row>
    <row r="240" spans="1:4" ht="12.75" customHeight="1">
      <c r="A240" s="188">
        <v>5000</v>
      </c>
      <c r="B240" s="409" t="s">
        <v>1146</v>
      </c>
      <c r="C240" s="126">
        <v>611</v>
      </c>
      <c r="D240" s="258">
        <v>0</v>
      </c>
    </row>
    <row r="241" spans="1:4" ht="12.75" customHeight="1">
      <c r="A241" s="421"/>
      <c r="B241" s="187" t="s">
        <v>822</v>
      </c>
      <c r="C241" s="134">
        <v>-5785</v>
      </c>
      <c r="D241" s="257">
        <v>-3310</v>
      </c>
    </row>
    <row r="242" spans="1:4" ht="12.75" customHeight="1">
      <c r="A242" s="229"/>
      <c r="B242" s="187" t="s">
        <v>823</v>
      </c>
      <c r="C242" s="134">
        <v>5785</v>
      </c>
      <c r="D242" s="257">
        <v>3310</v>
      </c>
    </row>
    <row r="243" spans="1:4" ht="12.75" customHeight="1">
      <c r="A243" s="244" t="s">
        <v>495</v>
      </c>
      <c r="B243" s="245" t="s">
        <v>1201</v>
      </c>
      <c r="C243" s="358">
        <v>5785</v>
      </c>
      <c r="D243" s="258">
        <v>3310</v>
      </c>
    </row>
    <row r="244" spans="1:4" ht="15" customHeight="1">
      <c r="A244" s="405"/>
      <c r="B244" s="419" t="s">
        <v>530</v>
      </c>
      <c r="C244" s="121"/>
      <c r="D244" s="258"/>
    </row>
    <row r="245" spans="1:4" ht="12.75" customHeight="1">
      <c r="A245" s="405"/>
      <c r="B245" s="420" t="s">
        <v>511</v>
      </c>
      <c r="C245" s="121">
        <v>309895</v>
      </c>
      <c r="D245" s="121">
        <v>174741</v>
      </c>
    </row>
    <row r="246" spans="1:4" ht="25.5" customHeight="1">
      <c r="A246" s="405"/>
      <c r="B246" s="409" t="s">
        <v>512</v>
      </c>
      <c r="C246" s="126">
        <v>309895</v>
      </c>
      <c r="D246" s="258">
        <v>174741</v>
      </c>
    </row>
    <row r="247" spans="1:4" ht="12.75" customHeight="1">
      <c r="A247" s="405"/>
      <c r="B247" s="420" t="s">
        <v>1188</v>
      </c>
      <c r="C247" s="121">
        <v>303358</v>
      </c>
      <c r="D247" s="121">
        <v>184215</v>
      </c>
    </row>
    <row r="248" spans="1:4" ht="12.75" customHeight="1">
      <c r="A248" s="229" t="s">
        <v>177</v>
      </c>
      <c r="B248" s="409" t="s">
        <v>513</v>
      </c>
      <c r="C248" s="126">
        <v>278464</v>
      </c>
      <c r="D248" s="258">
        <v>163903</v>
      </c>
    </row>
    <row r="249" spans="1:4" ht="12.75" customHeight="1">
      <c r="A249" s="188" t="s">
        <v>179</v>
      </c>
      <c r="B249" s="409" t="s">
        <v>514</v>
      </c>
      <c r="C249" s="126">
        <v>278464</v>
      </c>
      <c r="D249" s="258">
        <v>163903</v>
      </c>
    </row>
    <row r="250" spans="1:4" ht="12.75" customHeight="1">
      <c r="A250" s="188">
        <v>1000</v>
      </c>
      <c r="B250" s="238" t="s">
        <v>504</v>
      </c>
      <c r="C250" s="358">
        <v>42702</v>
      </c>
      <c r="D250" s="258">
        <v>5481</v>
      </c>
    </row>
    <row r="251" spans="1:4" ht="12.75" customHeight="1">
      <c r="A251" s="151">
        <v>1100</v>
      </c>
      <c r="B251" s="409" t="s">
        <v>519</v>
      </c>
      <c r="C251" s="126">
        <v>34918</v>
      </c>
      <c r="D251" s="258">
        <v>4435</v>
      </c>
    </row>
    <row r="252" spans="1:4" ht="25.5" customHeight="1">
      <c r="A252" s="151">
        <v>1200</v>
      </c>
      <c r="B252" s="409" t="s">
        <v>493</v>
      </c>
      <c r="C252" s="126">
        <v>7784</v>
      </c>
      <c r="D252" s="258">
        <v>1046</v>
      </c>
    </row>
    <row r="253" spans="1:4" ht="12.75" customHeight="1">
      <c r="A253" s="188">
        <v>2000</v>
      </c>
      <c r="B253" s="409" t="s">
        <v>515</v>
      </c>
      <c r="C253" s="126">
        <v>235762</v>
      </c>
      <c r="D253" s="258">
        <v>158422</v>
      </c>
    </row>
    <row r="254" spans="1:4" ht="12.75" customHeight="1">
      <c r="A254" s="188" t="s">
        <v>1143</v>
      </c>
      <c r="B254" s="409" t="s">
        <v>517</v>
      </c>
      <c r="C254" s="126">
        <v>24894</v>
      </c>
      <c r="D254" s="258">
        <v>20312</v>
      </c>
    </row>
    <row r="255" spans="1:4" ht="12.75" customHeight="1">
      <c r="A255" s="188">
        <v>5000</v>
      </c>
      <c r="B255" s="409" t="s">
        <v>1146</v>
      </c>
      <c r="C255" s="126">
        <v>24894</v>
      </c>
      <c r="D255" s="258">
        <v>20312</v>
      </c>
    </row>
    <row r="256" spans="1:4" ht="12.75" customHeight="1">
      <c r="A256" s="421"/>
      <c r="B256" s="187" t="s">
        <v>822</v>
      </c>
      <c r="C256" s="134">
        <v>6537</v>
      </c>
      <c r="D256" s="257">
        <v>-9474</v>
      </c>
    </row>
    <row r="257" spans="1:4" ht="12.75" customHeight="1">
      <c r="A257" s="229"/>
      <c r="B257" s="187" t="s">
        <v>823</v>
      </c>
      <c r="C257" s="134">
        <v>-6537</v>
      </c>
      <c r="D257" s="257">
        <v>9474</v>
      </c>
    </row>
    <row r="258" spans="1:4" ht="12.75" customHeight="1">
      <c r="A258" s="244" t="s">
        <v>495</v>
      </c>
      <c r="B258" s="245" t="s">
        <v>1201</v>
      </c>
      <c r="C258" s="358">
        <v>-6537</v>
      </c>
      <c r="D258" s="258">
        <v>9474</v>
      </c>
    </row>
    <row r="259" spans="1:4" ht="15" customHeight="1">
      <c r="A259" s="405"/>
      <c r="B259" s="419" t="s">
        <v>531</v>
      </c>
      <c r="C259" s="121"/>
      <c r="D259" s="258"/>
    </row>
    <row r="260" spans="1:4" ht="12.75" customHeight="1">
      <c r="A260" s="405"/>
      <c r="B260" s="420" t="s">
        <v>511</v>
      </c>
      <c r="C260" s="121">
        <v>5193103</v>
      </c>
      <c r="D260" s="121">
        <v>539603</v>
      </c>
    </row>
    <row r="261" spans="1:4" ht="25.5" customHeight="1">
      <c r="A261" s="405"/>
      <c r="B261" s="409" t="s">
        <v>512</v>
      </c>
      <c r="C261" s="126">
        <v>5186702</v>
      </c>
      <c r="D261" s="258">
        <v>539603</v>
      </c>
    </row>
    <row r="262" spans="1:4" ht="12.75" customHeight="1">
      <c r="A262" s="405"/>
      <c r="B262" s="247" t="s">
        <v>501</v>
      </c>
      <c r="C262" s="126">
        <v>6401</v>
      </c>
      <c r="D262" s="258">
        <v>0</v>
      </c>
    </row>
    <row r="263" spans="1:4" ht="12.75" customHeight="1">
      <c r="A263" s="405"/>
      <c r="B263" s="420" t="s">
        <v>1188</v>
      </c>
      <c r="C263" s="121">
        <v>4095103</v>
      </c>
      <c r="D263" s="121">
        <v>906992</v>
      </c>
    </row>
    <row r="264" spans="1:4" ht="12.75" customHeight="1">
      <c r="A264" s="229" t="s">
        <v>177</v>
      </c>
      <c r="B264" s="409" t="s">
        <v>513</v>
      </c>
      <c r="C264" s="126">
        <v>3327399</v>
      </c>
      <c r="D264" s="258">
        <v>380766</v>
      </c>
    </row>
    <row r="265" spans="1:4" ht="12.75" customHeight="1">
      <c r="A265" s="188" t="s">
        <v>179</v>
      </c>
      <c r="B265" s="409" t="s">
        <v>514</v>
      </c>
      <c r="C265" s="126">
        <v>3287309</v>
      </c>
      <c r="D265" s="258">
        <v>367696</v>
      </c>
    </row>
    <row r="266" spans="1:4" ht="12.75" customHeight="1">
      <c r="A266" s="188">
        <v>1000</v>
      </c>
      <c r="B266" s="238" t="s">
        <v>504</v>
      </c>
      <c r="C266" s="358">
        <v>349825</v>
      </c>
      <c r="D266" s="258">
        <v>71973</v>
      </c>
    </row>
    <row r="267" spans="1:4" ht="12.75" customHeight="1">
      <c r="A267" s="151">
        <v>1100</v>
      </c>
      <c r="B267" s="409" t="s">
        <v>519</v>
      </c>
      <c r="C267" s="126">
        <v>337757</v>
      </c>
      <c r="D267" s="258">
        <v>68950</v>
      </c>
    </row>
    <row r="268" spans="1:4" ht="25.5" customHeight="1">
      <c r="A268" s="151">
        <v>1200</v>
      </c>
      <c r="B268" s="409" t="s">
        <v>493</v>
      </c>
      <c r="C268" s="126">
        <v>12068</v>
      </c>
      <c r="D268" s="258">
        <v>3023</v>
      </c>
    </row>
    <row r="269" spans="1:4" ht="12.75" customHeight="1">
      <c r="A269" s="188">
        <v>2000</v>
      </c>
      <c r="B269" s="409" t="s">
        <v>515</v>
      </c>
      <c r="C269" s="126">
        <v>2937484</v>
      </c>
      <c r="D269" s="258">
        <v>295723</v>
      </c>
    </row>
    <row r="270" spans="1:4" ht="12.75" customHeight="1">
      <c r="A270" s="229" t="s">
        <v>198</v>
      </c>
      <c r="B270" s="409" t="s">
        <v>199</v>
      </c>
      <c r="C270" s="126">
        <v>40090</v>
      </c>
      <c r="D270" s="258">
        <v>13070</v>
      </c>
    </row>
    <row r="271" spans="1:4" ht="12.75" customHeight="1">
      <c r="A271" s="188">
        <v>3000</v>
      </c>
      <c r="B271" s="409" t="s">
        <v>529</v>
      </c>
      <c r="C271" s="126">
        <v>18461</v>
      </c>
      <c r="D271" s="258">
        <v>148</v>
      </c>
    </row>
    <row r="272" spans="1:4" ht="12.75" customHeight="1">
      <c r="A272" s="188">
        <v>6000</v>
      </c>
      <c r="B272" s="409" t="s">
        <v>524</v>
      </c>
      <c r="C272" s="126">
        <v>21629</v>
      </c>
      <c r="D272" s="258">
        <v>12922</v>
      </c>
    </row>
    <row r="273" spans="1:4" ht="12.75" customHeight="1">
      <c r="A273" s="188" t="s">
        <v>1143</v>
      </c>
      <c r="B273" s="409" t="s">
        <v>517</v>
      </c>
      <c r="C273" s="126">
        <v>767704</v>
      </c>
      <c r="D273" s="258">
        <v>526226</v>
      </c>
    </row>
    <row r="274" spans="1:4" ht="12.75" customHeight="1">
      <c r="A274" s="188">
        <v>5000</v>
      </c>
      <c r="B274" s="409" t="s">
        <v>1146</v>
      </c>
      <c r="C274" s="126">
        <v>767704</v>
      </c>
      <c r="D274" s="258">
        <v>526226</v>
      </c>
    </row>
    <row r="275" spans="1:4" ht="12.75" customHeight="1">
      <c r="A275" s="421"/>
      <c r="B275" s="187" t="s">
        <v>822</v>
      </c>
      <c r="C275" s="134">
        <v>1098000</v>
      </c>
      <c r="D275" s="257">
        <v>-367389</v>
      </c>
    </row>
    <row r="276" spans="1:4" ht="12.75" customHeight="1">
      <c r="A276" s="229"/>
      <c r="B276" s="187" t="s">
        <v>823</v>
      </c>
      <c r="C276" s="134">
        <v>-1098000</v>
      </c>
      <c r="D276" s="257">
        <v>367389</v>
      </c>
    </row>
    <row r="277" spans="1:4" ht="12.75" customHeight="1">
      <c r="A277" s="244" t="s">
        <v>495</v>
      </c>
      <c r="B277" s="245" t="s">
        <v>1201</v>
      </c>
      <c r="C277" s="358">
        <v>-1098000</v>
      </c>
      <c r="D277" s="258">
        <v>367389</v>
      </c>
    </row>
    <row r="278" spans="1:4" ht="15" customHeight="1">
      <c r="A278" s="405"/>
      <c r="B278" s="419" t="s">
        <v>532</v>
      </c>
      <c r="C278" s="121"/>
      <c r="D278" s="258"/>
    </row>
    <row r="279" spans="1:4" ht="12.75" customHeight="1">
      <c r="A279" s="405"/>
      <c r="B279" s="420" t="s">
        <v>511</v>
      </c>
      <c r="C279" s="121">
        <v>303216</v>
      </c>
      <c r="D279" s="121">
        <v>72555</v>
      </c>
    </row>
    <row r="280" spans="1:4" ht="25.5" customHeight="1">
      <c r="A280" s="405"/>
      <c r="B280" s="409" t="s">
        <v>512</v>
      </c>
      <c r="C280" s="126">
        <v>303216</v>
      </c>
      <c r="D280" s="258">
        <v>72555</v>
      </c>
    </row>
    <row r="281" spans="1:4" ht="12.75" customHeight="1">
      <c r="A281" s="405"/>
      <c r="B281" s="420" t="s">
        <v>1188</v>
      </c>
      <c r="C281" s="121">
        <v>369482</v>
      </c>
      <c r="D281" s="121">
        <v>44832</v>
      </c>
    </row>
    <row r="282" spans="1:4" ht="12.75" customHeight="1">
      <c r="A282" s="229" t="s">
        <v>177</v>
      </c>
      <c r="B282" s="409" t="s">
        <v>513</v>
      </c>
      <c r="C282" s="126">
        <v>351072</v>
      </c>
      <c r="D282" s="258">
        <v>29758</v>
      </c>
    </row>
    <row r="283" spans="1:4" ht="12.75" customHeight="1">
      <c r="A283" s="188" t="s">
        <v>179</v>
      </c>
      <c r="B283" s="409" t="s">
        <v>514</v>
      </c>
      <c r="C283" s="126">
        <v>351072</v>
      </c>
      <c r="D283" s="258">
        <v>29758</v>
      </c>
    </row>
    <row r="284" spans="1:4" ht="12.75" customHeight="1">
      <c r="A284" s="188">
        <v>1000</v>
      </c>
      <c r="B284" s="238" t="s">
        <v>504</v>
      </c>
      <c r="C284" s="358">
        <v>39865</v>
      </c>
      <c r="D284" s="258">
        <v>3665</v>
      </c>
    </row>
    <row r="285" spans="1:4" ht="12.75" customHeight="1">
      <c r="A285" s="151">
        <v>1100</v>
      </c>
      <c r="B285" s="409" t="s">
        <v>519</v>
      </c>
      <c r="C285" s="126">
        <v>32503</v>
      </c>
      <c r="D285" s="258">
        <v>3160</v>
      </c>
    </row>
    <row r="286" spans="1:4" ht="25.5" customHeight="1">
      <c r="A286" s="151">
        <v>1200</v>
      </c>
      <c r="B286" s="409" t="s">
        <v>493</v>
      </c>
      <c r="C286" s="126">
        <v>7362</v>
      </c>
      <c r="D286" s="258">
        <v>505</v>
      </c>
    </row>
    <row r="287" spans="1:4" ht="12.75" customHeight="1">
      <c r="A287" s="188">
        <v>2000</v>
      </c>
      <c r="B287" s="409" t="s">
        <v>515</v>
      </c>
      <c r="C287" s="126">
        <v>311207</v>
      </c>
      <c r="D287" s="258">
        <v>26093</v>
      </c>
    </row>
    <row r="288" spans="1:4" ht="12.75" customHeight="1">
      <c r="A288" s="229" t="s">
        <v>1143</v>
      </c>
      <c r="B288" s="409" t="s">
        <v>517</v>
      </c>
      <c r="C288" s="126">
        <v>18410</v>
      </c>
      <c r="D288" s="258">
        <v>15074</v>
      </c>
    </row>
    <row r="289" spans="1:4" ht="12.75" customHeight="1">
      <c r="A289" s="188">
        <v>5000</v>
      </c>
      <c r="B289" s="409" t="s">
        <v>1146</v>
      </c>
      <c r="C289" s="126">
        <v>18410</v>
      </c>
      <c r="D289" s="258">
        <v>15074</v>
      </c>
    </row>
    <row r="290" spans="1:4" ht="12.75" customHeight="1">
      <c r="A290" s="421"/>
      <c r="B290" s="187" t="s">
        <v>822</v>
      </c>
      <c r="C290" s="134">
        <v>-66266</v>
      </c>
      <c r="D290" s="257">
        <v>27723</v>
      </c>
    </row>
    <row r="291" spans="1:4" ht="12.75" customHeight="1">
      <c r="A291" s="412"/>
      <c r="B291" s="187" t="s">
        <v>823</v>
      </c>
      <c r="C291" s="134">
        <v>66266</v>
      </c>
      <c r="D291" s="257">
        <v>-27723</v>
      </c>
    </row>
    <row r="292" spans="1:4" ht="12.75" customHeight="1">
      <c r="A292" s="244" t="s">
        <v>495</v>
      </c>
      <c r="B292" s="245" t="s">
        <v>1201</v>
      </c>
      <c r="C292" s="358">
        <v>66266</v>
      </c>
      <c r="D292" s="258">
        <v>-27723</v>
      </c>
    </row>
    <row r="293" spans="1:4" ht="15" customHeight="1">
      <c r="A293" s="405"/>
      <c r="B293" s="419" t="s">
        <v>533</v>
      </c>
      <c r="C293" s="121"/>
      <c r="D293" s="258"/>
    </row>
    <row r="294" spans="1:4" ht="12.75" customHeight="1">
      <c r="A294" s="405"/>
      <c r="B294" s="420" t="s">
        <v>511</v>
      </c>
      <c r="C294" s="121">
        <v>5319</v>
      </c>
      <c r="D294" s="121">
        <v>0</v>
      </c>
    </row>
    <row r="295" spans="1:4" ht="25.5" customHeight="1">
      <c r="A295" s="405"/>
      <c r="B295" s="409" t="s">
        <v>512</v>
      </c>
      <c r="C295" s="126">
        <v>5319</v>
      </c>
      <c r="D295" s="258">
        <v>0</v>
      </c>
    </row>
    <row r="296" spans="1:4" ht="12.75" customHeight="1">
      <c r="A296" s="405"/>
      <c r="B296" s="420" t="s">
        <v>1188</v>
      </c>
      <c r="C296" s="121">
        <v>3836</v>
      </c>
      <c r="D296" s="121">
        <v>1150</v>
      </c>
    </row>
    <row r="297" spans="1:4" ht="12.75" customHeight="1">
      <c r="A297" s="229" t="s">
        <v>177</v>
      </c>
      <c r="B297" s="409" t="s">
        <v>513</v>
      </c>
      <c r="C297" s="126">
        <v>3836</v>
      </c>
      <c r="D297" s="258">
        <v>1150</v>
      </c>
    </row>
    <row r="298" spans="1:4" ht="12.75" customHeight="1">
      <c r="A298" s="188" t="s">
        <v>179</v>
      </c>
      <c r="B298" s="409" t="s">
        <v>514</v>
      </c>
      <c r="C298" s="126">
        <v>3836</v>
      </c>
      <c r="D298" s="258">
        <v>1150</v>
      </c>
    </row>
    <row r="299" spans="1:4" ht="12.75" customHeight="1">
      <c r="A299" s="188">
        <v>1000</v>
      </c>
      <c r="B299" s="238" t="s">
        <v>504</v>
      </c>
      <c r="C299" s="358">
        <v>673</v>
      </c>
      <c r="D299" s="258">
        <v>0</v>
      </c>
    </row>
    <row r="300" spans="1:4" ht="12.75" customHeight="1">
      <c r="A300" s="151">
        <v>1100</v>
      </c>
      <c r="B300" s="409" t="s">
        <v>519</v>
      </c>
      <c r="C300" s="126">
        <v>560</v>
      </c>
      <c r="D300" s="258">
        <v>0</v>
      </c>
    </row>
    <row r="301" spans="1:4" ht="25.5" customHeight="1">
      <c r="A301" s="151">
        <v>1200</v>
      </c>
      <c r="B301" s="409" t="s">
        <v>493</v>
      </c>
      <c r="C301" s="126">
        <v>113</v>
      </c>
      <c r="D301" s="258">
        <v>0</v>
      </c>
    </row>
    <row r="302" spans="1:4" ht="12.75" customHeight="1">
      <c r="A302" s="188">
        <v>2000</v>
      </c>
      <c r="B302" s="409" t="s">
        <v>515</v>
      </c>
      <c r="C302" s="126">
        <v>3163</v>
      </c>
      <c r="D302" s="258">
        <v>1150</v>
      </c>
    </row>
    <row r="303" spans="1:4" ht="12.75" customHeight="1">
      <c r="A303" s="243"/>
      <c r="B303" s="187" t="s">
        <v>822</v>
      </c>
      <c r="C303" s="134">
        <v>1483</v>
      </c>
      <c r="D303" s="257">
        <v>-1150</v>
      </c>
    </row>
    <row r="304" spans="1:4" ht="12.75" customHeight="1">
      <c r="A304" s="412"/>
      <c r="B304" s="187" t="s">
        <v>823</v>
      </c>
      <c r="C304" s="134">
        <v>-1483</v>
      </c>
      <c r="D304" s="257">
        <v>1150</v>
      </c>
    </row>
    <row r="305" spans="1:4" ht="12.75" customHeight="1">
      <c r="A305" s="244" t="s">
        <v>495</v>
      </c>
      <c r="B305" s="245" t="s">
        <v>1201</v>
      </c>
      <c r="C305" s="358">
        <v>-1483</v>
      </c>
      <c r="D305" s="258">
        <v>1150</v>
      </c>
    </row>
    <row r="306" spans="1:4" ht="12.75" customHeight="1">
      <c r="A306" s="244"/>
      <c r="B306" s="419" t="s">
        <v>534</v>
      </c>
      <c r="C306" s="358"/>
      <c r="D306" s="258"/>
    </row>
    <row r="307" spans="1:4" ht="12.75" customHeight="1">
      <c r="A307" s="244"/>
      <c r="B307" s="420" t="s">
        <v>511</v>
      </c>
      <c r="C307" s="121">
        <v>10000</v>
      </c>
      <c r="D307" s="121">
        <v>0</v>
      </c>
    </row>
    <row r="308" spans="1:4" ht="12.75" customHeight="1">
      <c r="A308" s="244"/>
      <c r="B308" s="409" t="s">
        <v>512</v>
      </c>
      <c r="C308" s="358">
        <v>10000</v>
      </c>
      <c r="D308" s="258">
        <v>0</v>
      </c>
    </row>
    <row r="309" spans="1:4" ht="12.75" customHeight="1">
      <c r="A309" s="405"/>
      <c r="B309" s="420" t="s">
        <v>1188</v>
      </c>
      <c r="C309" s="134">
        <v>1465</v>
      </c>
      <c r="D309" s="134">
        <v>1465</v>
      </c>
    </row>
    <row r="310" spans="1:4" ht="12.75" customHeight="1">
      <c r="A310" s="229" t="s">
        <v>177</v>
      </c>
      <c r="B310" s="409" t="s">
        <v>513</v>
      </c>
      <c r="C310" s="358">
        <v>1465</v>
      </c>
      <c r="D310" s="358">
        <v>1465</v>
      </c>
    </row>
    <row r="311" spans="1:4" ht="12.75" customHeight="1">
      <c r="A311" s="188" t="s">
        <v>179</v>
      </c>
      <c r="B311" s="409" t="s">
        <v>514</v>
      </c>
      <c r="C311" s="358">
        <v>1465</v>
      </c>
      <c r="D311" s="358">
        <v>1465</v>
      </c>
    </row>
    <row r="312" spans="1:4" ht="12.75" customHeight="1">
      <c r="A312" s="188">
        <v>1000</v>
      </c>
      <c r="B312" s="238" t="s">
        <v>504</v>
      </c>
      <c r="C312" s="358">
        <v>1465</v>
      </c>
      <c r="D312" s="358">
        <v>1465</v>
      </c>
    </row>
    <row r="313" spans="1:4" ht="12.75" customHeight="1">
      <c r="A313" s="151">
        <v>1100</v>
      </c>
      <c r="B313" s="409" t="s">
        <v>519</v>
      </c>
      <c r="C313" s="358">
        <v>1181</v>
      </c>
      <c r="D313" s="258">
        <v>1181</v>
      </c>
    </row>
    <row r="314" spans="1:4" ht="12.75" customHeight="1">
      <c r="A314" s="151">
        <v>1200</v>
      </c>
      <c r="B314" s="409" t="s">
        <v>493</v>
      </c>
      <c r="C314" s="358">
        <v>284</v>
      </c>
      <c r="D314" s="258">
        <v>284</v>
      </c>
    </row>
    <row r="315" spans="1:4" ht="12.75" customHeight="1">
      <c r="A315" s="243"/>
      <c r="B315" s="187" t="s">
        <v>822</v>
      </c>
      <c r="C315" s="134">
        <v>8535</v>
      </c>
      <c r="D315" s="257">
        <v>-1465</v>
      </c>
    </row>
    <row r="316" spans="1:4" ht="12.75" customHeight="1">
      <c r="A316" s="412"/>
      <c r="B316" s="187" t="s">
        <v>823</v>
      </c>
      <c r="C316" s="358">
        <v>-8535</v>
      </c>
      <c r="D316" s="258">
        <v>1465</v>
      </c>
    </row>
    <row r="317" spans="1:4" ht="12.75" customHeight="1">
      <c r="A317" s="244" t="s">
        <v>495</v>
      </c>
      <c r="B317" s="245" t="s">
        <v>1201</v>
      </c>
      <c r="C317" s="358">
        <v>-8535</v>
      </c>
      <c r="D317" s="258">
        <v>1465</v>
      </c>
    </row>
    <row r="318" spans="1:4" ht="27.75" customHeight="1">
      <c r="A318" s="405"/>
      <c r="B318" s="419" t="s">
        <v>1264</v>
      </c>
      <c r="C318" s="121"/>
      <c r="D318" s="258"/>
    </row>
    <row r="319" spans="1:4" ht="12.75" customHeight="1">
      <c r="A319" s="405"/>
      <c r="B319" s="420" t="s">
        <v>1188</v>
      </c>
      <c r="C319" s="121">
        <v>25624</v>
      </c>
      <c r="D319" s="121">
        <v>4180</v>
      </c>
    </row>
    <row r="320" spans="1:4" ht="12.75" customHeight="1">
      <c r="A320" s="229" t="s">
        <v>177</v>
      </c>
      <c r="B320" s="409" t="s">
        <v>513</v>
      </c>
      <c r="C320" s="126">
        <v>25624</v>
      </c>
      <c r="D320" s="258">
        <v>4180</v>
      </c>
    </row>
    <row r="321" spans="1:4" ht="12.75" customHeight="1">
      <c r="A321" s="188" t="s">
        <v>179</v>
      </c>
      <c r="B321" s="409" t="s">
        <v>514</v>
      </c>
      <c r="C321" s="126">
        <v>25624</v>
      </c>
      <c r="D321" s="258">
        <v>4180</v>
      </c>
    </row>
    <row r="322" spans="1:4" ht="12.75" customHeight="1">
      <c r="A322" s="188">
        <v>1000</v>
      </c>
      <c r="B322" s="238" t="s">
        <v>504</v>
      </c>
      <c r="C322" s="358">
        <v>14318</v>
      </c>
      <c r="D322" s="258">
        <v>3875</v>
      </c>
    </row>
    <row r="323" spans="1:4" ht="12.75" customHeight="1">
      <c r="A323" s="151">
        <v>1100</v>
      </c>
      <c r="B323" s="409" t="s">
        <v>519</v>
      </c>
      <c r="C323" s="126">
        <v>11538</v>
      </c>
      <c r="D323" s="258">
        <v>3122</v>
      </c>
    </row>
    <row r="324" spans="1:4" ht="27" customHeight="1">
      <c r="A324" s="151">
        <v>1200</v>
      </c>
      <c r="B324" s="409" t="s">
        <v>493</v>
      </c>
      <c r="C324" s="126">
        <v>2780</v>
      </c>
      <c r="D324" s="258">
        <v>753</v>
      </c>
    </row>
    <row r="325" spans="1:4" ht="12.75" customHeight="1">
      <c r="A325" s="188">
        <v>2000</v>
      </c>
      <c r="B325" s="409" t="s">
        <v>515</v>
      </c>
      <c r="C325" s="126">
        <v>11306</v>
      </c>
      <c r="D325" s="258">
        <v>305</v>
      </c>
    </row>
    <row r="326" spans="1:4" ht="12.75" customHeight="1">
      <c r="A326" s="243"/>
      <c r="B326" s="187" t="s">
        <v>822</v>
      </c>
      <c r="C326" s="134">
        <v>-25624</v>
      </c>
      <c r="D326" s="257">
        <v>-4180</v>
      </c>
    </row>
    <row r="327" spans="1:4" ht="12.75" customHeight="1">
      <c r="A327" s="412"/>
      <c r="B327" s="187" t="s">
        <v>823</v>
      </c>
      <c r="C327" s="134">
        <v>25624</v>
      </c>
      <c r="D327" s="257">
        <v>4180</v>
      </c>
    </row>
    <row r="328" spans="1:4" ht="12.75" customHeight="1">
      <c r="A328" s="244" t="s">
        <v>495</v>
      </c>
      <c r="B328" s="245" t="s">
        <v>1201</v>
      </c>
      <c r="C328" s="358">
        <v>25624</v>
      </c>
      <c r="D328" s="258">
        <v>4180</v>
      </c>
    </row>
    <row r="329" spans="1:4" ht="15" customHeight="1">
      <c r="A329" s="405"/>
      <c r="B329" s="419" t="s">
        <v>535</v>
      </c>
      <c r="C329" s="121"/>
      <c r="D329" s="258"/>
    </row>
    <row r="330" spans="1:4" ht="12.75" customHeight="1">
      <c r="A330" s="405"/>
      <c r="B330" s="420" t="s">
        <v>511</v>
      </c>
      <c r="C330" s="121">
        <v>435569</v>
      </c>
      <c r="D330" s="121">
        <v>5623</v>
      </c>
    </row>
    <row r="331" spans="1:4" ht="24.75" customHeight="1">
      <c r="A331" s="405"/>
      <c r="B331" s="409" t="s">
        <v>512</v>
      </c>
      <c r="C331" s="126">
        <v>435569</v>
      </c>
      <c r="D331" s="258">
        <v>5623</v>
      </c>
    </row>
    <row r="332" spans="1:4" ht="12.75" customHeight="1">
      <c r="A332" s="405"/>
      <c r="B332" s="420" t="s">
        <v>1188</v>
      </c>
      <c r="C332" s="121">
        <v>414000</v>
      </c>
      <c r="D332" s="121">
        <v>26114</v>
      </c>
    </row>
    <row r="333" spans="1:4" ht="12.75" customHeight="1">
      <c r="A333" s="229" t="s">
        <v>177</v>
      </c>
      <c r="B333" s="409" t="s">
        <v>513</v>
      </c>
      <c r="C333" s="126">
        <v>410013</v>
      </c>
      <c r="D333" s="258">
        <v>25222</v>
      </c>
    </row>
    <row r="334" spans="1:4" ht="12.75" customHeight="1">
      <c r="A334" s="188" t="s">
        <v>179</v>
      </c>
      <c r="B334" s="409" t="s">
        <v>514</v>
      </c>
      <c r="C334" s="126">
        <v>410013</v>
      </c>
      <c r="D334" s="258">
        <v>25222</v>
      </c>
    </row>
    <row r="335" spans="1:4" ht="12.75" customHeight="1">
      <c r="A335" s="188">
        <v>1000</v>
      </c>
      <c r="B335" s="238" t="s">
        <v>504</v>
      </c>
      <c r="C335" s="358">
        <v>256542</v>
      </c>
      <c r="D335" s="258">
        <v>19284</v>
      </c>
    </row>
    <row r="336" spans="1:4" ht="12.75" customHeight="1">
      <c r="A336" s="151">
        <v>1100</v>
      </c>
      <c r="B336" s="409" t="s">
        <v>519</v>
      </c>
      <c r="C336" s="126">
        <v>208168</v>
      </c>
      <c r="D336" s="258">
        <v>17228</v>
      </c>
    </row>
    <row r="337" spans="1:4" ht="25.5" customHeight="1">
      <c r="A337" s="151">
        <v>1200</v>
      </c>
      <c r="B337" s="409" t="s">
        <v>493</v>
      </c>
      <c r="C337" s="126">
        <v>48374</v>
      </c>
      <c r="D337" s="258">
        <v>2056</v>
      </c>
    </row>
    <row r="338" spans="1:4" ht="12.75" customHeight="1">
      <c r="A338" s="188">
        <v>2000</v>
      </c>
      <c r="B338" s="409" t="s">
        <v>515</v>
      </c>
      <c r="C338" s="126">
        <v>153471</v>
      </c>
      <c r="D338" s="258">
        <v>5938</v>
      </c>
    </row>
    <row r="339" spans="1:4" ht="12.75" customHeight="1">
      <c r="A339" s="229" t="s">
        <v>1143</v>
      </c>
      <c r="B339" s="409" t="s">
        <v>517</v>
      </c>
      <c r="C339" s="126">
        <v>3987</v>
      </c>
      <c r="D339" s="258">
        <v>892</v>
      </c>
    </row>
    <row r="340" spans="1:4" ht="12.75" customHeight="1">
      <c r="A340" s="188">
        <v>5000</v>
      </c>
      <c r="B340" s="409" t="s">
        <v>1146</v>
      </c>
      <c r="C340" s="126">
        <v>3987</v>
      </c>
      <c r="D340" s="258">
        <v>892</v>
      </c>
    </row>
    <row r="341" spans="1:4" ht="12.75" customHeight="1">
      <c r="A341" s="243"/>
      <c r="B341" s="187" t="s">
        <v>822</v>
      </c>
      <c r="C341" s="134">
        <v>21569</v>
      </c>
      <c r="D341" s="257">
        <v>-20491</v>
      </c>
    </row>
    <row r="342" spans="1:4" ht="12.75" customHeight="1">
      <c r="A342" s="412"/>
      <c r="B342" s="187" t="s">
        <v>823</v>
      </c>
      <c r="C342" s="134">
        <v>-21569</v>
      </c>
      <c r="D342" s="257">
        <v>20491</v>
      </c>
    </row>
    <row r="343" spans="1:4" ht="12.75" customHeight="1">
      <c r="A343" s="244" t="s">
        <v>495</v>
      </c>
      <c r="B343" s="245" t="s">
        <v>1201</v>
      </c>
      <c r="C343" s="358">
        <v>-21569</v>
      </c>
      <c r="D343" s="258">
        <v>20491</v>
      </c>
    </row>
    <row r="344" ht="12.75" customHeight="1">
      <c r="C344" s="336"/>
    </row>
    <row r="345" spans="1:4" ht="12.75">
      <c r="A345" s="422"/>
      <c r="B345" s="422"/>
      <c r="C345" s="422"/>
      <c r="D345" s="93"/>
    </row>
    <row r="346" spans="1:4" ht="12.75">
      <c r="A346" s="422"/>
      <c r="B346" s="422"/>
      <c r="C346" s="422"/>
      <c r="D346" s="93"/>
    </row>
    <row r="347" spans="1:4" ht="12.75">
      <c r="A347" s="95" t="s">
        <v>536</v>
      </c>
      <c r="B347" s="93"/>
      <c r="C347" s="89"/>
      <c r="D347" s="210" t="s">
        <v>474</v>
      </c>
    </row>
    <row r="348" spans="1:4" ht="12.75">
      <c r="A348" s="95"/>
      <c r="B348" s="93"/>
      <c r="C348" s="210"/>
      <c r="D348" s="210"/>
    </row>
    <row r="349" spans="1:4" ht="12.75">
      <c r="A349" s="95"/>
      <c r="B349" s="93"/>
      <c r="C349" s="210"/>
      <c r="D349" s="210"/>
    </row>
    <row r="350" spans="1:4" ht="12.75" customHeight="1">
      <c r="A350" s="95"/>
      <c r="B350" s="392"/>
      <c r="C350" s="210"/>
      <c r="D350" s="423"/>
    </row>
    <row r="351" spans="1:4" ht="12.75" customHeight="1">
      <c r="A351" s="424" t="s">
        <v>40</v>
      </c>
      <c r="B351" s="331"/>
      <c r="C351" s="210"/>
      <c r="D351" s="210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7086614173228347" right="0.5118110236220472" top="0.88" bottom="0.7" header="0.5118110236220472" footer="0.5118110236220472"/>
  <pageSetup firstPageNumber="36" useFirstPageNumber="1" horizontalDpi="600" verticalDpi="600" orientation="portrait" paperSize="9" scale="80" r:id="rId1"/>
  <headerFooter alignWithMargins="0">
    <oddFooter>&amp;C&amp;"Times New Roman,Regular"&amp;P</oddFooter>
  </headerFooter>
  <rowBreaks count="5" manualBreakCount="5">
    <brk id="65" max="3" man="1"/>
    <brk id="120" max="3" man="1"/>
    <brk id="178" max="3" man="1"/>
    <brk id="243" max="3" man="1"/>
    <brk id="295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99"/>
  <sheetViews>
    <sheetView workbookViewId="0" topLeftCell="A19">
      <selection activeCell="H53" sqref="H53"/>
    </sheetView>
  </sheetViews>
  <sheetFormatPr defaultColWidth="9.140625" defaultRowHeight="17.25" customHeight="1"/>
  <cols>
    <col min="1" max="1" width="9.140625" style="471" customWidth="1"/>
    <col min="2" max="2" width="48.28125" style="437" customWidth="1"/>
    <col min="3" max="3" width="11.00390625" style="441" customWidth="1"/>
    <col min="4" max="4" width="10.7109375" style="441" bestFit="1" customWidth="1"/>
    <col min="5" max="5" width="10.7109375" style="472" customWidth="1"/>
    <col min="6" max="6" width="10.8515625" style="441" bestFit="1" customWidth="1"/>
  </cols>
  <sheetData>
    <row r="1" spans="1:6" ht="12.75">
      <c r="A1" s="677" t="s">
        <v>801</v>
      </c>
      <c r="B1" s="677"/>
      <c r="C1" s="677"/>
      <c r="D1" s="677"/>
      <c r="E1" s="677"/>
      <c r="F1" s="677"/>
    </row>
    <row r="2" spans="1:6" ht="15" customHeight="1">
      <c r="A2" s="678" t="s">
        <v>802</v>
      </c>
      <c r="B2" s="678"/>
      <c r="C2" s="678"/>
      <c r="D2" s="678"/>
      <c r="E2" s="678"/>
      <c r="F2" s="678"/>
    </row>
    <row r="3" spans="1:6" ht="3.75" customHeight="1">
      <c r="A3" s="425"/>
      <c r="B3" s="3"/>
      <c r="C3" s="426"/>
      <c r="D3" s="427"/>
      <c r="E3" s="428"/>
      <c r="F3" s="429"/>
    </row>
    <row r="4" spans="1:6" ht="12.75">
      <c r="A4" s="688" t="s">
        <v>834</v>
      </c>
      <c r="B4" s="688"/>
      <c r="C4" s="688"/>
      <c r="D4" s="688"/>
      <c r="E4" s="688"/>
      <c r="F4" s="688"/>
    </row>
    <row r="5" spans="1:6" ht="12.75">
      <c r="A5" s="430"/>
      <c r="B5" s="7"/>
      <c r="C5" s="431"/>
      <c r="D5" s="431"/>
      <c r="E5" s="432"/>
      <c r="F5" s="431"/>
    </row>
    <row r="6" spans="1:6" ht="17.25" customHeight="1">
      <c r="A6" s="677" t="s">
        <v>804</v>
      </c>
      <c r="B6" s="677"/>
      <c r="C6" s="677"/>
      <c r="D6" s="677"/>
      <c r="E6" s="677"/>
      <c r="F6" s="677"/>
    </row>
    <row r="7" spans="1:6" ht="17.25" customHeight="1">
      <c r="A7" s="674" t="s">
        <v>537</v>
      </c>
      <c r="B7" s="674"/>
      <c r="C7" s="674"/>
      <c r="D7" s="674"/>
      <c r="E7" s="674"/>
      <c r="F7" s="674"/>
    </row>
    <row r="8" spans="1:6" ht="17.25" customHeight="1">
      <c r="A8" s="675" t="s">
        <v>161</v>
      </c>
      <c r="B8" s="675"/>
      <c r="C8" s="675"/>
      <c r="D8" s="675"/>
      <c r="E8" s="675"/>
      <c r="F8" s="675"/>
    </row>
    <row r="9" spans="1:6" ht="12.75">
      <c r="A9" s="676" t="s">
        <v>807</v>
      </c>
      <c r="B9" s="676"/>
      <c r="C9" s="676"/>
      <c r="D9" s="676"/>
      <c r="E9" s="676"/>
      <c r="F9" s="676"/>
    </row>
    <row r="10" spans="1:6" ht="12.75">
      <c r="A10" s="433" t="s">
        <v>808</v>
      </c>
      <c r="B10" s="15"/>
      <c r="C10" s="11"/>
      <c r="D10" s="9"/>
      <c r="E10" s="13"/>
      <c r="F10" s="12" t="s">
        <v>1287</v>
      </c>
    </row>
    <row r="11" spans="1:6" ht="12.75">
      <c r="A11" s="433"/>
      <c r="B11" s="15"/>
      <c r="C11" s="11"/>
      <c r="D11" s="9"/>
      <c r="E11" s="13"/>
      <c r="F11" s="434" t="s">
        <v>538</v>
      </c>
    </row>
    <row r="12" spans="1:6" ht="12.75">
      <c r="A12" s="433"/>
      <c r="B12" s="18"/>
      <c r="C12" s="16"/>
      <c r="D12" s="16"/>
      <c r="E12" s="16"/>
      <c r="F12" s="17" t="s">
        <v>838</v>
      </c>
    </row>
    <row r="13" spans="1:6" ht="51">
      <c r="A13" s="75"/>
      <c r="B13" s="63" t="s">
        <v>839</v>
      </c>
      <c r="C13" s="63" t="s">
        <v>539</v>
      </c>
      <c r="D13" s="63" t="s">
        <v>841</v>
      </c>
      <c r="E13" s="63" t="s">
        <v>842</v>
      </c>
      <c r="F13" s="63" t="s">
        <v>843</v>
      </c>
    </row>
    <row r="14" spans="1:6" ht="12.75">
      <c r="A14" s="65">
        <v>1</v>
      </c>
      <c r="B14" s="63">
        <v>2</v>
      </c>
      <c r="C14" s="65">
        <v>3</v>
      </c>
      <c r="D14" s="65">
        <v>4</v>
      </c>
      <c r="E14" s="65">
        <v>5</v>
      </c>
      <c r="F14" s="65">
        <v>6</v>
      </c>
    </row>
    <row r="15" spans="1:6" ht="17.25" customHeight="1">
      <c r="A15" s="80" t="s">
        <v>540</v>
      </c>
      <c r="B15" s="92" t="s">
        <v>1609</v>
      </c>
      <c r="C15" s="435">
        <v>1396559230</v>
      </c>
      <c r="D15" s="435">
        <v>1428892240</v>
      </c>
      <c r="E15" s="436">
        <v>102.31519074203534</v>
      </c>
      <c r="F15" s="435">
        <v>151220728</v>
      </c>
    </row>
    <row r="16" spans="1:6" ht="17.25" customHeight="1">
      <c r="A16" s="80"/>
      <c r="B16" s="130" t="s">
        <v>1610</v>
      </c>
      <c r="C16" s="435">
        <v>1487262655</v>
      </c>
      <c r="D16" s="435">
        <v>1523972681</v>
      </c>
      <c r="E16" s="436">
        <v>102.46829474784332</v>
      </c>
      <c r="F16" s="435">
        <v>159330152</v>
      </c>
    </row>
    <row r="17" spans="1:6" ht="12.75">
      <c r="A17" s="71"/>
      <c r="B17" s="438" t="s">
        <v>389</v>
      </c>
      <c r="C17" s="439">
        <v>744890808</v>
      </c>
      <c r="D17" s="439">
        <v>783071223</v>
      </c>
      <c r="E17" s="440">
        <v>105.12563916616354</v>
      </c>
      <c r="F17" s="439">
        <v>78001106</v>
      </c>
    </row>
    <row r="18" spans="1:6" ht="12.75">
      <c r="A18" s="75"/>
      <c r="B18" s="438" t="s">
        <v>414</v>
      </c>
      <c r="C18" s="439">
        <v>43311397</v>
      </c>
      <c r="D18" s="439">
        <v>40163679</v>
      </c>
      <c r="E18" s="440">
        <v>92.73235633567765</v>
      </c>
      <c r="F18" s="439">
        <v>2750475</v>
      </c>
    </row>
    <row r="19" spans="1:6" ht="12.75">
      <c r="A19" s="75"/>
      <c r="B19" s="438" t="s">
        <v>1611</v>
      </c>
      <c r="C19" s="439">
        <v>89121451</v>
      </c>
      <c r="D19" s="439">
        <v>94247970</v>
      </c>
      <c r="E19" s="440">
        <v>105.75228403765553</v>
      </c>
      <c r="F19" s="439">
        <v>9601240</v>
      </c>
    </row>
    <row r="20" spans="1:6" ht="12.75">
      <c r="A20" s="75"/>
      <c r="B20" s="438" t="s">
        <v>1612</v>
      </c>
      <c r="C20" s="439">
        <v>3029999</v>
      </c>
      <c r="D20" s="439">
        <v>2325213</v>
      </c>
      <c r="E20" s="440">
        <v>76.73972829694003</v>
      </c>
      <c r="F20" s="439">
        <v>439564</v>
      </c>
    </row>
    <row r="21" spans="1:6" ht="12.75">
      <c r="A21" s="75"/>
      <c r="B21" s="438" t="s">
        <v>1613</v>
      </c>
      <c r="C21" s="439">
        <v>606909000</v>
      </c>
      <c r="D21" s="439">
        <v>604164596</v>
      </c>
      <c r="E21" s="440">
        <v>99.54780634329035</v>
      </c>
      <c r="F21" s="439">
        <v>68537767</v>
      </c>
    </row>
    <row r="22" spans="1:6" ht="12.75">
      <c r="A22" s="71"/>
      <c r="B22" s="442" t="s">
        <v>1615</v>
      </c>
      <c r="C22" s="443">
        <v>70897112</v>
      </c>
      <c r="D22" s="443">
        <v>70849061</v>
      </c>
      <c r="E22" s="444">
        <v>99.93222431965917</v>
      </c>
      <c r="F22" s="439">
        <v>4063910</v>
      </c>
    </row>
    <row r="23" spans="1:6" ht="12" customHeight="1">
      <c r="A23" s="75"/>
      <c r="B23" s="442" t="s">
        <v>1616</v>
      </c>
      <c r="C23" s="445">
        <v>126036057</v>
      </c>
      <c r="D23" s="445">
        <v>126107566</v>
      </c>
      <c r="E23" s="444">
        <v>100.05673693838264</v>
      </c>
      <c r="F23" s="439">
        <v>15022273</v>
      </c>
    </row>
    <row r="24" spans="1:6" ht="12.75">
      <c r="A24" s="71" t="s">
        <v>1617</v>
      </c>
      <c r="B24" s="92" t="s">
        <v>1618</v>
      </c>
      <c r="C24" s="435">
        <v>1290329486</v>
      </c>
      <c r="D24" s="435">
        <v>1327016054</v>
      </c>
      <c r="E24" s="436">
        <v>102.84319380422188</v>
      </c>
      <c r="F24" s="435">
        <v>140243969</v>
      </c>
    </row>
    <row r="25" spans="1:6" ht="14.25" customHeight="1">
      <c r="A25" s="75"/>
      <c r="B25" s="80" t="s">
        <v>1619</v>
      </c>
      <c r="C25" s="435">
        <v>179777617</v>
      </c>
      <c r="D25" s="435">
        <v>157009325</v>
      </c>
      <c r="E25" s="436">
        <v>87.3353021472078</v>
      </c>
      <c r="F25" s="435">
        <v>18208689</v>
      </c>
    </row>
    <row r="26" spans="1:6" ht="12.75">
      <c r="A26" s="75"/>
      <c r="B26" s="446" t="s">
        <v>1620</v>
      </c>
      <c r="C26" s="439">
        <v>147575360</v>
      </c>
      <c r="D26" s="439">
        <v>129737974</v>
      </c>
      <c r="E26" s="440">
        <v>87.91303236529458</v>
      </c>
      <c r="F26" s="439">
        <v>14290209</v>
      </c>
    </row>
    <row r="27" spans="1:6" ht="12.75">
      <c r="A27" s="75"/>
      <c r="B27" s="438" t="s">
        <v>1611</v>
      </c>
      <c r="C27" s="439">
        <v>32042011</v>
      </c>
      <c r="D27" s="439">
        <v>27106637</v>
      </c>
      <c r="E27" s="440">
        <v>84.5971777489247</v>
      </c>
      <c r="F27" s="439">
        <v>3874237</v>
      </c>
    </row>
    <row r="28" spans="1:6" ht="12.75">
      <c r="A28" s="75"/>
      <c r="B28" s="438" t="s">
        <v>1612</v>
      </c>
      <c r="C28" s="439">
        <v>160246</v>
      </c>
      <c r="D28" s="439">
        <v>164714</v>
      </c>
      <c r="E28" s="440">
        <v>102.78821312232442</v>
      </c>
      <c r="F28" s="439">
        <v>44243</v>
      </c>
    </row>
    <row r="29" spans="1:6" ht="12.75">
      <c r="A29" s="75"/>
      <c r="B29" s="442" t="s">
        <v>1621</v>
      </c>
      <c r="C29" s="443">
        <v>44809760</v>
      </c>
      <c r="D29" s="443">
        <v>26220336</v>
      </c>
      <c r="E29" s="444">
        <v>58.51478784978986</v>
      </c>
      <c r="F29" s="443">
        <v>4153308</v>
      </c>
    </row>
    <row r="30" spans="1:6" ht="12" customHeight="1">
      <c r="A30" s="75"/>
      <c r="B30" s="442" t="s">
        <v>1616</v>
      </c>
      <c r="C30" s="445">
        <v>28738113</v>
      </c>
      <c r="D30" s="445">
        <v>28912803</v>
      </c>
      <c r="E30" s="444">
        <v>100.60786872123441</v>
      </c>
      <c r="F30" s="443">
        <v>3078622</v>
      </c>
    </row>
    <row r="31" spans="1:6" ht="17.25" customHeight="1">
      <c r="A31" s="71" t="s">
        <v>1622</v>
      </c>
      <c r="B31" s="92" t="s">
        <v>1623</v>
      </c>
      <c r="C31" s="435">
        <v>106229744</v>
      </c>
      <c r="D31" s="435">
        <v>101876186</v>
      </c>
      <c r="E31" s="436">
        <v>95.90175233783864</v>
      </c>
      <c r="F31" s="435">
        <v>10976759</v>
      </c>
    </row>
    <row r="32" spans="1:6" ht="15" customHeight="1">
      <c r="A32" s="71" t="s">
        <v>876</v>
      </c>
      <c r="B32" s="80" t="s">
        <v>1624</v>
      </c>
      <c r="C32" s="435">
        <v>1597131601</v>
      </c>
      <c r="D32" s="435">
        <v>1461852039</v>
      </c>
      <c r="E32" s="436">
        <v>91.52984250544549</v>
      </c>
      <c r="F32" s="435">
        <v>235667409</v>
      </c>
    </row>
    <row r="33" spans="1:6" ht="11.25" customHeight="1">
      <c r="A33" s="71" t="s">
        <v>878</v>
      </c>
      <c r="B33" s="92" t="s">
        <v>1625</v>
      </c>
      <c r="C33" s="435">
        <v>1146814740</v>
      </c>
      <c r="D33" s="435">
        <v>1092354672</v>
      </c>
      <c r="E33" s="436">
        <v>95.25118869678985</v>
      </c>
      <c r="F33" s="435">
        <v>162653518</v>
      </c>
    </row>
    <row r="34" spans="1:6" ht="12.75">
      <c r="A34" s="71" t="s">
        <v>880</v>
      </c>
      <c r="B34" s="92" t="s">
        <v>1626</v>
      </c>
      <c r="C34" s="435">
        <v>450292838</v>
      </c>
      <c r="D34" s="435">
        <v>369442221</v>
      </c>
      <c r="E34" s="436">
        <v>82.04488053616345</v>
      </c>
      <c r="F34" s="435">
        <v>73006839</v>
      </c>
    </row>
    <row r="35" spans="1:6" ht="12.75">
      <c r="A35" s="71" t="s">
        <v>1627</v>
      </c>
      <c r="B35" s="92" t="s">
        <v>1628</v>
      </c>
      <c r="C35" s="435">
        <v>24023</v>
      </c>
      <c r="D35" s="435">
        <v>55146</v>
      </c>
      <c r="E35" s="436">
        <v>229.55500978229196</v>
      </c>
      <c r="F35" s="435">
        <v>7052</v>
      </c>
    </row>
    <row r="36" spans="1:6" ht="12.75">
      <c r="A36" s="79"/>
      <c r="B36" s="92" t="s">
        <v>1629</v>
      </c>
      <c r="C36" s="435">
        <v>-200572371</v>
      </c>
      <c r="D36" s="435">
        <v>-32959799</v>
      </c>
      <c r="E36" s="436">
        <v>16.432871005947273</v>
      </c>
      <c r="F36" s="435">
        <v>-84446681</v>
      </c>
    </row>
    <row r="37" spans="1:6" ht="12.75">
      <c r="A37" s="79"/>
      <c r="B37" s="92" t="s">
        <v>1630</v>
      </c>
      <c r="C37" s="435">
        <v>200572371</v>
      </c>
      <c r="D37" s="435">
        <v>32959799</v>
      </c>
      <c r="E37" s="436">
        <v>16.432871005947273</v>
      </c>
      <c r="F37" s="435">
        <v>84446681</v>
      </c>
    </row>
    <row r="38" spans="1:6" ht="12.75">
      <c r="A38" s="71"/>
      <c r="B38" s="245" t="s">
        <v>827</v>
      </c>
      <c r="C38" s="439">
        <v>132180010</v>
      </c>
      <c r="D38" s="439">
        <v>102629340</v>
      </c>
      <c r="E38" s="440">
        <v>77.64361645909999</v>
      </c>
      <c r="F38" s="439">
        <v>13194541</v>
      </c>
    </row>
    <row r="39" spans="1:6" ht="12.75">
      <c r="A39" s="71"/>
      <c r="B39" s="245" t="s">
        <v>828</v>
      </c>
      <c r="C39" s="439">
        <v>-609108</v>
      </c>
      <c r="D39" s="439">
        <v>-410372</v>
      </c>
      <c r="E39" s="440">
        <v>67.37261700716456</v>
      </c>
      <c r="F39" s="439">
        <v>208257</v>
      </c>
    </row>
    <row r="40" spans="1:6" ht="12.75">
      <c r="A40" s="80"/>
      <c r="B40" s="245" t="s">
        <v>1201</v>
      </c>
      <c r="C40" s="447">
        <v>86358865</v>
      </c>
      <c r="D40" s="447">
        <v>-51702655</v>
      </c>
      <c r="E40" s="440">
        <v>-59.86953973978236</v>
      </c>
      <c r="F40" s="439">
        <v>75075616</v>
      </c>
    </row>
    <row r="41" spans="1:6" ht="25.5">
      <c r="A41" s="80"/>
      <c r="B41" s="267" t="s">
        <v>1631</v>
      </c>
      <c r="C41" s="447">
        <v>-17357396</v>
      </c>
      <c r="D41" s="447">
        <v>-17556514</v>
      </c>
      <c r="E41" s="440">
        <v>101.14716516233196</v>
      </c>
      <c r="F41" s="439">
        <v>-4031733</v>
      </c>
    </row>
    <row r="42" spans="1:6" ht="17.25" customHeight="1">
      <c r="A42" s="71"/>
      <c r="B42" s="92" t="s">
        <v>1632</v>
      </c>
      <c r="C42" s="435">
        <v>1643237602</v>
      </c>
      <c r="D42" s="435">
        <v>1545720361</v>
      </c>
      <c r="E42" s="436">
        <v>94.06554226355878</v>
      </c>
      <c r="F42" s="435">
        <v>237866280</v>
      </c>
    </row>
    <row r="43" spans="1:6" ht="12.75">
      <c r="A43" s="82"/>
      <c r="B43" s="442" t="s">
        <v>1616</v>
      </c>
      <c r="C43" s="443">
        <v>196933169</v>
      </c>
      <c r="D43" s="443">
        <v>196956627</v>
      </c>
      <c r="E43" s="444">
        <v>100.01191165516663</v>
      </c>
      <c r="F43" s="443">
        <v>19086183</v>
      </c>
    </row>
    <row r="44" spans="1:6" ht="17.25" customHeight="1">
      <c r="A44" s="80" t="s">
        <v>895</v>
      </c>
      <c r="B44" s="92" t="s">
        <v>1633</v>
      </c>
      <c r="C44" s="435">
        <v>1446304433</v>
      </c>
      <c r="D44" s="435">
        <v>1348763734</v>
      </c>
      <c r="E44" s="436">
        <v>93.25586669207146</v>
      </c>
      <c r="F44" s="435">
        <v>218780097</v>
      </c>
    </row>
    <row r="45" spans="1:6" ht="12.75">
      <c r="A45" s="82"/>
      <c r="B45" s="448" t="s">
        <v>1634</v>
      </c>
      <c r="C45" s="439">
        <v>1267865766</v>
      </c>
      <c r="D45" s="439">
        <v>1229237465</v>
      </c>
      <c r="E45" s="440">
        <v>96.95328148800257</v>
      </c>
      <c r="F45" s="439">
        <v>174793004</v>
      </c>
    </row>
    <row r="46" spans="1:6" ht="12.75">
      <c r="A46" s="82"/>
      <c r="B46" s="442" t="s">
        <v>1635</v>
      </c>
      <c r="C46" s="443">
        <v>196840958</v>
      </c>
      <c r="D46" s="443">
        <v>196864416</v>
      </c>
      <c r="E46" s="440">
        <v>100.01191723523313</v>
      </c>
      <c r="F46" s="443">
        <v>19022078</v>
      </c>
    </row>
    <row r="47" spans="1:6" ht="12.75">
      <c r="A47" s="80" t="s">
        <v>899</v>
      </c>
      <c r="B47" s="80" t="s">
        <v>1636</v>
      </c>
      <c r="C47" s="435">
        <v>1071024808</v>
      </c>
      <c r="D47" s="435">
        <v>1032373049</v>
      </c>
      <c r="E47" s="436">
        <v>96.39114251030495</v>
      </c>
      <c r="F47" s="435">
        <v>155770926</v>
      </c>
    </row>
    <row r="48" spans="1:6" ht="19.5" customHeight="1">
      <c r="A48" s="80"/>
      <c r="B48" s="448" t="s">
        <v>1637</v>
      </c>
      <c r="C48" s="439">
        <v>375349869</v>
      </c>
      <c r="D48" s="439">
        <v>316429831</v>
      </c>
      <c r="E48" s="440">
        <v>84.30263525681421</v>
      </c>
      <c r="F48" s="439">
        <v>63066228</v>
      </c>
    </row>
    <row r="49" spans="1:6" ht="17.25" customHeight="1">
      <c r="A49" s="80"/>
      <c r="B49" s="442" t="s">
        <v>1638</v>
      </c>
      <c r="C49" s="443">
        <v>92211</v>
      </c>
      <c r="D49" s="443">
        <v>92211</v>
      </c>
      <c r="E49" s="444">
        <v>100</v>
      </c>
      <c r="F49" s="443">
        <v>64105</v>
      </c>
    </row>
    <row r="50" spans="1:6" ht="18" customHeight="1">
      <c r="A50" s="80" t="s">
        <v>902</v>
      </c>
      <c r="B50" s="92" t="s">
        <v>1639</v>
      </c>
      <c r="C50" s="435">
        <v>375257658</v>
      </c>
      <c r="D50" s="435">
        <v>316337620</v>
      </c>
      <c r="E50" s="436">
        <v>84.29877798789653</v>
      </c>
      <c r="F50" s="435">
        <v>63002123</v>
      </c>
    </row>
    <row r="51" spans="1:6" ht="18" customHeight="1">
      <c r="A51" s="80" t="s">
        <v>1640</v>
      </c>
      <c r="B51" s="92" t="s">
        <v>1641</v>
      </c>
      <c r="C51" s="435">
        <v>21967</v>
      </c>
      <c r="D51" s="435">
        <v>53065</v>
      </c>
      <c r="E51" s="436">
        <v>0</v>
      </c>
      <c r="F51" s="435">
        <v>7048</v>
      </c>
    </row>
    <row r="52" spans="1:6" ht="17.25" customHeight="1">
      <c r="A52" s="80"/>
      <c r="B52" s="92" t="s">
        <v>1642</v>
      </c>
      <c r="C52" s="435">
        <v>-155974947</v>
      </c>
      <c r="D52" s="435">
        <v>-21747680</v>
      </c>
      <c r="E52" s="436">
        <v>13.943059714583523</v>
      </c>
      <c r="F52" s="435">
        <v>-78536128</v>
      </c>
    </row>
    <row r="53" spans="1:6" ht="19.5" customHeight="1">
      <c r="A53" s="82"/>
      <c r="B53" s="92" t="s">
        <v>1643</v>
      </c>
      <c r="C53" s="435">
        <v>179565281</v>
      </c>
      <c r="D53" s="435">
        <v>142001108</v>
      </c>
      <c r="E53" s="436">
        <v>79.0804921804455</v>
      </c>
      <c r="F53" s="435">
        <v>19965934</v>
      </c>
    </row>
    <row r="54" spans="1:6" ht="15" customHeight="1">
      <c r="A54" s="82"/>
      <c r="B54" s="442" t="s">
        <v>1616</v>
      </c>
      <c r="C54" s="443">
        <v>28738113</v>
      </c>
      <c r="D54" s="443">
        <v>28912803</v>
      </c>
      <c r="E54" s="444">
        <v>100.60786872123441</v>
      </c>
      <c r="F54" s="443">
        <v>3078622</v>
      </c>
    </row>
    <row r="55" spans="1:6" ht="15.75" customHeight="1">
      <c r="A55" s="80" t="s">
        <v>906</v>
      </c>
      <c r="B55" s="92" t="s">
        <v>1644</v>
      </c>
      <c r="C55" s="439">
        <v>150827168</v>
      </c>
      <c r="D55" s="439">
        <v>113088305</v>
      </c>
      <c r="E55" s="440">
        <v>74.97873658941869</v>
      </c>
      <c r="F55" s="439">
        <v>16887312</v>
      </c>
    </row>
    <row r="56" spans="1:6" ht="19.5" customHeight="1">
      <c r="A56" s="82"/>
      <c r="B56" s="448" t="s">
        <v>1645</v>
      </c>
      <c r="C56" s="439">
        <v>104405959</v>
      </c>
      <c r="D56" s="439">
        <v>88779089</v>
      </c>
      <c r="E56" s="440">
        <v>85.03258803455846</v>
      </c>
      <c r="F56" s="439">
        <v>9949351</v>
      </c>
    </row>
    <row r="57" spans="1:6" ht="12.75">
      <c r="A57" s="82"/>
      <c r="B57" s="442" t="s">
        <v>1646</v>
      </c>
      <c r="C57" s="443">
        <v>28616027</v>
      </c>
      <c r="D57" s="443">
        <v>28797466</v>
      </c>
      <c r="E57" s="444">
        <v>100.63404678783677</v>
      </c>
      <c r="F57" s="443">
        <v>3066759</v>
      </c>
    </row>
    <row r="58" spans="1:6" ht="14.25" customHeight="1">
      <c r="A58" s="80" t="s">
        <v>909</v>
      </c>
      <c r="B58" s="92" t="s">
        <v>1647</v>
      </c>
      <c r="C58" s="435">
        <v>75789932</v>
      </c>
      <c r="D58" s="435">
        <v>59981623</v>
      </c>
      <c r="E58" s="436">
        <v>79.14194064720891</v>
      </c>
      <c r="F58" s="435">
        <v>6882592</v>
      </c>
    </row>
    <row r="59" spans="1:6" ht="18" customHeight="1">
      <c r="A59" s="82"/>
      <c r="B59" s="448" t="s">
        <v>1648</v>
      </c>
      <c r="C59" s="439">
        <v>75157266</v>
      </c>
      <c r="D59" s="439">
        <v>53219938</v>
      </c>
      <c r="E59" s="440">
        <v>70.81143425307674</v>
      </c>
      <c r="F59" s="439">
        <v>10016579</v>
      </c>
    </row>
    <row r="60" spans="1:6" ht="12.75">
      <c r="A60" s="82"/>
      <c r="B60" s="442" t="s">
        <v>1649</v>
      </c>
      <c r="C60" s="443">
        <v>122086</v>
      </c>
      <c r="D60" s="443">
        <v>115337</v>
      </c>
      <c r="E60" s="444">
        <v>94.47192962338023</v>
      </c>
      <c r="F60" s="443">
        <v>11863</v>
      </c>
    </row>
    <row r="61" spans="1:6" ht="15.75" customHeight="1">
      <c r="A61" s="80" t="s">
        <v>912</v>
      </c>
      <c r="B61" s="92" t="s">
        <v>1650</v>
      </c>
      <c r="C61" s="435">
        <v>75035180</v>
      </c>
      <c r="D61" s="435">
        <v>53104601</v>
      </c>
      <c r="E61" s="436">
        <v>70.7729374408111</v>
      </c>
      <c r="F61" s="435">
        <v>10004716</v>
      </c>
    </row>
    <row r="62" spans="1:6" ht="15.75" customHeight="1">
      <c r="A62" s="80" t="s">
        <v>1651</v>
      </c>
      <c r="B62" s="92" t="s">
        <v>1641</v>
      </c>
      <c r="C62" s="435">
        <v>2056</v>
      </c>
      <c r="D62" s="435">
        <v>2081</v>
      </c>
      <c r="E62" s="436">
        <v>101.215953307393</v>
      </c>
      <c r="F62" s="435">
        <v>4</v>
      </c>
    </row>
    <row r="63" spans="1:6" ht="12.75">
      <c r="A63" s="82"/>
      <c r="B63" s="92" t="s">
        <v>1652</v>
      </c>
      <c r="C63" s="435">
        <v>212336</v>
      </c>
      <c r="D63" s="435">
        <v>15008217</v>
      </c>
      <c r="E63" s="436">
        <v>7068.145298018236</v>
      </c>
      <c r="F63" s="435">
        <v>-1757245</v>
      </c>
    </row>
    <row r="64" spans="1:6" ht="17.25" customHeight="1">
      <c r="A64" s="449"/>
      <c r="B64" s="450" t="s">
        <v>1653</v>
      </c>
      <c r="C64" s="451"/>
      <c r="D64" s="451"/>
      <c r="E64" s="452"/>
      <c r="F64" s="451"/>
    </row>
    <row r="65" spans="1:6" ht="17.25" customHeight="1">
      <c r="A65" s="453"/>
      <c r="B65" s="454" t="s">
        <v>1654</v>
      </c>
      <c r="C65" s="455"/>
      <c r="D65" s="456">
        <v>0</v>
      </c>
      <c r="E65" s="457"/>
      <c r="F65" s="455"/>
    </row>
    <row r="66" spans="1:6" ht="17.25" customHeight="1">
      <c r="A66" s="453"/>
      <c r="B66" s="454" t="s">
        <v>1655</v>
      </c>
      <c r="C66" s="455"/>
      <c r="D66" s="456">
        <v>34025251</v>
      </c>
      <c r="E66" s="457"/>
      <c r="F66" s="455"/>
    </row>
    <row r="67" spans="1:6" ht="17.25" customHeight="1">
      <c r="A67" s="453"/>
      <c r="B67" s="454"/>
      <c r="C67" s="455"/>
      <c r="D67" s="458"/>
      <c r="E67" s="457"/>
      <c r="F67" s="455"/>
    </row>
    <row r="68" spans="1:6" ht="17.25" customHeight="1">
      <c r="A68" s="433"/>
      <c r="B68" s="16"/>
      <c r="C68" s="16"/>
      <c r="D68" s="93"/>
      <c r="E68" s="16"/>
      <c r="F68" s="16"/>
    </row>
    <row r="69" spans="1:6" ht="17.25" customHeight="1">
      <c r="A69" s="459" t="s">
        <v>1656</v>
      </c>
      <c r="B69" s="460"/>
      <c r="C69" s="461"/>
      <c r="D69" s="461"/>
      <c r="E69" s="462"/>
      <c r="F69" s="463" t="s">
        <v>832</v>
      </c>
    </row>
    <row r="70" spans="1:6" ht="17.25" customHeight="1">
      <c r="A70" s="433"/>
      <c r="B70" s="433"/>
      <c r="C70" s="464"/>
      <c r="D70" s="464"/>
      <c r="E70" s="465"/>
      <c r="F70" s="466"/>
    </row>
    <row r="71" spans="1:6" ht="17.25" customHeight="1">
      <c r="A71" s="16"/>
      <c r="B71" s="16"/>
      <c r="C71" s="34"/>
      <c r="D71" s="34"/>
      <c r="E71" s="467"/>
      <c r="F71" s="34"/>
    </row>
    <row r="72" spans="1:6" ht="12" customHeight="1">
      <c r="A72" s="433"/>
      <c r="B72" s="18"/>
      <c r="C72" s="34"/>
      <c r="D72" s="34"/>
      <c r="E72" s="467"/>
      <c r="F72" s="34"/>
    </row>
    <row r="73" spans="1:6" ht="17.25" customHeight="1">
      <c r="A73" s="16"/>
      <c r="B73" s="18"/>
      <c r="C73" s="34"/>
      <c r="D73" s="34"/>
      <c r="E73" s="467"/>
      <c r="F73" s="34"/>
    </row>
    <row r="74" spans="1:6" ht="17.25" customHeight="1">
      <c r="A74" s="433"/>
      <c r="B74" s="18"/>
      <c r="C74" s="34"/>
      <c r="D74" s="34"/>
      <c r="E74" s="467"/>
      <c r="F74" s="34"/>
    </row>
    <row r="75" spans="1:6" ht="17.25" customHeight="1">
      <c r="A75" s="98" t="s">
        <v>1285</v>
      </c>
      <c r="B75" s="468"/>
      <c r="C75" s="34"/>
      <c r="D75" s="34"/>
      <c r="E75" s="467"/>
      <c r="F75" s="34"/>
    </row>
    <row r="76" spans="1:6" ht="17.25" customHeight="1">
      <c r="A76" s="433"/>
      <c r="B76" s="468"/>
      <c r="C76" s="469"/>
      <c r="D76" s="470"/>
      <c r="E76" s="467"/>
      <c r="F76" s="34"/>
    </row>
    <row r="77" spans="1:6" ht="17.25" customHeight="1">
      <c r="A77" s="433"/>
      <c r="B77" s="18"/>
      <c r="C77" s="34"/>
      <c r="D77" s="34"/>
      <c r="E77" s="467"/>
      <c r="F77" s="34"/>
    </row>
    <row r="78" spans="1:6" ht="17.25" customHeight="1">
      <c r="A78" s="433"/>
      <c r="B78" s="18"/>
      <c r="C78" s="34"/>
      <c r="D78" s="34"/>
      <c r="E78" s="467"/>
      <c r="F78" s="34"/>
    </row>
    <row r="79" spans="1:6" ht="17.25" customHeight="1">
      <c r="A79" s="433"/>
      <c r="B79" s="18"/>
      <c r="C79" s="34"/>
      <c r="D79" s="34"/>
      <c r="E79" s="467"/>
      <c r="F79" s="34"/>
    </row>
    <row r="80" spans="1:6" ht="17.25" customHeight="1">
      <c r="A80" s="16"/>
      <c r="B80" s="18"/>
      <c r="C80" s="34"/>
      <c r="D80" s="34"/>
      <c r="E80" s="467"/>
      <c r="F80" s="34"/>
    </row>
    <row r="81" spans="1:6" ht="17.25" customHeight="1">
      <c r="A81" s="433"/>
      <c r="B81" s="18"/>
      <c r="C81" s="34"/>
      <c r="D81" s="34"/>
      <c r="E81" s="467"/>
      <c r="F81" s="34"/>
    </row>
    <row r="82" spans="1:6" ht="17.25" customHeight="1">
      <c r="A82" s="433"/>
      <c r="B82" s="18"/>
      <c r="C82" s="34"/>
      <c r="D82" s="34"/>
      <c r="E82" s="467"/>
      <c r="F82" s="34"/>
    </row>
    <row r="83" spans="1:6" ht="17.25" customHeight="1">
      <c r="A83" s="433"/>
      <c r="B83" s="16"/>
      <c r="C83" s="34"/>
      <c r="D83" s="34"/>
      <c r="E83" s="467"/>
      <c r="F83" s="34"/>
    </row>
    <row r="84" spans="1:6" ht="17.25" customHeight="1">
      <c r="A84" s="433"/>
      <c r="B84" s="16"/>
      <c r="C84" s="34"/>
      <c r="D84" s="34"/>
      <c r="E84" s="467"/>
      <c r="F84" s="34"/>
    </row>
    <row r="85" spans="1:6" ht="17.25" customHeight="1">
      <c r="A85" s="433"/>
      <c r="B85" s="18"/>
      <c r="C85" s="34"/>
      <c r="D85" s="34"/>
      <c r="E85" s="467"/>
      <c r="F85" s="34"/>
    </row>
    <row r="86" spans="1:6" ht="17.25" customHeight="1">
      <c r="A86" s="433"/>
      <c r="B86" s="18"/>
      <c r="C86" s="34"/>
      <c r="D86" s="34"/>
      <c r="E86" s="467"/>
      <c r="F86" s="34"/>
    </row>
    <row r="87" spans="1:6" ht="17.25" customHeight="1">
      <c r="A87" s="433"/>
      <c r="B87" s="468"/>
      <c r="C87" s="34"/>
      <c r="D87" s="34"/>
      <c r="E87" s="467"/>
      <c r="F87" s="34"/>
    </row>
    <row r="88" spans="1:6" ht="17.25" customHeight="1">
      <c r="A88" s="433"/>
      <c r="C88" s="34"/>
      <c r="D88" s="34"/>
      <c r="E88" s="467"/>
      <c r="F88" s="34"/>
    </row>
    <row r="90" ht="17.25" customHeight="1">
      <c r="B90" s="18"/>
    </row>
    <row r="91" spans="1:6" ht="17.25" customHeight="1">
      <c r="A91" s="433"/>
      <c r="B91" s="18"/>
      <c r="C91" s="34"/>
      <c r="D91" s="34"/>
      <c r="E91" s="467"/>
      <c r="F91" s="34"/>
    </row>
    <row r="92" spans="1:6" ht="17.25" customHeight="1">
      <c r="A92" s="433"/>
      <c r="B92" s="18"/>
      <c r="C92" s="34"/>
      <c r="D92" s="34"/>
      <c r="E92" s="467"/>
      <c r="F92" s="34"/>
    </row>
    <row r="93" spans="1:6" ht="17.25" customHeight="1">
      <c r="A93" s="433"/>
      <c r="B93" s="16"/>
      <c r="C93" s="34"/>
      <c r="D93" s="34"/>
      <c r="E93" s="467"/>
      <c r="F93" s="34"/>
    </row>
    <row r="94" spans="1:6" ht="17.25" customHeight="1">
      <c r="A94" s="433"/>
      <c r="B94" s="16"/>
      <c r="C94" s="34"/>
      <c r="D94" s="34"/>
      <c r="E94" s="467"/>
      <c r="F94" s="34"/>
    </row>
    <row r="95" spans="1:6" ht="17.25" customHeight="1">
      <c r="A95" s="433"/>
      <c r="B95" s="18"/>
      <c r="C95" s="34"/>
      <c r="D95" s="34"/>
      <c r="E95" s="467"/>
      <c r="F95" s="34"/>
    </row>
    <row r="96" spans="1:6" ht="17.25" customHeight="1">
      <c r="A96" s="433"/>
      <c r="B96" s="18"/>
      <c r="C96" s="34"/>
      <c r="D96" s="34"/>
      <c r="E96" s="467"/>
      <c r="F96" s="34"/>
    </row>
    <row r="97" spans="1:6" ht="17.25" customHeight="1">
      <c r="A97" s="16"/>
      <c r="B97" s="473"/>
      <c r="C97" s="34"/>
      <c r="D97" s="34"/>
      <c r="E97" s="467"/>
      <c r="F97" s="34"/>
    </row>
    <row r="98" ht="17.25" customHeight="1">
      <c r="B98" s="473"/>
    </row>
    <row r="99" ht="17.25" customHeight="1">
      <c r="B99" s="473"/>
    </row>
  </sheetData>
  <mergeCells count="7">
    <mergeCell ref="A2:F2"/>
    <mergeCell ref="A1:F1"/>
    <mergeCell ref="A8:F8"/>
    <mergeCell ref="A9:F9"/>
    <mergeCell ref="A7:F7"/>
    <mergeCell ref="A6:F6"/>
    <mergeCell ref="A4:F4"/>
  </mergeCells>
  <printOptions/>
  <pageMargins left="0.75" right="0.75" top="1" bottom="1" header="0.5" footer="0.5"/>
  <pageSetup firstPageNumber="42" useFirstPageNumber="1" fitToHeight="2" horizontalDpi="600" verticalDpi="600" orientation="portrait" paperSize="9" scale="86" r:id="rId1"/>
  <headerFooter alignWithMargins="0">
    <oddFooter>&amp;C&amp;P</oddFooter>
  </headerFooter>
  <rowBreaks count="1" manualBreakCount="1">
    <brk id="5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218"/>
  <sheetViews>
    <sheetView zoomScaleSheetLayoutView="100" workbookViewId="0" topLeftCell="A1">
      <selection activeCell="C12" sqref="C12"/>
    </sheetView>
  </sheetViews>
  <sheetFormatPr defaultColWidth="9.140625" defaultRowHeight="12.75"/>
  <cols>
    <col min="1" max="1" width="8.7109375" style="0" customWidth="1"/>
    <col min="2" max="2" width="49.00390625" style="0" customWidth="1"/>
    <col min="3" max="3" width="12.57421875" style="0" customWidth="1"/>
    <col min="4" max="4" width="12.140625" style="0" customWidth="1"/>
    <col min="5" max="5" width="10.140625" style="0" customWidth="1"/>
    <col min="6" max="6" width="11.57421875" style="0" customWidth="1"/>
  </cols>
  <sheetData>
    <row r="1" spans="1:6" ht="12.75">
      <c r="A1" s="677" t="s">
        <v>801</v>
      </c>
      <c r="B1" s="677"/>
      <c r="C1" s="677"/>
      <c r="D1" s="677"/>
      <c r="E1" s="677"/>
      <c r="F1" s="677"/>
    </row>
    <row r="2" spans="1:6" ht="12.75" customHeight="1">
      <c r="A2" s="672" t="s">
        <v>802</v>
      </c>
      <c r="B2" s="672"/>
      <c r="C2" s="672"/>
      <c r="D2" s="672"/>
      <c r="E2" s="672"/>
      <c r="F2" s="672"/>
    </row>
    <row r="3" spans="1:6" ht="3" customHeight="1">
      <c r="A3" s="475"/>
      <c r="B3" s="476"/>
      <c r="C3" s="476"/>
      <c r="D3" s="475"/>
      <c r="E3" s="475"/>
      <c r="F3" s="477"/>
    </row>
    <row r="4" spans="1:6" ht="17.25" customHeight="1">
      <c r="A4" s="706" t="s">
        <v>834</v>
      </c>
      <c r="B4" s="706"/>
      <c r="C4" s="706"/>
      <c r="D4" s="706"/>
      <c r="E4" s="706"/>
      <c r="F4" s="706"/>
    </row>
    <row r="5" spans="1:6" ht="12.75">
      <c r="A5" s="97"/>
      <c r="B5" s="102"/>
      <c r="C5" s="102"/>
      <c r="D5" s="102"/>
      <c r="E5" s="102"/>
      <c r="F5" s="89"/>
    </row>
    <row r="6" spans="1:6" ht="17.25" customHeight="1">
      <c r="A6" s="704" t="s">
        <v>804</v>
      </c>
      <c r="B6" s="704"/>
      <c r="C6" s="704"/>
      <c r="D6" s="704"/>
      <c r="E6" s="704"/>
      <c r="F6" s="704"/>
    </row>
    <row r="7" spans="1:6" ht="17.25" customHeight="1">
      <c r="A7" s="705" t="s">
        <v>1657</v>
      </c>
      <c r="B7" s="705"/>
      <c r="C7" s="705"/>
      <c r="D7" s="705"/>
      <c r="E7" s="705"/>
      <c r="F7" s="705"/>
    </row>
    <row r="8" spans="1:6" ht="17.25" customHeight="1">
      <c r="A8" s="694" t="s">
        <v>161</v>
      </c>
      <c r="B8" s="694"/>
      <c r="C8" s="694"/>
      <c r="D8" s="694"/>
      <c r="E8" s="694"/>
      <c r="F8" s="694"/>
    </row>
    <row r="9" spans="1:6" ht="12.75">
      <c r="A9" s="695" t="s">
        <v>807</v>
      </c>
      <c r="B9" s="695"/>
      <c r="C9" s="695"/>
      <c r="D9" s="695"/>
      <c r="E9" s="695"/>
      <c r="F9" s="695"/>
    </row>
    <row r="10" spans="1:12" ht="17.25" customHeight="1">
      <c r="A10" s="396" t="s">
        <v>808</v>
      </c>
      <c r="B10" s="173"/>
      <c r="C10" s="175"/>
      <c r="D10" s="395"/>
      <c r="E10" s="474"/>
      <c r="F10" s="220" t="s">
        <v>1658</v>
      </c>
      <c r="I10" s="171"/>
      <c r="J10" s="171"/>
      <c r="K10" s="171"/>
      <c r="L10" s="171"/>
    </row>
    <row r="11" spans="1:12" ht="12.75">
      <c r="A11" s="474"/>
      <c r="B11" s="478"/>
      <c r="C11" s="479"/>
      <c r="D11" s="480"/>
      <c r="E11" s="474"/>
      <c r="F11" s="481" t="s">
        <v>1659</v>
      </c>
      <c r="G11" s="171"/>
      <c r="H11" s="171"/>
      <c r="I11" s="171"/>
      <c r="J11" s="171"/>
      <c r="K11" s="171"/>
      <c r="L11" s="171"/>
    </row>
    <row r="12" spans="1:12" ht="12.75" customHeight="1">
      <c r="A12" s="482"/>
      <c r="B12" s="483"/>
      <c r="C12" s="484"/>
      <c r="D12" s="484"/>
      <c r="E12" s="485"/>
      <c r="F12" s="486" t="s">
        <v>838</v>
      </c>
      <c r="G12" s="171"/>
      <c r="H12" s="171"/>
      <c r="I12" s="171"/>
      <c r="J12" s="171"/>
      <c r="K12" s="171"/>
      <c r="L12" s="171"/>
    </row>
    <row r="13" spans="1:12" ht="46.5" customHeight="1">
      <c r="A13" s="402" t="s">
        <v>1660</v>
      </c>
      <c r="B13" s="402" t="s">
        <v>839</v>
      </c>
      <c r="C13" s="487" t="s">
        <v>539</v>
      </c>
      <c r="D13" s="487" t="s">
        <v>841</v>
      </c>
      <c r="E13" s="487" t="s">
        <v>1661</v>
      </c>
      <c r="F13" s="487" t="s">
        <v>815</v>
      </c>
      <c r="G13" s="171"/>
      <c r="H13" s="171"/>
      <c r="I13" s="171"/>
      <c r="J13" s="171"/>
      <c r="K13" s="171"/>
      <c r="L13" s="171"/>
    </row>
    <row r="14" spans="1:12" ht="12.75">
      <c r="A14" s="488">
        <v>1</v>
      </c>
      <c r="B14" s="487">
        <v>2</v>
      </c>
      <c r="C14" s="488">
        <v>3</v>
      </c>
      <c r="D14" s="488">
        <v>4</v>
      </c>
      <c r="E14" s="488">
        <v>5</v>
      </c>
      <c r="F14" s="488">
        <v>6</v>
      </c>
      <c r="G14" s="171"/>
      <c r="H14" s="171"/>
      <c r="I14" s="171"/>
      <c r="J14" s="171"/>
      <c r="K14" s="171"/>
      <c r="L14" s="171"/>
    </row>
    <row r="15" spans="1:12" ht="12.75">
      <c r="A15" s="224" t="s">
        <v>1662</v>
      </c>
      <c r="B15" s="489" t="s">
        <v>972</v>
      </c>
      <c r="C15" s="490">
        <v>1487262655</v>
      </c>
      <c r="D15" s="490">
        <v>1523972681</v>
      </c>
      <c r="E15" s="491">
        <v>102.46829474784332</v>
      </c>
      <c r="F15" s="490">
        <v>159330152</v>
      </c>
      <c r="G15" s="171"/>
      <c r="H15" s="171"/>
      <c r="I15" s="171"/>
      <c r="J15" s="171"/>
      <c r="K15" s="171"/>
      <c r="L15" s="171"/>
    </row>
    <row r="16" spans="1:12" ht="12.75">
      <c r="A16" s="224" t="s">
        <v>1662</v>
      </c>
      <c r="B16" s="489" t="s">
        <v>973</v>
      </c>
      <c r="C16" s="490">
        <v>788202205</v>
      </c>
      <c r="D16" s="490">
        <v>823234902</v>
      </c>
      <c r="E16" s="491">
        <v>104.44463321439198</v>
      </c>
      <c r="F16" s="490">
        <v>80751581</v>
      </c>
      <c r="G16" s="171"/>
      <c r="H16" s="171"/>
      <c r="I16" s="171"/>
      <c r="J16" s="171"/>
      <c r="K16" s="171"/>
      <c r="L16" s="171"/>
    </row>
    <row r="17" spans="1:12" ht="12.75">
      <c r="A17" s="224" t="s">
        <v>1662</v>
      </c>
      <c r="B17" s="489" t="s">
        <v>1663</v>
      </c>
      <c r="C17" s="490">
        <v>744890808</v>
      </c>
      <c r="D17" s="490">
        <v>783071223</v>
      </c>
      <c r="E17" s="491">
        <v>105.12563916616354</v>
      </c>
      <c r="F17" s="490">
        <v>78001106</v>
      </c>
      <c r="G17" s="171"/>
      <c r="H17" s="171"/>
      <c r="I17" s="171"/>
      <c r="J17" s="171"/>
      <c r="K17" s="171"/>
      <c r="L17" s="171"/>
    </row>
    <row r="18" spans="1:12" ht="12.75">
      <c r="A18" s="224" t="s">
        <v>1662</v>
      </c>
      <c r="B18" s="489" t="s">
        <v>1664</v>
      </c>
      <c r="C18" s="490">
        <v>738193075</v>
      </c>
      <c r="D18" s="490">
        <v>775761348</v>
      </c>
      <c r="E18" s="491">
        <v>105.08922045902422</v>
      </c>
      <c r="F18" s="490">
        <v>77350043</v>
      </c>
      <c r="G18" s="171"/>
      <c r="H18" s="171"/>
      <c r="I18" s="171"/>
      <c r="J18" s="171"/>
      <c r="K18" s="171"/>
      <c r="L18" s="171"/>
    </row>
    <row r="19" spans="1:12" ht="12.75">
      <c r="A19" s="224" t="s">
        <v>1665</v>
      </c>
      <c r="B19" s="489" t="s">
        <v>1666</v>
      </c>
      <c r="C19" s="490">
        <v>670526687</v>
      </c>
      <c r="D19" s="490">
        <v>701488529</v>
      </c>
      <c r="E19" s="491">
        <v>104.61754059909624</v>
      </c>
      <c r="F19" s="490">
        <v>75470012</v>
      </c>
      <c r="G19" s="171"/>
      <c r="H19" s="171"/>
      <c r="I19" s="171"/>
      <c r="J19" s="171"/>
      <c r="K19" s="171"/>
      <c r="L19" s="171"/>
    </row>
    <row r="20" spans="1:12" ht="12.75">
      <c r="A20" s="488" t="s">
        <v>923</v>
      </c>
      <c r="B20" s="492" t="s">
        <v>1667</v>
      </c>
      <c r="C20" s="493">
        <v>670453539</v>
      </c>
      <c r="D20" s="493">
        <v>701360084</v>
      </c>
      <c r="E20" s="494">
        <v>104.60979668271987</v>
      </c>
      <c r="F20" s="493">
        <v>75461601</v>
      </c>
      <c r="G20" s="171"/>
      <c r="H20" s="171"/>
      <c r="I20" s="171"/>
      <c r="J20" s="171"/>
      <c r="K20" s="171"/>
      <c r="L20" s="171"/>
    </row>
    <row r="21" spans="1:12" ht="25.5">
      <c r="A21" s="495" t="s">
        <v>1668</v>
      </c>
      <c r="B21" s="496" t="s">
        <v>1669</v>
      </c>
      <c r="C21" s="497">
        <v>5088302</v>
      </c>
      <c r="D21" s="497">
        <v>6271756</v>
      </c>
      <c r="E21" s="498">
        <v>123.25832861335668</v>
      </c>
      <c r="F21" s="493">
        <v>-1758563</v>
      </c>
      <c r="I21" s="171"/>
      <c r="J21" s="171"/>
      <c r="K21" s="171"/>
      <c r="L21" s="171"/>
    </row>
    <row r="22" spans="1:12" ht="25.5">
      <c r="A22" s="499" t="s">
        <v>1670</v>
      </c>
      <c r="B22" s="496" t="s">
        <v>1671</v>
      </c>
      <c r="C22" s="497">
        <v>371319253</v>
      </c>
      <c r="D22" s="497">
        <v>393594609</v>
      </c>
      <c r="E22" s="498">
        <v>105.99897684271168</v>
      </c>
      <c r="F22" s="493">
        <v>45007291</v>
      </c>
      <c r="I22" s="171"/>
      <c r="J22" s="171"/>
      <c r="K22" s="171"/>
      <c r="L22" s="171"/>
    </row>
    <row r="23" spans="1:6" ht="12.75">
      <c r="A23" s="495" t="s">
        <v>1672</v>
      </c>
      <c r="B23" s="496" t="s">
        <v>1673</v>
      </c>
      <c r="C23" s="497">
        <v>294045984</v>
      </c>
      <c r="D23" s="497">
        <v>301493719</v>
      </c>
      <c r="E23" s="498">
        <v>102.53284703932566</v>
      </c>
      <c r="F23" s="493">
        <v>32212873</v>
      </c>
    </row>
    <row r="24" spans="1:6" ht="12.75">
      <c r="A24" s="488" t="s">
        <v>1674</v>
      </c>
      <c r="B24" s="492" t="s">
        <v>1675</v>
      </c>
      <c r="C24" s="497">
        <v>73148</v>
      </c>
      <c r="D24" s="497">
        <v>128445</v>
      </c>
      <c r="E24" s="498">
        <v>175.596051840105</v>
      </c>
      <c r="F24" s="493">
        <v>8411</v>
      </c>
    </row>
    <row r="25" spans="1:6" ht="18" customHeight="1">
      <c r="A25" s="224" t="s">
        <v>952</v>
      </c>
      <c r="B25" s="489" t="s">
        <v>1676</v>
      </c>
      <c r="C25" s="490">
        <v>67666388</v>
      </c>
      <c r="D25" s="490">
        <v>74272819</v>
      </c>
      <c r="E25" s="491">
        <v>109.76323872939693</v>
      </c>
      <c r="F25" s="490">
        <v>1880031</v>
      </c>
    </row>
    <row r="26" spans="1:6" ht="12.75">
      <c r="A26" s="488" t="s">
        <v>1677</v>
      </c>
      <c r="B26" s="500" t="s">
        <v>1678</v>
      </c>
      <c r="C26" s="493">
        <v>67653901</v>
      </c>
      <c r="D26" s="493">
        <v>74191439</v>
      </c>
      <c r="E26" s="494">
        <v>109.66320922129826</v>
      </c>
      <c r="F26" s="493">
        <v>1878831</v>
      </c>
    </row>
    <row r="27" spans="1:6" ht="12.75">
      <c r="A27" s="488" t="s">
        <v>1679</v>
      </c>
      <c r="B27" s="492" t="s">
        <v>1680</v>
      </c>
      <c r="C27" s="493">
        <v>29984110</v>
      </c>
      <c r="D27" s="493">
        <v>29474967</v>
      </c>
      <c r="E27" s="494">
        <v>98.30195727003402</v>
      </c>
      <c r="F27" s="493">
        <v>923397</v>
      </c>
    </row>
    <row r="28" spans="1:6" ht="25.5">
      <c r="A28" s="495" t="s">
        <v>1681</v>
      </c>
      <c r="B28" s="496" t="s">
        <v>1682</v>
      </c>
      <c r="C28" s="497">
        <v>28526667</v>
      </c>
      <c r="D28" s="497">
        <v>27448431</v>
      </c>
      <c r="E28" s="498">
        <v>96.22025243958574</v>
      </c>
      <c r="F28" s="493">
        <v>767793</v>
      </c>
    </row>
    <row r="29" spans="1:6" ht="27.75" customHeight="1">
      <c r="A29" s="495" t="s">
        <v>1683</v>
      </c>
      <c r="B29" s="496" t="s">
        <v>1684</v>
      </c>
      <c r="C29" s="497">
        <v>1457443</v>
      </c>
      <c r="D29" s="497">
        <v>2026536</v>
      </c>
      <c r="E29" s="498">
        <v>139.0473589704709</v>
      </c>
      <c r="F29" s="493">
        <v>155604</v>
      </c>
    </row>
    <row r="30" spans="1:6" ht="12.75">
      <c r="A30" s="488" t="s">
        <v>1685</v>
      </c>
      <c r="B30" s="492" t="s">
        <v>1686</v>
      </c>
      <c r="C30" s="493">
        <v>37669791</v>
      </c>
      <c r="D30" s="493">
        <v>44716472</v>
      </c>
      <c r="E30" s="494">
        <v>118.70645101269608</v>
      </c>
      <c r="F30" s="493">
        <v>955434</v>
      </c>
    </row>
    <row r="31" spans="1:6" ht="25.5">
      <c r="A31" s="495" t="s">
        <v>1687</v>
      </c>
      <c r="B31" s="496" t="s">
        <v>1688</v>
      </c>
      <c r="C31" s="497">
        <v>37168453</v>
      </c>
      <c r="D31" s="497">
        <v>43500324</v>
      </c>
      <c r="E31" s="498">
        <v>117.03560543668578</v>
      </c>
      <c r="F31" s="493">
        <v>901112</v>
      </c>
    </row>
    <row r="32" spans="1:6" ht="28.5" customHeight="1">
      <c r="A32" s="495" t="s">
        <v>1689</v>
      </c>
      <c r="B32" s="496" t="s">
        <v>1690</v>
      </c>
      <c r="C32" s="497">
        <v>501338</v>
      </c>
      <c r="D32" s="497">
        <v>1216148</v>
      </c>
      <c r="E32" s="498">
        <v>242.5804547032142</v>
      </c>
      <c r="F32" s="493">
        <v>54322</v>
      </c>
    </row>
    <row r="33" spans="1:6" ht="12.75">
      <c r="A33" s="488" t="s">
        <v>1691</v>
      </c>
      <c r="B33" s="500" t="s">
        <v>1692</v>
      </c>
      <c r="C33" s="493">
        <v>3022</v>
      </c>
      <c r="D33" s="493">
        <v>66292</v>
      </c>
      <c r="E33" s="494">
        <v>2193.6465916611514</v>
      </c>
      <c r="F33" s="493">
        <v>-49</v>
      </c>
    </row>
    <row r="34" spans="1:6" ht="12.75">
      <c r="A34" s="488" t="s">
        <v>1693</v>
      </c>
      <c r="B34" s="500" t="s">
        <v>1694</v>
      </c>
      <c r="C34" s="493">
        <v>9465</v>
      </c>
      <c r="D34" s="493">
        <v>15088</v>
      </c>
      <c r="E34" s="494">
        <v>159.40834653988378</v>
      </c>
      <c r="F34" s="493">
        <v>1249</v>
      </c>
    </row>
    <row r="35" spans="1:6" ht="12.75">
      <c r="A35" s="224" t="s">
        <v>935</v>
      </c>
      <c r="B35" s="489" t="s">
        <v>1695</v>
      </c>
      <c r="C35" s="490">
        <v>6697733</v>
      </c>
      <c r="D35" s="490">
        <v>7309875</v>
      </c>
      <c r="E35" s="491">
        <v>109.13954019964666</v>
      </c>
      <c r="F35" s="490">
        <v>651063</v>
      </c>
    </row>
    <row r="36" spans="1:6" ht="12.75">
      <c r="A36" s="488" t="s">
        <v>1696</v>
      </c>
      <c r="B36" s="492" t="s">
        <v>1697</v>
      </c>
      <c r="C36" s="493">
        <v>6697733</v>
      </c>
      <c r="D36" s="493">
        <v>7309875</v>
      </c>
      <c r="E36" s="494">
        <v>109.13954019964666</v>
      </c>
      <c r="F36" s="493">
        <v>651063</v>
      </c>
    </row>
    <row r="37" spans="1:6" ht="12.75" hidden="1">
      <c r="A37" s="488" t="s">
        <v>1698</v>
      </c>
      <c r="B37" s="492" t="s">
        <v>1699</v>
      </c>
      <c r="C37" s="493">
        <v>0</v>
      </c>
      <c r="D37" s="493">
        <v>0</v>
      </c>
      <c r="E37" s="494">
        <v>0</v>
      </c>
      <c r="F37" s="493">
        <v>0</v>
      </c>
    </row>
    <row r="38" spans="1:6" ht="12.75">
      <c r="A38" s="224" t="s">
        <v>1662</v>
      </c>
      <c r="B38" s="489" t="s">
        <v>1700</v>
      </c>
      <c r="C38" s="490">
        <v>43311397</v>
      </c>
      <c r="D38" s="490">
        <v>40163679</v>
      </c>
      <c r="E38" s="491">
        <v>92.73235633567765</v>
      </c>
      <c r="F38" s="490">
        <v>2750475</v>
      </c>
    </row>
    <row r="39" spans="1:6" ht="12.75">
      <c r="A39" s="224" t="s">
        <v>955</v>
      </c>
      <c r="B39" s="489" t="s">
        <v>1701</v>
      </c>
      <c r="C39" s="490">
        <v>3146753</v>
      </c>
      <c r="D39" s="490">
        <v>4392512</v>
      </c>
      <c r="E39" s="491">
        <v>139.58871255545003</v>
      </c>
      <c r="F39" s="490">
        <v>951870</v>
      </c>
    </row>
    <row r="40" spans="1:6" ht="12.75">
      <c r="A40" s="488" t="s">
        <v>1702</v>
      </c>
      <c r="B40" s="492" t="s">
        <v>1703</v>
      </c>
      <c r="C40" s="493">
        <v>283092</v>
      </c>
      <c r="D40" s="493">
        <v>286490</v>
      </c>
      <c r="E40" s="494">
        <v>101.20031650488181</v>
      </c>
      <c r="F40" s="493">
        <v>155017</v>
      </c>
    </row>
    <row r="41" spans="1:6" ht="31.5" customHeight="1">
      <c r="A41" s="488" t="s">
        <v>3</v>
      </c>
      <c r="B41" s="492" t="s">
        <v>1704</v>
      </c>
      <c r="C41" s="493">
        <v>472107</v>
      </c>
      <c r="D41" s="493">
        <v>814558</v>
      </c>
      <c r="E41" s="494">
        <v>172.53673425727644</v>
      </c>
      <c r="F41" s="493">
        <v>336730</v>
      </c>
    </row>
    <row r="42" spans="1:6" ht="31.5" customHeight="1">
      <c r="A42" s="488" t="s">
        <v>6</v>
      </c>
      <c r="B42" s="492" t="s">
        <v>1705</v>
      </c>
      <c r="C42" s="493">
        <v>48043</v>
      </c>
      <c r="D42" s="493">
        <v>60349</v>
      </c>
      <c r="E42" s="494">
        <v>125.61455362904066</v>
      </c>
      <c r="F42" s="493">
        <v>1176</v>
      </c>
    </row>
    <row r="43" spans="1:6" ht="38.25">
      <c r="A43" s="495" t="s">
        <v>1706</v>
      </c>
      <c r="B43" s="496" t="s">
        <v>1707</v>
      </c>
      <c r="C43" s="497">
        <v>1247</v>
      </c>
      <c r="D43" s="497">
        <v>614</v>
      </c>
      <c r="E43" s="498">
        <v>49.23817161186849</v>
      </c>
      <c r="F43" s="493">
        <v>0</v>
      </c>
    </row>
    <row r="44" spans="1:6" ht="12.75">
      <c r="A44" s="488" t="s">
        <v>8</v>
      </c>
      <c r="B44" s="492" t="s">
        <v>1708</v>
      </c>
      <c r="C44" s="493">
        <v>200</v>
      </c>
      <c r="D44" s="493">
        <v>0</v>
      </c>
      <c r="E44" s="494">
        <v>0</v>
      </c>
      <c r="F44" s="493">
        <v>0</v>
      </c>
    </row>
    <row r="45" spans="1:6" ht="25.5">
      <c r="A45" s="495" t="s">
        <v>1709</v>
      </c>
      <c r="B45" s="496" t="s">
        <v>1710</v>
      </c>
      <c r="C45" s="497">
        <v>200</v>
      </c>
      <c r="D45" s="497">
        <v>0</v>
      </c>
      <c r="E45" s="498">
        <v>0</v>
      </c>
      <c r="F45" s="493">
        <v>0</v>
      </c>
    </row>
    <row r="46" spans="1:6" ht="15.75" customHeight="1">
      <c r="A46" s="488" t="s">
        <v>10</v>
      </c>
      <c r="B46" s="492" t="s">
        <v>1711</v>
      </c>
      <c r="C46" s="493">
        <v>1712211</v>
      </c>
      <c r="D46" s="493">
        <v>2567908</v>
      </c>
      <c r="E46" s="494">
        <v>149.97614195913937</v>
      </c>
      <c r="F46" s="493">
        <v>319232</v>
      </c>
    </row>
    <row r="47" spans="1:6" ht="25.5" hidden="1">
      <c r="A47" s="488" t="s">
        <v>1712</v>
      </c>
      <c r="B47" s="492" t="s">
        <v>1713</v>
      </c>
      <c r="C47" s="493">
        <v>0</v>
      </c>
      <c r="D47" s="493">
        <v>0</v>
      </c>
      <c r="E47" s="494">
        <v>0</v>
      </c>
      <c r="F47" s="493">
        <v>0</v>
      </c>
    </row>
    <row r="48" spans="1:6" ht="12.75">
      <c r="A48" s="488" t="s">
        <v>1714</v>
      </c>
      <c r="B48" s="492" t="s">
        <v>1715</v>
      </c>
      <c r="C48" s="493">
        <v>631100</v>
      </c>
      <c r="D48" s="493">
        <v>663207</v>
      </c>
      <c r="E48" s="494">
        <v>105.08746632863254</v>
      </c>
      <c r="F48" s="493">
        <v>139715</v>
      </c>
    </row>
    <row r="49" spans="1:6" ht="15" customHeight="1">
      <c r="A49" s="224" t="s">
        <v>14</v>
      </c>
      <c r="B49" s="489" t="s">
        <v>1716</v>
      </c>
      <c r="C49" s="490">
        <v>3504917</v>
      </c>
      <c r="D49" s="490">
        <v>3769602</v>
      </c>
      <c r="E49" s="491">
        <v>107.55181934408147</v>
      </c>
      <c r="F49" s="490">
        <v>263879</v>
      </c>
    </row>
    <row r="50" spans="1:6" ht="12.75">
      <c r="A50" s="488" t="s">
        <v>1717</v>
      </c>
      <c r="B50" s="492" t="s">
        <v>1718</v>
      </c>
      <c r="C50" s="493">
        <v>739473</v>
      </c>
      <c r="D50" s="493">
        <v>814096</v>
      </c>
      <c r="E50" s="494">
        <v>110.09137588525884</v>
      </c>
      <c r="F50" s="493">
        <v>55047</v>
      </c>
    </row>
    <row r="51" spans="1:6" ht="12.75">
      <c r="A51" s="488" t="s">
        <v>1719</v>
      </c>
      <c r="B51" s="492" t="s">
        <v>1720</v>
      </c>
      <c r="C51" s="493">
        <v>2721422</v>
      </c>
      <c r="D51" s="493">
        <v>2919188</v>
      </c>
      <c r="E51" s="494">
        <v>107.26700967361916</v>
      </c>
      <c r="F51" s="493">
        <v>206043</v>
      </c>
    </row>
    <row r="52" spans="1:6" ht="12.75">
      <c r="A52" s="488" t="s">
        <v>29</v>
      </c>
      <c r="B52" s="492" t="s">
        <v>1721</v>
      </c>
      <c r="C52" s="493">
        <v>44022</v>
      </c>
      <c r="D52" s="493">
        <v>36318</v>
      </c>
      <c r="E52" s="494">
        <v>82.49965926127845</v>
      </c>
      <c r="F52" s="493">
        <v>2789</v>
      </c>
    </row>
    <row r="53" spans="1:6" ht="12.75">
      <c r="A53" s="224" t="s">
        <v>31</v>
      </c>
      <c r="B53" s="489" t="s">
        <v>1722</v>
      </c>
      <c r="C53" s="490">
        <v>1819085</v>
      </c>
      <c r="D53" s="490">
        <v>2078218</v>
      </c>
      <c r="E53" s="491">
        <v>114.24523867768686</v>
      </c>
      <c r="F53" s="490">
        <v>170401</v>
      </c>
    </row>
    <row r="54" spans="1:6" ht="12.75">
      <c r="A54" s="224" t="s">
        <v>1723</v>
      </c>
      <c r="B54" s="489" t="s">
        <v>1724</v>
      </c>
      <c r="C54" s="490">
        <v>6968904</v>
      </c>
      <c r="D54" s="490">
        <v>7191013</v>
      </c>
      <c r="E54" s="491">
        <v>103.18714391818283</v>
      </c>
      <c r="F54" s="490">
        <v>377307</v>
      </c>
    </row>
    <row r="55" spans="1:6" ht="25.5">
      <c r="A55" s="224" t="s">
        <v>1725</v>
      </c>
      <c r="B55" s="489" t="s">
        <v>1726</v>
      </c>
      <c r="C55" s="490">
        <v>27871738</v>
      </c>
      <c r="D55" s="490">
        <v>22732334</v>
      </c>
      <c r="E55" s="491">
        <v>81.56051840039541</v>
      </c>
      <c r="F55" s="490">
        <v>987018</v>
      </c>
    </row>
    <row r="56" spans="1:6" ht="12.75">
      <c r="A56" s="488" t="s">
        <v>1727</v>
      </c>
      <c r="B56" s="492" t="s">
        <v>1728</v>
      </c>
      <c r="C56" s="493">
        <v>5116600</v>
      </c>
      <c r="D56" s="493">
        <v>4356149</v>
      </c>
      <c r="E56" s="494">
        <v>85.13757182504007</v>
      </c>
      <c r="F56" s="493">
        <v>178576</v>
      </c>
    </row>
    <row r="57" spans="1:6" ht="12.75">
      <c r="A57" s="488" t="s">
        <v>1729</v>
      </c>
      <c r="B57" s="492" t="s">
        <v>1730</v>
      </c>
      <c r="C57" s="493">
        <v>21554604</v>
      </c>
      <c r="D57" s="493">
        <v>17323032</v>
      </c>
      <c r="E57" s="494">
        <v>80.36812924050936</v>
      </c>
      <c r="F57" s="493">
        <v>748725</v>
      </c>
    </row>
    <row r="58" spans="1:6" ht="25.5">
      <c r="A58" s="488" t="s">
        <v>1731</v>
      </c>
      <c r="B58" s="492" t="s">
        <v>1732</v>
      </c>
      <c r="C58" s="493">
        <v>187</v>
      </c>
      <c r="D58" s="493">
        <v>5257</v>
      </c>
      <c r="E58" s="494">
        <v>2811.2299465240644</v>
      </c>
      <c r="F58" s="493">
        <v>0</v>
      </c>
    </row>
    <row r="59" spans="1:6" ht="27.75" customHeight="1">
      <c r="A59" s="488" t="s">
        <v>1733</v>
      </c>
      <c r="B59" s="492" t="s">
        <v>1734</v>
      </c>
      <c r="C59" s="493">
        <v>1200347</v>
      </c>
      <c r="D59" s="493">
        <v>1047896</v>
      </c>
      <c r="E59" s="494">
        <v>87.29942258363623</v>
      </c>
      <c r="F59" s="493">
        <v>59717</v>
      </c>
    </row>
    <row r="60" spans="1:6" ht="12.75">
      <c r="A60" s="488"/>
      <c r="B60" s="489" t="s">
        <v>1735</v>
      </c>
      <c r="C60" s="490">
        <v>606909000</v>
      </c>
      <c r="D60" s="490">
        <v>604164596</v>
      </c>
      <c r="E60" s="491">
        <v>99.54780634329035</v>
      </c>
      <c r="F60" s="490">
        <v>68537767</v>
      </c>
    </row>
    <row r="61" spans="1:6" ht="18" customHeight="1">
      <c r="A61" s="224" t="s">
        <v>1736</v>
      </c>
      <c r="B61" s="489" t="s">
        <v>974</v>
      </c>
      <c r="C61" s="490">
        <v>480872943</v>
      </c>
      <c r="D61" s="490">
        <v>478057030</v>
      </c>
      <c r="E61" s="491">
        <v>99.41441641893334</v>
      </c>
      <c r="F61" s="490">
        <v>53515494</v>
      </c>
    </row>
    <row r="62" spans="1:6" ht="25.5">
      <c r="A62" s="224" t="s">
        <v>1737</v>
      </c>
      <c r="B62" s="489" t="s">
        <v>1738</v>
      </c>
      <c r="C62" s="490">
        <v>413495945</v>
      </c>
      <c r="D62" s="490">
        <v>417932112</v>
      </c>
      <c r="E62" s="491">
        <v>101.07284413635544</v>
      </c>
      <c r="F62" s="490">
        <v>49685881</v>
      </c>
    </row>
    <row r="63" spans="1:6" ht="12.75">
      <c r="A63" s="177" t="s">
        <v>1739</v>
      </c>
      <c r="B63" s="492" t="s">
        <v>1235</v>
      </c>
      <c r="C63" s="493">
        <v>53253018</v>
      </c>
      <c r="D63" s="493">
        <v>58155089</v>
      </c>
      <c r="E63" s="494">
        <v>109.20524541914224</v>
      </c>
      <c r="F63" s="493">
        <v>17761618</v>
      </c>
    </row>
    <row r="64" spans="1:6" ht="25.5" hidden="1">
      <c r="A64" s="501" t="s">
        <v>1740</v>
      </c>
      <c r="B64" s="496" t="s">
        <v>1741</v>
      </c>
      <c r="C64" s="497"/>
      <c r="D64" s="497"/>
      <c r="E64" s="498" t="e">
        <v>#DIV/0!</v>
      </c>
      <c r="F64" s="493">
        <v>0</v>
      </c>
    </row>
    <row r="65" spans="1:6" ht="25.5" hidden="1">
      <c r="A65" s="501" t="s">
        <v>1742</v>
      </c>
      <c r="B65" s="496" t="s">
        <v>203</v>
      </c>
      <c r="C65" s="497"/>
      <c r="D65" s="497"/>
      <c r="E65" s="498" t="e">
        <v>#DIV/0!</v>
      </c>
      <c r="F65" s="493">
        <v>0</v>
      </c>
    </row>
    <row r="66" spans="1:6" ht="25.5" hidden="1">
      <c r="A66" s="501" t="s">
        <v>204</v>
      </c>
      <c r="B66" s="496" t="s">
        <v>205</v>
      </c>
      <c r="C66" s="497"/>
      <c r="D66" s="497"/>
      <c r="E66" s="498" t="e">
        <v>#DIV/0!</v>
      </c>
      <c r="F66" s="493">
        <v>0</v>
      </c>
    </row>
    <row r="67" spans="1:6" ht="42" customHeight="1" hidden="1">
      <c r="A67" s="501" t="s">
        <v>206</v>
      </c>
      <c r="B67" s="496" t="s">
        <v>207</v>
      </c>
      <c r="C67" s="497"/>
      <c r="D67" s="497"/>
      <c r="E67" s="498" t="e">
        <v>#DIV/0!</v>
      </c>
      <c r="F67" s="493">
        <v>0</v>
      </c>
    </row>
    <row r="68" spans="1:6" ht="12.75" hidden="1">
      <c r="A68" s="501" t="s">
        <v>208</v>
      </c>
      <c r="B68" s="496" t="s">
        <v>209</v>
      </c>
      <c r="C68" s="497"/>
      <c r="D68" s="497"/>
      <c r="E68" s="498" t="e">
        <v>#DIV/0!</v>
      </c>
      <c r="F68" s="493">
        <v>0</v>
      </c>
    </row>
    <row r="69" spans="1:6" ht="38.25" hidden="1">
      <c r="A69" s="501" t="s">
        <v>210</v>
      </c>
      <c r="B69" s="496" t="s">
        <v>211</v>
      </c>
      <c r="C69" s="497"/>
      <c r="D69" s="497"/>
      <c r="E69" s="498" t="e">
        <v>#DIV/0!</v>
      </c>
      <c r="F69" s="493">
        <v>0</v>
      </c>
    </row>
    <row r="70" spans="1:6" ht="38.25" hidden="1">
      <c r="A70" s="501" t="s">
        <v>212</v>
      </c>
      <c r="B70" s="496" t="s">
        <v>213</v>
      </c>
      <c r="C70" s="497"/>
      <c r="D70" s="497"/>
      <c r="E70" s="498" t="e">
        <v>#DIV/0!</v>
      </c>
      <c r="F70" s="493">
        <v>0</v>
      </c>
    </row>
    <row r="71" spans="1:6" ht="25.5" hidden="1">
      <c r="A71" s="501" t="s">
        <v>214</v>
      </c>
      <c r="B71" s="496" t="s">
        <v>215</v>
      </c>
      <c r="C71" s="497"/>
      <c r="D71" s="497"/>
      <c r="E71" s="498" t="e">
        <v>#DIV/0!</v>
      </c>
      <c r="F71" s="493">
        <v>0</v>
      </c>
    </row>
    <row r="72" spans="1:6" ht="12.75" hidden="1">
      <c r="A72" s="501" t="s">
        <v>216</v>
      </c>
      <c r="B72" s="496" t="s">
        <v>217</v>
      </c>
      <c r="C72" s="497"/>
      <c r="D72" s="497"/>
      <c r="E72" s="498" t="e">
        <v>#DIV/0!</v>
      </c>
      <c r="F72" s="493">
        <v>0</v>
      </c>
    </row>
    <row r="73" spans="1:6" ht="12.75">
      <c r="A73" s="177" t="s">
        <v>218</v>
      </c>
      <c r="B73" s="492" t="s">
        <v>219</v>
      </c>
      <c r="C73" s="493">
        <v>265827856</v>
      </c>
      <c r="D73" s="493">
        <v>266069679</v>
      </c>
      <c r="E73" s="494">
        <v>100.09096977406311</v>
      </c>
      <c r="F73" s="493">
        <v>28208191</v>
      </c>
    </row>
    <row r="74" spans="1:6" ht="12.75" hidden="1">
      <c r="A74" s="501" t="s">
        <v>220</v>
      </c>
      <c r="B74" s="496" t="s">
        <v>221</v>
      </c>
      <c r="C74" s="497"/>
      <c r="D74" s="497"/>
      <c r="E74" s="498" t="e">
        <v>#DIV/0!</v>
      </c>
      <c r="F74" s="493">
        <v>0</v>
      </c>
    </row>
    <row r="75" spans="1:6" ht="12.75" hidden="1">
      <c r="A75" s="501" t="s">
        <v>222</v>
      </c>
      <c r="B75" s="496" t="s">
        <v>223</v>
      </c>
      <c r="C75" s="497"/>
      <c r="D75" s="497"/>
      <c r="E75" s="498" t="e">
        <v>#DIV/0!</v>
      </c>
      <c r="F75" s="493">
        <v>0</v>
      </c>
    </row>
    <row r="76" spans="1:6" ht="25.5" hidden="1">
      <c r="A76" s="501" t="s">
        <v>224</v>
      </c>
      <c r="B76" s="496" t="s">
        <v>225</v>
      </c>
      <c r="C76" s="497"/>
      <c r="D76" s="497"/>
      <c r="E76" s="498" t="e">
        <v>#DIV/0!</v>
      </c>
      <c r="F76" s="493">
        <v>0</v>
      </c>
    </row>
    <row r="77" spans="1:6" ht="63.75" hidden="1">
      <c r="A77" s="501" t="s">
        <v>226</v>
      </c>
      <c r="B77" s="496" t="s">
        <v>227</v>
      </c>
      <c r="C77" s="497"/>
      <c r="D77" s="497"/>
      <c r="E77" s="498" t="e">
        <v>#DIV/0!</v>
      </c>
      <c r="F77" s="493">
        <v>0</v>
      </c>
    </row>
    <row r="78" spans="1:6" ht="51.75" customHeight="1" hidden="1">
      <c r="A78" s="501" t="s">
        <v>228</v>
      </c>
      <c r="B78" s="496" t="s">
        <v>229</v>
      </c>
      <c r="C78" s="497"/>
      <c r="D78" s="497"/>
      <c r="E78" s="498" t="e">
        <v>#DIV/0!</v>
      </c>
      <c r="F78" s="493">
        <v>0</v>
      </c>
    </row>
    <row r="79" spans="1:6" ht="39.75" customHeight="1" hidden="1">
      <c r="A79" s="501" t="s">
        <v>230</v>
      </c>
      <c r="B79" s="496" t="s">
        <v>231</v>
      </c>
      <c r="C79" s="497"/>
      <c r="D79" s="497"/>
      <c r="E79" s="498" t="e">
        <v>#DIV/0!</v>
      </c>
      <c r="F79" s="493">
        <v>0</v>
      </c>
    </row>
    <row r="80" spans="1:6" ht="12.75" hidden="1">
      <c r="A80" s="501" t="s">
        <v>232</v>
      </c>
      <c r="B80" s="496" t="s">
        <v>233</v>
      </c>
      <c r="C80" s="497"/>
      <c r="D80" s="497"/>
      <c r="E80" s="498" t="e">
        <v>#DIV/0!</v>
      </c>
      <c r="F80" s="493">
        <v>0</v>
      </c>
    </row>
    <row r="81" spans="1:6" ht="16.5" customHeight="1" hidden="1">
      <c r="A81" s="501" t="s">
        <v>234</v>
      </c>
      <c r="B81" s="496" t="s">
        <v>235</v>
      </c>
      <c r="C81" s="497"/>
      <c r="D81" s="497"/>
      <c r="E81" s="498" t="e">
        <v>#DIV/0!</v>
      </c>
      <c r="F81" s="493">
        <v>0</v>
      </c>
    </row>
    <row r="82" spans="1:6" ht="12.75" hidden="1">
      <c r="A82" s="501" t="s">
        <v>236</v>
      </c>
      <c r="B82" s="496" t="s">
        <v>237</v>
      </c>
      <c r="C82" s="497"/>
      <c r="D82" s="497"/>
      <c r="E82" s="498" t="e">
        <v>#DIV/0!</v>
      </c>
      <c r="F82" s="493">
        <v>0</v>
      </c>
    </row>
    <row r="83" spans="1:6" ht="63.75">
      <c r="A83" s="177" t="s">
        <v>238</v>
      </c>
      <c r="B83" s="492" t="s">
        <v>239</v>
      </c>
      <c r="C83" s="493">
        <v>81585</v>
      </c>
      <c r="D83" s="493">
        <v>80689</v>
      </c>
      <c r="E83" s="494">
        <v>98.90175890175891</v>
      </c>
      <c r="F83" s="493">
        <v>15628</v>
      </c>
    </row>
    <row r="84" spans="1:6" ht="12.75">
      <c r="A84" s="177" t="s">
        <v>240</v>
      </c>
      <c r="B84" s="492" t="s">
        <v>241</v>
      </c>
      <c r="C84" s="493">
        <v>78000361</v>
      </c>
      <c r="D84" s="493">
        <v>78001958</v>
      </c>
      <c r="E84" s="494">
        <v>100.00204742642154</v>
      </c>
      <c r="F84" s="493">
        <v>6500163</v>
      </c>
    </row>
    <row r="85" spans="1:6" ht="31.5" customHeight="1">
      <c r="A85" s="177" t="s">
        <v>242</v>
      </c>
      <c r="B85" s="492" t="s">
        <v>243</v>
      </c>
      <c r="C85" s="493">
        <v>16333125</v>
      </c>
      <c r="D85" s="493">
        <v>15624697</v>
      </c>
      <c r="E85" s="494">
        <v>95.66263039069376</v>
      </c>
      <c r="F85" s="493">
        <v>-2799719</v>
      </c>
    </row>
    <row r="86" spans="1:6" ht="25.5">
      <c r="A86" s="254" t="s">
        <v>244</v>
      </c>
      <c r="B86" s="489" t="s">
        <v>245</v>
      </c>
      <c r="C86" s="490">
        <v>46648020</v>
      </c>
      <c r="D86" s="490">
        <v>46379260</v>
      </c>
      <c r="E86" s="491">
        <v>99.42385550340614</v>
      </c>
      <c r="F86" s="490">
        <v>3166963</v>
      </c>
    </row>
    <row r="87" spans="1:6" ht="12.75">
      <c r="A87" s="177" t="s">
        <v>246</v>
      </c>
      <c r="B87" s="492" t="s">
        <v>247</v>
      </c>
      <c r="C87" s="493">
        <v>27204848</v>
      </c>
      <c r="D87" s="493">
        <v>22611719</v>
      </c>
      <c r="E87" s="494">
        <v>83.116505558127</v>
      </c>
      <c r="F87" s="493">
        <v>1401444</v>
      </c>
    </row>
    <row r="88" spans="1:6" ht="47.25" customHeight="1">
      <c r="A88" s="177" t="s">
        <v>248</v>
      </c>
      <c r="B88" s="492" t="s">
        <v>249</v>
      </c>
      <c r="C88" s="493">
        <v>2741732</v>
      </c>
      <c r="D88" s="493">
        <v>2722162</v>
      </c>
      <c r="E88" s="494">
        <v>99.28621761718505</v>
      </c>
      <c r="F88" s="493">
        <v>14881</v>
      </c>
    </row>
    <row r="89" spans="1:6" ht="25.5">
      <c r="A89" s="177" t="s">
        <v>250</v>
      </c>
      <c r="B89" s="492" t="s">
        <v>251</v>
      </c>
      <c r="C89" s="493">
        <v>16701440</v>
      </c>
      <c r="D89" s="493">
        <v>21045379</v>
      </c>
      <c r="E89" s="494">
        <v>126.0093680544911</v>
      </c>
      <c r="F89" s="493">
        <v>1750638</v>
      </c>
    </row>
    <row r="90" spans="1:6" ht="25.5">
      <c r="A90" s="254" t="s">
        <v>252</v>
      </c>
      <c r="B90" s="489" t="s">
        <v>253</v>
      </c>
      <c r="C90" s="490">
        <v>20728978</v>
      </c>
      <c r="D90" s="490">
        <v>13745658</v>
      </c>
      <c r="E90" s="491">
        <v>66.31131549273678</v>
      </c>
      <c r="F90" s="490">
        <v>662650</v>
      </c>
    </row>
    <row r="91" spans="1:6" ht="25.5">
      <c r="A91" s="177" t="s">
        <v>254</v>
      </c>
      <c r="B91" s="492" t="s">
        <v>255</v>
      </c>
      <c r="C91" s="493">
        <v>10319080</v>
      </c>
      <c r="D91" s="493">
        <v>11338329</v>
      </c>
      <c r="E91" s="494">
        <v>109.87732433511515</v>
      </c>
      <c r="F91" s="493">
        <v>654653</v>
      </c>
    </row>
    <row r="92" spans="1:6" ht="38.25" hidden="1">
      <c r="A92" s="501" t="s">
        <v>256</v>
      </c>
      <c r="B92" s="496" t="s">
        <v>257</v>
      </c>
      <c r="C92" s="497"/>
      <c r="D92" s="497"/>
      <c r="E92" s="498" t="e">
        <v>#DIV/0!</v>
      </c>
      <c r="F92" s="493">
        <v>0</v>
      </c>
    </row>
    <row r="93" spans="1:6" ht="38.25" hidden="1">
      <c r="A93" s="501" t="s">
        <v>258</v>
      </c>
      <c r="B93" s="496" t="s">
        <v>259</v>
      </c>
      <c r="C93" s="497"/>
      <c r="D93" s="497"/>
      <c r="E93" s="498" t="e">
        <v>#DIV/0!</v>
      </c>
      <c r="F93" s="493">
        <v>0</v>
      </c>
    </row>
    <row r="94" spans="1:6" ht="32.25" customHeight="1">
      <c r="A94" s="177" t="s">
        <v>260</v>
      </c>
      <c r="B94" s="492" t="s">
        <v>261</v>
      </c>
      <c r="C94" s="493">
        <v>10409898</v>
      </c>
      <c r="D94" s="493">
        <v>2407329</v>
      </c>
      <c r="E94" s="494">
        <v>23.12538509022855</v>
      </c>
      <c r="F94" s="493">
        <v>7997</v>
      </c>
    </row>
    <row r="95" spans="1:6" ht="39" customHeight="1" hidden="1">
      <c r="A95" s="501" t="s">
        <v>262</v>
      </c>
      <c r="B95" s="496" t="s">
        <v>263</v>
      </c>
      <c r="C95" s="497"/>
      <c r="D95" s="497"/>
      <c r="E95" s="498" t="e">
        <v>#DIV/0!</v>
      </c>
      <c r="F95" s="493">
        <v>0</v>
      </c>
    </row>
    <row r="96" spans="1:6" ht="40.5" customHeight="1" hidden="1">
      <c r="A96" s="501" t="s">
        <v>264</v>
      </c>
      <c r="B96" s="496" t="s">
        <v>265</v>
      </c>
      <c r="C96" s="497"/>
      <c r="D96" s="497"/>
      <c r="E96" s="498" t="e">
        <v>#DIV/0!</v>
      </c>
      <c r="F96" s="493">
        <v>0</v>
      </c>
    </row>
    <row r="97" spans="1:6" ht="12.75">
      <c r="A97" s="254" t="s">
        <v>266</v>
      </c>
      <c r="B97" s="489" t="s">
        <v>267</v>
      </c>
      <c r="C97" s="490">
        <v>126036057</v>
      </c>
      <c r="D97" s="490">
        <v>126107566</v>
      </c>
      <c r="E97" s="491">
        <v>100.05673693838264</v>
      </c>
      <c r="F97" s="490">
        <v>15022273</v>
      </c>
    </row>
    <row r="98" spans="1:6" ht="12.75">
      <c r="A98" s="254" t="s">
        <v>268</v>
      </c>
      <c r="B98" s="489" t="s">
        <v>269</v>
      </c>
      <c r="C98" s="490">
        <v>398991</v>
      </c>
      <c r="D98" s="490">
        <v>327961</v>
      </c>
      <c r="E98" s="491">
        <v>82.19759342942574</v>
      </c>
      <c r="F98" s="490">
        <v>8967</v>
      </c>
    </row>
    <row r="99" spans="1:6" ht="25.5">
      <c r="A99" s="177" t="s">
        <v>270</v>
      </c>
      <c r="B99" s="492" t="s">
        <v>271</v>
      </c>
      <c r="C99" s="493">
        <v>318160</v>
      </c>
      <c r="D99" s="493">
        <v>249554</v>
      </c>
      <c r="E99" s="494">
        <v>78.43663565501635</v>
      </c>
      <c r="F99" s="493">
        <v>-2895</v>
      </c>
    </row>
    <row r="100" spans="1:6" ht="12.75" hidden="1">
      <c r="A100" s="501" t="s">
        <v>272</v>
      </c>
      <c r="B100" s="496" t="s">
        <v>273</v>
      </c>
      <c r="C100" s="497"/>
      <c r="D100" s="497"/>
      <c r="E100" s="494" t="e">
        <v>#DIV/0!</v>
      </c>
      <c r="F100" s="493">
        <v>0</v>
      </c>
    </row>
    <row r="101" spans="1:6" ht="25.5">
      <c r="A101" s="177" t="s">
        <v>274</v>
      </c>
      <c r="B101" s="492" t="s">
        <v>275</v>
      </c>
      <c r="C101" s="493">
        <v>80831</v>
      </c>
      <c r="D101" s="493">
        <v>78407</v>
      </c>
      <c r="E101" s="494">
        <v>97.00115054867562</v>
      </c>
      <c r="F101" s="493">
        <v>11862</v>
      </c>
    </row>
    <row r="102" spans="1:6" ht="12.75" hidden="1">
      <c r="A102" s="501" t="s">
        <v>276</v>
      </c>
      <c r="B102" s="496" t="s">
        <v>273</v>
      </c>
      <c r="C102" s="497"/>
      <c r="D102" s="497"/>
      <c r="E102" s="498" t="e">
        <v>#DIV/0!</v>
      </c>
      <c r="F102" s="493">
        <v>0</v>
      </c>
    </row>
    <row r="103" spans="1:6" ht="12.75">
      <c r="A103" s="254" t="s">
        <v>277</v>
      </c>
      <c r="B103" s="489" t="s">
        <v>278</v>
      </c>
      <c r="C103" s="490">
        <v>13048604</v>
      </c>
      <c r="D103" s="490">
        <v>12998780</v>
      </c>
      <c r="E103" s="491">
        <v>99.61816605055989</v>
      </c>
      <c r="F103" s="490">
        <v>1450670</v>
      </c>
    </row>
    <row r="104" spans="1:6" ht="12.75">
      <c r="A104" s="177" t="s">
        <v>279</v>
      </c>
      <c r="B104" s="492" t="s">
        <v>280</v>
      </c>
      <c r="C104" s="493">
        <v>7855022</v>
      </c>
      <c r="D104" s="493">
        <v>7804273</v>
      </c>
      <c r="E104" s="494">
        <v>99.35392924424654</v>
      </c>
      <c r="F104" s="493">
        <v>744370</v>
      </c>
    </row>
    <row r="105" spans="1:6" ht="12.75">
      <c r="A105" s="177" t="s">
        <v>281</v>
      </c>
      <c r="B105" s="492" t="s">
        <v>282</v>
      </c>
      <c r="C105" s="493">
        <v>133338</v>
      </c>
      <c r="D105" s="493">
        <v>136293</v>
      </c>
      <c r="E105" s="494">
        <v>102.21617243396481</v>
      </c>
      <c r="F105" s="493">
        <v>11365</v>
      </c>
    </row>
    <row r="106" spans="1:6" ht="12.75">
      <c r="A106" s="177" t="s">
        <v>283</v>
      </c>
      <c r="B106" s="492" t="s">
        <v>284</v>
      </c>
      <c r="C106" s="493">
        <v>2224990</v>
      </c>
      <c r="D106" s="493">
        <v>2229328</v>
      </c>
      <c r="E106" s="494">
        <v>100.19496716839176</v>
      </c>
      <c r="F106" s="493">
        <v>273460</v>
      </c>
    </row>
    <row r="107" spans="1:6" ht="12.75">
      <c r="A107" s="177" t="s">
        <v>285</v>
      </c>
      <c r="B107" s="492" t="s">
        <v>286</v>
      </c>
      <c r="C107" s="493">
        <v>1851120</v>
      </c>
      <c r="D107" s="493">
        <v>1847056</v>
      </c>
      <c r="E107" s="494">
        <v>99.78045723669995</v>
      </c>
      <c r="F107" s="493">
        <v>328600</v>
      </c>
    </row>
    <row r="108" spans="1:6" ht="12.75">
      <c r="A108" s="177" t="s">
        <v>287</v>
      </c>
      <c r="B108" s="492" t="s">
        <v>288</v>
      </c>
      <c r="C108" s="493">
        <v>984134</v>
      </c>
      <c r="D108" s="493">
        <v>981830</v>
      </c>
      <c r="E108" s="494">
        <v>99.76588553997729</v>
      </c>
      <c r="F108" s="493">
        <v>92875</v>
      </c>
    </row>
    <row r="109" spans="1:6" ht="12.75">
      <c r="A109" s="254" t="s">
        <v>289</v>
      </c>
      <c r="B109" s="489" t="s">
        <v>290</v>
      </c>
      <c r="C109" s="490">
        <v>112457065</v>
      </c>
      <c r="D109" s="490">
        <v>112644434</v>
      </c>
      <c r="E109" s="491">
        <v>100.16661380945698</v>
      </c>
      <c r="F109" s="490">
        <v>13558126</v>
      </c>
    </row>
    <row r="110" spans="1:6" ht="25.5">
      <c r="A110" s="177" t="s">
        <v>291</v>
      </c>
      <c r="B110" s="492" t="s">
        <v>292</v>
      </c>
      <c r="C110" s="493">
        <v>108120976</v>
      </c>
      <c r="D110" s="493">
        <v>108285131</v>
      </c>
      <c r="E110" s="494">
        <v>100.15182530353776</v>
      </c>
      <c r="F110" s="493">
        <v>13224769</v>
      </c>
    </row>
    <row r="111" spans="1:6" ht="25.5" hidden="1">
      <c r="A111" s="501" t="s">
        <v>293</v>
      </c>
      <c r="B111" s="496" t="s">
        <v>294</v>
      </c>
      <c r="C111" s="497"/>
      <c r="D111" s="497"/>
      <c r="E111" s="498" t="e">
        <v>#DIV/0!</v>
      </c>
      <c r="F111" s="493">
        <v>0</v>
      </c>
    </row>
    <row r="112" spans="1:6" ht="25.5" hidden="1">
      <c r="A112" s="501" t="s">
        <v>295</v>
      </c>
      <c r="B112" s="496" t="s">
        <v>296</v>
      </c>
      <c r="C112" s="497"/>
      <c r="D112" s="497"/>
      <c r="E112" s="498" t="e">
        <v>#DIV/0!</v>
      </c>
      <c r="F112" s="493">
        <v>0</v>
      </c>
    </row>
    <row r="113" spans="1:6" ht="25.5" hidden="1">
      <c r="A113" s="501" t="s">
        <v>297</v>
      </c>
      <c r="B113" s="496" t="s">
        <v>298</v>
      </c>
      <c r="C113" s="497"/>
      <c r="D113" s="497"/>
      <c r="E113" s="498" t="e">
        <v>#DIV/0!</v>
      </c>
      <c r="F113" s="493">
        <v>0</v>
      </c>
    </row>
    <row r="114" spans="1:6" ht="12.75">
      <c r="A114" s="177" t="s">
        <v>299</v>
      </c>
      <c r="B114" s="492" t="s">
        <v>300</v>
      </c>
      <c r="C114" s="493">
        <v>4336089</v>
      </c>
      <c r="D114" s="493">
        <v>4359303</v>
      </c>
      <c r="E114" s="494">
        <v>100.5353672399252</v>
      </c>
      <c r="F114" s="493">
        <v>333357</v>
      </c>
    </row>
    <row r="115" spans="1:6" ht="25.5" hidden="1">
      <c r="A115" s="501" t="s">
        <v>301</v>
      </c>
      <c r="B115" s="496" t="s">
        <v>302</v>
      </c>
      <c r="C115" s="497"/>
      <c r="D115" s="497"/>
      <c r="E115" s="498" t="e">
        <v>#DIV/0!</v>
      </c>
      <c r="F115" s="493">
        <v>0</v>
      </c>
    </row>
    <row r="116" spans="1:6" ht="25.5" hidden="1">
      <c r="A116" s="501" t="s">
        <v>303</v>
      </c>
      <c r="B116" s="496" t="s">
        <v>304</v>
      </c>
      <c r="C116" s="497"/>
      <c r="D116" s="497"/>
      <c r="E116" s="498" t="e">
        <v>#DIV/0!</v>
      </c>
      <c r="F116" s="493">
        <v>0</v>
      </c>
    </row>
    <row r="117" spans="1:6" ht="25.5" hidden="1">
      <c r="A117" s="501" t="s">
        <v>305</v>
      </c>
      <c r="B117" s="496" t="s">
        <v>306</v>
      </c>
      <c r="C117" s="497"/>
      <c r="D117" s="497"/>
      <c r="E117" s="498" t="e">
        <v>#DIV/0!</v>
      </c>
      <c r="F117" s="493">
        <v>0</v>
      </c>
    </row>
    <row r="118" spans="1:6" ht="12.75">
      <c r="A118" s="254" t="s">
        <v>307</v>
      </c>
      <c r="B118" s="489" t="s">
        <v>975</v>
      </c>
      <c r="C118" s="490">
        <v>131397</v>
      </c>
      <c r="D118" s="490">
        <v>136391</v>
      </c>
      <c r="E118" s="491">
        <v>103.80069560187827</v>
      </c>
      <c r="F118" s="490">
        <v>4510</v>
      </c>
    </row>
    <row r="119" spans="1:6" ht="38.25">
      <c r="A119" s="177" t="s">
        <v>308</v>
      </c>
      <c r="B119" s="492" t="s">
        <v>309</v>
      </c>
      <c r="C119" s="493">
        <v>54488</v>
      </c>
      <c r="D119" s="493">
        <v>58322</v>
      </c>
      <c r="E119" s="494">
        <v>107.03641168697695</v>
      </c>
      <c r="F119" s="493">
        <v>1148</v>
      </c>
    </row>
    <row r="120" spans="1:6" ht="25.5">
      <c r="A120" s="177" t="s">
        <v>310</v>
      </c>
      <c r="B120" s="492" t="s">
        <v>311</v>
      </c>
      <c r="C120" s="493">
        <v>76909</v>
      </c>
      <c r="D120" s="493">
        <v>78069</v>
      </c>
      <c r="E120" s="494">
        <v>101.50827601451064</v>
      </c>
      <c r="F120" s="493">
        <v>3362</v>
      </c>
    </row>
    <row r="121" spans="1:6" ht="12.75">
      <c r="A121" s="224" t="s">
        <v>312</v>
      </c>
      <c r="B121" s="489" t="s">
        <v>313</v>
      </c>
      <c r="C121" s="490">
        <v>92151450</v>
      </c>
      <c r="D121" s="490">
        <v>96573183</v>
      </c>
      <c r="E121" s="491">
        <v>104.79833252759451</v>
      </c>
      <c r="F121" s="490">
        <v>10040804</v>
      </c>
    </row>
    <row r="122" spans="1:6" ht="12.75" hidden="1">
      <c r="A122" s="502" t="s">
        <v>1614</v>
      </c>
      <c r="B122" s="492" t="s">
        <v>314</v>
      </c>
      <c r="C122" s="490"/>
      <c r="D122" s="490"/>
      <c r="E122" s="491" t="e">
        <v>#DIV/0!</v>
      </c>
      <c r="F122" s="493">
        <v>0</v>
      </c>
    </row>
    <row r="123" spans="1:6" ht="63.75" hidden="1">
      <c r="A123" s="503" t="s">
        <v>315</v>
      </c>
      <c r="B123" s="492" t="s">
        <v>316</v>
      </c>
      <c r="C123" s="493"/>
      <c r="D123" s="493"/>
      <c r="E123" s="491" t="e">
        <v>#DIV/0!</v>
      </c>
      <c r="F123" s="493">
        <v>0</v>
      </c>
    </row>
    <row r="124" spans="1:6" ht="38.25" hidden="1">
      <c r="A124" s="488" t="s">
        <v>317</v>
      </c>
      <c r="B124" s="504" t="s">
        <v>318</v>
      </c>
      <c r="C124" s="493"/>
      <c r="D124" s="493"/>
      <c r="E124" s="491" t="e">
        <v>#DIV/0!</v>
      </c>
      <c r="F124" s="493">
        <v>0</v>
      </c>
    </row>
    <row r="125" spans="1:6" ht="12.75" hidden="1">
      <c r="A125" s="488" t="s">
        <v>319</v>
      </c>
      <c r="B125" s="504" t="s">
        <v>320</v>
      </c>
      <c r="C125" s="493"/>
      <c r="D125" s="493"/>
      <c r="E125" s="491" t="e">
        <v>#DIV/0!</v>
      </c>
      <c r="F125" s="493">
        <v>0</v>
      </c>
    </row>
    <row r="126" spans="1:6" ht="12.75" hidden="1">
      <c r="A126" s="488" t="s">
        <v>321</v>
      </c>
      <c r="B126" s="504" t="s">
        <v>322</v>
      </c>
      <c r="C126" s="493"/>
      <c r="D126" s="493"/>
      <c r="E126" s="491" t="e">
        <v>#DIV/0!</v>
      </c>
      <c r="F126" s="493">
        <v>0</v>
      </c>
    </row>
    <row r="127" spans="1:6" ht="25.5" hidden="1">
      <c r="A127" s="488" t="s">
        <v>323</v>
      </c>
      <c r="B127" s="504" t="s">
        <v>324</v>
      </c>
      <c r="C127" s="493"/>
      <c r="D127" s="493"/>
      <c r="E127" s="491" t="e">
        <v>#DIV/0!</v>
      </c>
      <c r="F127" s="493">
        <v>0</v>
      </c>
    </row>
    <row r="128" spans="1:6" ht="12.75" hidden="1">
      <c r="A128" s="488" t="s">
        <v>325</v>
      </c>
      <c r="B128" s="504" t="s">
        <v>326</v>
      </c>
      <c r="C128" s="493"/>
      <c r="D128" s="493"/>
      <c r="E128" s="491" t="e">
        <v>#DIV/0!</v>
      </c>
      <c r="F128" s="493">
        <v>0</v>
      </c>
    </row>
    <row r="129" spans="1:6" ht="26.25" customHeight="1" hidden="1">
      <c r="A129" s="488" t="s">
        <v>327</v>
      </c>
      <c r="B129" s="504" t="s">
        <v>328</v>
      </c>
      <c r="C129" s="493"/>
      <c r="D129" s="493"/>
      <c r="E129" s="491" t="e">
        <v>#DIV/0!</v>
      </c>
      <c r="F129" s="493">
        <v>0</v>
      </c>
    </row>
    <row r="130" spans="1:6" ht="41.25" customHeight="1" hidden="1">
      <c r="A130" s="502" t="s">
        <v>329</v>
      </c>
      <c r="B130" s="504" t="s">
        <v>330</v>
      </c>
      <c r="C130" s="493"/>
      <c r="D130" s="493"/>
      <c r="E130" s="491" t="e">
        <v>#DIV/0!</v>
      </c>
      <c r="F130" s="493">
        <v>0</v>
      </c>
    </row>
    <row r="131" spans="1:6" ht="12.75" hidden="1">
      <c r="A131" s="502" t="s">
        <v>331</v>
      </c>
      <c r="B131" s="504" t="s">
        <v>332</v>
      </c>
      <c r="C131" s="493"/>
      <c r="D131" s="493"/>
      <c r="E131" s="491" t="e">
        <v>#DIV/0!</v>
      </c>
      <c r="F131" s="493">
        <v>0</v>
      </c>
    </row>
    <row r="132" spans="1:6" ht="25.5" hidden="1">
      <c r="A132" s="502" t="s">
        <v>333</v>
      </c>
      <c r="B132" s="504" t="s">
        <v>334</v>
      </c>
      <c r="C132" s="493"/>
      <c r="D132" s="493"/>
      <c r="E132" s="491" t="e">
        <v>#DIV/0!</v>
      </c>
      <c r="F132" s="493">
        <v>0</v>
      </c>
    </row>
    <row r="133" spans="1:6" ht="12.75">
      <c r="A133" s="505" t="s">
        <v>452</v>
      </c>
      <c r="B133" s="489" t="s">
        <v>335</v>
      </c>
      <c r="C133" s="490">
        <v>1643237602</v>
      </c>
      <c r="D133" s="490">
        <v>1545720361</v>
      </c>
      <c r="E133" s="491">
        <v>94.06554226355878</v>
      </c>
      <c r="F133" s="490">
        <v>237866280</v>
      </c>
    </row>
    <row r="134" spans="1:6" ht="12.75">
      <c r="A134" s="506" t="s">
        <v>1163</v>
      </c>
      <c r="B134" s="500" t="s">
        <v>1164</v>
      </c>
      <c r="C134" s="493">
        <v>300351163</v>
      </c>
      <c r="D134" s="493">
        <v>288253490</v>
      </c>
      <c r="E134" s="494">
        <v>95.97215709798999</v>
      </c>
      <c r="F134" s="493">
        <v>39520399</v>
      </c>
    </row>
    <row r="135" spans="1:6" ht="12.75">
      <c r="A135" s="506" t="s">
        <v>1165</v>
      </c>
      <c r="B135" s="500" t="s">
        <v>1166</v>
      </c>
      <c r="C135" s="493">
        <v>145331</v>
      </c>
      <c r="D135" s="493">
        <v>110660</v>
      </c>
      <c r="E135" s="494">
        <v>76.14342432103268</v>
      </c>
      <c r="F135" s="493">
        <v>30251</v>
      </c>
    </row>
    <row r="136" spans="1:6" ht="12.75">
      <c r="A136" s="506" t="s">
        <v>1167</v>
      </c>
      <c r="B136" s="500" t="s">
        <v>1168</v>
      </c>
      <c r="C136" s="493">
        <v>25144958</v>
      </c>
      <c r="D136" s="493">
        <v>23862732</v>
      </c>
      <c r="E136" s="494">
        <v>94.90066358432573</v>
      </c>
      <c r="F136" s="493">
        <v>3304555</v>
      </c>
    </row>
    <row r="137" spans="1:6" ht="12.75">
      <c r="A137" s="506" t="s">
        <v>1169</v>
      </c>
      <c r="B137" s="500" t="s">
        <v>1170</v>
      </c>
      <c r="C137" s="493">
        <v>166106084</v>
      </c>
      <c r="D137" s="493">
        <v>146608472</v>
      </c>
      <c r="E137" s="494">
        <v>88.26195192224266</v>
      </c>
      <c r="F137" s="493">
        <v>23250702</v>
      </c>
    </row>
    <row r="138" spans="1:6" ht="12.75">
      <c r="A138" s="506" t="s">
        <v>1171</v>
      </c>
      <c r="B138" s="500" t="s">
        <v>1172</v>
      </c>
      <c r="C138" s="493">
        <v>28508492</v>
      </c>
      <c r="D138" s="493">
        <v>24893540</v>
      </c>
      <c r="E138" s="494">
        <v>87.31973616843712</v>
      </c>
      <c r="F138" s="493">
        <v>3997967</v>
      </c>
    </row>
    <row r="139" spans="1:6" ht="12.75">
      <c r="A139" s="506" t="s">
        <v>1173</v>
      </c>
      <c r="B139" s="500" t="s">
        <v>497</v>
      </c>
      <c r="C139" s="493">
        <v>181357068</v>
      </c>
      <c r="D139" s="493">
        <v>163051127</v>
      </c>
      <c r="E139" s="494">
        <v>89.906133131795</v>
      </c>
      <c r="F139" s="493">
        <v>28926651</v>
      </c>
    </row>
    <row r="140" spans="1:6" ht="12.75">
      <c r="A140" s="506" t="s">
        <v>1175</v>
      </c>
      <c r="B140" s="500" t="s">
        <v>1176</v>
      </c>
      <c r="C140" s="493">
        <v>36385194</v>
      </c>
      <c r="D140" s="493">
        <v>33956008</v>
      </c>
      <c r="E140" s="494">
        <v>93.32369644641719</v>
      </c>
      <c r="F140" s="493">
        <v>4018172</v>
      </c>
    </row>
    <row r="141" spans="1:6" ht="12.75">
      <c r="A141" s="506" t="s">
        <v>1177</v>
      </c>
      <c r="B141" s="500" t="s">
        <v>336</v>
      </c>
      <c r="C141" s="493">
        <v>136821111</v>
      </c>
      <c r="D141" s="493">
        <v>122478092</v>
      </c>
      <c r="E141" s="494">
        <v>89.51695473368872</v>
      </c>
      <c r="F141" s="493">
        <v>20445719</v>
      </c>
    </row>
    <row r="142" spans="1:6" ht="12.75">
      <c r="A142" s="506" t="s">
        <v>1179</v>
      </c>
      <c r="B142" s="500" t="s">
        <v>1180</v>
      </c>
      <c r="C142" s="493">
        <v>655965595</v>
      </c>
      <c r="D142" s="493">
        <v>636672639</v>
      </c>
      <c r="E142" s="494">
        <v>97.0588463561111</v>
      </c>
      <c r="F142" s="493">
        <v>97811561</v>
      </c>
    </row>
    <row r="143" spans="1:6" ht="12.75">
      <c r="A143" s="506" t="s">
        <v>1181</v>
      </c>
      <c r="B143" s="500" t="s">
        <v>1182</v>
      </c>
      <c r="C143" s="493">
        <v>112452606</v>
      </c>
      <c r="D143" s="493">
        <v>105833601</v>
      </c>
      <c r="E143" s="494">
        <v>94.11396032920749</v>
      </c>
      <c r="F143" s="493">
        <v>16560303</v>
      </c>
    </row>
    <row r="144" spans="1:6" ht="12.75">
      <c r="A144" s="507"/>
      <c r="B144" s="489" t="s">
        <v>337</v>
      </c>
      <c r="C144" s="490">
        <v>1643237602</v>
      </c>
      <c r="D144" s="490">
        <v>1545720361</v>
      </c>
      <c r="E144" s="491">
        <v>94.06554226355878</v>
      </c>
      <c r="F144" s="490">
        <v>237866280</v>
      </c>
    </row>
    <row r="145" spans="1:6" ht="12.75" customHeight="1">
      <c r="A145" s="236" t="s">
        <v>177</v>
      </c>
      <c r="B145" s="236" t="s">
        <v>178</v>
      </c>
      <c r="C145" s="348">
        <v>1267865766</v>
      </c>
      <c r="D145" s="348">
        <v>1229237465</v>
      </c>
      <c r="E145" s="491">
        <v>96.95328148800257</v>
      </c>
      <c r="F145" s="490">
        <v>174793004</v>
      </c>
    </row>
    <row r="146" spans="1:6" ht="12.75" customHeight="1">
      <c r="A146" s="187" t="s">
        <v>179</v>
      </c>
      <c r="B146" s="187" t="s">
        <v>180</v>
      </c>
      <c r="C146" s="348">
        <v>923010818</v>
      </c>
      <c r="D146" s="348">
        <v>893230181</v>
      </c>
      <c r="E146" s="491">
        <v>96.77353326534902</v>
      </c>
      <c r="F146" s="490">
        <v>132423713</v>
      </c>
    </row>
    <row r="147" spans="1:6" ht="12.75">
      <c r="A147" s="244">
        <v>1000</v>
      </c>
      <c r="B147" s="508" t="s">
        <v>447</v>
      </c>
      <c r="C147" s="493">
        <v>616965622</v>
      </c>
      <c r="D147" s="493">
        <v>608607241</v>
      </c>
      <c r="E147" s="494">
        <v>98.64524364049574</v>
      </c>
      <c r="F147" s="493">
        <v>89648258</v>
      </c>
    </row>
    <row r="148" spans="1:6" ht="12.75">
      <c r="A148" s="509" t="s">
        <v>338</v>
      </c>
      <c r="B148" s="510" t="s">
        <v>1192</v>
      </c>
      <c r="C148" s="493">
        <v>490344859</v>
      </c>
      <c r="D148" s="493">
        <v>484883992</v>
      </c>
      <c r="E148" s="494">
        <v>98.88632114729687</v>
      </c>
      <c r="F148" s="493">
        <v>70807743</v>
      </c>
    </row>
    <row r="149" spans="1:6" ht="25.5">
      <c r="A149" s="509" t="s">
        <v>339</v>
      </c>
      <c r="B149" s="492" t="s">
        <v>340</v>
      </c>
      <c r="C149" s="493">
        <v>126620763</v>
      </c>
      <c r="D149" s="493">
        <v>123723249</v>
      </c>
      <c r="E149" s="494">
        <v>97.71165965885073</v>
      </c>
      <c r="F149" s="493">
        <v>18840515</v>
      </c>
    </row>
    <row r="150" spans="1:6" ht="12.75">
      <c r="A150" s="244">
        <v>2000</v>
      </c>
      <c r="B150" s="500" t="s">
        <v>1193</v>
      </c>
      <c r="C150" s="493">
        <v>306045196</v>
      </c>
      <c r="D150" s="493">
        <v>284622940</v>
      </c>
      <c r="E150" s="494">
        <v>93.00029659671574</v>
      </c>
      <c r="F150" s="493">
        <v>42775455</v>
      </c>
    </row>
    <row r="151" spans="1:6" ht="12.75">
      <c r="A151" s="509">
        <v>2100</v>
      </c>
      <c r="B151" s="510" t="s">
        <v>341</v>
      </c>
      <c r="C151" s="493">
        <v>4918274</v>
      </c>
      <c r="D151" s="493">
        <v>4263659</v>
      </c>
      <c r="E151" s="494">
        <v>86.69014780388405</v>
      </c>
      <c r="F151" s="493">
        <v>354565</v>
      </c>
    </row>
    <row r="152" spans="1:6" ht="12.75">
      <c r="A152" s="509">
        <v>2200</v>
      </c>
      <c r="B152" s="510" t="s">
        <v>342</v>
      </c>
      <c r="C152" s="493">
        <v>207898941</v>
      </c>
      <c r="D152" s="493">
        <v>193205158</v>
      </c>
      <c r="E152" s="494">
        <v>92.93224730759933</v>
      </c>
      <c r="F152" s="493">
        <v>30205184</v>
      </c>
    </row>
    <row r="153" spans="1:6" ht="25.5">
      <c r="A153" s="509">
        <v>2300</v>
      </c>
      <c r="B153" s="492" t="s">
        <v>343</v>
      </c>
      <c r="C153" s="493">
        <v>85293840</v>
      </c>
      <c r="D153" s="493">
        <v>79584211</v>
      </c>
      <c r="E153" s="494">
        <v>93.30593041654592</v>
      </c>
      <c r="F153" s="493">
        <v>10920275</v>
      </c>
    </row>
    <row r="154" spans="1:6" ht="12.75">
      <c r="A154" s="509">
        <v>2400</v>
      </c>
      <c r="B154" s="492" t="s">
        <v>344</v>
      </c>
      <c r="C154" s="493">
        <v>4331608</v>
      </c>
      <c r="D154" s="493">
        <v>4186064</v>
      </c>
      <c r="E154" s="494">
        <v>96.6399544926503</v>
      </c>
      <c r="F154" s="493">
        <v>822428</v>
      </c>
    </row>
    <row r="155" spans="1:6" ht="12.75">
      <c r="A155" s="509">
        <v>2500</v>
      </c>
      <c r="B155" s="492" t="s">
        <v>345</v>
      </c>
      <c r="C155" s="493">
        <v>3299042</v>
      </c>
      <c r="D155" s="493">
        <v>3100086</v>
      </c>
      <c r="E155" s="494">
        <v>93.96927956661358</v>
      </c>
      <c r="F155" s="493">
        <v>520198</v>
      </c>
    </row>
    <row r="156" spans="1:6" ht="54.75" customHeight="1">
      <c r="A156" s="509">
        <v>2600</v>
      </c>
      <c r="B156" s="492" t="s">
        <v>346</v>
      </c>
      <c r="C156" s="493">
        <v>0</v>
      </c>
      <c r="D156" s="493">
        <v>0</v>
      </c>
      <c r="E156" s="494">
        <v>0</v>
      </c>
      <c r="F156" s="493">
        <v>0</v>
      </c>
    </row>
    <row r="157" spans="1:6" ht="39" customHeight="1">
      <c r="A157" s="509">
        <v>2700</v>
      </c>
      <c r="B157" s="492" t="s">
        <v>347</v>
      </c>
      <c r="C157" s="493">
        <v>303491</v>
      </c>
      <c r="D157" s="493">
        <v>283762</v>
      </c>
      <c r="E157" s="494">
        <v>93.49931299445453</v>
      </c>
      <c r="F157" s="493">
        <v>-47195</v>
      </c>
    </row>
    <row r="158" spans="1:6" ht="12.75" customHeight="1">
      <c r="A158" s="511" t="s">
        <v>192</v>
      </c>
      <c r="B158" s="225" t="s">
        <v>193</v>
      </c>
      <c r="C158" s="348">
        <v>11531544</v>
      </c>
      <c r="D158" s="348">
        <v>10689726</v>
      </c>
      <c r="E158" s="491">
        <v>92.69986742451835</v>
      </c>
      <c r="F158" s="490">
        <v>1970873</v>
      </c>
    </row>
    <row r="159" spans="1:6" ht="25.5">
      <c r="A159" s="512">
        <v>4100</v>
      </c>
      <c r="B159" s="492" t="s">
        <v>348</v>
      </c>
      <c r="C159" s="493">
        <v>1087633</v>
      </c>
      <c r="D159" s="493">
        <v>1044583</v>
      </c>
      <c r="E159" s="494">
        <v>96.04186338590314</v>
      </c>
      <c r="F159" s="493">
        <v>979357</v>
      </c>
    </row>
    <row r="160" spans="1:6" ht="12.75">
      <c r="A160" s="512">
        <v>4200</v>
      </c>
      <c r="B160" s="492" t="s">
        <v>349</v>
      </c>
      <c r="C160" s="493">
        <v>2967720</v>
      </c>
      <c r="D160" s="493">
        <v>2824881</v>
      </c>
      <c r="E160" s="494">
        <v>95.186911164126</v>
      </c>
      <c r="F160" s="493">
        <v>920308</v>
      </c>
    </row>
    <row r="161" spans="1:6" ht="12.75">
      <c r="A161" s="512" t="s">
        <v>196</v>
      </c>
      <c r="B161" s="492" t="s">
        <v>350</v>
      </c>
      <c r="C161" s="493">
        <v>7476191</v>
      </c>
      <c r="D161" s="493">
        <v>6820262</v>
      </c>
      <c r="E161" s="494">
        <v>91.2264280032439</v>
      </c>
      <c r="F161" s="493">
        <v>71208</v>
      </c>
    </row>
    <row r="162" spans="1:6" ht="24" customHeight="1">
      <c r="A162" s="513" t="s">
        <v>351</v>
      </c>
      <c r="B162" s="504" t="s">
        <v>352</v>
      </c>
      <c r="C162" s="493">
        <v>7445778</v>
      </c>
      <c r="D162" s="493">
        <v>6789957</v>
      </c>
      <c r="E162" s="494">
        <v>91.19204198674738</v>
      </c>
      <c r="F162" s="493">
        <v>68960</v>
      </c>
    </row>
    <row r="163" spans="1:6" ht="25.5">
      <c r="A163" s="513" t="s">
        <v>353</v>
      </c>
      <c r="B163" s="504" t="s">
        <v>354</v>
      </c>
      <c r="C163" s="493">
        <v>30413</v>
      </c>
      <c r="D163" s="493">
        <v>30305</v>
      </c>
      <c r="E163" s="494">
        <v>99.64488869891164</v>
      </c>
      <c r="F163" s="493">
        <v>2248</v>
      </c>
    </row>
    <row r="164" spans="1:6" ht="12.75" customHeight="1">
      <c r="A164" s="410" t="s">
        <v>198</v>
      </c>
      <c r="B164" s="225" t="s">
        <v>199</v>
      </c>
      <c r="C164" s="348">
        <v>135304970</v>
      </c>
      <c r="D164" s="348">
        <v>128520954</v>
      </c>
      <c r="E164" s="491">
        <v>94.98612948216166</v>
      </c>
      <c r="F164" s="490">
        <v>21534231</v>
      </c>
    </row>
    <row r="165" spans="1:6" ht="12.75">
      <c r="A165" s="244">
        <v>3000</v>
      </c>
      <c r="B165" s="500" t="s">
        <v>1215</v>
      </c>
      <c r="C165" s="493">
        <v>89076344</v>
      </c>
      <c r="D165" s="493">
        <v>86167036</v>
      </c>
      <c r="E165" s="494">
        <v>96.7339162460462</v>
      </c>
      <c r="F165" s="493">
        <v>14555495</v>
      </c>
    </row>
    <row r="166" spans="1:6" ht="12.75">
      <c r="A166" s="509">
        <v>3100</v>
      </c>
      <c r="B166" s="510" t="s">
        <v>355</v>
      </c>
      <c r="C166" s="493">
        <v>700</v>
      </c>
      <c r="D166" s="493">
        <v>700</v>
      </c>
      <c r="E166" s="494">
        <v>100</v>
      </c>
      <c r="F166" s="493">
        <v>0</v>
      </c>
    </row>
    <row r="167" spans="1:6" ht="39" customHeight="1">
      <c r="A167" s="509">
        <v>3200</v>
      </c>
      <c r="B167" s="492" t="s">
        <v>356</v>
      </c>
      <c r="C167" s="493">
        <v>88205283</v>
      </c>
      <c r="D167" s="493">
        <v>85304208</v>
      </c>
      <c r="E167" s="494">
        <v>96.71099632433581</v>
      </c>
      <c r="F167" s="493">
        <v>14322216</v>
      </c>
    </row>
    <row r="168" spans="1:6" ht="38.25">
      <c r="A168" s="509">
        <v>3300</v>
      </c>
      <c r="B168" s="492" t="s">
        <v>357</v>
      </c>
      <c r="C168" s="493">
        <v>712907</v>
      </c>
      <c r="D168" s="493">
        <v>711476</v>
      </c>
      <c r="E168" s="494">
        <v>99.79927255588737</v>
      </c>
      <c r="F168" s="493">
        <v>186801</v>
      </c>
    </row>
    <row r="169" spans="1:6" ht="12.75">
      <c r="A169" s="509">
        <v>3400</v>
      </c>
      <c r="B169" s="492" t="s">
        <v>1208</v>
      </c>
      <c r="C169" s="493">
        <v>157454</v>
      </c>
      <c r="D169" s="493">
        <v>150652</v>
      </c>
      <c r="E169" s="494">
        <v>95.68000812935841</v>
      </c>
      <c r="F169" s="493">
        <v>46478</v>
      </c>
    </row>
    <row r="170" spans="1:6" ht="12.75" hidden="1">
      <c r="A170" s="509">
        <v>3900</v>
      </c>
      <c r="B170" s="492" t="s">
        <v>358</v>
      </c>
      <c r="C170" s="493">
        <v>0</v>
      </c>
      <c r="D170" s="493">
        <v>0</v>
      </c>
      <c r="E170" s="494">
        <v>0</v>
      </c>
      <c r="F170" s="493">
        <v>0</v>
      </c>
    </row>
    <row r="171" spans="1:6" ht="12.75">
      <c r="A171" s="244">
        <v>6000</v>
      </c>
      <c r="B171" s="500" t="s">
        <v>359</v>
      </c>
      <c r="C171" s="493">
        <v>46228626</v>
      </c>
      <c r="D171" s="493">
        <v>42353918</v>
      </c>
      <c r="E171" s="494">
        <v>91.61837948633818</v>
      </c>
      <c r="F171" s="493">
        <v>6978736</v>
      </c>
    </row>
    <row r="172" spans="1:6" ht="12.75">
      <c r="A172" s="509">
        <v>6200</v>
      </c>
      <c r="B172" s="492" t="s">
        <v>360</v>
      </c>
      <c r="C172" s="493">
        <v>43664035</v>
      </c>
      <c r="D172" s="493">
        <v>40028462</v>
      </c>
      <c r="E172" s="494">
        <v>91.67375850628555</v>
      </c>
      <c r="F172" s="493">
        <v>6424792</v>
      </c>
    </row>
    <row r="173" spans="1:6" ht="12.75">
      <c r="A173" s="509">
        <v>6400</v>
      </c>
      <c r="B173" s="492" t="s">
        <v>361</v>
      </c>
      <c r="C173" s="493">
        <v>2564591</v>
      </c>
      <c r="D173" s="493">
        <v>2325456</v>
      </c>
      <c r="E173" s="494">
        <v>90.67551122186734</v>
      </c>
      <c r="F173" s="493">
        <v>553944</v>
      </c>
    </row>
    <row r="174" spans="1:6" ht="25.5" customHeight="1">
      <c r="A174" s="511" t="s">
        <v>1134</v>
      </c>
      <c r="B174" s="154" t="s">
        <v>1135</v>
      </c>
      <c r="C174" s="514">
        <v>88791</v>
      </c>
      <c r="D174" s="514">
        <v>79772</v>
      </c>
      <c r="E174" s="491">
        <v>89.84243898593326</v>
      </c>
      <c r="F174" s="490">
        <v>9769</v>
      </c>
    </row>
    <row r="175" spans="1:6" ht="12.75">
      <c r="A175" s="509">
        <v>7700</v>
      </c>
      <c r="B175" s="492" t="s">
        <v>362</v>
      </c>
      <c r="C175" s="493">
        <v>88791</v>
      </c>
      <c r="D175" s="493">
        <v>79772</v>
      </c>
      <c r="E175" s="494">
        <v>89.84243898593326</v>
      </c>
      <c r="F175" s="493">
        <v>9769</v>
      </c>
    </row>
    <row r="176" spans="1:6" ht="12.75" customHeight="1">
      <c r="A176" s="511" t="s">
        <v>1138</v>
      </c>
      <c r="B176" s="225" t="s">
        <v>1139</v>
      </c>
      <c r="C176" s="348">
        <v>197929643</v>
      </c>
      <c r="D176" s="348">
        <v>196716832</v>
      </c>
      <c r="E176" s="491">
        <v>99.38725145884287</v>
      </c>
      <c r="F176" s="490">
        <v>18854418</v>
      </c>
    </row>
    <row r="177" spans="1:6" ht="12.75">
      <c r="A177" s="509">
        <v>7200</v>
      </c>
      <c r="B177" s="492" t="s">
        <v>363</v>
      </c>
      <c r="C177" s="493">
        <v>127032531</v>
      </c>
      <c r="D177" s="493">
        <v>125867771</v>
      </c>
      <c r="E177" s="494">
        <v>99.08310100504886</v>
      </c>
      <c r="F177" s="493">
        <v>14790508</v>
      </c>
    </row>
    <row r="178" spans="1:6" ht="25.5">
      <c r="A178" s="515">
        <v>7210</v>
      </c>
      <c r="B178" s="492" t="s">
        <v>364</v>
      </c>
      <c r="C178" s="493">
        <v>13398186</v>
      </c>
      <c r="D178" s="493">
        <v>12309542</v>
      </c>
      <c r="E178" s="494">
        <v>91.87469109624243</v>
      </c>
      <c r="F178" s="493">
        <v>1167492</v>
      </c>
    </row>
    <row r="179" spans="1:6" ht="25.5">
      <c r="A179" s="515">
        <v>7220</v>
      </c>
      <c r="B179" s="492" t="s">
        <v>365</v>
      </c>
      <c r="C179" s="493">
        <v>33946</v>
      </c>
      <c r="D179" s="493">
        <v>30845</v>
      </c>
      <c r="E179" s="494">
        <v>90.86490308136452</v>
      </c>
      <c r="F179" s="493">
        <v>8566</v>
      </c>
    </row>
    <row r="180" spans="1:6" ht="12.75">
      <c r="A180" s="515">
        <v>7230</v>
      </c>
      <c r="B180" s="516" t="s">
        <v>366</v>
      </c>
      <c r="C180" s="493">
        <v>113207378</v>
      </c>
      <c r="D180" s="493">
        <v>113169754</v>
      </c>
      <c r="E180" s="494">
        <v>99.96676541700312</v>
      </c>
      <c r="F180" s="493">
        <v>13533973</v>
      </c>
    </row>
    <row r="181" spans="1:6" ht="25.5">
      <c r="A181" s="515">
        <v>7240</v>
      </c>
      <c r="B181" s="492" t="s">
        <v>367</v>
      </c>
      <c r="C181" s="493">
        <v>393021</v>
      </c>
      <c r="D181" s="493">
        <v>357630</v>
      </c>
      <c r="E181" s="494">
        <v>90.99513766439962</v>
      </c>
      <c r="F181" s="493">
        <v>80477</v>
      </c>
    </row>
    <row r="182" spans="1:6" ht="12.75">
      <c r="A182" s="515">
        <v>7490</v>
      </c>
      <c r="B182" s="492" t="s">
        <v>368</v>
      </c>
      <c r="C182" s="493">
        <v>70897112</v>
      </c>
      <c r="D182" s="493">
        <v>70849061</v>
      </c>
      <c r="E182" s="494">
        <v>99.93222431965917</v>
      </c>
      <c r="F182" s="493">
        <v>4063910</v>
      </c>
    </row>
    <row r="183" spans="1:6" ht="12.75" customHeight="1">
      <c r="A183" s="236" t="s">
        <v>1143</v>
      </c>
      <c r="B183" s="225" t="s">
        <v>1144</v>
      </c>
      <c r="C183" s="134">
        <v>375349869</v>
      </c>
      <c r="D183" s="134">
        <v>316429831</v>
      </c>
      <c r="E183" s="491">
        <v>84.30263525681421</v>
      </c>
      <c r="F183" s="490">
        <v>63066228</v>
      </c>
    </row>
    <row r="184" spans="1:6" ht="12.75" customHeight="1">
      <c r="A184" s="187" t="s">
        <v>1145</v>
      </c>
      <c r="B184" s="225" t="s">
        <v>1146</v>
      </c>
      <c r="C184" s="134">
        <v>374950883</v>
      </c>
      <c r="D184" s="134">
        <v>316031337</v>
      </c>
      <c r="E184" s="491">
        <v>84.2860628761341</v>
      </c>
      <c r="F184" s="490">
        <v>62907270</v>
      </c>
    </row>
    <row r="185" spans="1:6" ht="12.75">
      <c r="A185" s="509">
        <v>5100</v>
      </c>
      <c r="B185" s="492" t="s">
        <v>369</v>
      </c>
      <c r="C185" s="493">
        <v>4569962</v>
      </c>
      <c r="D185" s="493">
        <v>4197918</v>
      </c>
      <c r="E185" s="494">
        <v>91.85892574161448</v>
      </c>
      <c r="F185" s="493">
        <v>1484689</v>
      </c>
    </row>
    <row r="186" spans="1:6" ht="12.75">
      <c r="A186" s="509">
        <v>5200</v>
      </c>
      <c r="B186" s="492" t="s">
        <v>370</v>
      </c>
      <c r="C186" s="493">
        <v>302287798</v>
      </c>
      <c r="D186" s="493">
        <v>258348251</v>
      </c>
      <c r="E186" s="494">
        <v>85.4643332312077</v>
      </c>
      <c r="F186" s="493">
        <v>54232465</v>
      </c>
    </row>
    <row r="187" spans="1:6" ht="38.25">
      <c r="A187" s="509">
        <v>5800</v>
      </c>
      <c r="B187" s="492" t="s">
        <v>371</v>
      </c>
      <c r="C187" s="493">
        <v>68093123</v>
      </c>
      <c r="D187" s="493">
        <v>53485168</v>
      </c>
      <c r="E187" s="494">
        <v>78.5470920462849</v>
      </c>
      <c r="F187" s="493">
        <v>7190116</v>
      </c>
    </row>
    <row r="188" spans="1:6" ht="12.75">
      <c r="A188" s="517" t="s">
        <v>372</v>
      </c>
      <c r="B188" s="489" t="s">
        <v>1270</v>
      </c>
      <c r="C188" s="490">
        <v>398986</v>
      </c>
      <c r="D188" s="490">
        <v>398494</v>
      </c>
      <c r="E188" s="491">
        <v>99.8766874025655</v>
      </c>
      <c r="F188" s="490">
        <v>158958</v>
      </c>
    </row>
    <row r="189" spans="1:6" ht="25.5">
      <c r="A189" s="509">
        <v>9200</v>
      </c>
      <c r="B189" s="492" t="s">
        <v>373</v>
      </c>
      <c r="C189" s="493">
        <v>55196</v>
      </c>
      <c r="D189" s="493">
        <v>55196</v>
      </c>
      <c r="E189" s="494">
        <v>100</v>
      </c>
      <c r="F189" s="493">
        <v>45196</v>
      </c>
    </row>
    <row r="190" spans="1:6" ht="12.75">
      <c r="A190" s="515">
        <v>9210</v>
      </c>
      <c r="B190" s="492" t="s">
        <v>374</v>
      </c>
      <c r="C190" s="493">
        <v>55196</v>
      </c>
      <c r="D190" s="493">
        <v>55196</v>
      </c>
      <c r="E190" s="494">
        <v>100</v>
      </c>
      <c r="F190" s="493">
        <v>45196</v>
      </c>
    </row>
    <row r="191" spans="1:6" ht="25.5">
      <c r="A191" s="509">
        <v>9300</v>
      </c>
      <c r="B191" s="492" t="s">
        <v>956</v>
      </c>
      <c r="C191" s="493">
        <v>343790</v>
      </c>
      <c r="D191" s="493">
        <v>343298</v>
      </c>
      <c r="E191" s="494">
        <v>99.85688938014485</v>
      </c>
      <c r="F191" s="493">
        <v>113762</v>
      </c>
    </row>
    <row r="192" spans="1:6" ht="25.5">
      <c r="A192" s="515">
        <v>9310</v>
      </c>
      <c r="B192" s="492" t="s">
        <v>957</v>
      </c>
      <c r="C192" s="493">
        <v>306775</v>
      </c>
      <c r="D192" s="493">
        <v>306283</v>
      </c>
      <c r="E192" s="494">
        <v>99.83962187270801</v>
      </c>
      <c r="F192" s="493">
        <v>94853</v>
      </c>
    </row>
    <row r="193" spans="1:6" ht="37.5" customHeight="1">
      <c r="A193" s="515">
        <v>9320</v>
      </c>
      <c r="B193" s="492" t="s">
        <v>958</v>
      </c>
      <c r="C193" s="493">
        <v>37015</v>
      </c>
      <c r="D193" s="493">
        <v>37015</v>
      </c>
      <c r="E193" s="494">
        <v>100</v>
      </c>
      <c r="F193" s="493">
        <v>18909</v>
      </c>
    </row>
    <row r="194" spans="1:6" ht="38.25">
      <c r="A194" s="515">
        <v>9330</v>
      </c>
      <c r="B194" s="492" t="s">
        <v>959</v>
      </c>
      <c r="C194" s="493">
        <v>0</v>
      </c>
      <c r="D194" s="493">
        <v>0</v>
      </c>
      <c r="E194" s="494">
        <v>0</v>
      </c>
      <c r="F194" s="493">
        <v>0</v>
      </c>
    </row>
    <row r="195" spans="1:6" ht="12.75">
      <c r="A195" s="518" t="s">
        <v>960</v>
      </c>
      <c r="B195" s="489" t="s">
        <v>1641</v>
      </c>
      <c r="C195" s="490">
        <v>21967</v>
      </c>
      <c r="D195" s="490">
        <v>53065</v>
      </c>
      <c r="E195" s="494">
        <v>241.56689579824283</v>
      </c>
      <c r="F195" s="490">
        <v>7048</v>
      </c>
    </row>
    <row r="196" spans="1:6" ht="12.75">
      <c r="A196" s="519"/>
      <c r="B196" s="520" t="s">
        <v>976</v>
      </c>
      <c r="C196" s="490">
        <v>-155974947</v>
      </c>
      <c r="D196" s="490">
        <v>-21747680</v>
      </c>
      <c r="E196" s="491">
        <v>13.943059714583523</v>
      </c>
      <c r="F196" s="490">
        <v>-78536128</v>
      </c>
    </row>
    <row r="197" spans="1:6" ht="12.75">
      <c r="A197" s="519"/>
      <c r="B197" s="520" t="s">
        <v>961</v>
      </c>
      <c r="C197" s="490">
        <v>155974947</v>
      </c>
      <c r="D197" s="490">
        <v>21747680</v>
      </c>
      <c r="E197" s="491">
        <v>13.943059714583523</v>
      </c>
      <c r="F197" s="490">
        <v>78536128</v>
      </c>
    </row>
    <row r="198" spans="1:6" ht="12.75">
      <c r="A198" s="518" t="s">
        <v>1154</v>
      </c>
      <c r="B198" s="521" t="s">
        <v>962</v>
      </c>
      <c r="C198" s="490">
        <v>39844320</v>
      </c>
      <c r="D198" s="490">
        <v>-55848737</v>
      </c>
      <c r="E198" s="491">
        <v>-140.1673739192939</v>
      </c>
      <c r="F198" s="490">
        <v>69490740</v>
      </c>
    </row>
    <row r="199" spans="1:6" ht="12.75">
      <c r="A199" s="488" t="s">
        <v>495</v>
      </c>
      <c r="B199" s="492" t="s">
        <v>1201</v>
      </c>
      <c r="C199" s="493">
        <v>28009116</v>
      </c>
      <c r="D199" s="493">
        <v>-3778911</v>
      </c>
      <c r="E199" s="494">
        <v>-13.491718196318656</v>
      </c>
      <c r="F199" s="493">
        <v>22321733</v>
      </c>
    </row>
    <row r="200" spans="1:6" ht="12.75">
      <c r="A200" s="488" t="s">
        <v>963</v>
      </c>
      <c r="B200" s="492" t="s">
        <v>964</v>
      </c>
      <c r="C200" s="493">
        <v>11271504</v>
      </c>
      <c r="D200" s="493">
        <v>-41238829</v>
      </c>
      <c r="E200" s="494">
        <v>-365.86802435593336</v>
      </c>
      <c r="F200" s="493">
        <v>44531051</v>
      </c>
    </row>
    <row r="201" spans="1:6" ht="12.75">
      <c r="A201" s="488" t="s">
        <v>965</v>
      </c>
      <c r="B201" s="492" t="s">
        <v>966</v>
      </c>
      <c r="C201" s="493">
        <v>563700</v>
      </c>
      <c r="D201" s="493">
        <v>-10830997</v>
      </c>
      <c r="E201" s="494">
        <v>-1921.4115664360475</v>
      </c>
      <c r="F201" s="493">
        <v>2637956</v>
      </c>
    </row>
    <row r="202" spans="1:6" ht="25.5">
      <c r="A202" s="522" t="s">
        <v>967</v>
      </c>
      <c r="B202" s="489" t="s">
        <v>825</v>
      </c>
      <c r="C202" s="523">
        <v>0</v>
      </c>
      <c r="D202" s="490">
        <v>-400000</v>
      </c>
      <c r="E202" s="494">
        <v>0</v>
      </c>
      <c r="F202" s="493">
        <v>-369795</v>
      </c>
    </row>
    <row r="203" spans="1:6" ht="12.75" customHeight="1" hidden="1">
      <c r="A203" s="522" t="s">
        <v>968</v>
      </c>
      <c r="B203" s="489" t="s">
        <v>826</v>
      </c>
      <c r="C203" s="523">
        <v>0</v>
      </c>
      <c r="D203" s="523">
        <v>0</v>
      </c>
      <c r="E203" s="494">
        <v>0</v>
      </c>
      <c r="F203" s="493">
        <v>0</v>
      </c>
    </row>
    <row r="204" spans="1:6" ht="12.75">
      <c r="A204" s="518" t="s">
        <v>1160</v>
      </c>
      <c r="B204" s="520" t="s">
        <v>827</v>
      </c>
      <c r="C204" s="490">
        <v>131652060</v>
      </c>
      <c r="D204" s="490">
        <v>92814405</v>
      </c>
      <c r="E204" s="491">
        <v>70.49977417747964</v>
      </c>
      <c r="F204" s="490">
        <v>12843521</v>
      </c>
    </row>
    <row r="205" spans="1:6" ht="12.75">
      <c r="A205" s="518" t="s">
        <v>1158</v>
      </c>
      <c r="B205" s="520" t="s">
        <v>828</v>
      </c>
      <c r="C205" s="490">
        <v>93781</v>
      </c>
      <c r="D205" s="490">
        <v>112631</v>
      </c>
      <c r="E205" s="491">
        <v>120.10002025996738</v>
      </c>
      <c r="F205" s="490">
        <v>70100</v>
      </c>
    </row>
    <row r="206" spans="1:6" ht="12.75" customHeight="1">
      <c r="A206" s="522" t="s">
        <v>386</v>
      </c>
      <c r="B206" s="524" t="s">
        <v>829</v>
      </c>
      <c r="C206" s="493">
        <v>-15615214</v>
      </c>
      <c r="D206" s="493">
        <v>-14930619</v>
      </c>
      <c r="E206" s="494">
        <v>95.61584618693027</v>
      </c>
      <c r="F206" s="493">
        <v>-3498438</v>
      </c>
    </row>
    <row r="207" spans="1:6" ht="12.75" customHeight="1">
      <c r="A207" s="525"/>
      <c r="B207" s="526"/>
      <c r="C207" s="484"/>
      <c r="D207" s="527"/>
      <c r="E207" s="484"/>
      <c r="F207" s="527"/>
    </row>
    <row r="208" spans="1:6" ht="17.25" customHeight="1">
      <c r="A208" s="528"/>
      <c r="B208" s="529" t="s">
        <v>969</v>
      </c>
      <c r="C208" s="16"/>
      <c r="D208" s="530">
        <v>5879850</v>
      </c>
      <c r="E208" s="531"/>
      <c r="F208" s="531"/>
    </row>
    <row r="209" spans="1:6" ht="17.25" customHeight="1">
      <c r="A209" s="528"/>
      <c r="B209" s="529" t="s">
        <v>970</v>
      </c>
      <c r="C209" s="16"/>
      <c r="D209" s="530">
        <v>6271756</v>
      </c>
      <c r="E209" s="531"/>
      <c r="F209" s="531"/>
    </row>
    <row r="210" spans="1:6" ht="17.25" customHeight="1">
      <c r="A210" s="533"/>
      <c r="B210" s="529"/>
      <c r="C210" s="16"/>
      <c r="D210" s="532"/>
      <c r="E210" s="531"/>
      <c r="F210" s="531"/>
    </row>
    <row r="211" spans="1:6" ht="17.25" customHeight="1">
      <c r="A211" s="533"/>
      <c r="B211" s="529"/>
      <c r="C211" s="16"/>
      <c r="D211" s="532"/>
      <c r="E211" s="531"/>
      <c r="F211" s="531"/>
    </row>
    <row r="212" spans="1:6" ht="17.25" customHeight="1">
      <c r="A212" s="533"/>
      <c r="B212" s="529"/>
      <c r="C212" s="16"/>
      <c r="D212" s="532"/>
      <c r="E212" s="531"/>
      <c r="F212" s="531"/>
    </row>
    <row r="213" spans="1:6" ht="17.25" customHeight="1">
      <c r="A213" s="533"/>
      <c r="B213" s="529"/>
      <c r="C213" s="16"/>
      <c r="D213" s="532"/>
      <c r="E213" s="531"/>
      <c r="F213" s="531"/>
    </row>
    <row r="214" spans="1:6" ht="17.25" customHeight="1">
      <c r="A214" s="528"/>
      <c r="B214" s="534"/>
      <c r="C214" s="531"/>
      <c r="D214" s="531"/>
      <c r="E214" s="531"/>
      <c r="F214" s="531"/>
    </row>
    <row r="215" spans="1:6" ht="17.25" customHeight="1">
      <c r="A215" s="535" t="s">
        <v>1656</v>
      </c>
      <c r="B215" s="536"/>
      <c r="C215" s="531"/>
      <c r="D215" s="464"/>
      <c r="E215" s="537"/>
      <c r="F215" s="538" t="s">
        <v>832</v>
      </c>
    </row>
    <row r="216" spans="1:6" ht="17.25" customHeight="1">
      <c r="A216" s="528"/>
      <c r="B216" s="433"/>
      <c r="C216" s="464"/>
      <c r="D216" s="464"/>
      <c r="E216" s="465"/>
      <c r="F216" s="466"/>
    </row>
    <row r="217" spans="1:6" ht="17.25" customHeight="1">
      <c r="A217" s="528"/>
      <c r="B217" s="433"/>
      <c r="C217" s="464"/>
      <c r="D217" s="464"/>
      <c r="E217" s="465"/>
      <c r="F217" s="466"/>
    </row>
    <row r="218" spans="1:6" ht="17.25" customHeight="1">
      <c r="A218" s="98" t="s">
        <v>971</v>
      </c>
      <c r="B218" s="18"/>
      <c r="C218" s="34"/>
      <c r="D218" s="34"/>
      <c r="E218" s="467"/>
      <c r="F218" s="34"/>
    </row>
  </sheetData>
  <mergeCells count="7">
    <mergeCell ref="A8:F8"/>
    <mergeCell ref="A9:F9"/>
    <mergeCell ref="A1:F1"/>
    <mergeCell ref="A6:F6"/>
    <mergeCell ref="A7:F7"/>
    <mergeCell ref="A2:F2"/>
    <mergeCell ref="A4:F4"/>
  </mergeCells>
  <printOptions horizontalCentered="1"/>
  <pageMargins left="0.41" right="0.28" top="0.5905511811023623" bottom="0.49" header="0.2362204724409449" footer="0.1968503937007874"/>
  <pageSetup firstPageNumber="44" useFirstPageNumber="1" fitToWidth="5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Ciršs</dc:creator>
  <cp:keywords/>
  <dc:description/>
  <cp:lastModifiedBy>MartinsL</cp:lastModifiedBy>
  <cp:lastPrinted>2008-01-18T14:50:17Z</cp:lastPrinted>
  <dcterms:created xsi:type="dcterms:W3CDTF">2008-01-18T14:33:57Z</dcterms:created>
  <dcterms:modified xsi:type="dcterms:W3CDTF">2008-01-21T11:05:17Z</dcterms:modified>
  <cp:category/>
  <cp:version/>
  <cp:contentType/>
  <cp:contentStatus/>
</cp:coreProperties>
</file>