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8780" windowHeight="12210" activeTab="0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</sheets>
  <definedNames>
    <definedName name="_xlnm.Print_Area" localSheetId="1">'1.tab.'!$A$1:$F$95</definedName>
    <definedName name="_xlnm.Print_Area" localSheetId="10">'10.tab.'!$A$1:$D$38</definedName>
    <definedName name="_xlnm.Print_Area" localSheetId="12">'12.tab.'!$A$1:$F$1984</definedName>
    <definedName name="_xlnm.Print_Area" localSheetId="13">'13.tab.'!$A$1:$D$275</definedName>
    <definedName name="_xlnm.Print_Area" localSheetId="2">'2.tab.'!$A$1:$F$61</definedName>
    <definedName name="_xlnm.Print_Area" localSheetId="3">'3.tab.'!$A$1:$F$90</definedName>
    <definedName name="_xlnm.Print_Area" localSheetId="4">'4.tab.'!$A$1:$I$951</definedName>
    <definedName name="_xlnm.Print_Area" localSheetId="5">'5.tab.'!$A$1:$I$309</definedName>
    <definedName name="_xlnm.Print_Area" localSheetId="6">'6.tab.'!$A$1:$D$266</definedName>
    <definedName name="_xlnm.Print_Area" localSheetId="7">'7.tab.'!$A$1:$F$99</definedName>
    <definedName name="_xlnm.Print_Area" localSheetId="8">'8.tab.'!$A$1:$F$215</definedName>
    <definedName name="_xlnm.Print_Area" localSheetId="9">'9.tab.'!$A$1:$F$155</definedName>
    <definedName name="_xlnm.Print_Area" localSheetId="0">'kopb.'!$A:$E</definedName>
    <definedName name="_xlnm.Print_Titles" localSheetId="1">'1.tab.'!$12:$14</definedName>
    <definedName name="_xlnm.Print_Titles" localSheetId="12">'12.tab.'!$12:$13</definedName>
    <definedName name="_xlnm.Print_Titles" localSheetId="13">'13.tab.'!$12:$14</definedName>
    <definedName name="_xlnm.Print_Titles" localSheetId="2">'2.tab.'!$12:$14</definedName>
    <definedName name="_xlnm.Print_Titles" localSheetId="3">'3.tab.'!$12:$14</definedName>
    <definedName name="_xlnm.Print_Titles" localSheetId="4">'4.tab.'!$12:$14</definedName>
    <definedName name="_xlnm.Print_Titles" localSheetId="5">'5.tab.'!$13:$15</definedName>
    <definedName name="_xlnm.Print_Titles" localSheetId="6">'6.tab.'!$12:$14</definedName>
    <definedName name="_xlnm.Print_Titles" localSheetId="7">'7.tab.'!$12:$14</definedName>
    <definedName name="_xlnm.Print_Titles" localSheetId="8">'8.tab.'!$11:$13</definedName>
    <definedName name="_xlnm.Print_Titles" localSheetId="9">'9.tab.'!$11:$13</definedName>
    <definedName name="Z_09517292_B97C_4555_8797_8F0E6F84F555_.wvu.FilterData" localSheetId="12" hidden="1">'12.tab.'!$A$12:$F$1988</definedName>
    <definedName name="Z_09517292_B97C_4555_8797_8F0E6F84F555_.wvu.PrintArea" localSheetId="12" hidden="1">'12.tab.'!$A$12:$F$1977</definedName>
    <definedName name="Z_09517292_B97C_4555_8797_8F0E6F84F555_.wvu.PrintTitles" localSheetId="12" hidden="1">'12.tab.'!$12:$13</definedName>
    <definedName name="Z_09517292_B97C_4555_8797_8F0E6F84F555_.wvu.Rows" localSheetId="12" hidden="1">'12.tab.'!$15:$1504,'12.tab.'!$742:$1905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,'12.tab.'!#REF!</definedName>
    <definedName name="Z_0F575CE8_BE2F_43AA_B614_525803FA95EE_.wvu.FilterData" localSheetId="12" hidden="1">'12.tab.'!$A$12:$F$1988</definedName>
    <definedName name="Z_1893421C_DBAA_4C10_AA6C_4D0F39122205_.wvu.FilterData" localSheetId="8" hidden="1">'8.tab.'!$A$11:$F$119</definedName>
    <definedName name="Z_19A7897A_3D49_48BF_BD4E_E4DF0ACCCC4B_.wvu.FilterData" localSheetId="12" hidden="1">'12.tab.'!$A$12:$F$1988</definedName>
    <definedName name="Z_19A7897A_3D49_48BF_BD4E_E4DF0ACCCC4B_.wvu.PrintArea" localSheetId="12" hidden="1">'12.tab.'!$A$12:$F$1977</definedName>
    <definedName name="Z_19A7897A_3D49_48BF_BD4E_E4DF0ACCCC4B_.wvu.PrintTitles" localSheetId="12" hidden="1">'12.tab.'!$12:$13</definedName>
    <definedName name="Z_483F8D4B_D649_4D59_A67B_5E8B6C0D2E28_.wvu.FilterData" localSheetId="8" hidden="1">'8.tab.'!$A$11:$F$119</definedName>
    <definedName name="Z_56A06D27_97E5_4D01_ADCE_F8E0A2A870EF_.wvu.FilterData" localSheetId="8" hidden="1">'8.tab.'!$A$11:$F$119</definedName>
    <definedName name="Z_640C99E1_FCCB_11D4_856D_00105A71C5B5_.wvu.PrintArea" localSheetId="6" hidden="1">'6.tab.'!$B$11:$D$87</definedName>
    <definedName name="Z_640C99E1_FCCB_11D4_856D_00105A71C5B5_.wvu.PrintTitles" localSheetId="12" hidden="1">'12.tab.'!$12:$13</definedName>
    <definedName name="Z_696A4F8A_27AC_11D7_B288_00105A71C5B5_.wvu.PrintArea" localSheetId="9" hidden="1">'9.tab.'!$A$1:$D$155</definedName>
    <definedName name="Z_696A4F8A_27AC_11D7_B288_00105A71C5B5_.wvu.PrintTitles" localSheetId="9" hidden="1">'9.tab.'!$12:$13</definedName>
    <definedName name="Z_696A4F8A_27AC_11D7_B288_00105A71C5B5_.wvu.Rows" localSheetId="9" hidden="1">'9.tab.'!$30:$52</definedName>
    <definedName name="Z_81EB1DB6_89AB_4045_90FA_EF2BA7E792F9_.wvu.FilterData" localSheetId="8" hidden="1">'8.tab.'!$A$11:$F$119</definedName>
    <definedName name="Z_81EB1DB6_89AB_4045_90FA_EF2BA7E792F9_.wvu.PrintArea" localSheetId="8" hidden="1">'8.tab.'!$A:$F</definedName>
    <definedName name="Z_81EB1DB6_89AB_4045_90FA_EF2BA7E792F9_.wvu.PrintArea" localSheetId="9" hidden="1">'9.tab.'!$A:$F</definedName>
    <definedName name="Z_8545B4E6_A517_4BD7_BFB7_42FEB5F229AD_.wvu.FilterData" localSheetId="8" hidden="1">'8.tab.'!$A$11:$F$119</definedName>
    <definedName name="Z_877A1030_2452_46B0_88DF_8A068656C08E_.wvu.FilterData" localSheetId="8" hidden="1">'8.tab.'!$A$11:$F$119</definedName>
    <definedName name="Z_ABD8A783_3A6C_4629_9559_1E4E89E80131_.wvu.FilterData" localSheetId="8" hidden="1">'8.tab.'!$A$11:$F$119</definedName>
    <definedName name="Z_AF277C95_CBD9_4696_AC72_D010599E9831_.wvu.FilterData" localSheetId="8" hidden="1">'8.tab.'!$A$11:$F$119</definedName>
    <definedName name="Z_B7CBCF06_FF41_423A_9AB3_E1D1F70C6FC5_.wvu.FilterData" localSheetId="8" hidden="1">'8.tab.'!$A$11:$F$119</definedName>
    <definedName name="Z_BC5FEA1E_5696_4CF4_B8B2_A5CF94385785_.wvu.PrintArea" localSheetId="6" hidden="1">'6.tab.'!$B$11:$D$88</definedName>
    <definedName name="Z_BC5FEA1E_5696_4CF4_B8B2_A5CF94385785_.wvu.PrintTitles" localSheetId="12" hidden="1">'12.tab.'!$12:$13</definedName>
    <definedName name="Z_C5511FB8_86C5_41F3_ADCD_B10310F066F5_.wvu.FilterData" localSheetId="8" hidden="1">'8.tab.'!$A$11:$F$119</definedName>
    <definedName name="Z_DB8ECBD1_2D44_4F97_BCC9_F610BA0A3109_.wvu.FilterData" localSheetId="8" hidden="1">'8.tab.'!$A$11:$F$119</definedName>
    <definedName name="Z_DEE3A27E_689A_4E9F_A3EB_C84F1E3B413E_.wvu.FilterData" localSheetId="8" hidden="1">'8.tab.'!$A$11:$F$119</definedName>
    <definedName name="Z_F1F489B9_0F61_4F1F_A151_75EF77465344_.wvu.Cols" localSheetId="8" hidden="1">'8.tab.'!#REF!</definedName>
    <definedName name="Z_F1F489B9_0F61_4F1F_A151_75EF77465344_.wvu.FilterData" localSheetId="8" hidden="1">'8.tab.'!$A$11:$F$119</definedName>
    <definedName name="Z_F1F489B9_0F61_4F1F_A151_75EF77465344_.wvu.PrintArea" localSheetId="8" hidden="1">'8.tab.'!$A$1:$F$208</definedName>
    <definedName name="Z_F1F489B9_0F61_4F1F_A151_75EF77465344_.wvu.PrintArea" localSheetId="9" hidden="1">'9.tab.'!$A$1:$F$164</definedName>
    <definedName name="Z_F1F489B9_0F61_4F1F_A151_75EF77465344_.wvu.PrintTitles" localSheetId="8" hidden="1">'8.tab.'!$11:$13</definedName>
    <definedName name="Z_F1F489B9_0F61_4F1F_A151_75EF77465344_.wvu.PrintTitles" localSheetId="9" hidden="1">'9.tab.'!$11:$13</definedName>
  </definedNames>
  <calcPr fullCalcOnLoad="1"/>
</workbook>
</file>

<file path=xl/sharedStrings.xml><?xml version="1.0" encoding="utf-8"?>
<sst xmlns="http://schemas.openxmlformats.org/spreadsheetml/2006/main" count="6219" uniqueCount="1437">
  <si>
    <t xml:space="preserve">           Uzņēmuma ienākuma nodoklis</t>
  </si>
  <si>
    <t>5.0.0.0.</t>
  </si>
  <si>
    <t>1.1.2.Nodokļi par pakalpojumiem un precēm</t>
  </si>
  <si>
    <t>5.1.0.0.</t>
  </si>
  <si>
    <t xml:space="preserve">   Pievienotās vērtības nodoklis</t>
  </si>
  <si>
    <t>5.2.0.0.,5.3.0.0.
5.6.0.0.</t>
  </si>
  <si>
    <t xml:space="preserve">   Akcīzes nodoklis</t>
  </si>
  <si>
    <t>5.4.0.0.</t>
  </si>
  <si>
    <t xml:space="preserve">   Nodokļi atsevišām precēm un pakalpojumiem</t>
  </si>
  <si>
    <t>5.4.1.0.</t>
  </si>
  <si>
    <t xml:space="preserve">        Azartspēļu nodoklis</t>
  </si>
  <si>
    <t>5.4.2.0.</t>
  </si>
  <si>
    <t xml:space="preserve">        Izložu nodoklis</t>
  </si>
  <si>
    <t>5.4.3.0</t>
  </si>
  <si>
    <t xml:space="preserve">       Vieglo automobīļu un motociklu nodoklis</t>
  </si>
  <si>
    <t>5.4.4.0.</t>
  </si>
  <si>
    <t xml:space="preserve">       Elektroenerģijas  nodoklis</t>
  </si>
  <si>
    <t>5.5.0.0.</t>
  </si>
  <si>
    <t xml:space="preserve">   Nodokļi un maksājumi par tiesībām lietot atsevišķas preces</t>
  </si>
  <si>
    <t xml:space="preserve"> 5.5.3.0.</t>
  </si>
  <si>
    <t xml:space="preserve">      Dabas resursu nodoklis</t>
  </si>
  <si>
    <t>6.0.0.0.</t>
  </si>
  <si>
    <t>1.1.3. Muitas nodoklis</t>
  </si>
  <si>
    <t xml:space="preserve">1.2. Īpašuma  nodokļi </t>
  </si>
  <si>
    <t>4.0.0.0.</t>
  </si>
  <si>
    <t xml:space="preserve">   Īpašuma nodokļi</t>
  </si>
  <si>
    <t>1.3. Nenodokļu ieņēmumi (1.3.1.+1.3.2.+1.3.3.+1.3.4.)</t>
  </si>
  <si>
    <t>8.0.0.0.</t>
  </si>
  <si>
    <t>1.3.1.Ieņēmumi no uzņēmējdarbības un  īpašuma</t>
  </si>
  <si>
    <t>8.2.0.0.</t>
  </si>
  <si>
    <t xml:space="preserve">     Ieņēmumi no Latvijas bankas maksājuma</t>
  </si>
  <si>
    <t>8.3.0.0.</t>
  </si>
  <si>
    <t xml:space="preserve">    Ieņēmumi no dividendēm (ieņēmumi no valsts (pašvaldību) kapitāla izmantošanas)</t>
  </si>
  <si>
    <t xml:space="preserve">   Procentu ieņēmumi</t>
  </si>
  <si>
    <t>8.4.0.0.,8.5.0.0.</t>
  </si>
  <si>
    <t xml:space="preserve">      Procentu ieņēmumi par aizdevumiem</t>
  </si>
  <si>
    <t>8.6.0.0.</t>
  </si>
  <si>
    <t xml:space="preserve">      Procentu ieņēmumi depozītiem un kontu atlikumiem</t>
  </si>
  <si>
    <t>9.0.0.0.</t>
  </si>
  <si>
    <t>1.3.2.Valsts (pašvaldību) nodevas un kancelejas nodevas</t>
  </si>
  <si>
    <t>9.1.0.0.</t>
  </si>
  <si>
    <t xml:space="preserve">   Valsts nodevas  par valsts sniegto nodrošinājumu un juridiskajiem un citiem pakalpojumiem</t>
  </si>
  <si>
    <t>9.2.0.0.</t>
  </si>
  <si>
    <t xml:space="preserve">  Valsts nodevas un maksājumi par speciālu atļauju (licenču) izsniegšanu un profesionālās kvalifikācijas atbilstības dokumentu reģistrāciju</t>
  </si>
  <si>
    <t>9.3.0.0.</t>
  </si>
  <si>
    <t>9.3.1.0.</t>
  </si>
  <si>
    <t xml:space="preserve">       Transportlīdzekļu ikgadējā nodeva</t>
  </si>
  <si>
    <t>9.3.4.0.</t>
  </si>
  <si>
    <t xml:space="preserve">       Izložu un azartspēļu  nodeva</t>
  </si>
  <si>
    <t>9.3.5.0.</t>
  </si>
  <si>
    <t xml:space="preserve">       Uzņēmējdarbības riska valsts nodeva</t>
  </si>
  <si>
    <t>9.3.6.0.</t>
  </si>
  <si>
    <t xml:space="preserve">       Cukura ražošanas nodeva</t>
  </si>
  <si>
    <t>9.3.9.0.</t>
  </si>
  <si>
    <t xml:space="preserve">       Pārējās speciāliem mērķiem paredzētās valsts nodevas</t>
  </si>
  <si>
    <t>9.9.0.0.</t>
  </si>
  <si>
    <t xml:space="preserve">   Pārējās  nodevas</t>
  </si>
  <si>
    <t>10.0.0.0.</t>
  </si>
  <si>
    <t>1.3.3.  Naudas sodi un sankcijas</t>
  </si>
  <si>
    <t xml:space="preserve">12.0.0.0.,13.0.0.0.   </t>
  </si>
  <si>
    <t>1.3.4.  Pārējie nenodokļu ieņēmumi</t>
  </si>
  <si>
    <t>21.3.0.0.</t>
  </si>
  <si>
    <t>1.4.Ieņēmumi no budžeta iestāžu sniegtajiem  maksas pakalpojumiem un citi pašu ieņēmumi</t>
  </si>
  <si>
    <t>20.0.0.0.</t>
  </si>
  <si>
    <t>1.5. Ārvalstu finanšu palīdzība</t>
  </si>
  <si>
    <t xml:space="preserve">Pārvaldnieks      </t>
  </si>
  <si>
    <r>
      <t xml:space="preserve"> </t>
    </r>
    <r>
      <rPr>
        <sz val="10"/>
        <rFont val="Times New Roman"/>
        <family val="1"/>
      </rPr>
      <t xml:space="preserve">Speciāliem mērķiem paredzētās valsts nodevas </t>
    </r>
  </si>
  <si>
    <t>Valsts pamatbudžetā iemaksājamās valsts nodevas un citi maksājumi no valsts institūciju sniegtajiem
 pakalpojumiem un veiktās darbības</t>
  </si>
  <si>
    <t>3.tabula</t>
  </si>
  <si>
    <t>Ieņēmumi valsts pamatbudžetā - kopā</t>
  </si>
  <si>
    <t>Ārlietu ministrija - kopā</t>
  </si>
  <si>
    <t>9.1.9.1.</t>
  </si>
  <si>
    <t>Nodeva par konsulāro amatpersonu sniegtajiem pakalpojumiem</t>
  </si>
  <si>
    <t>9.2.1.6.</t>
  </si>
  <si>
    <t>Nodeva par speciālu atļauju (licenču) izsniegšanu stratēģiskas
nozīmes preču darījumiem</t>
  </si>
  <si>
    <t>Ekonomikas ministrija - kopā</t>
  </si>
  <si>
    <t>20.6.3.0.</t>
  </si>
  <si>
    <t>Ieņēmumi no EIROSTAT par statistisko programmu īstenošanu</t>
  </si>
  <si>
    <t>20.6..4.0.</t>
  </si>
  <si>
    <t>Eiropas Komisijas atmaksa par piedalīšanos Eiropas Patērētāju
informācijas centra darbībā</t>
  </si>
  <si>
    <t>12.3.1.2.</t>
  </si>
  <si>
    <t>Ieņēmumi no dzīvojamo māju privatizācijas</t>
  </si>
  <si>
    <t>Finanšu ministrija - kopā</t>
  </si>
  <si>
    <t>9.2.6.0.</t>
  </si>
  <si>
    <t>Preču un pakalpojumu loteriju organizēšanas nodeva</t>
  </si>
  <si>
    <t>9.1.6.0.</t>
  </si>
  <si>
    <t>Nodeva par valsts proves uzraudzības īstenošanu</t>
  </si>
  <si>
    <t>9.1.3.7.</t>
  </si>
  <si>
    <t>Nodeva par azartspēļu iekārtu marķēšanu</t>
  </si>
  <si>
    <t>10.2.0.0.</t>
  </si>
  <si>
    <t xml:space="preserve">Iemaksas no pārbaudēs atklātām slēpto un samazināto ienākumu summām </t>
  </si>
  <si>
    <t>Iekšlietu ministrija -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</si>
  <si>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</si>
  <si>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</si>
  <si>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</si>
  <si>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</si>
  <si>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9.1.8.5.</t>
  </si>
  <si>
    <t>Nodeva par vīzas vai uzturēšanās atļaujas pieprasīšanai nepieciešamo dokumentu izskatīšanu un ar to saistītajiem pakalpojumiem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</si>
  <si>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</si>
  <si>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</si>
  <si>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</si>
  <si>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</si>
  <si>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10.1.1.2.</t>
  </si>
  <si>
    <t>Naudas sodi, ko uzliek Valsts policija (izņemot Ceļu policiju)</t>
  </si>
  <si>
    <t>10.1.1.7.</t>
  </si>
  <si>
    <t>Naudas sodi, ko uzliek Valsts robežsardze</t>
  </si>
  <si>
    <t>10.1.1.4.</t>
  </si>
  <si>
    <t>Naudas sodi, ko uzliek Ceļu policija</t>
  </si>
  <si>
    <t>Izglītības un zinātnes ministrija - kopā</t>
  </si>
  <si>
    <t>9.2.3.0.</t>
  </si>
  <si>
    <t>Nodeva par valsts valodas prasmes atestāciju profesionālo un amata pienākumu veikšanai</t>
  </si>
  <si>
    <t>Zemkopības ministrija - kopā</t>
  </si>
  <si>
    <t>9.2.5.0.</t>
  </si>
  <si>
    <t>Nodeva par dokumentu izsniegšanu, kas attiecas uz medību saimniecības izmantošanu un medību trofeju izvešanu no Latvijas</t>
  </si>
  <si>
    <t>10.1.3.2.</t>
  </si>
  <si>
    <t>Naudas sodi par meža resursiem nodarītiem kaitējumiem</t>
  </si>
  <si>
    <t>10.1.3.1.</t>
  </si>
  <si>
    <t>Naudas sodi par zivju resursiem nodarītajiem zaudējumiem</t>
  </si>
  <si>
    <t>12.1.3.0.</t>
  </si>
  <si>
    <t>Ieņēmumi no konfiscēto zvejas rīku, zvejas līdzekļu un zivju realizācijas</t>
  </si>
  <si>
    <t>12.2.3.0.</t>
  </si>
  <si>
    <t>Ieņēmumi no ūdenstilpju un zvejas tiesību nomas un zvejas tiesību rūpnieciskas izmantošanas (licences)</t>
  </si>
  <si>
    <t>12.2.4.0.</t>
  </si>
  <si>
    <t>Ieņēmumi no ūdenstilpju un zvejas tiesību nomas un zvejas tiesību nerūpnieciskas izmantošanas (makšķerēšanas kartes)</t>
  </si>
  <si>
    <t>12.2.6.0.</t>
  </si>
  <si>
    <t>Ieņēmumi no zaudējumu atlīdzības par meža resursiem nodarītajiem kaitējumiem</t>
  </si>
  <si>
    <t>12.2.7.0.</t>
  </si>
  <si>
    <t>Ieņēmumi no zaudējumu atlīdzības par zivju resursiem nodarītajiem zaudējumiem</t>
  </si>
  <si>
    <t>20.6.5.0.</t>
  </si>
  <si>
    <t xml:space="preserve">Ieņēmumi no Eiropas Komisijas par Latvijas valsts programmas "Forest Focus" īstenošanu </t>
  </si>
  <si>
    <t>20.6.6.0.</t>
  </si>
  <si>
    <t xml:space="preserve">Ieņēmumi no Eiropas Savienības Latvijas Nacionālās zivsaimniecības datu vākšanas programmas īstenošanu </t>
  </si>
  <si>
    <t>9.1.9.9.</t>
  </si>
  <si>
    <t>Citas nodevas par juridiskajiem un citiem pakalpojumiem</t>
  </si>
  <si>
    <t>Satiksmes ministrija - kopā</t>
  </si>
  <si>
    <t>12.3.6.0.</t>
  </si>
  <si>
    <t>Ostu pārvalžu iemaksas</t>
  </si>
  <si>
    <t>12.3.5.0.</t>
  </si>
  <si>
    <t>Ieņēmumi no Dzelzceļa infrastruktūras fonda</t>
  </si>
  <si>
    <t>12.3.9.1.</t>
  </si>
  <si>
    <t>Ieņēmumu daļa par aeronavigācijas pakalpojumiem Rīgas lidojumu informācijas rajonā</t>
  </si>
  <si>
    <t>Labklājības ministrija - kopā</t>
  </si>
  <si>
    <t>9.1.8.4.</t>
  </si>
  <si>
    <t>Nodeva par darba atļaujas pieprasīšanai nepieciešamo dokumetu izskatīšanu</t>
  </si>
  <si>
    <t>Tieslietu ministrija - kopā</t>
  </si>
  <si>
    <t>9.1.1.1.</t>
  </si>
  <si>
    <t>Kancelejas nodeva tiesu iestādē</t>
  </si>
  <si>
    <t>9.1.1.2.</t>
  </si>
  <si>
    <t>Nodeva par darbību veikšanu tiesu iestādē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</si>
  <si>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</si>
  <si>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</si>
  <si>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</si>
  <si>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</si>
  <si>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</si>
  <si>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</si>
  <si>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</si>
  <si>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</si>
  <si>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9.1.9.3.</t>
  </si>
  <si>
    <t>Nodeva par rūpnieciskā īpašuma aizsardzību</t>
  </si>
  <si>
    <t>9.1.9.4.</t>
  </si>
  <si>
    <t>Ieņēmumi par izziņu izsniegšanu par nekustamo īpašumu piederību un sastāvu</t>
  </si>
  <si>
    <t>Uzņēmējdarbības riska valsts nodeva</t>
  </si>
  <si>
    <t>9.1.3.6.</t>
  </si>
  <si>
    <t>Nodeva par personas datu apstrādes sistēmas reģistrēšanu vai Fizisko personu datu aizsardzības likumā noteikto reģistrējamo izmaiņu izdarīšanu</t>
  </si>
  <si>
    <t>9.1.7.0.</t>
  </si>
  <si>
    <t>Nodeva par īpašuma tiesību un ķīlas tiesību nostiprināšanu zemesgrāmatā un kancelejas nodeva par zemesgrāmatas veiktajām darbībām</t>
  </si>
  <si>
    <t>9.9.1.0.</t>
  </si>
  <si>
    <t>Pārējās nodevas, kas iemaksātas valsts budžetā</t>
  </si>
  <si>
    <t>10.1.1.1.</t>
  </si>
  <si>
    <t>Naudas sodi, ko uzliek tiesu iestādes</t>
  </si>
  <si>
    <t>10.1.9.2.</t>
  </si>
  <si>
    <t>Naudas sodi, ko uzliek Datu valsts inspekcija</t>
  </si>
  <si>
    <t>Kultūras ministrija - kopā</t>
  </si>
  <si>
    <t>9.1.3.3.</t>
  </si>
  <si>
    <t>Nodeva par filmu producētāja (ražotāja) un izplatītāja, filmu izplatīšanas vietas un filmas reģistrāciju</t>
  </si>
  <si>
    <t>Radio un televīzija - kopā</t>
  </si>
  <si>
    <t>9.2.1.3.</t>
  </si>
  <si>
    <t>Nodeva par speciālu atļauju (licenci) darbībai elektronisko sabiedrības saziņas līdzekļu jomā</t>
  </si>
  <si>
    <t>Informatīvi</t>
  </si>
  <si>
    <t>Ieņēmumi- kopā</t>
  </si>
  <si>
    <t>tajā skaitā</t>
  </si>
  <si>
    <t>Valsts pamatbudžeta nenodokļu ieņēmumos iemaksājamā uzņēmējdarbības riska valsts nodeva</t>
  </si>
  <si>
    <t>Tieslietu ministijas apakšprogrammā "Darbinieku prasījumu garantiju fonds" maksas pakalpojumos un citi pašu ieņēmumos iemaksājamā daļā</t>
  </si>
  <si>
    <t>Pārvaldnieks</t>
  </si>
  <si>
    <t xml:space="preserve">Valsts pamatbudžeta ieņēmumi un izdevumi </t>
  </si>
  <si>
    <t>Nr. 1.8-12.10.2/1</t>
  </si>
  <si>
    <t>4.tabula</t>
  </si>
  <si>
    <t>Klasifikā-cijas grupa, kods</t>
  </si>
  <si>
    <t>Finansēšanas plāns pārskata periodam</t>
  </si>
  <si>
    <t>Izpilde % pret gada plānu      (5/3)</t>
  </si>
  <si>
    <t>Izpilde % pret finansē-šanas plānu pārskata periodam           (5/4)</t>
  </si>
  <si>
    <t>Finansēšanas plāns mēnesim</t>
  </si>
  <si>
    <t>I   Ieņēmumi - kopā</t>
  </si>
  <si>
    <t xml:space="preserve">Resursi izdevumu segšanai </t>
  </si>
  <si>
    <t xml:space="preserve">   Ieņēmumi no maksas pakalpojumiem un citi pašu ieņēmumi</t>
  </si>
  <si>
    <t xml:space="preserve">   Ārvalstu finanšu palīdzība iestādes ieņēmumos</t>
  </si>
  <si>
    <t xml:space="preserve">   Dotācija no vispārējiem ieņēmumiem</t>
  </si>
  <si>
    <t xml:space="preserve">   Vispārējā kārtībā sadalāmā dotācija no vispārējiem ieņēmumiem</t>
  </si>
  <si>
    <t>II   Izdevumi  atbilstoši  ekonomiskajām kategorijām</t>
  </si>
  <si>
    <t>1.0.</t>
  </si>
  <si>
    <t xml:space="preserve">Uzturēšanas izdevumi </t>
  </si>
  <si>
    <t>1.1.</t>
  </si>
  <si>
    <t xml:space="preserve">Kārtējie izdevumi </t>
  </si>
  <si>
    <t xml:space="preserve">     Atlīdzība</t>
  </si>
  <si>
    <t xml:space="preserve">         Atalgojums</t>
  </si>
  <si>
    <t xml:space="preserve">         Darba devēja valsts sociālās apdrošināšanas obligātās iemaksas, sociāla rakstura pabalsti un kompensācijas</t>
  </si>
  <si>
    <t xml:space="preserve">    Preces un pakalpojumi</t>
  </si>
  <si>
    <t xml:space="preserve">        Komandējumi un dienesta braucieni</t>
  </si>
  <si>
    <t xml:space="preserve">        Pakalpojumi</t>
  </si>
  <si>
    <t xml:space="preserve">        Krājumi, materiāli, energoresursi, preces, biroja preces un inventārs, ko neuzskaita kodā 5001</t>
  </si>
  <si>
    <t xml:space="preserve">       Grāmatas un žurnāli</t>
  </si>
  <si>
    <t xml:space="preserve">       Budžeta iestāžu nodokļu maksājumi</t>
  </si>
  <si>
    <t xml:space="preserve">       Kārtējie izdevumi Eiropas Savienības
 struktūrālās politikas pirmsiestāšanās finanšu instrumentu (turpmāk- ISPA) finansēto projektu ietvaros no nopelnīto (uzkrāto) procentu maksājumiem (projekta līdzfinansējums)</t>
  </si>
  <si>
    <t xml:space="preserve">       Preces un pakalpojumi Eiropas Savienības politiku  instrumentu līdzfinansēto projektu un (vai) pasākumu ietvaros</t>
  </si>
  <si>
    <t>1.2.</t>
  </si>
  <si>
    <t xml:space="preserve">   Procentu izdevumi</t>
  </si>
  <si>
    <t xml:space="preserve">      Procentu maksājumi ārvalstu un 
starptautiskajām finanšu institūcijām </t>
  </si>
  <si>
    <t xml:space="preserve">      Procentu maksājumi iekšzemes kredītiestādēm </t>
  </si>
  <si>
    <t>4300</t>
  </si>
  <si>
    <t xml:space="preserve">      Pārējie procentu maksājumi </t>
  </si>
  <si>
    <t>1.3.</t>
  </si>
  <si>
    <t xml:space="preserve">   Subsīdijas, dotācijas un sociālie pabalsti</t>
  </si>
  <si>
    <t xml:space="preserve">   Subsīdijas un dotācijas*</t>
  </si>
  <si>
    <t xml:space="preserve">       Subsīdijas lauksaimniecības ražošanai</t>
  </si>
  <si>
    <t xml:space="preserve">       Subsīdijas un dotācijas komersantiem, izņemot lauksaimniecības ražošanu, nevalstiskajām organizācijām un citām institūcijām</t>
  </si>
  <si>
    <t xml:space="preserve">       Subsīdijas komersantiem sabiedriskā transporta pakalpojumu nodrošināšanai (par pasažieru regulārajiem pārvadājumiem)</t>
  </si>
  <si>
    <t xml:space="preserve">      Subsīdiju un dotāciju transferti</t>
  </si>
  <si>
    <t xml:space="preserve">      Citas subsīdijas ražošanai</t>
  </si>
  <si>
    <t xml:space="preserve">   Sociālie pabalsti</t>
  </si>
  <si>
    <t xml:space="preserve">       Sociālie pabalsti naudā</t>
  </si>
  <si>
    <t xml:space="preserve">       Pārējie pabalsti </t>
  </si>
  <si>
    <t>1.4.</t>
  </si>
  <si>
    <t>Kārtējie maksājumi Eiropas Kopienas budžetā
 un starptautiskā sadarbība</t>
  </si>
  <si>
    <t xml:space="preserve">       Kārtējie maksājumi Eiropas Kopienas budžetā</t>
  </si>
  <si>
    <t xml:space="preserve">       Starptautiskā sadarbība</t>
  </si>
  <si>
    <t>1.5.</t>
  </si>
  <si>
    <t>Uzturēšanas izdevumu transferti</t>
  </si>
  <si>
    <t xml:space="preserve">       Valsts budžeta uzturēšanas izdevumu transferti</t>
  </si>
  <si>
    <t xml:space="preserve">       Mērķdotācijas pašvaldību budžetiem</t>
  </si>
  <si>
    <t xml:space="preserve">       Dotācijas un citi transferti pašvaldību budžetiem</t>
  </si>
  <si>
    <t>2.0.</t>
  </si>
  <si>
    <t>Kapitālie izdevumi</t>
  </si>
  <si>
    <t>2.1.</t>
  </si>
  <si>
    <t xml:space="preserve">   Pamatkapitāla veidošana</t>
  </si>
  <si>
    <t xml:space="preserve">       Nemateriālie ieguldījumi</t>
  </si>
  <si>
    <t xml:space="preserve">       Pamatlīdzekļi</t>
  </si>
  <si>
    <t xml:space="preserve">       Kapitālie izdevumi Eiropas Savienības politiku  instrumentu līdzfinansēto projektu un (vai) pasākumu īstenošanai un pārējie kapitālie izdevumi</t>
  </si>
  <si>
    <t>2.2.</t>
  </si>
  <si>
    <t xml:space="preserve">   Kapitālo izdevumu transferti, mērķdotācijas</t>
  </si>
  <si>
    <t xml:space="preserve">       Valsts budžeta kapitālo izdevumu transferti </t>
  </si>
  <si>
    <t xml:space="preserve">       Mērķdotācijas kapitālajiem izdevumiem pašvaldībām</t>
  </si>
  <si>
    <t>F20010000</t>
  </si>
  <si>
    <t>Maksas pakalpojumu un citu pašu ieņēmumu naudas līdzekļu atlikumu izmaiņas palielinājums (-) vai samazinājums (+)</t>
  </si>
  <si>
    <t xml:space="preserve">Ārvalstu finanšu palīdzības  līdzekļu atlikumu izmaiņas palielinājums (-) vai samazinājums (+) </t>
  </si>
  <si>
    <t>Naudas līdzekļu aizdevumiem atlikumu izmaiņas palielinājums (-) vai samazinājums (+)</t>
  </si>
  <si>
    <t>F40010000</t>
  </si>
  <si>
    <t>Aizdevumi***</t>
  </si>
  <si>
    <t>F40020000</t>
  </si>
  <si>
    <t>Aizņēmumi***</t>
  </si>
  <si>
    <t>III   Izdevumi atbilstoši  funkcionālajām kategorijām</t>
  </si>
  <si>
    <t>01.000</t>
  </si>
  <si>
    <t>Vispārējie valdības dienesti</t>
  </si>
  <si>
    <t>02.000</t>
  </si>
  <si>
    <t>Aizsardzība</t>
  </si>
  <si>
    <t>03.000</t>
  </si>
  <si>
    <t>Sabiedriskā kārtība un drošība</t>
  </si>
  <si>
    <t>04.000</t>
  </si>
  <si>
    <t>Ekonomiskā darbība</t>
  </si>
  <si>
    <t>05.000</t>
  </si>
  <si>
    <t>Vides aizsardzība</t>
  </si>
  <si>
    <t>06.000</t>
  </si>
  <si>
    <t>Pašvaldību teritoriju un mājokļu apsaimniekošana</t>
  </si>
  <si>
    <t>07.000</t>
  </si>
  <si>
    <t>Veselība</t>
  </si>
  <si>
    <t>08.000</t>
  </si>
  <si>
    <t xml:space="preserve">Atpūta, kultūra un reliģija </t>
  </si>
  <si>
    <t>09.000</t>
  </si>
  <si>
    <t>Izglītība</t>
  </si>
  <si>
    <t>10.000</t>
  </si>
  <si>
    <t>Sociālā aizsardzība</t>
  </si>
  <si>
    <t>IV   Ministrijas un citas centrālās valsts budžeta iestādes nosaukums</t>
  </si>
  <si>
    <t>01.  Valsts prezidenta kanceleja</t>
  </si>
  <si>
    <t>Resursi izdevumu segšanai</t>
  </si>
  <si>
    <t>Dotācija no vispārējiem ieņēmumiem</t>
  </si>
  <si>
    <t>Vispārējā kārtībā sadalāmā dotācija no vispārējiem ieņēmumiem</t>
  </si>
  <si>
    <t>Izdevumi - kopā</t>
  </si>
  <si>
    <t>Uzturēšanas izdevumi</t>
  </si>
  <si>
    <t>Kārtējie izdevumi</t>
  </si>
  <si>
    <t>Atlīdzība</t>
  </si>
  <si>
    <t>Atalgojums</t>
  </si>
  <si>
    <t>Preces un pakalpojumi</t>
  </si>
  <si>
    <t>Subsīdijas, dotācijas un sociālie pabalsti</t>
  </si>
  <si>
    <t>Sociālie pabalsti</t>
  </si>
  <si>
    <t>Pamatkapitāla veidošana</t>
  </si>
  <si>
    <t>02.  Saeima</t>
  </si>
  <si>
    <t>Ieņēmumi no maksas pakalpojumiem un citi pašu ieņēmumi</t>
  </si>
  <si>
    <t>Kārtējie maksājumi Eiropas Kopienas budžetā un starptautiskā sadarbība</t>
  </si>
  <si>
    <t>Starptautiskā sadarbība</t>
  </si>
  <si>
    <t>03.  Ministru kabinets</t>
  </si>
  <si>
    <t>Ārvalstu finanšu palīdzība iestādes ieņēmumos</t>
  </si>
  <si>
    <t>04.  Korupcijas novēršanas un apkarošanas birojs</t>
  </si>
  <si>
    <t>05.  Tiesībsarga birojs</t>
  </si>
  <si>
    <t>10.  Aizsardzības ministrija</t>
  </si>
  <si>
    <t>Subsīdijas un dotācijas</t>
  </si>
  <si>
    <t>Valsts budžeta uzturēšanas izdevumu transferti</t>
  </si>
  <si>
    <t>Valsts budžeta uzturēšanas izdevumu transferti no valsts pamatbudžeta uz valsts speciālo budžetu</t>
  </si>
  <si>
    <t>11.  Ārlietu ministrija</t>
  </si>
  <si>
    <t>Transferti</t>
  </si>
  <si>
    <t>Valsts budžeta transferti</t>
  </si>
  <si>
    <t>Valsts pamatbudžeta savstarpējie transferti</t>
  </si>
  <si>
    <t>Valsts pamatbudžeta iestāžu saņemtie transferta pārskaitījumi no citas ministrijas vai centrālās iestādes valsts pamatbudžetā</t>
  </si>
  <si>
    <t>Subsīdiju un dotāciju transferti</t>
  </si>
  <si>
    <t>12.  Ekonomikas ministrija</t>
  </si>
  <si>
    <t>t.sk. ārvalstu finanšu palīdzība atmaksām valsts pamatbudžetam</t>
  </si>
  <si>
    <t>Mērķdotācijas pašvaldību budžetiem</t>
  </si>
  <si>
    <t>Uzturēšanas izdevumu atmaksa valsts budžetam</t>
  </si>
  <si>
    <t>Atmaksa valsts pamatbudžetā par veiktajiem uzturēšanas izdevumiem ES fondu līdzfinansētajos projektos</t>
  </si>
  <si>
    <t>Naudas līdzekļi</t>
  </si>
  <si>
    <t xml:space="preserve">Ārvalstu finanšu palīdzība iestādes ieņēmumos naudas līdzekļu atlikumu izmaiņas palielinājums (-) vai samazinājums (+) </t>
  </si>
  <si>
    <t>13.  Finanšu ministrija</t>
  </si>
  <si>
    <t>Dotācija no vispārējiem ieņēmumiem atmaksām valsts pamatbudžetā</t>
  </si>
  <si>
    <t>Procentu izdevumi</t>
  </si>
  <si>
    <t>t.sk. subsīdiju un dotāciju transferts</t>
  </si>
  <si>
    <t>Kārtējie maksājumi Eiropas Kopienas budžetā</t>
  </si>
  <si>
    <t>Valsts budžeta uzturēšanas izdevumu transferti no valsts pamatbudžeta uz valsts pamatbudžetu</t>
  </si>
  <si>
    <t>Valsts budžeta uzturēšanas izdevumu transferti no valsts pamatbudžeta dotācijas no vispārējiem ieņēmumiem uz valsts pamatbudžetu</t>
  </si>
  <si>
    <t>Valsts budžeta uzturēšanas izdevumu transferti no valsts ārvalstu finanšu palīdzības līdzekļiem uz valsts pamatbudžetu</t>
  </si>
  <si>
    <t>Dotācijas un citi transferti pašvaldību budžetiem</t>
  </si>
  <si>
    <t>Kapitālo izdevumi transferti, mērķdotācijas</t>
  </si>
  <si>
    <t>Atmaksa valsts pamatbudžetā par veiktajiem kapitālajiem izdevumiem</t>
  </si>
  <si>
    <t>Maksas pakalpojumi un citu pašu ieņēmumu naudas līdzekļu atlikumu izmaiņas palielinājums (-) vai samazinājums (+)</t>
  </si>
  <si>
    <t xml:space="preserve"> x</t>
  </si>
  <si>
    <t>14.  Iekšlietu ministrija</t>
  </si>
  <si>
    <t>15.  Izglītības un zinātnes ministrija</t>
  </si>
  <si>
    <t>Valsts pamatbudžeta iestāžu saņemtie transferta pārskaitījumi no valsts pamatbudžeta dotācijas no vispārējiem ieņēmumiem</t>
  </si>
  <si>
    <t>Valsts pamatbudžeta iestāžu saņemtie transferta pārskaitījumi no valsts pamatbudžeta ārvalstu finanšu palīdzības līdzekļiem</t>
  </si>
  <si>
    <t>Saņemtie aizņēmumi</t>
  </si>
  <si>
    <t>Saņemto aizņēmumu atmaksa**</t>
  </si>
  <si>
    <t>Izsniegtie aizdevumi</t>
  </si>
  <si>
    <t>Izsniegto aizdevumu saņemtā atmaksa</t>
  </si>
  <si>
    <t>16.  Zemkopības ministrija</t>
  </si>
  <si>
    <t>Dotācija no vispārējiem ieņēmumiem atmaksām valsts pamatbudžetam</t>
  </si>
  <si>
    <t>Saņemto aizņēmumu atmaksa</t>
  </si>
  <si>
    <t>17.  Satiksmes ministrija</t>
  </si>
  <si>
    <t xml:space="preserve">Valsts budžeta kapitālo izdevumu transferti </t>
  </si>
  <si>
    <t>Valsts budžeta kapitālo izdevumu transferti no valsts pamatbudžeta uz pašvaldības pamatbudžetu</t>
  </si>
  <si>
    <t>Mērķdotācijas kapitālajiem izdevumiem pašvaldībām</t>
  </si>
  <si>
    <t>18.  Labklājības ministrija</t>
  </si>
  <si>
    <t>19.  Tieslietu ministrija</t>
  </si>
  <si>
    <t>21.  Vides ministrija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</si>
  <si>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</si>
  <si>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</si>
  <si>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</si>
  <si>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</si>
  <si>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</si>
  <si>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</si>
  <si>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>35.  Centrālā vēlēšanu komisija</t>
  </si>
  <si>
    <t>36.  Bērnu un ģimenes lietu ministrija</t>
  </si>
  <si>
    <t>37.  Centrālā zemes komisija</t>
  </si>
  <si>
    <t>45. Īpašu uzdevumu ministra sabiedrības integrācijas lietās sekretariāts</t>
  </si>
  <si>
    <t>47.  Radio un televīzija</t>
  </si>
  <si>
    <t>57.  Īpašu uzdevumu ministra elektroniskās pārvaldes lietās sekretariāts</t>
  </si>
  <si>
    <t>58.  Reģionālās attīstības un pašvaldību lietu ministrija</t>
  </si>
  <si>
    <t>Kārtējo izdevumu atmaksa valsts pamatbudžetam</t>
  </si>
  <si>
    <t>62.  Mērķdotācijas pašvaldībām</t>
  </si>
  <si>
    <t>64.  Dotācija pašvaldībām</t>
  </si>
  <si>
    <t>66. Ar Ministru kabineta lēmumu sadalāmais finansējums</t>
  </si>
  <si>
    <t>Informatīvi: konsolidējamās pozīcijas</t>
  </si>
  <si>
    <t>Ārvalstu finanšu palīdzība atmaksām valsts pamatbudžetam</t>
  </si>
  <si>
    <t>Izdevumi</t>
  </si>
  <si>
    <t>Uzturēšanas izdevumi transferti</t>
  </si>
  <si>
    <t>Kapitālo izdevumu transferti, mērķdotācijas</t>
  </si>
  <si>
    <t>* Subsīdiju un dotāciju budžeta izpilde konsolidēta par subsīdiju un dotāciju transfertu Ls 7000</t>
  </si>
  <si>
    <t>** Valsts kasei atmaksātie aizņēmumi Ls 111477, dzēstie studiju un studējošo kredīti komercbankām Ls 3675</t>
  </si>
  <si>
    <t>*** Budžeta izpilde konsolidēta par savstarpējiem valsts pamatbudžeta aizdevumiem un aizņēmumiem Ls 110882</t>
  </si>
  <si>
    <t>Krūmiņa, 7094384</t>
  </si>
  <si>
    <t>Valsts speciālā budžeta ieņēmumu un izdevumu atšifrējums pa programmām un apakšprogrammām</t>
  </si>
  <si>
    <t>Nr.1.8.-12.10.2/1</t>
  </si>
  <si>
    <t>5.tabula</t>
  </si>
  <si>
    <t xml:space="preserve"> (latos)</t>
  </si>
  <si>
    <t>Izpilde % pret gada plānu 
   (5/3)</t>
  </si>
  <si>
    <t xml:space="preserve">  Nodokļu ieņēmumi</t>
  </si>
  <si>
    <t xml:space="preserve">     Sociālās apdrošināšanas iemaksas - kopā</t>
  </si>
  <si>
    <t xml:space="preserve">  Nenodokļu ieņēmumi</t>
  </si>
  <si>
    <t xml:space="preserve">  Ieņēmumi no maksas pakalpojumiem un citi pašu ieņēmumi </t>
  </si>
  <si>
    <t xml:space="preserve">  Transferti</t>
  </si>
  <si>
    <t>II   Izdevumi  atbilstoši  ekonomiskajām kategorijām
(10.valdības funkcija "Sociālā aizsardzība")</t>
  </si>
  <si>
    <t xml:space="preserve">         Darba devēja valsts sociālās apdrošināšanas
 obligātās iemaksas, sociāla rakstura pabalsti un kompensācijas</t>
  </si>
  <si>
    <t xml:space="preserve">        Krājumi, materiāli, energoresursi, preces, biroja preces un inventārs, ko neuzskaita kodā 5000</t>
  </si>
  <si>
    <t xml:space="preserve">   Subsīdijas un dotācijas</t>
  </si>
  <si>
    <t xml:space="preserve">       Subsīdijas un dotācijas komersantiem, izņemot
 lauksaimniecības ražošanu, nevalstiskajām organizācijām un citām institūcijām</t>
  </si>
  <si>
    <t xml:space="preserve">       Subsīdijas komersantiem sabiedriskā transporta
 pakalpojumu nodrošināšanai (par pasažieru regulārajiem pārvadājumiem)</t>
  </si>
  <si>
    <t xml:space="preserve">             Pensijas </t>
  </si>
  <si>
    <t xml:space="preserve">             Sociālās apdrošināšanas pabalsti naudā</t>
  </si>
  <si>
    <t xml:space="preserve">             Nodarbinātības pabalsti</t>
  </si>
  <si>
    <t xml:space="preserve">             Pārējie maksājumi iedzīvotājiem</t>
  </si>
  <si>
    <t xml:space="preserve">    Pamatkapitāla veidošana</t>
  </si>
  <si>
    <t>18.Labklājības ministrija</t>
  </si>
  <si>
    <t>04.00.00. Sociālā apdrošināšana</t>
  </si>
  <si>
    <t>Nodokļu ieņēmumi</t>
  </si>
  <si>
    <t>02000</t>
  </si>
  <si>
    <t>Sociālās apdrošināšanas iemaksas kopā</t>
  </si>
  <si>
    <t>Sociālās apdrošināšanas iemaksas</t>
  </si>
  <si>
    <t>02100</t>
  </si>
  <si>
    <t xml:space="preserve">    Brīvprātīgās sociālās apdrošināšanas iemaksas</t>
  </si>
  <si>
    <t>02110</t>
  </si>
  <si>
    <t xml:space="preserve">    Brīvprātīgās sociālās apdrošināšanas iemaksas valsts pensiju apdrošināšanai</t>
  </si>
  <si>
    <t>02120</t>
  </si>
  <si>
    <t xml:space="preserve">       Brīvprātīgās sociālās apdrošināšanas iemaksas invaliditātes, maternitātes un slimības apdrošināšanai</t>
  </si>
  <si>
    <t>02400</t>
  </si>
  <si>
    <t>Ieņēmumi valsts speciālajā budžetā no valsts sociālās apdrošināšanas obligāto iemaksu sadales</t>
  </si>
  <si>
    <t>02410</t>
  </si>
  <si>
    <t xml:space="preserve">       Valsts sociālās apdrošināšanas obligātās iemaksas valsts pensiju apdrošināšanai</t>
  </si>
  <si>
    <t>02420</t>
  </si>
  <si>
    <t xml:space="preserve">       Valsts sociālās apdrošināšanas obligātās iemaksas sociālai apdrošināšanai bezdarba gadījumam</t>
  </si>
  <si>
    <t>02430</t>
  </si>
  <si>
    <t xml:space="preserve">       Valsts sociālās apdrošināšanas obligātās iemaksas sociālai apdrošināšanai pret nelaimes gadījumiem darbā un arodslimībām</t>
  </si>
  <si>
    <t>02440</t>
  </si>
  <si>
    <t xml:space="preserve">       Valsts sociālās apdrošināšanas obligātās iemaksas invaliditātes, maternitātes un slimības apdrošināšanai</t>
  </si>
  <si>
    <t>Nenodokļu ieņēmumi</t>
  </si>
  <si>
    <t>22300</t>
  </si>
  <si>
    <t xml:space="preserve">    Procentu ieņēmumi par valsts sociālās apdrošināšanas speciālā budžeta līdzekļiem depozītā vai kontu atlikumiem</t>
  </si>
  <si>
    <t>22400</t>
  </si>
  <si>
    <t xml:space="preserve">   Citi valsts sociālās apdrošināšanas speciālā budžeta ieņēmumi saskaņā ar normatīvajiem aktiem</t>
  </si>
  <si>
    <t xml:space="preserve">     Regresa prasības</t>
  </si>
  <si>
    <t>22420</t>
  </si>
  <si>
    <t>Ieņēmumi no kapitāldaļu pārdošanas un pārvērtēšanas, vērtspapīru tirdzniecības un pārvērtēšanas</t>
  </si>
  <si>
    <t>22421</t>
  </si>
  <si>
    <t xml:space="preserve">  Dividendes no kapitāla daļām</t>
  </si>
  <si>
    <t>22422</t>
  </si>
  <si>
    <t xml:space="preserve">  Ieņēmumi no kapitāla daļu pārdošanas</t>
  </si>
  <si>
    <t>22440</t>
  </si>
  <si>
    <t xml:space="preserve">     VSAA ieņēmumi par valsts fondēto pensiju shēmas administrēšanu </t>
  </si>
  <si>
    <t>22450</t>
  </si>
  <si>
    <t xml:space="preserve">     Iemaksas nodarbinātībai par privatizācijas līguma nosacījumu neizpildi</t>
  </si>
  <si>
    <t>22460</t>
  </si>
  <si>
    <t xml:space="preserve">     Kapitalizācijas rezultātā atgūtie līdzekļi</t>
  </si>
  <si>
    <t xml:space="preserve">     Iepriekšējos budžeta periodos valsts sociālās apdrošināšanas speciālā budžeta saņemto un iepriekšējos gados neizlietoto budžeta līdzekļu no īpašiem mērķiem iezīmētiem ieņēmumiem atmaksa</t>
  </si>
  <si>
    <t xml:space="preserve">    Pārējās sociālās apdrošināšanas iemaksas</t>
  </si>
  <si>
    <t xml:space="preserve">       22510</t>
  </si>
  <si>
    <t xml:space="preserve">       Uzkrātā fondēto pensiju kapitāla iemaksas valsts pensiju speciālajā budžetā</t>
  </si>
  <si>
    <t xml:space="preserve">       22520</t>
  </si>
  <si>
    <t xml:space="preserve">       Valsts sociālas apdrošināšanas iemaksas fondēto pensiju shēmā</t>
  </si>
  <si>
    <t xml:space="preserve">   Pārējie valsts sociālās apdrošināšanas speciālā budžeta  ieņēmumi</t>
  </si>
  <si>
    <t xml:space="preserve">     Ieņēmumi par valsts sociālās apdrošināšanas speciālā budžeta līdzekļu atlikuma izmantošanu</t>
  </si>
  <si>
    <t xml:space="preserve">Ieņēmumi no maksas pakalpojumiem un citi pašu ieņēmumi </t>
  </si>
  <si>
    <t>Uzturēšanas izdevumu transferti valsts speciālajā budžetā no valsts pamatbudžeta</t>
  </si>
  <si>
    <t xml:space="preserve">     Saņemtās dotācijas no valsts pamatbudžeta</t>
  </si>
  <si>
    <t xml:space="preserve">       Valsts pamatbudžeta dotācija Valsts sociālās apdrošināšanas aģentūrai no valsts budžeta izmaksājamo valsts sociālo pabalstu aprēķināšanai, piešķiršanai un piegādei</t>
  </si>
  <si>
    <t xml:space="preserve">       Valsts iemaksas valsts sociālajai apdrošināšanai valsts pensiju apdrošināšanai</t>
  </si>
  <si>
    <t xml:space="preserve">       Valsts iemaksas sociālajai apdrošināšanai bezdarba gadījumam</t>
  </si>
  <si>
    <t xml:space="preserve">       Valsts budžeta dotācija apgādnieka zaudējumu pensiju izmaksai</t>
  </si>
  <si>
    <t xml:space="preserve">       Valsts budžeta dotācija AP deputātu pensiju izmaksai</t>
  </si>
  <si>
    <t xml:space="preserve">       Dotācija politiski represēto personu pensiju atvieglojumiem</t>
  </si>
  <si>
    <t>II   Izdevumi - kopā</t>
  </si>
  <si>
    <t xml:space="preserve">Atlīdzība </t>
  </si>
  <si>
    <t xml:space="preserve">   Atalgojums</t>
  </si>
  <si>
    <t xml:space="preserve">Finansiālā bilance </t>
  </si>
  <si>
    <t>Valsts speciālā budžeta naudas līdzekļu atlikumu izmaiņas palielinājums (-) vai samazinājums (+)</t>
  </si>
  <si>
    <t>04.01.00. Valsts pensiju speciālais budžets</t>
  </si>
  <si>
    <t xml:space="preserve">   Valsts speciālā budžeta savstarpējie transferti</t>
  </si>
  <si>
    <t xml:space="preserve">     Valsts sociālās apdrošināšanas speciālā budžeta transferti</t>
  </si>
  <si>
    <t xml:space="preserve">       No nodarbinātības speciālā budžeta valsts pensiju apdrošināšanai</t>
  </si>
  <si>
    <t xml:space="preserve">       No darba negadījumu speciālā budžeta  valsts pensiju apdrošināšanai</t>
  </si>
  <si>
    <t xml:space="preserve">       No invaliditātes, maternitātes un slimības speciālā budžeta valsts pensiju apdrošināšanai</t>
  </si>
  <si>
    <t> Valsts budžeta uzturēšanas izdevumu transferti</t>
  </si>
  <si>
    <t> Valsts budžeta uzturēšanas izdevumu transferti no valsts speciālā budžeta uz valsts speciālo budžetu</t>
  </si>
  <si>
    <t>04.02.00. Nodarbinātības speciālais budžets</t>
  </si>
  <si>
    <t xml:space="preserve">    Procentu ieņēmumi par valsts sociālās apdrošināšanas speciālā budžeta līdzekļiem  depozītā vai kontu atlikumiem</t>
  </si>
  <si>
    <t xml:space="preserve">       No darba negadījumu speciālā budžeta  sociālajai apdrošināšanai bezdarba gadījumam</t>
  </si>
  <si>
    <t xml:space="preserve">       No invaliditātes, maternitātes un slimības speciālā budžeta sociālajai apdrošināšanai bezdarba gadījumam</t>
  </si>
  <si>
    <t>04.03.00. Darba negadījumu speciālais budžets</t>
  </si>
  <si>
    <t xml:space="preserve">04.04.00. Invaliditātes, maternitātes un slimības speciālais budžets </t>
  </si>
  <si>
    <t>04.05.00. Valsts sociālās apdrošināšanas aģentūras speciālais budžets</t>
  </si>
  <si>
    <t xml:space="preserve">       No valsts pensiju speciālā budžeta ieskaitītie līdzekļi Valsts sociālās apdrošināšanas aģentūrai</t>
  </si>
  <si>
    <t xml:space="preserve">       No nodarbinātības  speciālā budžeta ieskaitītie līdzekļi Valsts sociālās apdrošināšanas aģentūrai</t>
  </si>
  <si>
    <t xml:space="preserve">       No darba negadījumu  speciālā budžeta ieskaitītie līdzekļi Valsts sociālās apdrošināšanas aģentūrai</t>
  </si>
  <si>
    <t xml:space="preserve">       No invaliditātes, maternitātes un slimības speciālā budžeta ieskaitītie līdzekļi Valsts sociālās apdrošināšanas aģentūrai</t>
  </si>
  <si>
    <t xml:space="preserve">Pārvaldnieks                               </t>
  </si>
  <si>
    <t>Bērziņa, 7094334</t>
  </si>
  <si>
    <t xml:space="preserve">                     Valsts budžeta ziedojumu un dāvinājumu ieņēmumi un izdevumi 
</t>
  </si>
  <si>
    <t>6.tabula</t>
  </si>
  <si>
    <t xml:space="preserve">Izpilde no gada sākuma </t>
  </si>
  <si>
    <t xml:space="preserve">I   Saņemtie dāvinājumi un ziedojumi - kopā </t>
  </si>
  <si>
    <t>21.2.0.0.</t>
  </si>
  <si>
    <t>Ārvalstu finanšu palīdzības atmaksa valsts pamatbudžetā</t>
  </si>
  <si>
    <t>21.4.0.0.</t>
  </si>
  <si>
    <t>Pārējie 21300.grupā neklasificētie budžeta iestāžu ieņēmumi par budžeta iestāžu sniegtajiem maksas pakalpojumiem un citi pašu ieņēmumi</t>
  </si>
  <si>
    <t>23.1.0.0.</t>
  </si>
  <si>
    <t>Ziedojumu un dāvinājumu ieņēmumi no valūtas kursa svārstībām</t>
  </si>
  <si>
    <t>23.3.0.0.</t>
  </si>
  <si>
    <t>Procentu ieņēmumi par ziedojumu un dāvinājumu budžeta līdzekļu depozītā va kontu atlikumiem</t>
  </si>
  <si>
    <t>23.4.0.0.</t>
  </si>
  <si>
    <t xml:space="preserve">Ziedojumi un dāvinājumi, kas saņemti no juridiskajām  personām </t>
  </si>
  <si>
    <t>23.5.0.0.</t>
  </si>
  <si>
    <t xml:space="preserve">Ziedojumi un dāvinājumi, kas saņemti no fiziskajām  personām </t>
  </si>
  <si>
    <t>II   Izdevumi atbilstoši  ekonomiskajām kategorijām</t>
  </si>
  <si>
    <t xml:space="preserve">     Darba devēja valsts sociālās apdrošināšanas obligātās iemaksas, 
sociāla rakstura pabalsti un kompensācijas</t>
  </si>
  <si>
    <t>F21010000</t>
  </si>
  <si>
    <t>IV   Ziedojumu un dāvinājumu izdevumi - kopā</t>
  </si>
  <si>
    <t>Ieņēmumi</t>
  </si>
  <si>
    <t xml:space="preserve">           Ieņēmumi no budžeta iestāžu sniegtajiem maksas pakalpojumiem un citi pašu ieņēmumi</t>
  </si>
  <si>
    <t xml:space="preserve">  Ārvalstu finanšu palīdzība iestādes ieņēmumos</t>
  </si>
  <si>
    <t xml:space="preserve">Izdevumi - kopā </t>
  </si>
  <si>
    <t xml:space="preserve">    Kārtējie izdevumi </t>
  </si>
  <si>
    <t xml:space="preserve">        Atlīdzība</t>
  </si>
  <si>
    <t xml:space="preserve">           Atalgojums</t>
  </si>
  <si>
    <t xml:space="preserve">        Preces un pakalpojumi</t>
  </si>
  <si>
    <t xml:space="preserve">       Procentu izdevumi</t>
  </si>
  <si>
    <t xml:space="preserve">      Subsīdijas un dotācijas</t>
  </si>
  <si>
    <t xml:space="preserve">      Sociālie pabalsti</t>
  </si>
  <si>
    <t xml:space="preserve"> 03.Ministru kabinets</t>
  </si>
  <si>
    <t>Resursi  izdevumu segšanai</t>
  </si>
  <si>
    <t xml:space="preserve">    Ieņēmumi no budžeta iestāžu sniegtajiem maksas pakalpojumiem un citi pašu ieņēmumi</t>
  </si>
  <si>
    <t xml:space="preserve">  Uzturēšanas izdevumi</t>
  </si>
  <si>
    <t xml:space="preserve">   Kārtējie izdevumi</t>
  </si>
  <si>
    <t xml:space="preserve">     Preces un pakalpojumi</t>
  </si>
  <si>
    <t xml:space="preserve"> 11.Ārlietu ministrija</t>
  </si>
  <si>
    <t xml:space="preserve"> 12.Ekonomikas ministrija</t>
  </si>
  <si>
    <t>13.Finanšu ministrija</t>
  </si>
  <si>
    <t xml:space="preserve"> 14.Iekšlietu ministrija</t>
  </si>
  <si>
    <t>15. Izglītības un zinātnes ministrija</t>
  </si>
  <si>
    <t xml:space="preserve">     Atalgojums</t>
  </si>
  <si>
    <t xml:space="preserve">     Sociālie pabalsti</t>
  </si>
  <si>
    <t xml:space="preserve">  Kapitālie izdevumi</t>
  </si>
  <si>
    <t>16. Zemkopības ministrija</t>
  </si>
  <si>
    <t>18. Labklājības ministrija</t>
  </si>
  <si>
    <t>19. Tieslietu ministrija</t>
  </si>
  <si>
    <t xml:space="preserve">     Subsīdijas un dotācijas</t>
  </si>
  <si>
    <t xml:space="preserve"> 21.Vides  ministrija</t>
  </si>
  <si>
    <t>22. Kultūras ministrija</t>
  </si>
  <si>
    <t xml:space="preserve"> 29.Veselības ministrija</t>
  </si>
  <si>
    <t>30.Satversmes tiesa</t>
  </si>
  <si>
    <t>58. Reģionālās attīstības un pašvaldību lietu ministrija</t>
  </si>
  <si>
    <t xml:space="preserve">Pārvaldnieks                           </t>
  </si>
  <si>
    <t>K. Āboliņš</t>
  </si>
  <si>
    <t xml:space="preserve">Pašvaldību konsolidētā budžeta izpilde  </t>
  </si>
  <si>
    <t>15.02.2007.</t>
  </si>
  <si>
    <t>7.tabula</t>
  </si>
  <si>
    <t>Gada plāns</t>
  </si>
  <si>
    <t xml:space="preserve">KA </t>
  </si>
  <si>
    <t>Kopējie ieņēmumi (PA+SA)</t>
  </si>
  <si>
    <t>Pašvaldību pamatbudžeta ieņēmumi (bruto)</t>
  </si>
  <si>
    <t>Maksas pakalpojumi un citi pašu ieņēmumi</t>
  </si>
  <si>
    <t>Ārvalstu finanšu palīdzība</t>
  </si>
  <si>
    <t>Saņemtie maksājumi</t>
  </si>
  <si>
    <t>21.1.0.0.</t>
  </si>
  <si>
    <t>iemkasas pašvaldību finanšu izlīdzināšanas fondā</t>
  </si>
  <si>
    <t>pašvaldību budžetu transferti</t>
  </si>
  <si>
    <t xml:space="preserve">PA </t>
  </si>
  <si>
    <t>Pašvaldību pamatbudžeta ieņēmumi (neto)</t>
  </si>
  <si>
    <t>Pašvaldību speciālā budžeta ieņēmumi (bruto)</t>
  </si>
  <si>
    <t>Īpašiem mērķiem iezīmēti  līdzekļi</t>
  </si>
  <si>
    <t>ieņēmumi no privatizācijas</t>
  </si>
  <si>
    <t xml:space="preserve">SA </t>
  </si>
  <si>
    <t>Pašvaldību speciālā budžeta ieņēmumi (neto)</t>
  </si>
  <si>
    <t>Kopējie pašvaldību budžeta izdevumi (KB+KB2+KB3)</t>
  </si>
  <si>
    <t>Kopējie pašvaldību uzturēšanas izdevumi (PB1+SB1)</t>
  </si>
  <si>
    <t>Kopējie pašvaldību kapitālie izdevumi (PB2+SB2)</t>
  </si>
  <si>
    <t>KB3</t>
  </si>
  <si>
    <t>Zaudējumi no valūtas kursa svārstībām (PB3+SB3)</t>
  </si>
  <si>
    <t>Pašvaldību budžeta finansiālā bilance (KA-KB)</t>
  </si>
  <si>
    <t xml:space="preserve">Finansēšana: </t>
  </si>
  <si>
    <t>Iegādātie parāda vērtspapīri, akcijas un cita līdzdalība komersantu pašu kapitālā</t>
  </si>
  <si>
    <t xml:space="preserve"> Pašvaldību pamatbudžeta  izdevumi (bruto)</t>
  </si>
  <si>
    <t>Pašvaldību pamatbudžeta  izdevumi (neto)</t>
  </si>
  <si>
    <t xml:space="preserve"> Pašvaldību pamatbudžeta uzturēšanas izdevumi (bruto)</t>
  </si>
  <si>
    <t xml:space="preserve"> mīnuss    transferti uzturēšanas izdevumiem</t>
  </si>
  <si>
    <t>Pašvaldību pamatbudžeta  uzturēšanas izdevumi (neto)</t>
  </si>
  <si>
    <t>Pašvaldību pamatbudžeta  kapitālie izdevumi (bruto)</t>
  </si>
  <si>
    <t xml:space="preserve">    transferti kapitālajiem izdevumiem</t>
  </si>
  <si>
    <t>Pašvaldību pamatbudžeta  kapitālie izdevumi (neto)</t>
  </si>
  <si>
    <t>PB3</t>
  </si>
  <si>
    <t>Zaudējumi no valūtas kursa svārstībām</t>
  </si>
  <si>
    <t>Pašvaldību pamatbudžeta finansiālā bilance</t>
  </si>
  <si>
    <t>Pašvaldību speciālā budžeta  izdevumi (bruto)</t>
  </si>
  <si>
    <t>Pašvaldību speciālā budžeta  izdevumi (neto)</t>
  </si>
  <si>
    <t>Pašvaldību speciālā budžeta uzturēšanas izdevumi (bruto)</t>
  </si>
  <si>
    <t>minus   transferti uzturēšanas izdevumiem</t>
  </si>
  <si>
    <t>Pašvaldību speciālā budžeta uzturēšanas  izdevumi (neto)</t>
  </si>
  <si>
    <t>Pašvaldību speciālā budžeta  kapitālie izdevumi (bruto)</t>
  </si>
  <si>
    <t xml:space="preserve">    mīnus transferti kapitālajiem izdevumiem</t>
  </si>
  <si>
    <t>Pašvaldību speciālā budžeta  kapitālie izdevumi (neto)</t>
  </si>
  <si>
    <t>SB3</t>
  </si>
  <si>
    <t>Pašvaldību speciālā budžeta finansiālā bilance</t>
  </si>
  <si>
    <t>Informatīvi:</t>
  </si>
  <si>
    <t>ārpus Valsts kases ņemto aizņēmumu plānotās atmaksas līdz pārskata perioda beigām Ls</t>
  </si>
  <si>
    <t>ārpus Valsts kases ņemto aizņēmumu faktiski veiktās atmaksas pārskata periodā Ls</t>
  </si>
  <si>
    <t xml:space="preserve">Pārvaldnieks                                                          </t>
  </si>
  <si>
    <t>Parfenkova, 7094248</t>
  </si>
  <si>
    <t>Pašvaldību pamatbudžeta ieņēmumi un izdevumi</t>
  </si>
  <si>
    <t>Nr.1.8-12.10.2./1</t>
  </si>
  <si>
    <t>8.tabula</t>
  </si>
  <si>
    <t>Klasifikācijas grupa, kods</t>
  </si>
  <si>
    <t>Izpilde % pret gada plānu (4./3.)</t>
  </si>
  <si>
    <t/>
  </si>
  <si>
    <t>III Nodokļu ieņēmumi</t>
  </si>
  <si>
    <t>Tiešie nodokļi</t>
  </si>
  <si>
    <t>1.1.0.0.</t>
  </si>
  <si>
    <t>Ieņēmumi no iedzīvotāju ienākuma nodokļa</t>
  </si>
  <si>
    <t xml:space="preserve">Iedzīvotāju ienākuma nodoklis                   </t>
  </si>
  <si>
    <t>1.1.1.1.</t>
  </si>
  <si>
    <t xml:space="preserve">saņemts iepriekšējā gada nesadalītais atlikums no Valsts kases sadales konta </t>
  </si>
  <si>
    <t>1.1.1.2.</t>
  </si>
  <si>
    <t>saņemts no Valsts kases sadales konta no pārskata gada ieņēmumiem</t>
  </si>
  <si>
    <t>1.1.1.3.</t>
  </si>
  <si>
    <t>iekasēts pašvaldībā</t>
  </si>
  <si>
    <t>1.1.2.0.</t>
  </si>
  <si>
    <t>Patentmaksas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</si>
  <si>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</si>
  <si>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</si>
  <si>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</si>
  <si>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</si>
  <si>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</si>
  <si>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</si>
  <si>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</si>
  <si>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</si>
  <si>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</si>
  <si>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</si>
  <si>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</si>
  <si>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</si>
  <si>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</si>
  <si>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</si>
  <si>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parādi</t>
  </si>
  <si>
    <t xml:space="preserve"> 4.2.0.0.</t>
  </si>
  <si>
    <t>Īpašuma nodokļa parādi</t>
  </si>
  <si>
    <t xml:space="preserve"> 4.3.0.0.</t>
  </si>
  <si>
    <t>Zemes nodokļa parādi</t>
  </si>
  <si>
    <t>Nodokļi atsevišķām precēm un pakalpojumu veidiem</t>
  </si>
  <si>
    <t xml:space="preserve"> 5.4.1.0.</t>
  </si>
  <si>
    <t>Azartspēļu nodoklis</t>
  </si>
  <si>
    <t xml:space="preserve"> 5.4.2.0.</t>
  </si>
  <si>
    <t>Izložu nodoklis</t>
  </si>
  <si>
    <t xml:space="preserve">IV Nenodokļu ieņēmumi </t>
  </si>
  <si>
    <t xml:space="preserve">Ieņēmumi no uzņēmējdarbības un īpašuma </t>
  </si>
  <si>
    <t>8.1.0.0.</t>
  </si>
  <si>
    <t>Ieņēmumi no finanšu ieguldījumiem</t>
  </si>
  <si>
    <t>Ieņēmumi no dividendēm (ieņēmumi no valsts (pašvaldību) kapitāla izmantošanas)</t>
  </si>
  <si>
    <t>8.4.0.0.</t>
  </si>
  <si>
    <t>Procentu ieņēmumi par aizdevumiem nacionālajā valūtā</t>
  </si>
  <si>
    <t>8.4.2.1.</t>
  </si>
  <si>
    <t>t.sk. pašvaldību budžetu procentu ieņēmumi par aizdevumiem nacionālajā valūtā no pašvaldību iestādēm</t>
  </si>
  <si>
    <t>8.5.0.0.</t>
  </si>
  <si>
    <t>Procentu ieņēmumi par aizdevumiem ārvalstu valūtā</t>
  </si>
  <si>
    <t>8.5.2.1.</t>
  </si>
  <si>
    <t>t.sk. pašvaldību budžetu procentu ieņēmumi par aizdevumiem ārvalstu valūtā no pašvaldību iestādēm</t>
  </si>
  <si>
    <t>Procentu ieņēmumi par depozītiem un kontu atlikumiem</t>
  </si>
  <si>
    <t>8.7.0.0.</t>
  </si>
  <si>
    <t>Ieņēmumi un ieņēmumu zaudējumi no atvasināto finanšu instrumentu rezultāta</t>
  </si>
  <si>
    <t>8.9.0.0.</t>
  </si>
  <si>
    <t>Pārējie finanšu ieņēmumi</t>
  </si>
  <si>
    <t>Valsts (pašvaldību) nodevas un kancelejas nodevas</t>
  </si>
  <si>
    <t>9.4.0.0.</t>
  </si>
  <si>
    <t>Valsts nodevas, kuras ieskaita pašvaldību budžetā</t>
  </si>
  <si>
    <t>9.5.0.0.</t>
  </si>
  <si>
    <t>Pašvaldību nodevas</t>
  </si>
  <si>
    <t>Pārējās nodevas</t>
  </si>
  <si>
    <t>Naudas sodi un sankcijas</t>
  </si>
  <si>
    <t>12.0.0.0.</t>
  </si>
  <si>
    <t>Pārējie nenodokļu ieņēmumi</t>
  </si>
  <si>
    <t>13.0.0.0.</t>
  </si>
  <si>
    <t xml:space="preserve">Ieņēmumi no valsts (pašvaldības) īpašuma pārdošanas un no nodokļu pamatparāda kapitalizācijas </t>
  </si>
  <si>
    <t>13.1.0.0.</t>
  </si>
  <si>
    <t>Ieņēmumi no ēku un būvju īpašuma pārdošanas</t>
  </si>
  <si>
    <t>13.2.0.0.</t>
  </si>
  <si>
    <t>Ieņēmumi no zemes, meža īpašuma pārdošanas</t>
  </si>
  <si>
    <t>13.3.3.0.</t>
  </si>
  <si>
    <t>Ieņēmumi no iedzīvotāju ienākuma nodokļa un īpašuma nodokļa pamatparāda kapitalizācijas</t>
  </si>
  <si>
    <t>13.4.0.0.</t>
  </si>
  <si>
    <t>Ieņēmumi no pašvaldību kustamā īpašuma un mantas realizācijas</t>
  </si>
  <si>
    <t xml:space="preserve">V Transfertu ieņēmumi </t>
  </si>
  <si>
    <t>18.0.0.0.</t>
  </si>
  <si>
    <t>18.6.0.0.</t>
  </si>
  <si>
    <t xml:space="preserve">Ieņēmumi uzturēšanas izdevumiem pašvaldību pamatbudžetā no valsts budžeta </t>
  </si>
  <si>
    <t>18.6.1.0.</t>
  </si>
  <si>
    <t>18.6.1.1.</t>
  </si>
  <si>
    <t>dotācijas Administratīvi teritoriālās reformas likuma izpildei</t>
  </si>
  <si>
    <t>18.6.1.2.</t>
  </si>
  <si>
    <t>dotācija iedzīvotāju ienākuma nodokļa prognozes neizpildes kompensācijai</t>
  </si>
  <si>
    <t>18.6.1.3.</t>
  </si>
  <si>
    <t>dotācijas pašvaldībām no SAPARD programmas līdzekļiem</t>
  </si>
  <si>
    <t>18.6.1.4.</t>
  </si>
  <si>
    <t>dotācijas pašvaldībām par Eiropas Savienības politiku instrumentu līdzfinansēto projektu un (vai) pasākumu īstenošanu</t>
  </si>
  <si>
    <t>18.6.1.5.</t>
  </si>
  <si>
    <t>dotācija reģionu kapacitātes veicināšanai</t>
  </si>
  <si>
    <t>18.6.1.6.</t>
  </si>
  <si>
    <t>no Izglītības ministrijas budžeta programmas pārskaitītā dotācija pašvaldības (pagasta, novada) pamatbudžetam</t>
  </si>
  <si>
    <t>18.6.1.7.</t>
  </si>
  <si>
    <t>no Kultūras ministrijas budžeta programmas pārskaitītā dotācija pašvaldības (pagasta, novada) pamatbudžetam</t>
  </si>
  <si>
    <t>18.6.1.8.</t>
  </si>
  <si>
    <t>dotācijas pašvaldībām nodarbinātības pasākumu veicināšanai</t>
  </si>
  <si>
    <t>18.6.1.9.</t>
  </si>
  <si>
    <t>pārējās dotācijas</t>
  </si>
  <si>
    <t>18.6.2.0.</t>
  </si>
  <si>
    <t>Mērķdotācijas dažādām pašvaldību funkcijām</t>
  </si>
  <si>
    <t>18.6.2.1.</t>
  </si>
  <si>
    <t>mērķdotācijas izglītības pasākumiem</t>
  </si>
  <si>
    <t>18.6.2.2.</t>
  </si>
  <si>
    <t>mērķdotācijas kultūras pasākumiem</t>
  </si>
  <si>
    <t>18.6.2.3.</t>
  </si>
  <si>
    <t>mērķdotācijas plānošanas reģionu, rajonu un vietējo pašvaldību teritorijas plānojuma izstrādei</t>
  </si>
  <si>
    <t>18.6.2.4.</t>
  </si>
  <si>
    <t>mērķdotācijas pašvaldību pamatizglītības, vispārējās vidējās izglītības, profesionālās izglītības, speciālās izglītības iestāžu un daļējai interešu izglītības programmu pedagogu darba samaksai un valsts sociālās apdrošināšanas obligātajām iemaksām</t>
  </si>
  <si>
    <t>18.6.2.5.</t>
  </si>
  <si>
    <t>mērķdotācijas pašvaldību izglītības iestāžu piecgadīgo un sešgadīgo bērnu apmācības pedagogu darba samaksai un valsts sociālās apdrošināšanas obligātajām iemaksām</t>
  </si>
  <si>
    <t>18.6.2.6.</t>
  </si>
  <si>
    <t>mērķdotācijas pašvaldību apvienošanās (sadarbības) projektu sagatavošanai un administratīvo teritoriju izpētei</t>
  </si>
  <si>
    <t>18.6.2.7.</t>
  </si>
  <si>
    <t>mērķdotācijas veselības aizsardzības pasākumiem</t>
  </si>
  <si>
    <t>18.6.2.8.</t>
  </si>
  <si>
    <t>mērķdotācijas sociālās nodrošināšanas pasākumiem</t>
  </si>
  <si>
    <t>18.6.2.9.</t>
  </si>
  <si>
    <t>pārējās mērķdotācijas pašvaldībām</t>
  </si>
  <si>
    <t>18.6.3.0.</t>
  </si>
  <si>
    <t>Valsts budžeta iestāžu uzturēšanas izdevumu transferti (valsts budžeta līdzdalības maksājumi) pašvaldībām ārvalstu finanšu palīdzības projektu īstenošanai. Neuzskaita transfertus Eiropas Savienības struktūrfondu finansēto projektu īstenošanai (18.8.0.0.)</t>
  </si>
  <si>
    <t>18.6.4.0.</t>
  </si>
  <si>
    <t>Ieņēmumi no pašvaldību finanšu izlīdzināšanas fonda</t>
  </si>
  <si>
    <t>18.6.9.0.</t>
  </si>
  <si>
    <t>Pārējie valsts budžeta iestāžu uzturēšanas izdevumu transferti pašvaldībām</t>
  </si>
  <si>
    <t>18.7.0.0.</t>
  </si>
  <si>
    <t>Ieņēmumi pašvaldību pamatbudžetā no valsts budžeta iestādēm kapitālajiem izdevumiem</t>
  </si>
  <si>
    <t>18.7.1.0.</t>
  </si>
  <si>
    <t>Mērķdotācijas pašvaldību kapitālajiem izdevumiem</t>
  </si>
  <si>
    <t>18.7.2.0.</t>
  </si>
  <si>
    <t>Kapitālo izdevumu transferti valsts budžeta iestāšu (valsts budžeta līdzdalības maksājumi) pašvaldībām ārvalstu finanšu palīdzības projektu īstenošanai</t>
  </si>
  <si>
    <t>18.7.3.0.</t>
  </si>
  <si>
    <t>Pārējie valsts budžeta iestāžu kapitālo izdevumu transferti pašvaldībām</t>
  </si>
  <si>
    <t>18.8.0.0.</t>
  </si>
  <si>
    <t>Ieņēmumi pašvaldību budžetā Eiropas Savienības struktūrfondu finansēto projektu īstenošanai</t>
  </si>
  <si>
    <t>18.8.1.0.</t>
  </si>
  <si>
    <t>Ieņēmumi par Eiropas Savienības struktūrfondu finansēto daļu projektu īstenošanai</t>
  </si>
  <si>
    <t>18.8.1.1.</t>
  </si>
  <si>
    <t>uzturēšanas izdevumu transferti pašvaldību budžetā  par Eiropas Savienības struktūrfondu finansēto daļu projektu īstenošanai</t>
  </si>
  <si>
    <t>18.8.1.2.</t>
  </si>
  <si>
    <t>kapitālo izdevumu transferti pašvaldību budžetā par Eiropas Savienības struktūrfondu finansēto daļu projektu īstenošanai</t>
  </si>
  <si>
    <t>18.8.2.0.</t>
  </si>
  <si>
    <t>Ieņēmumi par valsts budžeta finansējuma daļu Eiropas Savienības struktūrfondu finansēto projektu īstenošanai</t>
  </si>
  <si>
    <t>18.8.2.1.</t>
  </si>
  <si>
    <t>uzturēšanas izdevumu transferti pašvaldību budžetā par valsts budžeta līdzdalības maksājuma daļu Eiropas Savienības struktūrfondu finansēto projektu īstenošanai</t>
  </si>
  <si>
    <t>18.8.2.2.</t>
  </si>
  <si>
    <t>kapitālo izdevumu transferti pašvaldību budžetā par valsts budžeta līdzdalības maksājuma daļu Eiropas Savienības struktūrfondu finansēto projektu īstenošanai</t>
  </si>
  <si>
    <t>19.0.0.0.</t>
  </si>
  <si>
    <t xml:space="preserve">Pašvaldību budžetu transferti </t>
  </si>
  <si>
    <t>19.1.0.0.</t>
  </si>
  <si>
    <t>Ieņēmumi no vienas pašvaldības cita budžeta veidiem</t>
  </si>
  <si>
    <t>19.1.1.0.</t>
  </si>
  <si>
    <t>Saņemtie transferta ieņēmumi uzturēšanas izdevumiem starp vienas pašvaldības dažādiem budžeta veidiem</t>
  </si>
  <si>
    <t>19.1.1.2.</t>
  </si>
  <si>
    <t>no speciālā budžeta uz pamatbudžetu</t>
  </si>
  <si>
    <t>19.1.2.0.</t>
  </si>
  <si>
    <t>Saņemtie transferta ieņēmumi kapitāliem izdevumiem starp vienas pašvaldības dažādiem budžeta veidiem</t>
  </si>
  <si>
    <t>19.1.2.2.</t>
  </si>
  <si>
    <t>19.2.0.0.</t>
  </si>
  <si>
    <t>Ieņēmumi pašvaldību budžetā no citām pašvaldībām</t>
  </si>
  <si>
    <t>19.2.1.0.</t>
  </si>
  <si>
    <t xml:space="preserve">Ieņēmumi izglītības funkciju nodrošināšanai </t>
  </si>
  <si>
    <t>19.2.2.0.</t>
  </si>
  <si>
    <t>Ieņēmumi kultūras funkciju nodrošināšanai</t>
  </si>
  <si>
    <t>19.2.3.0.</t>
  </si>
  <si>
    <t>Ieņēmumi sociālās palīdzības funkciju nodrošināšanai</t>
  </si>
  <si>
    <t>19.2.4.0.</t>
  </si>
  <si>
    <t>Ieņēmumi par līdzfinansējuma projektu īstenošanu</t>
  </si>
  <si>
    <t>19.2.5.0.</t>
  </si>
  <si>
    <t>Pārējie ieņēmumi no citām pašvaldībām</t>
  </si>
  <si>
    <t>19.3.0.0.</t>
  </si>
  <si>
    <t>Ieņēmumi no rajona padomēm</t>
  </si>
  <si>
    <t>19.3.1.0.</t>
  </si>
  <si>
    <t>Ieņēmumi pašvaldības budžetā no rajona padomes no valsts budžeta dotāciju un mērķdotāciju sadales</t>
  </si>
  <si>
    <t>19.3.1.1.</t>
  </si>
  <si>
    <t xml:space="preserve">izglītības funkcijas nodrošināšanai no valsts dotāciju un mērķdotāciju sadales </t>
  </si>
  <si>
    <t>19.3.1.2.</t>
  </si>
  <si>
    <t xml:space="preserve">kultūras funkcijas nodrošināšanai no valsts dotāciju un mērķdotāciju sadales </t>
  </si>
  <si>
    <t>19.3.1.9.</t>
  </si>
  <si>
    <t>pārējo valsts budžeta dotāciju un mērķdotāciju sadales ieņēmumi</t>
  </si>
  <si>
    <t>19.3.2.0.</t>
  </si>
  <si>
    <t>Pārējie maksājumi no rajona padomēm</t>
  </si>
  <si>
    <t>19.3.2.1.</t>
  </si>
  <si>
    <t>izglītības funkcijas nodrošināšanai no rajona padomju līdzekļiem</t>
  </si>
  <si>
    <t>19.3.2.2.</t>
  </si>
  <si>
    <t>kultūras funkcijas nodrošināšanai no rajona padomju līdzekļiem</t>
  </si>
  <si>
    <t>19.3.2.9.</t>
  </si>
  <si>
    <t>pārējo funkciju nodrošināšanai pašvaldībām no rajona padomju līdzekļiem</t>
  </si>
  <si>
    <t>19.4.0.0.</t>
  </si>
  <si>
    <t>19.4.1.0.</t>
  </si>
  <si>
    <t>Pašvaldību budžeta kapitālo izdevumu transferti no vienas pašvaldības pamatbudžeta uz citas pašvaldības pamatbudžetu</t>
  </si>
  <si>
    <t>19.4.2.0.</t>
  </si>
  <si>
    <t>Pašvaldību budžeta kapitālo izdevumu transferti no rajona padomes pamatbudžeta uz pašvaldības pamatbudžetu</t>
  </si>
  <si>
    <t>21.0.0.0.</t>
  </si>
  <si>
    <t xml:space="preserve">VI Budžeta iestāžu ieņēmumi </t>
  </si>
  <si>
    <t>Budžeta iestādes ieņēmumi no ārvalstu finanšu palīdzības</t>
  </si>
  <si>
    <t>21.3.0.0. / 21.4.0.0.</t>
  </si>
  <si>
    <t>Ieņēmumi no budžeta iestāžu sniegtajiem maksas pakalpojumiem un citi pašu ieņēmumi / Pārējie 21.3.0.0. grupā neklasificētie budžeta iestāžu ieņēmumi par budžeta iestāžu sniegtajiem maksas pakalpojumiem un citi pašu ieņēmumi</t>
  </si>
  <si>
    <t>21.3.1.0.</t>
  </si>
  <si>
    <t>Ieņēmumi no valūtas kursa svārstībām attiecībā uz budžeta iestāžu sniegtajiem maksas pakalpojumiem un citiem pašu ieņēmumiem</t>
  </si>
  <si>
    <t>21.3.5.0.</t>
  </si>
  <si>
    <t>Maksa par izglītības pakalpojumiem</t>
  </si>
  <si>
    <t>21.3.6.0.</t>
  </si>
  <si>
    <t>Ieņēmumi no lauksaimnieciskās darbības</t>
  </si>
  <si>
    <t>21.3.7.0.</t>
  </si>
  <si>
    <t>Ieņēmumi par dokumentu izsniegšanu un kancelejas pakalpojumiem</t>
  </si>
  <si>
    <t>21.3.8.0.</t>
  </si>
  <si>
    <t>Ieņēmumi par nomu un īri</t>
  </si>
  <si>
    <t>21.3.9.0.</t>
  </si>
  <si>
    <t>Ieņēmumi par pārējiem budžeta iestāžu maksas pakalpojumiem</t>
  </si>
  <si>
    <t xml:space="preserve"> 21.4.1.0.</t>
  </si>
  <si>
    <t>Ieņēmumi no palīgražošanas un lauksaimniecības produkcijas ražošanas, pārdošanas un produkcijas pārvērtēšanas</t>
  </si>
  <si>
    <t xml:space="preserve"> 21.4.2.0.</t>
  </si>
  <si>
    <t>Pārējie šajā klasifikācijā iepriekš neklasificētie ieņēmumi</t>
  </si>
  <si>
    <t xml:space="preserve"> 21.4.9.0.</t>
  </si>
  <si>
    <t>Citi iepriekš neklasificētie maksas pakalpojumi un pašu ieņēmumi</t>
  </si>
  <si>
    <t xml:space="preserve"> </t>
  </si>
  <si>
    <t xml:space="preserve">VII Izdevumi atbilstoši funkcionālajām kategorijām </t>
  </si>
  <si>
    <t>Pašvaldības teritoriju un mājokļu apsaimniekošana</t>
  </si>
  <si>
    <t>Atpūta, kultūra un reliģija</t>
  </si>
  <si>
    <t>VIII   Izdevumi atbilstoši ekonomiskajām kategorijām</t>
  </si>
  <si>
    <t>1100</t>
  </si>
  <si>
    <t>1200</t>
  </si>
  <si>
    <t>Darba devēja valsts sociālās apdrošināšanas obligātās iemaksas, sociāla rakstura pabalsti un kompensācijas</t>
  </si>
  <si>
    <t>Komandējumi un dienesta braucieni</t>
  </si>
  <si>
    <t>Pakalpojumi</t>
  </si>
  <si>
    <t>Krājumi, materiāli, energoresursi, preces, biroja preces un inventārs, ko neuzskaita kodā 5000</t>
  </si>
  <si>
    <t>Grāmatas un žurnāli</t>
  </si>
  <si>
    <t xml:space="preserve">Budžeta iestāžu nodokļu maksājumi </t>
  </si>
  <si>
    <t>Kārtējie izdevumi Eiropas Savienības strukturālās politikas pirmsiestāšanās finanšu instrumentu (turpmāk - ISPA) finansēto projektu ietvaros no nopelnīto (uzkrāto) procentu  maksājumiem (projekta līdzfinansējums)</t>
  </si>
  <si>
    <t>Preces un pakalpojumi Eiropas Savienības politiku instrumentu līdzfinansēto projektu un (vai) pasākumu ietvaros</t>
  </si>
  <si>
    <t xml:space="preserve">Procentu maksājumi ārvalstu un starptautiskajām finanšu institūcijām </t>
  </si>
  <si>
    <t xml:space="preserve">Procentu maksājumi iekšzemes kredītiestādēm </t>
  </si>
  <si>
    <t xml:space="preserve">Pārējie procentu maksājumi </t>
  </si>
  <si>
    <t>4320</t>
  </si>
  <si>
    <t xml:space="preserve">Pašvaldību budžetu procentu maksājumi Valsts kasei </t>
  </si>
  <si>
    <t>4340</t>
  </si>
  <si>
    <t>Pašvaldību iestāžu procentu maksājumi par aizņēmumiem no pašvaldību budžeta</t>
  </si>
  <si>
    <t>Subsīdijas lauksaimniecības ražošanai</t>
  </si>
  <si>
    <t>Subsīdijas un dotācijas komersantiem, izņemot lauksaimniecības ražošanu, nevalstiskajām organizācijām un citām institūcijām</t>
  </si>
  <si>
    <t>Subsīdijas komersantiem sabiedriskā transporta pakalpojumu nodrošināšanai (par pasažieru regulārajiem pārvadājumiem)</t>
  </si>
  <si>
    <t>Citas subsīdijas ražošanai</t>
  </si>
  <si>
    <t xml:space="preserve">Sociālie pabalsti </t>
  </si>
  <si>
    <t xml:space="preserve">Sociālie pabalsti naudā </t>
  </si>
  <si>
    <t>Pārējie pabalsti</t>
  </si>
  <si>
    <t xml:space="preserve">Starptautiskā sadarbība </t>
  </si>
  <si>
    <t>Pašvaldību budžeta uzturēšanas izdevumu transferti</t>
  </si>
  <si>
    <t>Pašvaldību budžeta uzturēšanas izdevumu transferti citām pašvaldībām</t>
  </si>
  <si>
    <t xml:space="preserve">Uzturēšanas izdevumu transferti starp vienas pašvaldības dažādiem budžeta veidiem </t>
  </si>
  <si>
    <t xml:space="preserve">     Rajona padomes transferti pašvaldībām </t>
  </si>
  <si>
    <t>Pašvaldību budžeta uzturēšanas izdevumu transferti no pašvaldības pamatbudžeta uz valsts pamatbudžetu</t>
  </si>
  <si>
    <t>Pārējās dotācijas un pārējie transferti</t>
  </si>
  <si>
    <t>Nemateriālie ieguldījumi</t>
  </si>
  <si>
    <t>Pamatlīdzekļi</t>
  </si>
  <si>
    <t>Kapitālie izdevumi Eiropas Savienības politiku instrumentu līdzfinansēto projektu un (vai) pasākumu īstenošanai un pārējie kapitālie izdevumi</t>
  </si>
  <si>
    <t xml:space="preserve">2.2.   </t>
  </si>
  <si>
    <t xml:space="preserve">Kapitālo izdevumu transferti starp vienas pašvaldības dažādiem budžeta veidiem </t>
  </si>
  <si>
    <t>Pamatbudžeta transferti uz speciālo budžetu</t>
  </si>
  <si>
    <t>Pašvaldību budžeta transferti kapitālajiem izdevumiem no pamatbudžeta uz pamatbudžetu</t>
  </si>
  <si>
    <t xml:space="preserve">Pašvaldību budžeta transferti kapitālajiem izdevumiem no pašvaldības pamatbudžeta uz valsts pamatbudžetu </t>
  </si>
  <si>
    <t>Pašvaldību budžeta transferti kapitālajiem izdevumiem no vienas pašvaldības pamatbudžeta uz citas pašvaldības pamatbudžetu</t>
  </si>
  <si>
    <t>Pašvaldību budžeta transferti kapitālajiem izdevumiem no rajona padomes pamatbudžeta uz pašvaldības pamatbudžetu</t>
  </si>
  <si>
    <t>3.0.   8000</t>
  </si>
  <si>
    <t xml:space="preserve">IX Finansēšana </t>
  </si>
  <si>
    <t xml:space="preserve">Naudas līdzekļi un noguldījumi (atlikuma izmaiņas) </t>
  </si>
  <si>
    <t>F22010000</t>
  </si>
  <si>
    <t>Pieprasījuma noguldījumi</t>
  </si>
  <si>
    <t>F29010000</t>
  </si>
  <si>
    <t>Termiņnoguldījumi</t>
  </si>
  <si>
    <t>F30010000</t>
  </si>
  <si>
    <t>F30020000</t>
  </si>
  <si>
    <t>F50010000</t>
  </si>
  <si>
    <t>Iedzīvotāju ienākuma nodokļa atlikums uz gada sākumu, Ls</t>
  </si>
  <si>
    <t>Iedzīvotāju ienākuma nodokļa atlikums uz perioda beigām, Ls</t>
  </si>
  <si>
    <t>Kļaviņa 7094247</t>
  </si>
  <si>
    <r>
      <t xml:space="preserve">I KOPĀ IEŅĒMUMI </t>
    </r>
    <r>
      <rPr>
        <sz val="10"/>
        <rFont val="Times New Roman"/>
        <family val="1"/>
      </rPr>
      <t>(II+V+VI)</t>
    </r>
  </si>
  <si>
    <r>
      <t xml:space="preserve">II Nodokļu un nenodokļu ieņēmumi </t>
    </r>
    <r>
      <rPr>
        <sz val="10"/>
        <rFont val="Times New Roman"/>
        <family val="1"/>
      </rPr>
      <t>(III+IV)</t>
    </r>
  </si>
  <si>
    <r>
      <t>Valsts budžeta transferti</t>
    </r>
    <r>
      <rPr>
        <sz val="10"/>
        <rFont val="Times New Roman"/>
        <family val="1"/>
      </rPr>
      <t xml:space="preserve"> </t>
    </r>
  </si>
  <si>
    <r>
      <t>Pašvaldību savstarpējie kapitālo izdevumu transferti</t>
    </r>
    <r>
      <rPr>
        <sz val="10"/>
        <rFont val="Times New Roman"/>
        <family val="1"/>
      </rPr>
      <t xml:space="preserve"> </t>
    </r>
  </si>
  <si>
    <r>
      <t>Ieņēmumu pārsniegums (+) vai deficīts (-)</t>
    </r>
    <r>
      <rPr>
        <sz val="10"/>
        <rFont val="Times New Roman"/>
        <family val="1"/>
      </rPr>
      <t xml:space="preserve"> (I - VIII)</t>
    </r>
  </si>
  <si>
    <t>Pašvaldību speciālā budžeta ieņēmumi un izdevumi</t>
  </si>
  <si>
    <t>Nr.1.8.-12.10.2./1</t>
  </si>
  <si>
    <t>9.tabula</t>
  </si>
  <si>
    <t>1</t>
  </si>
  <si>
    <t>2</t>
  </si>
  <si>
    <t>3</t>
  </si>
  <si>
    <t>4</t>
  </si>
  <si>
    <t>II   Ieņēmumi pa speciālā budžeta veidiem</t>
  </si>
  <si>
    <t xml:space="preserve">Privatizācijas fonda līdzekļi </t>
  </si>
  <si>
    <t>Pašvaldību budžetu procentu ieņēmumi par aizdevumiem nacionālajā valūtā no pašvaldību iestādēm</t>
  </si>
  <si>
    <t>8.4.2.9.</t>
  </si>
  <si>
    <t>Pašvaldību budžetu procentu ieņēmumi par aizdevumiem nacionālajā valūtā no kapitālsabiedrībām</t>
  </si>
  <si>
    <t>12.3.1.0.</t>
  </si>
  <si>
    <t>Ieņēmumi no privatizācijas</t>
  </si>
  <si>
    <t>18.9.3.0.</t>
  </si>
  <si>
    <t>Pārējie transferti no valsts pamatbudžeta uz pašvaldību speciālo budžetu</t>
  </si>
  <si>
    <t xml:space="preserve">    Budžeta iestāžu ieņēmumi </t>
  </si>
  <si>
    <t xml:space="preserve">Ieņēmumi no budžeta iestāžu sniegtajiem maksas pakalpojumiem un citi pašu ieņēmumi </t>
  </si>
  <si>
    <t xml:space="preserve">Dabas resursu nodoklis </t>
  </si>
  <si>
    <t>5.5.3.0.</t>
  </si>
  <si>
    <t>Dabas resursu nodoklis</t>
  </si>
  <si>
    <t xml:space="preserve">Autoceļu (ielu) fonda līdzekļi </t>
  </si>
  <si>
    <t>Dotācijas pašvaldībām par Eiropas Savienības politiku instrumentu līdzfinansēto projektu un (vai) pasākumu īstenošanu</t>
  </si>
  <si>
    <t xml:space="preserve">        Ieņēmumi pašvaldību budžetā Eiropas Savienības
        struktūrfondu finansēto projektu īstenošanai</t>
  </si>
  <si>
    <t>18.9.1.0.</t>
  </si>
  <si>
    <t>Mērķdotācijas pašvaldību autoceļu (ielu) fondiem</t>
  </si>
  <si>
    <t>18.9.2.0.</t>
  </si>
  <si>
    <t>Mērķdotācijas pašvaldībām pasažieru regulārajiem pārvadājumiem ar autobusiem</t>
  </si>
  <si>
    <t>Ieņēmumi no vienas pašvaldības cita budžeta veida</t>
  </si>
  <si>
    <t>Pašvaldību savstarpējie kapitālo izdevumu transferti</t>
  </si>
  <si>
    <t xml:space="preserve">Budžeta iestāžu ieņēmumi </t>
  </si>
  <si>
    <t xml:space="preserve">Budžeta iestādes ieņēmumi no ārvalstu finanšu palīdzības </t>
  </si>
  <si>
    <t>21.7.0.0.</t>
  </si>
  <si>
    <t xml:space="preserve">Pārējie speciālā budžeta līdzekļi </t>
  </si>
  <si>
    <t xml:space="preserve">Valsts budžeta transferti </t>
  </si>
  <si>
    <t xml:space="preserve">    Ieņēmumi pašvaldību budžetā Eiropas Savienības
    struktūrfondu finansēto projektu īstenošanai</t>
  </si>
  <si>
    <t>Pārējie transferti no valsts pamatbudžeta uz pašvaldību speciālo budžetu.</t>
  </si>
  <si>
    <t>Pašvaldību budžetu transferti</t>
  </si>
  <si>
    <t>Budžeta iestāžu ieņēmumi</t>
  </si>
  <si>
    <t>23.0.0.0.</t>
  </si>
  <si>
    <t>III Saņemtie ziedojumi un dāvinājumi</t>
  </si>
  <si>
    <t>Ziedojumi un dāvinājumi, kas saņemti no juridiskajām personām</t>
  </si>
  <si>
    <t>Ziedojumi un dāvinājumi, kas saņemti no fiziskajām personām</t>
  </si>
  <si>
    <t>IV Izdevumi atbilstoši funkcionālajām kategorijām</t>
  </si>
  <si>
    <t>V   Izdevumi atbilstoši ekonomiskajām kategorijām</t>
  </si>
  <si>
    <t>Krājumi, materiāli, energoresursi, preces, biroja preces un inventārs, ko neuzskaita kodā  5000</t>
  </si>
  <si>
    <t>Budžeta iestāžu nodokļu maksājumi</t>
  </si>
  <si>
    <t>Sociālie pabalsti naudā</t>
  </si>
  <si>
    <t xml:space="preserve">Pašvaldību budžeta uzturēšanas izdevumu transferti </t>
  </si>
  <si>
    <t>Uzturēšanas izdevumu transferti starp vienas pašvaldības dažādiem budžeta veidiem</t>
  </si>
  <si>
    <t>Rajona padomes transferti pašvaldībām</t>
  </si>
  <si>
    <t>Pašvaldību budžeta uzturēšanas izdevumu transferti no pašvaldības speciālā budžeta uz valsts speciālo budžetu</t>
  </si>
  <si>
    <t>Pašvaldību budžeta transferti  kapitālajiem izdevumiem no speciālā budžeta uz speciālo budžetu</t>
  </si>
  <si>
    <t>Pašvaldību budžeta transferti  kapitālajiem izdevumiem no pašvaldības speciālā budžeta uz valsts speciālo budžetu</t>
  </si>
  <si>
    <t>Pašvaldību budžeta transferti  kapitālajiem izdevumiem no vienas pašvaldības speciālā budžeta uz citas pašvaldības speciālo budžetu</t>
  </si>
  <si>
    <t>Pašvaldību budžeta transferti  kapitālajiem izdevumiem no rajona padomes speciālā budžeta uz pašvaldības speciālo budžetu</t>
  </si>
  <si>
    <t>VI Finansēšana</t>
  </si>
  <si>
    <t>Naudas līdzekļi un noguldījumi (atlikuma izmaiņas)</t>
  </si>
  <si>
    <r>
      <t xml:space="preserve">I  Ieņēmumi kopā </t>
    </r>
    <r>
      <rPr>
        <sz val="10"/>
        <rFont val="Times New Roman"/>
        <family val="1"/>
      </rPr>
      <t>(II+III)</t>
    </r>
  </si>
  <si>
    <r>
      <t xml:space="preserve">Ieņēmumu pārsniegums (+) vai deficīts (-) </t>
    </r>
    <r>
      <rPr>
        <sz val="10"/>
        <rFont val="Times New Roman"/>
        <family val="1"/>
      </rPr>
      <t>(I-V)</t>
    </r>
  </si>
  <si>
    <t xml:space="preserve">Valsts kases kontu atlikumi kredītiestādēs </t>
  </si>
  <si>
    <t>10.tabula</t>
  </si>
  <si>
    <t>(tūkst.latu)</t>
  </si>
  <si>
    <t>Kontu atlikumi pārskata gada sākumā</t>
  </si>
  <si>
    <t>Kontu atlikumi pārskata perioda beigās</t>
  </si>
  <si>
    <t>Izmaiņas pārskata periodā (3-2)</t>
  </si>
  <si>
    <t>Kontu atlikumi pārskata perioda sākumā</t>
  </si>
  <si>
    <t>Finanšu resursi kopā (1.+2.)</t>
  </si>
  <si>
    <t>1. Latvijā (1.1.+1.2.)</t>
  </si>
  <si>
    <t>1.1. Norēķinu konti</t>
  </si>
  <si>
    <t>Latvijas Bankā</t>
  </si>
  <si>
    <t>Latvijas Banka</t>
  </si>
  <si>
    <t>Pārējās kredītiestādēs</t>
  </si>
  <si>
    <t>1.2. Depozītu konti</t>
  </si>
  <si>
    <t>2. Ārvalstīs (2.1.+2.2.)</t>
  </si>
  <si>
    <t>2. Ārvalstīs (2.1.)</t>
  </si>
  <si>
    <t>2.1. Norēķinu konti</t>
  </si>
  <si>
    <t>2.2. Depozītu konti</t>
  </si>
  <si>
    <t>Programmas “Valsts aizsardzība, drošība un integrācija NATO” 2007.gadam</t>
  </si>
  <si>
    <t>11.tabula</t>
  </si>
  <si>
    <t>Izpilde % pret gada plānu          (3/2)</t>
  </si>
  <si>
    <t>Aizsardzības ministrija</t>
  </si>
  <si>
    <t>Ministru kabinets</t>
  </si>
  <si>
    <t>Informācijas analīzes dienests</t>
  </si>
  <si>
    <t>Iekšlietu ministrija</t>
  </si>
  <si>
    <t>Robežsardze</t>
  </si>
  <si>
    <t>Latvijas Bankas apsardze</t>
  </si>
  <si>
    <t>KOPĀ</t>
  </si>
  <si>
    <t xml:space="preserve">Pārvaldnieks                       </t>
  </si>
  <si>
    <t>Brine, 7094250</t>
  </si>
  <si>
    <t xml:space="preserve">Valsts ilgtermiņa saistību limiti investīcijām (to skaitā ES fondu un citu ārvalstu finanšu instrumentu līdzfinansētās programmās) un pārējām ilgtermiņa saistībām </t>
  </si>
  <si>
    <t>12.tabula</t>
  </si>
  <si>
    <t xml:space="preserve">Finansēšanas plāns pārskata periodam </t>
  </si>
  <si>
    <t>Izpilde % pret gada plānu (4/2)</t>
  </si>
  <si>
    <t>Pamatbudžets kopsavilkums</t>
  </si>
  <si>
    <t>Resursi izdevumu segšanai - kopā</t>
  </si>
  <si>
    <t xml:space="preserve">    Kapitālo izdevumu transferti, mērķdotācijas</t>
  </si>
  <si>
    <t xml:space="preserve">Ārvalstu finanšu palīdzības naudas līdzekļu atlikumu izmaiņas palielinājums (-) vai samazinājums (+) </t>
  </si>
  <si>
    <t>Phare programma - kopā (investīcijas)</t>
  </si>
  <si>
    <t>Ārvalstu finanšu palīdzības naudas līdzekļu atlikumu izmaiņas palielinājums (-) vai samazinājums (+)</t>
  </si>
  <si>
    <t>12. Ekonomikas ministrija</t>
  </si>
  <si>
    <t>13. Finanšu ministrija</t>
  </si>
  <si>
    <t xml:space="preserve">    Valsts budžeta uzturēšanas izdevumu transferti </t>
  </si>
  <si>
    <t xml:space="preserve">        Valsts budžeta uzturēšanas izdevumu transferti no valsts pamatbudžeta uz valsts pamatbudžetu</t>
  </si>
  <si>
    <t xml:space="preserve">            Valsts budžeta uzturēšanas izdevumu transferti no valsts pamatbudžeta dotācijas no vispārējiem ieņēmumiem uz valsts pamatbudžetu</t>
  </si>
  <si>
    <t xml:space="preserve">            Valsts budžeta uzturēšanas izdevumu transferti no valsts pamatbudžeta ārvalstu finanšu palīdzības līdzekļiem uz valsts pamatbudžetu</t>
  </si>
  <si>
    <t xml:space="preserve">            Mērķdotācijas pašvaldību budžetiem</t>
  </si>
  <si>
    <t>15. Izglītības un zinātnes  ministrija</t>
  </si>
  <si>
    <t xml:space="preserve">    Valsts budžeta transferti</t>
  </si>
  <si>
    <t xml:space="preserve">        Valsts pamatbudžeta savstarpējie transferti</t>
  </si>
  <si>
    <t xml:space="preserve">            Valsts pamatbudžeta iestāžu saņemtie transferta pārskaitījumi no citas ministrijas vai centrālās iestādes valsts pamatbudžetā</t>
  </si>
  <si>
    <t xml:space="preserve">                 Valsts pamatbudžeta iestāžu saņemtie transferta pārskaitījumi no valsts pamatbudžeta dotācijas no vispārējiem ieņēmumiem</t>
  </si>
  <si>
    <t xml:space="preserve">                Valsts pamatbudžeta iestāžu saņemtie transferta pārskaitījumi no valsts pamatbudžeta ārvalstu finanšu palīdzības līdzekļiem</t>
  </si>
  <si>
    <t>21. Vides  ministrija</t>
  </si>
  <si>
    <t>22. Kultūras  ministrija</t>
  </si>
  <si>
    <t>Pārejas perioda palīdzība - kopā (investīcijas)</t>
  </si>
  <si>
    <t xml:space="preserve">            Atlīdzība </t>
  </si>
  <si>
    <t>03. Ministru kabinets</t>
  </si>
  <si>
    <t>14. Iekšlietu ministrija</t>
  </si>
  <si>
    <t xml:space="preserve">16. Zemkopības ministrija </t>
  </si>
  <si>
    <t xml:space="preserve">18. Labklājības ministrija </t>
  </si>
  <si>
    <t xml:space="preserve">19. Tieslietu ministrija </t>
  </si>
  <si>
    <t xml:space="preserve">21. Vides ministrija </t>
  </si>
  <si>
    <t>24. Valsts kontrole</t>
  </si>
  <si>
    <t>28. Augstākā tiesa</t>
  </si>
  <si>
    <t>29. Veselības ministrija</t>
  </si>
  <si>
    <t>36. Bērnu un ģimenes lietu  ministrija</t>
  </si>
  <si>
    <t>Kohēzijas fonds - kopā (investīcijas)</t>
  </si>
  <si>
    <t xml:space="preserve">    Ārvalstu finanšu palīdzības naudas līdzekļu atlikumu    izmaiņas palielinājums (-) vai samazinājums (+) </t>
  </si>
  <si>
    <t>Attiecināmās izmaksas</t>
  </si>
  <si>
    <t>Neattiecināmās izmaksas</t>
  </si>
  <si>
    <t xml:space="preserve">13. Finanšu ministrija </t>
  </si>
  <si>
    <t xml:space="preserve">17. Satiksmes ministrija </t>
  </si>
  <si>
    <t>Eiropas Reģionālās attīstības fonds (ERAF) - kopā (investīcijas)</t>
  </si>
  <si>
    <t xml:space="preserve">        Uzturēšanas izdevumu atmaksa valsts budžetam</t>
  </si>
  <si>
    <t xml:space="preserve">               Atmaksa valsts pamatbudžetā par veiktajiem uzturēšanas  izdevumiem ES fondu līdzfinansētajos projektos</t>
  </si>
  <si>
    <t xml:space="preserve">              Atmaksa valsts pamatbudžetā par veiktajiem kapitālajiem izdevumiem</t>
  </si>
  <si>
    <t>17. Satiksmes ministrija</t>
  </si>
  <si>
    <t>21. Vides ministrija</t>
  </si>
  <si>
    <t>57. Īpašu uzdevumu ministra elektroniskās pārvaldes lietās sekretariāts</t>
  </si>
  <si>
    <t>Eiropas Sociālais fonds (ESF) - kopā (investīcijas)</t>
  </si>
  <si>
    <t xml:space="preserve">            Atmaksa valsts pamatbudžetā par veiktajiem uzturēšanas  izdevumiem ES fondu līdzfinansētajos projektos</t>
  </si>
  <si>
    <t xml:space="preserve">            Atmaksa valsts pamatbudžetā par veiktajiem kapitālajiem izdevumiem</t>
  </si>
  <si>
    <t xml:space="preserve">   Mērķdotācijas pašvaldību budžetiem</t>
  </si>
  <si>
    <t>29.Veselības ministrija</t>
  </si>
  <si>
    <t>45.Īpašu uzdevumu ministra sabiedrības integrācijas lietās sekretariāts</t>
  </si>
  <si>
    <t>58.Reģionālās attīstības un pašvaldību ministra sabiedrības integrācijas lietās sekretariāts</t>
  </si>
  <si>
    <t>Eiropas Lauksaimniecības virzības un garantiju fonda (ELVGF) Virzības daļa - kopā (investīcijas)</t>
  </si>
  <si>
    <t>16.Zemkopības ministrija</t>
  </si>
  <si>
    <t xml:space="preserve">           Atmaksa valsts pamatbudžetā par veiktajiem uzturēšanas  izdevumiem ES fondu līdzfinansētajos projektos</t>
  </si>
  <si>
    <t xml:space="preserve">           Atmaksa valsts pamatbudžetā par veiktajiem kapitālajiem izdevumiem</t>
  </si>
  <si>
    <t>Zivsaimniecības vadības finanšu instruments (ZVFI) - kopā (investīcijas)</t>
  </si>
  <si>
    <t>Eiropas Lauksaimniecības virzības un garantiju fonda (ELVGF) Garantiju daļa, Eiropas Lauksaimniecības garantiju fonds, Eiropas lauksaimniecības fonds lauku attīstībai - kopā (investīcijas)</t>
  </si>
  <si>
    <t>Eiropas Kopienas iniciatīvas - kopā (investīcijas)</t>
  </si>
  <si>
    <t xml:space="preserve">              Atmaksa valsts pamatbudžetā par veiktajiem uzturēšanas  izdevumiem ES fondu līdzfinansētajos projektos</t>
  </si>
  <si>
    <t>Kārtējo izdevumu atmaksa valsts budžetam</t>
  </si>
  <si>
    <t>58.Reģionālās attīstības un pašvaldību lietu ministrija</t>
  </si>
  <si>
    <t>Citas Eiropas Kopienas programmas - kopā (investīcijas)</t>
  </si>
  <si>
    <t>19.Tieslietu ministrija</t>
  </si>
  <si>
    <t>21.Vides ministrija</t>
  </si>
  <si>
    <t>36.Bērnu un ģimenes lietu ministrija</t>
  </si>
  <si>
    <t>Dotācija un  transferti pašvaldību budžetiem</t>
  </si>
  <si>
    <t>57.Īpašu uzdevumu ministra elektroniskās pārvaldes lietās sekretariāts</t>
  </si>
  <si>
    <t>Eiropas Kopienas atbalsts transporta, telekomunikāciju un enerģijas infrastruktūras tīkliem - kopā (investīcijas)</t>
  </si>
  <si>
    <t xml:space="preserve">12. Ekonomikas ministrija </t>
  </si>
  <si>
    <t>Eiropas Ekonomikas zonas un Norvēģijas finanšu instrumenti - kopā (investīcijas)</t>
  </si>
  <si>
    <t xml:space="preserve">             Atmaksa valsts pamatbudžetā par veiktajiem uzturēšanas  izdevumiem ES fondu līdzfinansētajos projektos</t>
  </si>
  <si>
    <t xml:space="preserve">36. Bērnu un ģimenes lietu ministrija ministrija </t>
  </si>
  <si>
    <t>Eiropas Savienības Solidaritātes fonds - kopā (investīcijas)</t>
  </si>
  <si>
    <t>NATO drošības investīciju programma - kopā</t>
  </si>
  <si>
    <t>10.Aizsardzības ministrija</t>
  </si>
  <si>
    <t>Investīcijas (izņemot ārvalstu finanšu palīdzības programmu projektus) - kopā</t>
  </si>
  <si>
    <t>15.Izglītības un zinātnes ministrija</t>
  </si>
  <si>
    <t>22.Kultūras ministrija</t>
  </si>
  <si>
    <t>62.Mērķdotācijas pašvaldībām</t>
  </si>
  <si>
    <t>Pārējās saistības - kopā</t>
  </si>
  <si>
    <t>02.Saeima</t>
  </si>
  <si>
    <t>03.Ministru kabinets</t>
  </si>
  <si>
    <t>04.Korupcijas novēršanas un apkarošanas birojs</t>
  </si>
  <si>
    <t>05.Tiesībsarga birojs</t>
  </si>
  <si>
    <t>11.Ārlietu ministrija</t>
  </si>
  <si>
    <t>12.Ekonomikas ministrija</t>
  </si>
  <si>
    <t xml:space="preserve">    Kārtējie maksājumi Eiropas Kopienas budžetā </t>
  </si>
  <si>
    <t>14.Iekšlietu ministrija</t>
  </si>
  <si>
    <t>17.Satiksmes ministrija</t>
  </si>
  <si>
    <t>24.Valsts kontrole</t>
  </si>
  <si>
    <t>28.Augstākā tiesa</t>
  </si>
  <si>
    <t>35.Centrālā vēlēšanu komisija</t>
  </si>
  <si>
    <t>58.Reģionālās attīstības un pašvaldību lietu ministrija ministrija</t>
  </si>
  <si>
    <t>Speciālais budžets kopsavilkums</t>
  </si>
  <si>
    <t>Ieņēmumi - kopā</t>
  </si>
  <si>
    <t xml:space="preserve">    Naudas līdzekļi</t>
  </si>
  <si>
    <t>Investīcijas (izņemot ārvalstu finanšu palīdzības  programmu projektus) - kopā</t>
  </si>
  <si>
    <t xml:space="preserve">18.Labklājības ministrija </t>
  </si>
  <si>
    <t>Atmaksa valsts pamatbudžetā par ERAF, ESF, ELVGF, EK iniciatīvas "EQUAL" un "INTERREG", Eiropas Ekonomikas zonas un Norvēģijas finanšu instrumentu finansējumu - konsolidējamā pozīcija</t>
  </si>
  <si>
    <t xml:space="preserve">   Uzturēšanas izdevumu atmaksa valsts budžetam</t>
  </si>
  <si>
    <t xml:space="preserve">       Atmaksa valsts pamatbudžetā par veiktajiem uzturēšanas  izdevumiem ES fondu līdzfinansētajos projektos</t>
  </si>
  <si>
    <t xml:space="preserve">      Atmaksa valsts pamatbudžetā par veiktajiem kapitālajiem izdevumiem</t>
  </si>
  <si>
    <t xml:space="preserve">Valsts budžeta aizdevumi un aizdevumu atmaksas </t>
  </si>
  <si>
    <t>13.tabula</t>
  </si>
  <si>
    <t xml:space="preserve">           (latos)</t>
  </si>
  <si>
    <t>Aizdevumi (izsniegtie aizdevumi un izsniegto aizdevumu saņemtā atmaksa)</t>
  </si>
  <si>
    <t>Valsts budžeta izsniegtie aizdevumi</t>
  </si>
  <si>
    <t>1.Pamatbudžetam</t>
  </si>
  <si>
    <t>1.1. Studējošo un studiju kreditēšanai</t>
  </si>
  <si>
    <t>Izglītības un zinātnes ministrija</t>
  </si>
  <si>
    <t xml:space="preserve">        - Studējošo un studiju kreditēšana </t>
  </si>
  <si>
    <t>3. Pašvaldībām</t>
  </si>
  <si>
    <t>3.1. Pašvaldību budžetiem</t>
  </si>
  <si>
    <t xml:space="preserve">      - Pašvaldību finanšu stabilizācija</t>
  </si>
  <si>
    <t xml:space="preserve">      - ES fondu līdzfinansēto projektu un pasākumu īstenošana</t>
  </si>
  <si>
    <t>Irlavas pagasts</t>
  </si>
  <si>
    <t xml:space="preserve">      - Pārējie aizdevumi pašvaldībām</t>
  </si>
  <si>
    <t>Laucienes pagasts</t>
  </si>
  <si>
    <t>Priekules pilsēta</t>
  </si>
  <si>
    <t>Viļānu pilsēta</t>
  </si>
  <si>
    <t>3.2. Pašvaldību kapitālsabiedrībām</t>
  </si>
  <si>
    <t>4.Pārējie</t>
  </si>
  <si>
    <t>Valsts budžeta izsniegto aizdevumu saņemtā atmaksa</t>
  </si>
  <si>
    <t>1. No pamatbudžeta</t>
  </si>
  <si>
    <t>1.1. No studējošo un studiju kreditēšanas</t>
  </si>
  <si>
    <t xml:space="preserve">      - Studējošo un studiju kreditēšanai                                           (atmaksa)</t>
  </si>
  <si>
    <t>(dzēšana)</t>
  </si>
  <si>
    <t>2. No speciālā budžeta</t>
  </si>
  <si>
    <t>Labklājības   ministrija</t>
  </si>
  <si>
    <t xml:space="preserve">      - WE02 Labklājības sistēmas reforma</t>
  </si>
  <si>
    <t xml:space="preserve">      - Invaliditātes, maternitātes un slimības speciālais budžets</t>
  </si>
  <si>
    <t>3. No pašvaldībām</t>
  </si>
  <si>
    <t>3.1. No pašvaldību budžetiem</t>
  </si>
  <si>
    <t xml:space="preserve">    - Pašvaldību finanšu stabilizācija</t>
  </si>
  <si>
    <t>Ēdoles pagasts</t>
  </si>
  <si>
    <t>Salas pagasts (Jēkabpils rajons)</t>
  </si>
  <si>
    <t>Sedas pilsēta ar lauku teritoriju</t>
  </si>
  <si>
    <t>Slampes pagasts</t>
  </si>
  <si>
    <t>Stradu pagasts</t>
  </si>
  <si>
    <t>Tumes pagasts</t>
  </si>
  <si>
    <t>Vērēmu pagasts</t>
  </si>
  <si>
    <t xml:space="preserve">     - ES fondu līdzfinansēto projektu un pasākumu īstenošana</t>
  </si>
  <si>
    <t>Auces pilsēta</t>
  </si>
  <si>
    <t>Brīvzemnieku pagasts</t>
  </si>
  <si>
    <t>Codes pagasts</t>
  </si>
  <si>
    <t>Kandavas novads</t>
  </si>
  <si>
    <t>Krimuldas pagasts</t>
  </si>
  <si>
    <t>Liepupes pagasts</t>
  </si>
  <si>
    <t>Madlienas pagasts</t>
  </si>
  <si>
    <t>Penkules pagasts</t>
  </si>
  <si>
    <t>Sakstagala pagasts</t>
  </si>
  <si>
    <t>Saulkrastu pilsēta</t>
  </si>
  <si>
    <t xml:space="preserve">    - EV41 Cieto sadzīves atkritumu projekts (Rīga, Getliņi) (Pasaules Banka)</t>
  </si>
  <si>
    <t xml:space="preserve">    - VAS "Latvijas gāze" debitoru parādu atmaksa</t>
  </si>
  <si>
    <t xml:space="preserve">    - Enerģētikas projekts pašvaldībām ( Dānijas bezprocentu aizdevums) </t>
  </si>
  <si>
    <t xml:space="preserve">    - Enerģētikas projekts Talsu pilsētas domei (NUTEK)</t>
  </si>
  <si>
    <t xml:space="preserve">    - Enerģētikas projekts Liepas pagastam (NUTEK)</t>
  </si>
  <si>
    <t xml:space="preserve">    - Pārējās pašvaldību aizdevumu atmaksas</t>
  </si>
  <si>
    <t>Aizkraukles rajona padome</t>
  </si>
  <si>
    <t>Allažu pagasts</t>
  </si>
  <si>
    <t>Alsungas pagasts</t>
  </si>
  <si>
    <t>Alūksnes pilsētas</t>
  </si>
  <si>
    <t>Ambeļu pagasts</t>
  </si>
  <si>
    <t>Andrupenes pagasts</t>
  </si>
  <si>
    <t>Annas pagasts</t>
  </si>
  <si>
    <t>Aronas pagasts</t>
  </si>
  <si>
    <t>Ādažu novads</t>
  </si>
  <si>
    <t>Babītes pagasta padome</t>
  </si>
  <si>
    <t>Baldones pilsēta</t>
  </si>
  <si>
    <t>Baltinavas pagasts</t>
  </si>
  <si>
    <t>Balvu pagasts</t>
  </si>
  <si>
    <t>Balvu pilsēta</t>
  </si>
  <si>
    <t>Bebru pagasts</t>
  </si>
  <si>
    <t>Bērzgales pagasts</t>
  </si>
  <si>
    <t>Bērzpils pagasts</t>
  </si>
  <si>
    <t>Bikstu pagasts</t>
  </si>
  <si>
    <t>Biķernieku pagasts</t>
  </si>
  <si>
    <t>Briežuciema pagasts</t>
  </si>
  <si>
    <t>Carnikavas novads</t>
  </si>
  <si>
    <t>Ciblas novads</t>
  </si>
  <si>
    <t>Cīravas pagasts</t>
  </si>
  <si>
    <t>Dagdas pagasts</t>
  </si>
  <si>
    <t>Dagdas pilsēta</t>
  </si>
  <si>
    <t>Daudzeses pagasts</t>
  </si>
  <si>
    <t>Daugavpils pilsēta</t>
  </si>
  <si>
    <t>Daugavpils rajona padome</t>
  </si>
  <si>
    <t>Daukstu pagasts</t>
  </si>
  <si>
    <t>Degoles pagasts</t>
  </si>
  <si>
    <t>Demenes pagasts</t>
  </si>
  <si>
    <t>Dobeles rajona padome</t>
  </si>
  <si>
    <t>Dricānu pagasts</t>
  </si>
  <si>
    <t>Dundagas pagasts</t>
  </si>
  <si>
    <t>Embūtes pagasts</t>
  </si>
  <si>
    <t>Engures pagasts</t>
  </si>
  <si>
    <t>Ērgļu novads</t>
  </si>
  <si>
    <t>Galgauskas pagasts</t>
  </si>
  <si>
    <t>Gaujienas pagasts</t>
  </si>
  <si>
    <t>Grundzāles pagasts</t>
  </si>
  <si>
    <t>Gulbenes rajona padome</t>
  </si>
  <si>
    <t>Iecavas novada dome</t>
  </si>
  <si>
    <t>Indrānu pagasts</t>
  </si>
  <si>
    <t>Istras pagasts</t>
  </si>
  <si>
    <t>Īslīces pagasts</t>
  </si>
  <si>
    <t>Īvandes pagasts</t>
  </si>
  <si>
    <t>Jaunalūksnes pagasts</t>
  </si>
  <si>
    <t>Jaunbērzes pagasts</t>
  </si>
  <si>
    <t>Jaunjelgavas pilsēta ar lauku teritoriju</t>
  </si>
  <si>
    <t>Jaunpils pagasts</t>
  </si>
  <si>
    <t>Jaunsvirlaukas pagasts</t>
  </si>
  <si>
    <t>Jelgavas pilsēta</t>
  </si>
  <si>
    <t>Jeru pagasts</t>
  </si>
  <si>
    <t>Jēkabpils pilsēta</t>
  </si>
  <si>
    <t>Jēkabpils rajona padome</t>
  </si>
  <si>
    <t>Kabiles pagasts</t>
  </si>
  <si>
    <t>Kalsnavas pagasts</t>
  </si>
  <si>
    <t>Kalupes pagasts</t>
  </si>
  <si>
    <t>Kalētu pagasts</t>
  </si>
  <si>
    <t>Kantinieku pagasts</t>
  </si>
  <si>
    <t>Kocēnu pagasta padome</t>
  </si>
  <si>
    <t>Kurmenes pagasts</t>
  </si>
  <si>
    <t>Ķoņu pagasts</t>
  </si>
  <si>
    <t>Lapmežciema novads</t>
  </si>
  <si>
    <t>Lejasciema pagasts</t>
  </si>
  <si>
    <t>Lielvārdes novads</t>
  </si>
  <si>
    <t>Liepnas pagasts</t>
  </si>
  <si>
    <t>Liepājas pilsēta</t>
  </si>
  <si>
    <t>Liepājas rajona padome</t>
  </si>
  <si>
    <t>Limbažu pilsēta</t>
  </si>
  <si>
    <t>Limbažu pilsētas dome</t>
  </si>
  <si>
    <t>Lībagu pagasts</t>
  </si>
  <si>
    <t>Līgatnes pilsēta</t>
  </si>
  <si>
    <t>Lubānas pilsēta</t>
  </si>
  <si>
    <t>Ludzas rajona padome</t>
  </si>
  <si>
    <t>Lūznavas pagasts</t>
  </si>
  <si>
    <t>Ļaudonas pagasts</t>
  </si>
  <si>
    <t>Madonas pilsēta</t>
  </si>
  <si>
    <t>Madonas rajona padome</t>
  </si>
  <si>
    <t>Malienas pagasts</t>
  </si>
  <si>
    <t>Malnavas pagasts</t>
  </si>
  <si>
    <t>Mazzalves pagasts</t>
  </si>
  <si>
    <t>Maļinovas pagasts</t>
  </si>
  <si>
    <t>Mālupes pagasts</t>
  </si>
  <si>
    <t>Mārsnēnu pagasts</t>
  </si>
  <si>
    <t>Medzes pagasts</t>
  </si>
  <si>
    <t>Medņevas pagasts</t>
  </si>
  <si>
    <t>Neretas pagasts</t>
  </si>
  <si>
    <t>Nirzas pagasts</t>
  </si>
  <si>
    <t>Nīcas pagasta padome</t>
  </si>
  <si>
    <t>Novadnieku pagasts</t>
  </si>
  <si>
    <t>Ogres novads</t>
  </si>
  <si>
    <t>Olaines pagasts</t>
  </si>
  <si>
    <t>Pededzes pagasts</t>
  </si>
  <si>
    <t>Pelēču pagasts</t>
  </si>
  <si>
    <t>Pildas pagasts</t>
  </si>
  <si>
    <t>Popes pagasts</t>
  </si>
  <si>
    <t>Priekuļu pagasts</t>
  </si>
  <si>
    <t>Puzes pagasts</t>
  </si>
  <si>
    <t>Pušas pagasts</t>
  </si>
  <si>
    <t>Rankas pagasts</t>
  </si>
  <si>
    <t>Raunas pagasts</t>
  </si>
  <si>
    <t>Riebiņu novads</t>
  </si>
  <si>
    <t>Rīgas pilsēta</t>
  </si>
  <si>
    <t>Rīgas rajona padome</t>
  </si>
  <si>
    <t>Robežnieku pagasts</t>
  </si>
  <si>
    <t>Rubenes pagasts</t>
  </si>
  <si>
    <t>Rucavas pagasts</t>
  </si>
  <si>
    <t>Rugāju pagasts</t>
  </si>
  <si>
    <t>Rundāles pagasts</t>
  </si>
  <si>
    <t>Rūjienas pilsēta</t>
  </si>
  <si>
    <t>Salas pagasts (Rīgas raj.)</t>
  </si>
  <si>
    <t>Saldus rajona padome</t>
  </si>
  <si>
    <t>Salienas pagasts</t>
  </si>
  <si>
    <t>Sarkaņu pagasts</t>
  </si>
  <si>
    <t>Saunas pagasts</t>
  </si>
  <si>
    <t>Seces pagasts</t>
  </si>
  <si>
    <t>Sējas novads</t>
  </si>
  <si>
    <t>Sēlpils pagasts</t>
  </si>
  <si>
    <t>Siguldas novads</t>
  </si>
  <si>
    <t>Skaistas pagasts</t>
  </si>
  <si>
    <t>Skaistkalnes pagasts</t>
  </si>
  <si>
    <t>Skrundas pilsēta</t>
  </si>
  <si>
    <t>Skujenes pagasts</t>
  </si>
  <si>
    <t>Smārdes pagasts</t>
  </si>
  <si>
    <t>Stendes pilsēta</t>
  </si>
  <si>
    <t>Strazdes pagasts</t>
  </si>
  <si>
    <t>Suntažu pagasts</t>
  </si>
  <si>
    <t>Susāju pagasts</t>
  </si>
  <si>
    <t>Sventes pagasts</t>
  </si>
  <si>
    <t>Talsu pilsēta</t>
  </si>
  <si>
    <t>Talsu pilsētas dome</t>
  </si>
  <si>
    <t>Taurupes pagasts</t>
  </si>
  <si>
    <t>Tērvetes novads</t>
  </si>
  <si>
    <t>Trapenes pagasts</t>
  </si>
  <si>
    <t>Trikātas pagasts</t>
  </si>
  <si>
    <t>Tukuma rajona padome</t>
  </si>
  <si>
    <t>Ukru pagasts</t>
  </si>
  <si>
    <t>Umurgas pagasts</t>
  </si>
  <si>
    <t>Usmas pagasts</t>
  </si>
  <si>
    <t>Ūdrīšu pagasts</t>
  </si>
  <si>
    <t>Vadakstes pagasts</t>
  </si>
  <si>
    <t>Vaives pagasts</t>
  </si>
  <si>
    <t>Valkas pilsētas dome</t>
  </si>
  <si>
    <t>Vandzenes pagasts</t>
  </si>
  <si>
    <t>Vangažu pilsēta</t>
  </si>
  <si>
    <t>Vānes pagasts</t>
  </si>
  <si>
    <t>Vārkavas novads</t>
  </si>
  <si>
    <t>Vārmes pagasts</t>
  </si>
  <si>
    <t>Vectilžas pagasts</t>
  </si>
  <si>
    <t>Veselavas pagasts</t>
  </si>
  <si>
    <t>Vērgales pagasts</t>
  </si>
  <si>
    <t>Vidrižu pagasts</t>
  </si>
  <si>
    <t>Viesturu pagasts</t>
  </si>
  <si>
    <t>Viesatu pagasts</t>
  </si>
  <si>
    <t>Viesītes pilsēta ar lauku teritoriju</t>
  </si>
  <si>
    <t>Virbu pagasts</t>
  </si>
  <si>
    <t>Višķu pagasts</t>
  </si>
  <si>
    <t>Vīksnas pagasts</t>
  </si>
  <si>
    <t>Ziemeru pagasta padome</t>
  </si>
  <si>
    <t>Ziru pagasts</t>
  </si>
  <si>
    <t>Zvirgzdenes pagasts</t>
  </si>
  <si>
    <t>Žīguru pagasts</t>
  </si>
  <si>
    <t>3.2. No pašvaldību kapitālsabiedrībām</t>
  </si>
  <si>
    <t xml:space="preserve">     - VAS "Latvijas gāze" debitoru parādu atmaksa</t>
  </si>
  <si>
    <t>Jūrmalas siltums SIA</t>
  </si>
  <si>
    <t xml:space="preserve">Rīgas pilsētas SIA "Avota nami" </t>
  </si>
  <si>
    <t>SIA "Wesemann"</t>
  </si>
  <si>
    <t xml:space="preserve">     - EV04 Daugavpils ūdensapgāde un kanalizācija</t>
  </si>
  <si>
    <t xml:space="preserve">     - Vides projekts Liepājai (Pasaules Banka)</t>
  </si>
  <si>
    <t xml:space="preserve">     - Liepājas reģiona sadzīves atkritumu apsaimniekošanas projekts (Pasaules banka)</t>
  </si>
  <si>
    <t xml:space="preserve">     - Pārējās pašvaldību kapitālsabiedrību aizdevumu atmaksas</t>
  </si>
  <si>
    <t>Brocēnu siltums SIA</t>
  </si>
  <si>
    <t>Iecavas siltums SIA</t>
  </si>
  <si>
    <t>Salaspils siltums SIA</t>
  </si>
  <si>
    <t>Ventspils zivju konservu kombināts VU</t>
  </si>
  <si>
    <t>4. No pārējiem</t>
  </si>
  <si>
    <t xml:space="preserve">     - TRt08  Valsts nozīmes datu pārraides tīkla (VNDP) izveide</t>
  </si>
  <si>
    <t xml:space="preserve">     - Enerģētikas  projekts Rīgas gāzei (Dānijas bezprocentu aizdevums)</t>
  </si>
  <si>
    <t xml:space="preserve">     - Rehabilitācijas projekti (Pasaules Banka)</t>
  </si>
  <si>
    <t>Latvijas Nafta</t>
  </si>
  <si>
    <t xml:space="preserve">      - Lauku attīstības projekts (Pasaules Banka)</t>
  </si>
  <si>
    <t xml:space="preserve">      - PB/Valsts kases pārņemtais aizdevums Tehniskajai vienībai</t>
  </si>
  <si>
    <t xml:space="preserve">      - Pārējās aizdevumu atmaksas</t>
  </si>
  <si>
    <t>Unibankas sliktie kredīti</t>
  </si>
  <si>
    <t>Latvijas Republikas</t>
  </si>
  <si>
    <t>VALSTS KASE</t>
  </si>
  <si>
    <t>Smilšu ielā 1, Rīgā, LV-1919, tālrunis 7094222, fakss 7094220, e-pasts kase@kase.gov.lv</t>
  </si>
  <si>
    <t>Oficiālais mēneša pārskats</t>
  </si>
  <si>
    <t>Konsolidētā kopbudžeta izpilde (ieskaitot ziedojumus un dāvinājumus)</t>
  </si>
  <si>
    <t>(2007.gada janvāris)</t>
  </si>
  <si>
    <t>Rīgā</t>
  </si>
  <si>
    <t>2007.gada 15.februāris</t>
  </si>
  <si>
    <t>Nr.1.8-12.10.2/1</t>
  </si>
  <si>
    <t>(tūkst.latos)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</si>
  <si>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</si>
  <si>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</si>
  <si>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</si>
  <si>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</si>
  <si>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</si>
  <si>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</si>
  <si>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konsolidējamā pozīcija</t>
  </si>
  <si>
    <t>x</t>
  </si>
  <si>
    <t>Kopbudžeta ieņēmumi (neto)</t>
  </si>
  <si>
    <t xml:space="preserve">     Izdevumi (bruto)</t>
  </si>
  <si>
    <t>Kopbudžeta izdevumi (neto)</t>
  </si>
  <si>
    <t>Finansiālā bilance</t>
  </si>
  <si>
    <t>Finansēšana</t>
  </si>
  <si>
    <t>Naudas līdzekļi un noguldījumi</t>
  </si>
  <si>
    <t>Iegādātie parāda vērtspapīri, izņemot atvasinātos finanšu instrumentus</t>
  </si>
  <si>
    <t>Emitētie parāda vērtspapīri</t>
  </si>
  <si>
    <t>Aizņēmumi</t>
  </si>
  <si>
    <t>Aizdevumi</t>
  </si>
  <si>
    <t>Akcijas un cita līdzdalība komersantu pašu kapitālā</t>
  </si>
  <si>
    <t>Kopieguldījuma fondu akcijas</t>
  </si>
  <si>
    <t xml:space="preserve">Pārvaldnieks   </t>
  </si>
  <si>
    <t>K.Āboliņš</t>
  </si>
  <si>
    <t>Lansmane, 7094239</t>
  </si>
  <si>
    <t>Smilšu ielā 1, Rīgā, LV-1919, tālrunis 7094222, fakss 7094220, e-pasts: kase@kase.gov.lv</t>
  </si>
  <si>
    <t>Valsts konsolidētā budžeta izpilde (neieskaitot ziedojumus un dāvinājumus)</t>
  </si>
  <si>
    <t>1.tabula</t>
  </si>
  <si>
    <t>(latos)</t>
  </si>
  <si>
    <t xml:space="preserve">Rādītāji </t>
  </si>
  <si>
    <t>Likumā apstiprinātais gada plāns</t>
  </si>
  <si>
    <t>Izpilde no gada sākuma</t>
  </si>
  <si>
    <t>Izpilde % pret gada plānu            (4/3)</t>
  </si>
  <si>
    <t xml:space="preserve">Pārskata mēneša  izpilde </t>
  </si>
  <si>
    <t>KA</t>
  </si>
  <si>
    <t>Valsts budžeta ieņēmumi (PA+SA)</t>
  </si>
  <si>
    <t>Valsts pamatbudžeta ieņēmumi (bruto)</t>
  </si>
  <si>
    <t xml:space="preserve">   Nodokļu ieņēmumi</t>
  </si>
  <si>
    <t xml:space="preserve">      Ienākuma nodokļi</t>
  </si>
  <si>
    <t xml:space="preserve">          Ieņēmumi no iedzīvotāju ienākuma nodokļa</t>
  </si>
  <si>
    <t xml:space="preserve">          Ieņēmumi no juridisko personu ienākuma nodokļa</t>
  </si>
  <si>
    <t xml:space="preserve">               Uzņēmuma ienākuma nodoklis</t>
  </si>
  <si>
    <t xml:space="preserve">      Nodokļi par pakalpojumiem un precēm</t>
  </si>
  <si>
    <t xml:space="preserve">           Pievienotās vērtības nodoklis</t>
  </si>
  <si>
    <t xml:space="preserve">           Akcīzes nodoklis</t>
  </si>
  <si>
    <t xml:space="preserve">           Nodokļi atsevišķām precēm un pakalpojumu veidiem</t>
  </si>
  <si>
    <t xml:space="preserve">              Azartspēļu nodoklis</t>
  </si>
  <si>
    <t xml:space="preserve">              Izložu nodoklis</t>
  </si>
  <si>
    <t xml:space="preserve">              Vieglo automobiļu un motociklu nodoklis </t>
  </si>
  <si>
    <t xml:space="preserve">              Elektroenerģijas nodoklis </t>
  </si>
  <si>
    <t xml:space="preserve">          Nodokļi un maksājumi par tiesībām lietot atsevišķas preces</t>
  </si>
  <si>
    <t xml:space="preserve">              Dabas resursu nodoklis</t>
  </si>
  <si>
    <t xml:space="preserve">         Muitas nodoklis</t>
  </si>
  <si>
    <t xml:space="preserve">          Citiem budžetiem sadalāmie nodokļi</t>
  </si>
  <si>
    <t xml:space="preserve">     Nenodokļu ieņēmumi</t>
  </si>
  <si>
    <t xml:space="preserve">     Maksas pakalpojumi un citi pašu ieņēmumi</t>
  </si>
  <si>
    <t xml:space="preserve">     Ārvalstu finanšu palīdzība</t>
  </si>
  <si>
    <t>PA</t>
  </si>
  <si>
    <t>Valsts pamatbudžeta ieņēmumi (neto)</t>
  </si>
  <si>
    <t>Valsts speciālā budžeta ieņēmumi (bruto)</t>
  </si>
  <si>
    <t xml:space="preserve">     Nodokļu ieņēmumi</t>
  </si>
  <si>
    <t xml:space="preserve">             Sociālās apdrošināšanas iemaksas</t>
  </si>
  <si>
    <t xml:space="preserve">     Transferti</t>
  </si>
  <si>
    <t xml:space="preserve">                  mīnus transferts no valsts pamatbudžeta</t>
  </si>
  <si>
    <t>SA</t>
  </si>
  <si>
    <t>Valsts speciālā budžeta ieņēmumi (neto)</t>
  </si>
  <si>
    <t>KB</t>
  </si>
  <si>
    <t>Valsts budžeta izdevumi  (KB1+KB2)</t>
  </si>
  <si>
    <t>KB1</t>
  </si>
  <si>
    <t>Valsts budžeta uzturēšanas izdevumi (PB1+SB1)</t>
  </si>
  <si>
    <t>KB2</t>
  </si>
  <si>
    <t>Valsts budžeta kapitālie izdevumi (PB2+SB2)</t>
  </si>
  <si>
    <t xml:space="preserve"> Valsts budžeta finansiālā bilance (KA-KB)</t>
  </si>
  <si>
    <t>Finansēšana:</t>
  </si>
  <si>
    <t xml:space="preserve">   Aizņēmumi</t>
  </si>
  <si>
    <t xml:space="preserve">   Aizdevumi</t>
  </si>
  <si>
    <t xml:space="preserve">   Naudas līdzekļi</t>
  </si>
  <si>
    <t xml:space="preserve">      Maksas pakalpojumu un citu pašu ieņēmumu naudas līdzekļu atlikumu izmaiņas palielinājums (-) vai samazinājums (+)</t>
  </si>
  <si>
    <t xml:space="preserve">      Ārvalstu finanšu palīdzības naudas līdzekļu atlikumu izmaiņas palielinājums (-) vai samazinājums (+)</t>
  </si>
  <si>
    <t xml:space="preserve">      Valsts speciālā budžeta naudas līdzekļu atlikumu izmaiņas palielinājums (-) vai samazinājums (+)</t>
  </si>
  <si>
    <t xml:space="preserve">      Naudas līdzekļu aizdevumiem atlikumu izmaiņas palielinājums (-) vai samazinājums (+)</t>
  </si>
  <si>
    <t>Valsts pamatbudžeta izdevumi (bruto)</t>
  </si>
  <si>
    <t xml:space="preserve">              mīnus transferts valsts speciālajam  budžetam</t>
  </si>
  <si>
    <t>PB</t>
  </si>
  <si>
    <t>Valsts pamatbudžeta izdevumi (neto)</t>
  </si>
  <si>
    <t xml:space="preserve">   Valsts pamatbudžeta uzturēšanas izdevumi (bruto)</t>
  </si>
  <si>
    <t xml:space="preserve">             mīnus transferts valsts speciālajam  budžetam</t>
  </si>
  <si>
    <t>PB1</t>
  </si>
  <si>
    <t>Valsts pamatbudžeta uzturēšanas izdevumi (neto)</t>
  </si>
  <si>
    <t>Valsts pamatbudžeta kapitālie izdevumi (bruto)</t>
  </si>
  <si>
    <t>PB2</t>
  </si>
  <si>
    <t>Valsts pamatbudžeta kapitālie izdevumi (neto)</t>
  </si>
  <si>
    <t>Valsts pamatbudžeta finansiālā bilance</t>
  </si>
  <si>
    <t xml:space="preserve"> Valsts speciālā budžeta izdevumi (bruto)</t>
  </si>
  <si>
    <t>SB</t>
  </si>
  <si>
    <t xml:space="preserve"> Valsts speciālā budžeta izdevumi (neto)</t>
  </si>
  <si>
    <t>Valsts speciālā budžeta uzturēšanas izdevumi (bruto)</t>
  </si>
  <si>
    <t>SB1</t>
  </si>
  <si>
    <t>Valsts speciālā budžeta uzturēšanas izdevumi (neto)</t>
  </si>
  <si>
    <t>Valsts speciālā budžeta kapitālie izdevumi (bruto)</t>
  </si>
  <si>
    <t>SB2</t>
  </si>
  <si>
    <t>Valsts speciālā budžeta kapitālie izdevumi (neto)</t>
  </si>
  <si>
    <t>Valsts speciālā budžeta finansiālā bilance</t>
  </si>
  <si>
    <t xml:space="preserve">Pārvaldnieks                                                                      </t>
  </si>
  <si>
    <t>Valsts pamatbudžeta ieņēmumi</t>
  </si>
  <si>
    <t>2.tabula</t>
  </si>
  <si>
    <t>Klasifikācijas kods</t>
  </si>
  <si>
    <t>1.Ieņēmumi - kopā  (1.1.+1.2.+1.3.+1.4.+1.5.)</t>
  </si>
  <si>
    <t>1.1. Nodokļu ieņēmumi(1.1.1.+1.1.2.+1.1.3.)</t>
  </si>
  <si>
    <t>1.0.0.0.</t>
  </si>
  <si>
    <t>1.1.1.Ienākuma nodokļi</t>
  </si>
  <si>
    <t>1.1.1.0.</t>
  </si>
  <si>
    <t xml:space="preserve">  Ieņēmumi no  iedzīvotāju ienākuma nodokļa</t>
  </si>
  <si>
    <t>1.2.0.0.</t>
  </si>
  <si>
    <t xml:space="preserve">  Ieņēmumi no juridisko personu ienākuma nodokļa</t>
  </si>
  <si>
    <t>1.2.1.0.</t>
  </si>
</sst>
</file>

<file path=xl/styles.xml><?xml version="1.0" encoding="utf-8"?>
<styleSheet xmlns="http://schemas.openxmlformats.org/spreadsheetml/2006/main">
  <numFmts count="60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Ls&quot;;\-###,0&quot;.&quot;00\ &quot;Ls&quot;"/>
    <numFmt numFmtId="181" formatCode="###,0&quot;.&quot;00\ &quot;Ls&quot;;[Red]\-###,0&quot;.&quot;00\ &quot;Ls&quot;"/>
    <numFmt numFmtId="182" formatCode="_-* ###,0&quot;.&quot;00\ &quot;Ls&quot;_-;\-* ###,0&quot;.&quot;00\ &quot;Ls&quot;_-;_-* &quot;-&quot;??\ &quot;Ls&quot;_-;_-@_-"/>
    <numFmt numFmtId="183" formatCode="_-* ###,0&quot;.&quot;00\ _L_s_-;\-* ###,0&quot;.&quot;00\ _L_s_-;_-* &quot;-&quot;??\ _L_s_-;_-@_-"/>
    <numFmt numFmtId="184" formatCode="0&quot;.&quot;0"/>
    <numFmt numFmtId="185" formatCode="###,###,###"/>
    <numFmt numFmtId="186" formatCode="#\ ##0"/>
    <numFmt numFmtId="187" formatCode="##,#0&quot;.&quot;0"/>
    <numFmt numFmtId="188" formatCode="00000"/>
    <numFmt numFmtId="189" formatCode="###0"/>
    <numFmt numFmtId="190" formatCode="0&quot;.&quot;000"/>
    <numFmt numFmtId="191" formatCode="00&quot;.&quot;000"/>
    <numFmt numFmtId="192" formatCode="###,0&quot;.&quot;00\ &quot;.&quot;;\-###,0&quot;.&quot;00\ &quot;.&quot;"/>
    <numFmt numFmtId="193" formatCode="###,0&quot;.&quot;00\ &quot;.&quot;;[Red]\-###,0&quot;.&quot;00\ &quot;.&quot;"/>
    <numFmt numFmtId="194" formatCode="_-* ###,0&quot;.&quot;00\ &quot;.&quot;_-;\-* ###,0&quot;.&quot;00\ &quot;.&quot;_-;_-* &quot;-&quot;??\ &quot;.&quot;_-;_-@_-"/>
    <numFmt numFmtId="195" formatCode="_-* ###,0&quot;.&quot;00\ _._-;\-* ###,0&quot;.&quot;00\ _._-;_-* &quot;-&quot;??\ _._-;_-@_-"/>
    <numFmt numFmtId="196" formatCode="&quot;Ls&quot;\ ###,0&quot;.&quot;00;\-&quot;Ls&quot;\ ###,0&quot;.&quot;00"/>
    <numFmt numFmtId="197" formatCode="&quot;Ls&quot;\ ###,0&quot;.&quot;00;[Red]\-&quot;Ls&quot;\ ###,0&quot;.&quot;00"/>
    <numFmt numFmtId="198" formatCode="_-&quot;Ls&quot;\ * ###,0&quot;.&quot;00_-;\-&quot;Ls&quot;\ * ###,0&quot;.&quot;00_-;_-&quot;Ls&quot;\ * &quot;-&quot;??_-;_-@_-"/>
    <numFmt numFmtId="199" formatCode="_-* ###,0&quot;.&quot;00_-;\-* ###,0&quot;.&quot;00_-;_-* &quot;-&quot;??_-;_-@_-"/>
    <numFmt numFmtId="200" formatCode="&quot;Ls&quot;#,##0;\-&quot;Ls&quot;#,##0"/>
    <numFmt numFmtId="201" formatCode="&quot;Ls&quot;#,##0;[Red]\-&quot;Ls&quot;#,##0"/>
    <numFmt numFmtId="202" formatCode="&quot;Ls&quot;###,0&quot;.&quot;00;\-&quot;Ls&quot;###,0&quot;.&quot;00"/>
    <numFmt numFmtId="203" formatCode="&quot;Ls&quot;###,0&quot;.&quot;00;[Red]\-&quot;Ls&quot;###,0&quot;.&quot;00"/>
    <numFmt numFmtId="204" formatCode="_-&quot;Ls&quot;* #,##0_-;\-&quot;Ls&quot;* #,##0_-;_-&quot;Ls&quot;* &quot;-&quot;_-;_-@_-"/>
    <numFmt numFmtId="205" formatCode="_-&quot;Ls&quot;* ###,0&quot;.&quot;00_-;\-&quot;Ls&quot;* ###,0&quot;.&quot;00_-;_-&quot;Ls&quot;* &quot;-&quot;??_-;_-@_-"/>
    <numFmt numFmtId="206" formatCode="#&quot;.&quot;##0"/>
    <numFmt numFmtId="207" formatCode="#,##0.0"/>
    <numFmt numFmtId="208" formatCode="0.000"/>
    <numFmt numFmtId="209" formatCode="0.0"/>
    <numFmt numFmtId="210" formatCode="0&quot;.&quot;00"/>
    <numFmt numFmtId="211" formatCode="##,###,##0.0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00.000"/>
  </numFmts>
  <fonts count="40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BaltHelvetica"/>
      <family val="0"/>
    </font>
    <font>
      <sz val="10"/>
      <color indexed="8"/>
      <name val="Arial"/>
      <family val="2"/>
    </font>
    <font>
      <sz val="10"/>
      <name val="BaltGaramond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1"/>
      <name val="Arial"/>
      <family val="0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0"/>
      <name val="BaltOptima"/>
      <family val="0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0"/>
      <name val="Garamond"/>
      <family val="0"/>
    </font>
    <font>
      <sz val="10"/>
      <color indexed="48"/>
      <name val="Arial"/>
      <family val="0"/>
    </font>
    <font>
      <sz val="10"/>
      <name val="Times New Roman Baltic"/>
      <family val="1"/>
    </font>
    <font>
      <sz val="8.5"/>
      <name val="Times New Roman"/>
      <family val="1"/>
    </font>
    <font>
      <b/>
      <sz val="8.5"/>
      <name val="Times New Roman"/>
      <family val="1"/>
    </font>
    <font>
      <i/>
      <sz val="8.5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RimTimes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" fontId="6" fillId="2" borderId="1" applyNumberFormat="0" applyProtection="0">
      <alignment horizontal="right" vertical="center"/>
    </xf>
    <xf numFmtId="4" fontId="6" fillId="3" borderId="1" applyNumberFormat="0" applyProtection="0">
      <alignment horizontal="left" vertical="center" indent="1"/>
    </xf>
    <xf numFmtId="184" fontId="7" fillId="4" borderId="0" applyBorder="0" applyProtection="0">
      <alignment/>
    </xf>
  </cellStyleXfs>
  <cellXfs count="780"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27" applyFont="1" applyBorder="1">
      <alignment/>
      <protection/>
    </xf>
    <xf numFmtId="0" fontId="8" fillId="0" borderId="0" xfId="27" applyFont="1" applyFill="1" applyBorder="1">
      <alignment/>
      <protection/>
    </xf>
    <xf numFmtId="0" fontId="8" fillId="0" borderId="2" xfId="0" applyFont="1" applyBorder="1" applyAlignment="1">
      <alignment/>
    </xf>
    <xf numFmtId="0" fontId="8" fillId="0" borderId="2" xfId="27" applyFont="1" applyFill="1" applyBorder="1">
      <alignment/>
      <protection/>
    </xf>
    <xf numFmtId="0" fontId="8" fillId="0" borderId="2" xfId="27" applyFont="1" applyBorder="1">
      <alignment/>
      <protection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27" applyFont="1" applyAlignment="1">
      <alignment horizontal="center"/>
      <protection/>
    </xf>
    <xf numFmtId="0" fontId="0" fillId="0" borderId="0" xfId="27" applyFont="1">
      <alignment/>
      <protection/>
    </xf>
    <xf numFmtId="0" fontId="8" fillId="0" borderId="0" xfId="27" applyFont="1" applyAlignment="1">
      <alignment horizontal="centerContinuous"/>
      <protection/>
    </xf>
    <xf numFmtId="0" fontId="8" fillId="0" borderId="0" xfId="27" applyFont="1" applyAlignment="1">
      <alignment horizontal="right"/>
      <protection/>
    </xf>
    <xf numFmtId="0" fontId="8" fillId="0" borderId="0" xfId="27" applyFont="1">
      <alignment/>
      <protection/>
    </xf>
    <xf numFmtId="0" fontId="8" fillId="0" borderId="0" xfId="0" applyFont="1" applyAlignment="1">
      <alignment/>
    </xf>
    <xf numFmtId="0" fontId="8" fillId="0" borderId="0" xfId="27" applyFont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wrapText="1"/>
    </xf>
    <xf numFmtId="3" fontId="8" fillId="0" borderId="3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3" fontId="9" fillId="0" borderId="3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5" fillId="0" borderId="3" xfId="0" applyNumberFormat="1" applyFont="1" applyBorder="1" applyAlignment="1">
      <alignment/>
    </xf>
    <xf numFmtId="3" fontId="16" fillId="0" borderId="3" xfId="0" applyNumberFormat="1" applyFont="1" applyBorder="1" applyAlignment="1">
      <alignment/>
    </xf>
    <xf numFmtId="3" fontId="17" fillId="0" borderId="3" xfId="0" applyNumberFormat="1" applyFont="1" applyBorder="1" applyAlignment="1">
      <alignment horizontal="right" wrapText="1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Border="1" applyAlignment="1">
      <alignment/>
    </xf>
    <xf numFmtId="3" fontId="16" fillId="0" borderId="3" xfId="0" applyNumberFormat="1" applyFont="1" applyBorder="1" applyAlignment="1">
      <alignment wrapText="1"/>
    </xf>
    <xf numFmtId="3" fontId="9" fillId="0" borderId="3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15" fillId="0" borderId="3" xfId="0" applyNumberFormat="1" applyFont="1" applyBorder="1" applyAlignment="1">
      <alignment horizontal="right"/>
    </xf>
    <xf numFmtId="186" fontId="16" fillId="0" borderId="3" xfId="0" applyNumberFormat="1" applyFont="1" applyBorder="1" applyAlignment="1">
      <alignment wrapText="1"/>
    </xf>
    <xf numFmtId="186" fontId="16" fillId="0" borderId="3" xfId="0" applyNumberFormat="1" applyFont="1" applyBorder="1" applyAlignment="1">
      <alignment/>
    </xf>
    <xf numFmtId="186" fontId="17" fillId="0" borderId="3" xfId="0" applyNumberFormat="1" applyFont="1" applyBorder="1" applyAlignment="1">
      <alignment horizontal="right" wrapText="1"/>
    </xf>
    <xf numFmtId="3" fontId="9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/>
    </xf>
    <xf numFmtId="184" fontId="14" fillId="0" borderId="0" xfId="29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15" fillId="0" borderId="0" xfId="27" applyFont="1" applyAlignment="1">
      <alignment horizontal="left"/>
      <protection/>
    </xf>
    <xf numFmtId="0" fontId="15" fillId="0" borderId="0" xfId="27" applyFont="1" applyFill="1" applyAlignment="1">
      <alignment horizontal="left"/>
      <protection/>
    </xf>
    <xf numFmtId="0" fontId="20" fillId="0" borderId="0" xfId="0" applyFont="1" applyAlignment="1">
      <alignment/>
    </xf>
    <xf numFmtId="0" fontId="15" fillId="0" borderId="0" xfId="25" applyFont="1" applyBorder="1" applyAlignment="1">
      <alignment horizontal="left"/>
      <protection/>
    </xf>
    <xf numFmtId="0" fontId="15" fillId="0" borderId="0" xfId="25" applyFont="1" applyAlignment="1">
      <alignment horizontal="left"/>
      <protection/>
    </xf>
    <xf numFmtId="3" fontId="15" fillId="0" borderId="0" xfId="25" applyNumberFormat="1" applyFont="1" applyBorder="1" applyAlignment="1">
      <alignment horizontal="left"/>
      <protection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27" applyFont="1" applyBorder="1">
      <alignment/>
      <protection/>
    </xf>
    <xf numFmtId="0" fontId="10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3" fontId="9" fillId="0" borderId="3" xfId="0" applyNumberFormat="1" applyFont="1" applyBorder="1" applyAlignment="1">
      <alignment wrapText="1"/>
    </xf>
    <xf numFmtId="3" fontId="9" fillId="0" borderId="3" xfId="0" applyNumberFormat="1" applyFont="1" applyBorder="1" applyAlignment="1">
      <alignment/>
    </xf>
    <xf numFmtId="207" fontId="9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9" fillId="0" borderId="3" xfId="0" applyFont="1" applyBorder="1" applyAlignment="1">
      <alignment horizontal="left"/>
    </xf>
    <xf numFmtId="3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/>
    </xf>
    <xf numFmtId="207" fontId="8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3" fontId="8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right"/>
    </xf>
    <xf numFmtId="0" fontId="21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 wrapText="1"/>
    </xf>
    <xf numFmtId="0" fontId="9" fillId="0" borderId="3" xfId="0" applyFont="1" applyBorder="1" applyAlignment="1">
      <alignment/>
    </xf>
    <xf numFmtId="0" fontId="8" fillId="0" borderId="3" xfId="0" applyFont="1" applyBorder="1" applyAlignment="1">
      <alignment horizontal="left" wrapText="1"/>
    </xf>
    <xf numFmtId="3" fontId="22" fillId="0" borderId="0" xfId="0" applyNumberFormat="1" applyFont="1" applyAlignment="1">
      <alignment/>
    </xf>
    <xf numFmtId="0" fontId="14" fillId="0" borderId="3" xfId="0" applyFont="1" applyBorder="1" applyAlignment="1">
      <alignment horizontal="left" wrapText="1"/>
    </xf>
    <xf numFmtId="3" fontId="14" fillId="0" borderId="3" xfId="0" applyNumberFormat="1" applyFont="1" applyBorder="1" applyAlignment="1">
      <alignment horizontal="center" wrapText="1"/>
    </xf>
    <xf numFmtId="3" fontId="14" fillId="0" borderId="3" xfId="0" applyNumberFormat="1" applyFont="1" applyBorder="1" applyAlignment="1">
      <alignment/>
    </xf>
    <xf numFmtId="207" fontId="14" fillId="0" borderId="3" xfId="0" applyNumberFormat="1" applyFont="1" applyBorder="1" applyAlignment="1">
      <alignment/>
    </xf>
    <xf numFmtId="207" fontId="9" fillId="0" borderId="3" xfId="0" applyNumberFormat="1" applyFont="1" applyBorder="1" applyAlignment="1">
      <alignment/>
    </xf>
    <xf numFmtId="3" fontId="22" fillId="0" borderId="0" xfId="0" applyNumberFormat="1" applyFont="1" applyFill="1" applyAlignment="1">
      <alignment/>
    </xf>
    <xf numFmtId="0" fontId="9" fillId="0" borderId="3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9" fillId="0" borderId="3" xfId="0" applyFont="1" applyBorder="1" applyAlignment="1">
      <alignment vertical="top"/>
    </xf>
    <xf numFmtId="0" fontId="9" fillId="0" borderId="3" xfId="0" applyFont="1" applyBorder="1" applyAlignment="1">
      <alignment wrapText="1"/>
    </xf>
    <xf numFmtId="209" fontId="14" fillId="0" borderId="0" xfId="29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10" fillId="0" borderId="0" xfId="27" applyFont="1" applyFill="1" applyAlignment="1">
      <alignment horizontal="left"/>
      <protection/>
    </xf>
    <xf numFmtId="0" fontId="8" fillId="0" borderId="0" xfId="27" applyFont="1" applyBorder="1" applyAlignment="1">
      <alignment horizontal="left"/>
      <protection/>
    </xf>
    <xf numFmtId="0" fontId="8" fillId="0" borderId="0" xfId="25" applyFont="1" applyBorder="1" applyAlignment="1">
      <alignment horizontal="left"/>
      <protection/>
    </xf>
    <xf numFmtId="0" fontId="8" fillId="0" borderId="0" xfId="25" applyFont="1" applyAlignment="1">
      <alignment horizontal="left"/>
      <protection/>
    </xf>
    <xf numFmtId="3" fontId="8" fillId="0" borderId="0" xfId="25" applyNumberFormat="1" applyFont="1" applyBorder="1" applyAlignment="1">
      <alignment horizontal="left"/>
      <protection/>
    </xf>
    <xf numFmtId="0" fontId="10" fillId="0" borderId="0" xfId="0" applyFont="1" applyAlignment="1">
      <alignment wrapText="1"/>
    </xf>
    <xf numFmtId="0" fontId="8" fillId="0" borderId="0" xfId="27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27" applyFont="1" applyBorder="1" applyAlignment="1">
      <alignment horizontal="centerContinuous"/>
      <protection/>
    </xf>
    <xf numFmtId="0" fontId="8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3" fontId="9" fillId="0" borderId="4" xfId="0" applyNumberFormat="1" applyFont="1" applyBorder="1" applyAlignment="1">
      <alignment/>
    </xf>
    <xf numFmtId="207" fontId="9" fillId="0" borderId="4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207" fontId="8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/>
    </xf>
    <xf numFmtId="0" fontId="9" fillId="0" borderId="3" xfId="0" applyFont="1" applyBorder="1" applyAlignment="1">
      <alignment/>
    </xf>
    <xf numFmtId="207" fontId="9" fillId="0" borderId="3" xfId="0" applyNumberFormat="1" applyFont="1" applyBorder="1" applyAlignment="1">
      <alignment/>
    </xf>
    <xf numFmtId="0" fontId="9" fillId="5" borderId="3" xfId="0" applyFont="1" applyFill="1" applyBorder="1" applyAlignment="1">
      <alignment horizontal="left"/>
    </xf>
    <xf numFmtId="0" fontId="9" fillId="5" borderId="3" xfId="0" applyFont="1" applyFill="1" applyBorder="1" applyAlignment="1">
      <alignment/>
    </xf>
    <xf numFmtId="207" fontId="9" fillId="0" borderId="3" xfId="0" applyNumberFormat="1" applyFont="1" applyBorder="1" applyAlignment="1">
      <alignment horizontal="right"/>
    </xf>
    <xf numFmtId="0" fontId="8" fillId="5" borderId="3" xfId="0" applyFont="1" applyFill="1" applyBorder="1" applyAlignment="1">
      <alignment horizontal="center"/>
    </xf>
    <xf numFmtId="187" fontId="8" fillId="0" borderId="3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8" fillId="0" borderId="3" xfId="0" applyFont="1" applyBorder="1" applyAlignment="1">
      <alignment wrapText="1"/>
    </xf>
    <xf numFmtId="0" fontId="8" fillId="5" borderId="3" xfId="0" applyFont="1" applyFill="1" applyBorder="1" applyAlignment="1">
      <alignment/>
    </xf>
    <xf numFmtId="207" fontId="8" fillId="0" borderId="3" xfId="0" applyNumberFormat="1" applyFont="1" applyBorder="1" applyAlignment="1">
      <alignment horizontal="right"/>
    </xf>
    <xf numFmtId="0" fontId="8" fillId="0" borderId="3" xfId="0" applyFont="1" applyFill="1" applyBorder="1" applyAlignment="1">
      <alignment horizontal="center" wrapText="1"/>
    </xf>
    <xf numFmtId="207" fontId="8" fillId="0" borderId="3" xfId="0" applyNumberFormat="1" applyFont="1" applyBorder="1" applyAlignment="1">
      <alignment/>
    </xf>
    <xf numFmtId="207" fontId="14" fillId="0" borderId="3" xfId="0" applyNumberFormat="1" applyFont="1" applyBorder="1" applyAlignment="1">
      <alignment/>
    </xf>
    <xf numFmtId="0" fontId="10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horizontal="center" wrapText="1"/>
    </xf>
    <xf numFmtId="0" fontId="18" fillId="0" borderId="3" xfId="0" applyFont="1" applyFill="1" applyBorder="1" applyAlignment="1">
      <alignment wrapText="1"/>
    </xf>
    <xf numFmtId="3" fontId="14" fillId="0" borderId="3" xfId="0" applyNumberFormat="1" applyFont="1" applyBorder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17" fontId="9" fillId="0" borderId="3" xfId="0" applyNumberFormat="1" applyFont="1" applyFill="1" applyBorder="1" applyAlignment="1">
      <alignment horizontal="center" wrapText="1"/>
    </xf>
    <xf numFmtId="0" fontId="9" fillId="0" borderId="3" xfId="0" applyFont="1" applyFill="1" applyBorder="1" applyAlignment="1">
      <alignment wrapText="1"/>
    </xf>
    <xf numFmtId="3" fontId="24" fillId="5" borderId="3" xfId="21" applyNumberFormat="1" applyFont="1" applyFill="1" applyBorder="1" applyAlignment="1">
      <alignment/>
    </xf>
    <xf numFmtId="207" fontId="24" fillId="5" borderId="3" xfId="21" applyNumberFormat="1" applyFont="1" applyFill="1" applyBorder="1" applyAlignment="1">
      <alignment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3" fontId="25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27" applyFont="1" applyFill="1" applyBorder="1" applyAlignment="1">
      <alignment horizontal="left"/>
      <protection/>
    </xf>
    <xf numFmtId="0" fontId="11" fillId="0" borderId="0" xfId="0" applyFont="1" applyFill="1" applyBorder="1" applyAlignment="1">
      <alignment horizontal="center"/>
    </xf>
    <xf numFmtId="0" fontId="8" fillId="0" borderId="0" xfId="27" applyFont="1" applyFill="1" applyAlignment="1">
      <alignment horizontal="centerContinuous"/>
      <protection/>
    </xf>
    <xf numFmtId="0" fontId="8" fillId="0" borderId="0" xfId="27" applyFont="1" applyFill="1" applyAlignment="1">
      <alignment horizontal="left"/>
      <protection/>
    </xf>
    <xf numFmtId="3" fontId="8" fillId="0" borderId="0" xfId="0" applyNumberFormat="1" applyFont="1" applyFill="1" applyAlignment="1">
      <alignment horizontal="right"/>
    </xf>
    <xf numFmtId="0" fontId="8" fillId="0" borderId="0" xfId="27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11" fillId="0" borderId="0" xfId="0" applyFont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left" wrapText="1"/>
    </xf>
    <xf numFmtId="3" fontId="24" fillId="0" borderId="3" xfId="15" applyNumberFormat="1" applyFont="1" applyBorder="1" applyAlignment="1">
      <alignment horizontal="right" wrapText="1"/>
      <protection/>
    </xf>
    <xf numFmtId="207" fontId="24" fillId="0" borderId="3" xfId="15" applyNumberFormat="1" applyFont="1" applyBorder="1" applyAlignment="1">
      <alignment horizontal="right" wrapText="1"/>
      <protection/>
    </xf>
    <xf numFmtId="0" fontId="9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3" fontId="27" fillId="0" borderId="3" xfId="15" applyNumberFormat="1" applyFont="1" applyFill="1" applyBorder="1" applyAlignment="1">
      <alignment horizontal="right" wrapText="1"/>
      <protection/>
    </xf>
    <xf numFmtId="3" fontId="8" fillId="0" borderId="3" xfId="0" applyNumberFormat="1" applyFont="1" applyFill="1" applyBorder="1" applyAlignment="1">
      <alignment/>
    </xf>
    <xf numFmtId="207" fontId="27" fillId="0" borderId="3" xfId="15" applyNumberFormat="1" applyFont="1" applyFill="1" applyBorder="1" applyAlignment="1">
      <alignment horizontal="right" wrapText="1"/>
      <protection/>
    </xf>
    <xf numFmtId="0" fontId="8" fillId="0" borderId="3" xfId="0" applyFont="1" applyFill="1" applyBorder="1" applyAlignment="1">
      <alignment horizontal="left" wrapText="1"/>
    </xf>
    <xf numFmtId="3" fontId="8" fillId="0" borderId="3" xfId="0" applyNumberFormat="1" applyFont="1" applyFill="1" applyBorder="1" applyAlignment="1">
      <alignment/>
    </xf>
    <xf numFmtId="3" fontId="24" fillId="0" borderId="3" xfId="15" applyNumberFormat="1" applyFont="1" applyFill="1" applyBorder="1" applyAlignment="1">
      <alignment horizontal="right" wrapText="1"/>
      <protection/>
    </xf>
    <xf numFmtId="207" fontId="24" fillId="0" borderId="3" xfId="15" applyNumberFormat="1" applyFont="1" applyFill="1" applyBorder="1" applyAlignment="1">
      <alignment horizontal="right" wrapText="1"/>
      <protection/>
    </xf>
    <xf numFmtId="3" fontId="8" fillId="0" borderId="3" xfId="0" applyNumberFormat="1" applyFont="1" applyFill="1" applyBorder="1" applyAlignment="1">
      <alignment horizontal="right"/>
    </xf>
    <xf numFmtId="3" fontId="8" fillId="0" borderId="3" xfId="15" applyNumberFormat="1" applyFont="1" applyFill="1" applyBorder="1" applyAlignment="1">
      <alignment horizontal="right" wrapText="1"/>
      <protection/>
    </xf>
    <xf numFmtId="207" fontId="8" fillId="0" borderId="3" xfId="15" applyNumberFormat="1" applyFont="1" applyFill="1" applyBorder="1" applyAlignment="1">
      <alignment horizontal="right" wrapText="1"/>
      <protection/>
    </xf>
    <xf numFmtId="14" fontId="8" fillId="0" borderId="3" xfId="0" applyNumberFormat="1" applyFont="1" applyFill="1" applyBorder="1" applyAlignment="1">
      <alignment horizontal="center"/>
    </xf>
    <xf numFmtId="207" fontId="8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8" fillId="0" borderId="6" xfId="0" applyFont="1" applyFill="1" applyBorder="1" applyAlignment="1">
      <alignment horizontal="center"/>
    </xf>
    <xf numFmtId="3" fontId="8" fillId="0" borderId="7" xfId="0" applyNumberFormat="1" applyFont="1" applyBorder="1" applyAlignment="1">
      <alignment/>
    </xf>
    <xf numFmtId="207" fontId="8" fillId="0" borderId="7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207" fontId="9" fillId="0" borderId="7" xfId="0" applyNumberFormat="1" applyFont="1" applyBorder="1" applyAlignment="1">
      <alignment/>
    </xf>
    <xf numFmtId="3" fontId="27" fillId="0" borderId="3" xfId="22" applyNumberFormat="1" applyFont="1" applyFill="1" applyBorder="1" applyAlignment="1">
      <alignment horizontal="right" wrapText="1"/>
      <protection/>
    </xf>
    <xf numFmtId="207" fontId="27" fillId="0" borderId="3" xfId="22" applyNumberFormat="1" applyFont="1" applyFill="1" applyBorder="1" applyAlignment="1">
      <alignment horizontal="right" wrapText="1"/>
      <protection/>
    </xf>
    <xf numFmtId="3" fontId="8" fillId="0" borderId="0" xfId="0" applyNumberFormat="1" applyFont="1" applyFill="1" applyBorder="1" applyAlignment="1">
      <alignment horizontal="right" wrapText="1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0" xfId="27" applyFont="1" applyFill="1">
      <alignment/>
      <protection/>
    </xf>
    <xf numFmtId="0" fontId="8" fillId="0" borderId="0" xfId="0" applyFont="1" applyFill="1" applyAlignment="1">
      <alignment/>
    </xf>
    <xf numFmtId="0" fontId="8" fillId="0" borderId="0" xfId="27" applyFont="1" applyFill="1" applyAlignment="1">
      <alignment horizontal="right"/>
      <protection/>
    </xf>
    <xf numFmtId="0" fontId="15" fillId="0" borderId="0" xfId="0" applyFont="1" applyFill="1" applyAlignment="1">
      <alignment horizontal="center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/>
    </xf>
    <xf numFmtId="3" fontId="9" fillId="0" borderId="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209" fontId="9" fillId="0" borderId="3" xfId="0" applyNumberFormat="1" applyFont="1" applyFill="1" applyBorder="1" applyAlignment="1">
      <alignment horizontal="right"/>
    </xf>
    <xf numFmtId="0" fontId="9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0" fontId="8" fillId="0" borderId="6" xfId="0" applyFont="1" applyFill="1" applyBorder="1" applyAlignment="1">
      <alignment wrapText="1"/>
    </xf>
    <xf numFmtId="209" fontId="8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3" xfId="0" applyFont="1" applyFill="1" applyBorder="1" applyAlignment="1">
      <alignment/>
    </xf>
    <xf numFmtId="0" fontId="8" fillId="0" borderId="3" xfId="0" applyFont="1" applyFill="1" applyBorder="1" applyAlignment="1">
      <alignment vertical="center" wrapText="1"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0" fontId="14" fillId="0" borderId="3" xfId="0" applyFont="1" applyFill="1" applyBorder="1" applyAlignment="1">
      <alignment horizontal="right"/>
    </xf>
    <xf numFmtId="49" fontId="9" fillId="0" borderId="3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indent="1"/>
    </xf>
    <xf numFmtId="0" fontId="14" fillId="0" borderId="3" xfId="0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left" wrapText="1" indent="2"/>
    </xf>
    <xf numFmtId="0" fontId="14" fillId="0" borderId="3" xfId="0" applyFont="1" applyFill="1" applyBorder="1" applyAlignment="1">
      <alignment/>
    </xf>
    <xf numFmtId="191" fontId="8" fillId="0" borderId="3" xfId="0" applyNumberFormat="1" applyFont="1" applyFill="1" applyBorder="1" applyAlignment="1">
      <alignment horizontal="center"/>
    </xf>
    <xf numFmtId="3" fontId="8" fillId="0" borderId="3" xfId="29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4" xfId="0" applyFont="1" applyFill="1" applyBorder="1" applyAlignment="1">
      <alignment horizontal="center"/>
    </xf>
    <xf numFmtId="0" fontId="25" fillId="0" borderId="3" xfId="0" applyFont="1" applyFill="1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10" fontId="8" fillId="0" borderId="3" xfId="29" applyNumberFormat="1" applyFont="1" applyFill="1" applyBorder="1" applyAlignment="1">
      <alignment horizontal="right"/>
    </xf>
    <xf numFmtId="191" fontId="8" fillId="0" borderId="3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right" wrapText="1"/>
    </xf>
    <xf numFmtId="3" fontId="8" fillId="0" borderId="3" xfId="0" applyNumberFormat="1" applyFont="1" applyFill="1" applyBorder="1" applyAlignment="1">
      <alignment horizontal="right" wrapText="1"/>
    </xf>
    <xf numFmtId="0" fontId="8" fillId="0" borderId="3" xfId="0" applyFont="1" applyFill="1" applyBorder="1" applyAlignment="1">
      <alignment horizontal="left" indent="2"/>
    </xf>
    <xf numFmtId="0" fontId="8" fillId="0" borderId="3" xfId="27" applyFont="1" applyFill="1" applyBorder="1" applyAlignment="1">
      <alignment horizontal="left"/>
      <protection/>
    </xf>
    <xf numFmtId="0" fontId="8" fillId="0" borderId="3" xfId="0" applyFont="1" applyFill="1" applyBorder="1" applyAlignment="1">
      <alignment horizontal="left" indent="3"/>
    </xf>
    <xf numFmtId="3" fontId="8" fillId="0" borderId="3" xfId="27" applyNumberFormat="1" applyFont="1" applyFill="1" applyBorder="1" applyAlignment="1">
      <alignment horizontal="right"/>
      <protection/>
    </xf>
    <xf numFmtId="3" fontId="8" fillId="0" borderId="0" xfId="25" applyNumberFormat="1" applyFont="1" applyFill="1" applyBorder="1" applyAlignment="1">
      <alignment horizontal="left"/>
      <protection/>
    </xf>
    <xf numFmtId="0" fontId="8" fillId="0" borderId="3" xfId="0" applyFont="1" applyFill="1" applyBorder="1" applyAlignment="1">
      <alignment horizontal="left" indent="4"/>
    </xf>
    <xf numFmtId="0" fontId="14" fillId="0" borderId="3" xfId="0" applyFont="1" applyFill="1" applyBorder="1" applyAlignment="1">
      <alignment horizontal="left"/>
    </xf>
    <xf numFmtId="3" fontId="14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left" wrapText="1" indent="1"/>
    </xf>
    <xf numFmtId="0" fontId="8" fillId="0" borderId="3" xfId="0" applyFont="1" applyFill="1" applyBorder="1" applyAlignment="1">
      <alignment horizontal="left" wrapText="1" indent="3"/>
    </xf>
    <xf numFmtId="0" fontId="9" fillId="0" borderId="3" xfId="0" applyFont="1" applyFill="1" applyBorder="1" applyAlignment="1">
      <alignment horizontal="left" indent="2"/>
    </xf>
    <xf numFmtId="0" fontId="8" fillId="0" borderId="3" xfId="0" applyFont="1" applyFill="1" applyBorder="1" applyAlignment="1">
      <alignment horizontal="left" wrapText="1" indent="4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indent="5"/>
    </xf>
    <xf numFmtId="0" fontId="8" fillId="0" borderId="3" xfId="0" applyFont="1" applyFill="1" applyBorder="1" applyAlignment="1">
      <alignment horizontal="left" wrapText="1" indent="5"/>
    </xf>
    <xf numFmtId="0" fontId="21" fillId="0" borderId="3" xfId="0" applyFont="1" applyFill="1" applyBorder="1" applyAlignment="1">
      <alignment/>
    </xf>
    <xf numFmtId="0" fontId="21" fillId="0" borderId="3" xfId="0" applyFont="1" applyFill="1" applyBorder="1" applyAlignment="1">
      <alignment horizontal="left" indent="3"/>
    </xf>
    <xf numFmtId="3" fontId="21" fillId="0" borderId="3" xfId="0" applyNumberFormat="1" applyFont="1" applyFill="1" applyBorder="1" applyAlignment="1">
      <alignment horizontal="right" wrapText="1"/>
    </xf>
    <xf numFmtId="3" fontId="21" fillId="0" borderId="3" xfId="0" applyNumberFormat="1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1" fillId="0" borderId="3" xfId="0" applyFont="1" applyFill="1" applyBorder="1" applyAlignment="1">
      <alignment horizontal="left" wrapText="1" indent="3"/>
    </xf>
    <xf numFmtId="0" fontId="21" fillId="0" borderId="3" xfId="0" applyFont="1" applyFill="1" applyBorder="1" applyAlignment="1">
      <alignment horizontal="left" indent="2"/>
    </xf>
    <xf numFmtId="0" fontId="21" fillId="0" borderId="3" xfId="0" applyFont="1" applyFill="1" applyBorder="1" applyAlignment="1">
      <alignment horizontal="left" wrapText="1" indent="4"/>
    </xf>
    <xf numFmtId="0" fontId="21" fillId="0" borderId="3" xfId="0" applyFont="1" applyFill="1" applyBorder="1" applyAlignment="1">
      <alignment horizontal="left" wrapText="1" indent="2"/>
    </xf>
    <xf numFmtId="0" fontId="21" fillId="0" borderId="3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left" wrapText="1" indent="2"/>
    </xf>
    <xf numFmtId="0" fontId="21" fillId="0" borderId="3" xfId="0" applyFont="1" applyFill="1" applyBorder="1" applyAlignment="1">
      <alignment horizontal="left" wrapText="1" indent="1"/>
    </xf>
    <xf numFmtId="209" fontId="21" fillId="0" borderId="3" xfId="0" applyNumberFormat="1" applyFont="1" applyFill="1" applyBorder="1" applyAlignment="1">
      <alignment horizontal="right"/>
    </xf>
    <xf numFmtId="0" fontId="14" fillId="0" borderId="3" xfId="0" applyFont="1" applyFill="1" applyBorder="1" applyAlignment="1">
      <alignment/>
    </xf>
    <xf numFmtId="209" fontId="14" fillId="0" borderId="3" xfId="0" applyNumberFormat="1" applyFont="1" applyFill="1" applyBorder="1" applyAlignment="1">
      <alignment horizontal="right"/>
    </xf>
    <xf numFmtId="0" fontId="19" fillId="0" borderId="3" xfId="0" applyFont="1" applyFill="1" applyBorder="1" applyAlignment="1">
      <alignment horizontal="left"/>
    </xf>
    <xf numFmtId="3" fontId="19" fillId="0" borderId="3" xfId="0" applyNumberFormat="1" applyFont="1" applyFill="1" applyBorder="1" applyAlignment="1">
      <alignment horizontal="right"/>
    </xf>
    <xf numFmtId="209" fontId="19" fillId="0" borderId="3" xfId="0" applyNumberFormat="1" applyFont="1" applyFill="1" applyBorder="1" applyAlignment="1">
      <alignment horizontal="right"/>
    </xf>
    <xf numFmtId="3" fontId="14" fillId="0" borderId="3" xfId="0" applyNumberFormat="1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left" wrapText="1"/>
    </xf>
    <xf numFmtId="0" fontId="28" fillId="0" borderId="3" xfId="0" applyFont="1" applyFill="1" applyBorder="1" applyAlignment="1">
      <alignment/>
    </xf>
    <xf numFmtId="0" fontId="28" fillId="0" borderId="3" xfId="0" applyFont="1" applyFill="1" applyBorder="1" applyAlignment="1">
      <alignment horizontal="left" wrapText="1" indent="2"/>
    </xf>
    <xf numFmtId="3" fontId="28" fillId="0" borderId="3" xfId="0" applyNumberFormat="1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14" fillId="0" borderId="3" xfId="0" applyFont="1" applyFill="1" applyBorder="1" applyAlignment="1">
      <alignment wrapText="1"/>
    </xf>
    <xf numFmtId="0" fontId="14" fillId="0" borderId="3" xfId="15" applyFont="1" applyFill="1" applyBorder="1" applyAlignment="1">
      <alignment horizontal="left" vertical="top" wrapText="1" indent="1"/>
      <protection/>
    </xf>
    <xf numFmtId="3" fontId="14" fillId="0" borderId="3" xfId="15" applyNumberFormat="1" applyFont="1" applyFill="1" applyBorder="1" applyAlignment="1">
      <alignment horizontal="right"/>
      <protection/>
    </xf>
    <xf numFmtId="0" fontId="14" fillId="0" borderId="3" xfId="0" applyFont="1" applyFill="1" applyBorder="1" applyAlignment="1">
      <alignment horizontal="left" wrapText="1" indent="1"/>
    </xf>
    <xf numFmtId="3" fontId="14" fillId="0" borderId="3" xfId="0" applyNumberFormat="1" applyFont="1" applyFill="1" applyBorder="1" applyAlignment="1">
      <alignment horizontal="right" wrapText="1"/>
    </xf>
    <xf numFmtId="0" fontId="10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wrapText="1"/>
    </xf>
    <xf numFmtId="3" fontId="13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0" fontId="0" fillId="0" borderId="0" xfId="27" applyFont="1" applyFill="1" applyBorder="1">
      <alignment/>
      <protection/>
    </xf>
    <xf numFmtId="0" fontId="0" fillId="0" borderId="0" xfId="27" applyFont="1" applyFill="1">
      <alignment/>
      <protection/>
    </xf>
    <xf numFmtId="0" fontId="8" fillId="0" borderId="0" xfId="27" applyFont="1" applyFill="1" applyAlignment="1">
      <alignment/>
      <protection/>
    </xf>
    <xf numFmtId="4" fontId="8" fillId="0" borderId="0" xfId="0" applyNumberFormat="1" applyFont="1" applyFill="1" applyAlignment="1">
      <alignment horizontal="right"/>
    </xf>
    <xf numFmtId="0" fontId="8" fillId="0" borderId="3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wrapText="1"/>
    </xf>
    <xf numFmtId="207" fontId="9" fillId="0" borderId="3" xfId="0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8" fillId="0" borderId="3" xfId="0" applyFont="1" applyFill="1" applyBorder="1" applyAlignment="1">
      <alignment vertical="top"/>
    </xf>
    <xf numFmtId="207" fontId="8" fillId="0" borderId="3" xfId="0" applyNumberFormat="1" applyFont="1" applyFill="1" applyBorder="1" applyAlignment="1">
      <alignment horizontal="right"/>
    </xf>
    <xf numFmtId="0" fontId="30" fillId="0" borderId="0" xfId="0" applyFont="1" applyFill="1" applyAlignment="1">
      <alignment/>
    </xf>
    <xf numFmtId="0" fontId="8" fillId="0" borderId="3" xfId="0" applyFont="1" applyFill="1" applyBorder="1" applyAlignment="1">
      <alignment horizontal="left"/>
    </xf>
    <xf numFmtId="3" fontId="8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/>
    </xf>
    <xf numFmtId="0" fontId="8" fillId="0" borderId="3" xfId="0" applyFont="1" applyFill="1" applyBorder="1" applyAlignment="1">
      <alignment horizontal="right"/>
    </xf>
    <xf numFmtId="0" fontId="19" fillId="0" borderId="3" xfId="0" applyFont="1" applyFill="1" applyBorder="1" applyAlignment="1">
      <alignment horizontal="right"/>
    </xf>
    <xf numFmtId="0" fontId="8" fillId="0" borderId="3" xfId="15" applyFont="1" applyFill="1" applyBorder="1" applyAlignment="1">
      <alignment vertical="top" wrapText="1"/>
      <protection/>
    </xf>
    <xf numFmtId="3" fontId="8" fillId="0" borderId="3" xfId="0" applyNumberFormat="1" applyFont="1" applyFill="1" applyBorder="1" applyAlignment="1">
      <alignment wrapText="1"/>
    </xf>
    <xf numFmtId="3" fontId="14" fillId="0" borderId="3" xfId="0" applyNumberFormat="1" applyFont="1" applyFill="1" applyBorder="1" applyAlignment="1">
      <alignment horizontal="right"/>
    </xf>
    <xf numFmtId="0" fontId="9" fillId="0" borderId="3" xfId="28" applyFont="1" applyFill="1" applyBorder="1" applyAlignment="1">
      <alignment horizontal="center" vertical="top" wrapText="1"/>
      <protection/>
    </xf>
    <xf numFmtId="0" fontId="9" fillId="0" borderId="3" xfId="15" applyFont="1" applyFill="1" applyBorder="1" applyAlignment="1">
      <alignment vertical="top" wrapText="1"/>
      <protection/>
    </xf>
    <xf numFmtId="0" fontId="9" fillId="0" borderId="3" xfId="28" applyFont="1" applyFill="1" applyBorder="1" applyAlignment="1">
      <alignment vertical="top" wrapText="1"/>
      <protection/>
    </xf>
    <xf numFmtId="49" fontId="9" fillId="0" borderId="3" xfId="0" applyNumberFormat="1" applyFont="1" applyFill="1" applyBorder="1" applyAlignment="1">
      <alignment horizontal="left"/>
    </xf>
    <xf numFmtId="49" fontId="8" fillId="0" borderId="3" xfId="0" applyNumberFormat="1" applyFont="1" applyFill="1" applyBorder="1" applyAlignment="1">
      <alignment horizontal="left"/>
    </xf>
    <xf numFmtId="0" fontId="27" fillId="0" borderId="3" xfId="26" applyFont="1" applyFill="1" applyBorder="1" applyAlignment="1">
      <alignment horizontal="left" vertical="top" wrapText="1"/>
      <protection/>
    </xf>
    <xf numFmtId="49" fontId="8" fillId="0" borderId="3" xfId="0" applyNumberFormat="1" applyFont="1" applyFill="1" applyBorder="1" applyAlignment="1">
      <alignment horizontal="left" indent="1"/>
    </xf>
    <xf numFmtId="49" fontId="8" fillId="0" borderId="3" xfId="0" applyNumberFormat="1" applyFont="1" applyFill="1" applyBorder="1" applyAlignment="1">
      <alignment horizontal="right"/>
    </xf>
    <xf numFmtId="187" fontId="8" fillId="0" borderId="3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center"/>
    </xf>
    <xf numFmtId="0" fontId="24" fillId="0" borderId="3" xfId="26" applyFont="1" applyFill="1" applyBorder="1" applyAlignment="1">
      <alignment horizontal="left" vertical="top" wrapText="1"/>
      <protection/>
    </xf>
    <xf numFmtId="49" fontId="14" fillId="0" borderId="3" xfId="0" applyNumberFormat="1" applyFont="1" applyFill="1" applyBorder="1" applyAlignment="1">
      <alignment horizontal="right"/>
    </xf>
    <xf numFmtId="0" fontId="14" fillId="0" borderId="3" xfId="15" applyFont="1" applyFill="1" applyBorder="1" applyAlignment="1">
      <alignment vertical="top" wrapText="1"/>
      <protection/>
    </xf>
    <xf numFmtId="207" fontId="14" fillId="0" borderId="3" xfId="0" applyNumberFormat="1" applyFont="1" applyFill="1" applyBorder="1" applyAlignment="1">
      <alignment horizontal="right"/>
    </xf>
    <xf numFmtId="0" fontId="8" fillId="0" borderId="3" xfId="15" applyFont="1" applyFill="1" applyBorder="1" applyAlignment="1">
      <alignment horizontal="left" vertical="top" wrapText="1"/>
      <protection/>
    </xf>
    <xf numFmtId="1" fontId="8" fillId="0" borderId="3" xfId="0" applyNumberFormat="1" applyFont="1" applyFill="1" applyBorder="1" applyAlignment="1">
      <alignment horizontal="right"/>
    </xf>
    <xf numFmtId="1" fontId="8" fillId="0" borderId="3" xfId="0" applyNumberFormat="1" applyFont="1" applyFill="1" applyBorder="1" applyAlignment="1">
      <alignment horizontal="left" indent="1"/>
    </xf>
    <xf numFmtId="1" fontId="8" fillId="0" borderId="3" xfId="0" applyNumberFormat="1" applyFont="1" applyFill="1" applyBorder="1" applyAlignment="1">
      <alignment horizontal="left"/>
    </xf>
    <xf numFmtId="1" fontId="14" fillId="0" borderId="3" xfId="0" applyNumberFormat="1" applyFont="1" applyFill="1" applyBorder="1" applyAlignment="1">
      <alignment horizontal="right"/>
    </xf>
    <xf numFmtId="0" fontId="8" fillId="0" borderId="3" xfId="28" applyFont="1" applyFill="1" applyBorder="1" applyAlignment="1">
      <alignment vertical="top" wrapText="1"/>
      <protection/>
    </xf>
    <xf numFmtId="49" fontId="9" fillId="0" borderId="3" xfId="15" applyNumberFormat="1" applyFont="1" applyFill="1" applyBorder="1" applyAlignment="1">
      <alignment vertical="top" wrapText="1"/>
      <protection/>
    </xf>
    <xf numFmtId="49" fontId="8" fillId="0" borderId="3" xfId="15" applyNumberFormat="1" applyFont="1" applyFill="1" applyBorder="1" applyAlignment="1">
      <alignment vertical="top" wrapText="1"/>
      <protection/>
    </xf>
    <xf numFmtId="0" fontId="9" fillId="0" borderId="3" xfId="0" applyFont="1" applyFill="1" applyBorder="1" applyAlignment="1">
      <alignment horizontal="right"/>
    </xf>
    <xf numFmtId="49" fontId="8" fillId="0" borderId="3" xfId="0" applyNumberFormat="1" applyFont="1" applyFill="1" applyBorder="1" applyAlignment="1">
      <alignment horizontal="right"/>
    </xf>
    <xf numFmtId="187" fontId="9" fillId="0" borderId="3" xfId="0" applyNumberFormat="1" applyFont="1" applyFill="1" applyBorder="1" applyAlignment="1">
      <alignment horizontal="right"/>
    </xf>
    <xf numFmtId="3" fontId="24" fillId="0" borderId="3" xfId="0" applyNumberFormat="1" applyFont="1" applyFill="1" applyBorder="1" applyAlignment="1">
      <alignment horizontal="right"/>
    </xf>
    <xf numFmtId="49" fontId="8" fillId="0" borderId="3" xfId="0" applyNumberFormat="1" applyFont="1" applyFill="1" applyBorder="1" applyAlignment="1">
      <alignment horizontal="left" indent="1"/>
    </xf>
    <xf numFmtId="187" fontId="9" fillId="0" borderId="3" xfId="0" applyNumberFormat="1" applyFont="1" applyFill="1" applyBorder="1" applyAlignment="1">
      <alignment horizontal="right"/>
    </xf>
    <xf numFmtId="187" fontId="14" fillId="0" borderId="3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right"/>
    </xf>
    <xf numFmtId="0" fontId="9" fillId="0" borderId="3" xfId="0" applyFont="1" applyFill="1" applyBorder="1" applyAlignment="1">
      <alignment vertical="top"/>
    </xf>
    <xf numFmtId="0" fontId="9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top"/>
    </xf>
    <xf numFmtId="0" fontId="8" fillId="0" borderId="3" xfId="0" applyFont="1" applyFill="1" applyBorder="1" applyAlignment="1">
      <alignment horizontal="left" vertical="top" indent="1"/>
    </xf>
    <xf numFmtId="3" fontId="8" fillId="0" borderId="3" xfId="0" applyNumberFormat="1" applyFont="1" applyFill="1" applyBorder="1" applyAlignment="1">
      <alignment horizontal="left" indent="1"/>
    </xf>
    <xf numFmtId="0" fontId="8" fillId="0" borderId="3" xfId="0" applyFont="1" applyFill="1" applyBorder="1" applyAlignment="1">
      <alignment horizontal="left" indent="1"/>
    </xf>
    <xf numFmtId="0" fontId="8" fillId="0" borderId="0" xfId="15" applyFont="1" applyFill="1" applyBorder="1" applyAlignment="1">
      <alignment vertical="top" wrapText="1"/>
      <protection/>
    </xf>
    <xf numFmtId="3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3" fontId="15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8" fillId="0" borderId="0" xfId="15" applyFont="1" applyFill="1" applyAlignment="1">
      <alignment wrapText="1"/>
      <protection/>
    </xf>
    <xf numFmtId="0" fontId="31" fillId="0" borderId="0" xfId="15" applyFont="1" applyFill="1">
      <alignment/>
      <protection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Continuous"/>
    </xf>
    <xf numFmtId="3" fontId="10" fillId="0" borderId="0" xfId="0" applyNumberFormat="1" applyFont="1" applyFill="1" applyAlignment="1">
      <alignment horizontal="right"/>
    </xf>
    <xf numFmtId="3" fontId="8" fillId="0" borderId="0" xfId="0" applyNumberFormat="1" applyFont="1" applyFill="1" applyBorder="1" applyAlignment="1">
      <alignment horizontal="centerContinuous"/>
    </xf>
    <xf numFmtId="184" fontId="8" fillId="0" borderId="0" xfId="0" applyNumberFormat="1" applyFont="1" applyFill="1" applyBorder="1" applyAlignment="1">
      <alignment horizontal="centerContinuous"/>
    </xf>
    <xf numFmtId="3" fontId="8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wrapText="1"/>
    </xf>
    <xf numFmtId="3" fontId="8" fillId="0" borderId="0" xfId="0" applyNumberFormat="1" applyFont="1" applyFill="1" applyBorder="1" applyAlignment="1">
      <alignment horizontal="center"/>
    </xf>
    <xf numFmtId="184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5" fillId="0" borderId="3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 vertical="center" wrapText="1"/>
    </xf>
    <xf numFmtId="187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49" fontId="8" fillId="0" borderId="3" xfId="0" applyNumberFormat="1" applyFont="1" applyFill="1" applyBorder="1" applyAlignment="1">
      <alignment wrapText="1"/>
    </xf>
    <xf numFmtId="207" fontId="14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207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/>
    </xf>
    <xf numFmtId="191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/>
    </xf>
    <xf numFmtId="0" fontId="25" fillId="0" borderId="0" xfId="0" applyFont="1" applyFill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3" xfId="0" applyBorder="1" applyAlignment="1">
      <alignment/>
    </xf>
    <xf numFmtId="3" fontId="9" fillId="0" borderId="3" xfId="0" applyNumberFormat="1" applyFont="1" applyFill="1" applyBorder="1" applyAlignment="1">
      <alignment/>
    </xf>
    <xf numFmtId="49" fontId="8" fillId="0" borderId="3" xfId="0" applyNumberFormat="1" applyFont="1" applyFill="1" applyBorder="1" applyAlignment="1">
      <alignment horizontal="left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9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wrapText="1"/>
    </xf>
    <xf numFmtId="49" fontId="8" fillId="0" borderId="3" xfId="0" applyNumberFormat="1" applyFont="1" applyBorder="1" applyAlignment="1">
      <alignment wrapText="1"/>
    </xf>
    <xf numFmtId="3" fontId="9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 horizontal="right"/>
    </xf>
    <xf numFmtId="184" fontId="9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10" fillId="0" borderId="0" xfId="0" applyFont="1" applyFill="1" applyAlignment="1">
      <alignment horizontal="justify"/>
    </xf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3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0" fillId="0" borderId="0" xfId="0" applyFont="1" applyFill="1" applyAlignment="1">
      <alignment horizontal="left" vertical="top"/>
    </xf>
    <xf numFmtId="3" fontId="8" fillId="0" borderId="0" xfId="0" applyNumberFormat="1" applyFont="1" applyFill="1" applyAlignment="1">
      <alignment wrapText="1"/>
    </xf>
    <xf numFmtId="0" fontId="8" fillId="0" borderId="2" xfId="0" applyFont="1" applyBorder="1" applyAlignment="1">
      <alignment horizontal="left"/>
    </xf>
    <xf numFmtId="3" fontId="8" fillId="0" borderId="2" xfId="27" applyNumberFormat="1" applyFont="1" applyFill="1" applyBorder="1">
      <alignment/>
      <protection/>
    </xf>
    <xf numFmtId="3" fontId="8" fillId="0" borderId="2" xfId="27" applyNumberFormat="1" applyFont="1" applyBorder="1">
      <alignment/>
      <protection/>
    </xf>
    <xf numFmtId="210" fontId="8" fillId="0" borderId="2" xfId="27" applyNumberFormat="1" applyFont="1" applyBorder="1">
      <alignment/>
      <protection/>
    </xf>
    <xf numFmtId="3" fontId="8" fillId="0" borderId="2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3" fontId="11" fillId="0" borderId="0" xfId="0" applyNumberFormat="1" applyFont="1" applyBorder="1" applyAlignment="1">
      <alignment horizontal="center"/>
    </xf>
    <xf numFmtId="210" fontId="11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3" fontId="25" fillId="0" borderId="3" xfId="0" applyNumberFormat="1" applyFont="1" applyBorder="1" applyAlignment="1">
      <alignment/>
    </xf>
    <xf numFmtId="0" fontId="32" fillId="0" borderId="0" xfId="0" applyFont="1" applyAlignment="1">
      <alignment/>
    </xf>
    <xf numFmtId="207" fontId="25" fillId="0" borderId="3" xfId="0" applyNumberFormat="1" applyFont="1" applyBorder="1" applyAlignment="1">
      <alignment/>
    </xf>
    <xf numFmtId="0" fontId="8" fillId="0" borderId="3" xfId="0" applyFont="1" applyBorder="1" applyAlignment="1">
      <alignment horizontal="left" indent="1"/>
    </xf>
    <xf numFmtId="3" fontId="10" fillId="0" borderId="3" xfId="0" applyNumberFormat="1" applyFont="1" applyBorder="1" applyAlignment="1">
      <alignment/>
    </xf>
    <xf numFmtId="207" fontId="10" fillId="0" borderId="3" xfId="0" applyNumberFormat="1" applyFont="1" applyBorder="1" applyAlignment="1">
      <alignment/>
    </xf>
    <xf numFmtId="3" fontId="32" fillId="0" borderId="0" xfId="0" applyNumberFormat="1" applyFont="1" applyAlignment="1">
      <alignment/>
    </xf>
    <xf numFmtId="0" fontId="14" fillId="0" borderId="3" xfId="0" applyFont="1" applyBorder="1" applyAlignment="1">
      <alignment horizontal="right" wrapText="1"/>
    </xf>
    <xf numFmtId="3" fontId="18" fillId="0" borderId="3" xfId="0" applyNumberFormat="1" applyFont="1" applyBorder="1" applyAlignment="1">
      <alignment/>
    </xf>
    <xf numFmtId="207" fontId="18" fillId="0" borderId="3" xfId="0" applyNumberFormat="1" applyFont="1" applyBorder="1" applyAlignment="1">
      <alignment/>
    </xf>
    <xf numFmtId="3" fontId="18" fillId="0" borderId="3" xfId="0" applyNumberFormat="1" applyFont="1" applyFill="1" applyBorder="1" applyAlignment="1">
      <alignment/>
    </xf>
    <xf numFmtId="207" fontId="18" fillId="0" borderId="3" xfId="0" applyNumberFormat="1" applyFont="1" applyFill="1" applyBorder="1" applyAlignment="1">
      <alignment/>
    </xf>
    <xf numFmtId="0" fontId="8" fillId="0" borderId="3" xfId="0" applyFont="1" applyBorder="1" applyAlignment="1">
      <alignment horizontal="left" wrapText="1" inden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3" xfId="0" applyFont="1" applyBorder="1" applyAlignment="1">
      <alignment/>
    </xf>
    <xf numFmtId="3" fontId="10" fillId="0" borderId="3" xfId="0" applyNumberFormat="1" applyFont="1" applyBorder="1" applyAlignment="1">
      <alignment horizontal="right"/>
    </xf>
    <xf numFmtId="207" fontId="10" fillId="0" borderId="3" xfId="0" applyNumberFormat="1" applyFont="1" applyBorder="1" applyAlignment="1">
      <alignment horizontal="right"/>
    </xf>
    <xf numFmtId="0" fontId="34" fillId="0" borderId="0" xfId="0" applyFont="1" applyBorder="1" applyAlignment="1">
      <alignment/>
    </xf>
    <xf numFmtId="0" fontId="10" fillId="0" borderId="8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32" fillId="0" borderId="3" xfId="0" applyFont="1" applyBorder="1" applyAlignment="1">
      <alignment/>
    </xf>
    <xf numFmtId="0" fontId="32" fillId="0" borderId="7" xfId="0" applyFont="1" applyBorder="1" applyAlignment="1">
      <alignment/>
    </xf>
    <xf numFmtId="0" fontId="10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32" fillId="0" borderId="9" xfId="0" applyFont="1" applyBorder="1" applyAlignment="1">
      <alignment horizontal="left"/>
    </xf>
    <xf numFmtId="0" fontId="11" fillId="0" borderId="9" xfId="0" applyFont="1" applyBorder="1" applyAlignment="1">
      <alignment/>
    </xf>
    <xf numFmtId="3" fontId="10" fillId="0" borderId="9" xfId="0" applyNumberFormat="1" applyFont="1" applyBorder="1" applyAlignment="1">
      <alignment/>
    </xf>
    <xf numFmtId="210" fontId="10" fillId="0" borderId="9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9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210" fontId="10" fillId="0" borderId="0" xfId="0" applyNumberFormat="1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4" xfId="0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horizontal="center"/>
    </xf>
    <xf numFmtId="210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210" fontId="8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210" fontId="8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3" fontId="8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32" fillId="0" borderId="0" xfId="0" applyFont="1" applyAlignment="1">
      <alignment horizontal="left"/>
    </xf>
    <xf numFmtId="210" fontId="32" fillId="0" borderId="0" xfId="0" applyNumberFormat="1" applyFont="1" applyAlignment="1">
      <alignment/>
    </xf>
    <xf numFmtId="0" fontId="32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11" xfId="27" applyFont="1" applyFill="1" applyBorder="1">
      <alignment/>
      <protection/>
    </xf>
    <xf numFmtId="0" fontId="0" fillId="0" borderId="2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 wrapText="1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left" vertical="center" wrapText="1" indent="1"/>
    </xf>
    <xf numFmtId="3" fontId="8" fillId="0" borderId="3" xfId="0" applyNumberFormat="1" applyFont="1" applyFill="1" applyBorder="1" applyAlignment="1">
      <alignment horizontal="right" vertical="center"/>
    </xf>
    <xf numFmtId="0" fontId="14" fillId="0" borderId="3" xfId="0" applyNumberFormat="1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left" vertical="center" wrapText="1" indent="2"/>
    </xf>
    <xf numFmtId="3" fontId="14" fillId="0" borderId="3" xfId="0" applyNumberFormat="1" applyFont="1" applyFill="1" applyBorder="1" applyAlignment="1">
      <alignment horizontal="right" vertical="center"/>
    </xf>
    <xf numFmtId="0" fontId="14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horizontal="right" vertical="center"/>
    </xf>
    <xf numFmtId="4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 indent="2"/>
    </xf>
    <xf numFmtId="49" fontId="9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left" vertical="center" indent="1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14" fontId="9" fillId="0" borderId="3" xfId="0" applyNumberFormat="1" applyFont="1" applyFill="1" applyBorder="1" applyAlignment="1">
      <alignment horizontal="left" vertical="center"/>
    </xf>
    <xf numFmtId="4" fontId="9" fillId="0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right" vertical="center"/>
    </xf>
    <xf numFmtId="0" fontId="9" fillId="0" borderId="3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right" vertical="center"/>
    </xf>
    <xf numFmtId="1" fontId="9" fillId="0" borderId="3" xfId="0" applyNumberFormat="1" applyFont="1" applyFill="1" applyBorder="1" applyAlignment="1">
      <alignment horizontal="left" vertical="center"/>
    </xf>
    <xf numFmtId="0" fontId="12" fillId="0" borderId="3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8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3" fontId="8" fillId="0" borderId="0" xfId="0" applyNumberFormat="1" applyFont="1" applyAlignment="1">
      <alignment horizontal="right"/>
    </xf>
    <xf numFmtId="210" fontId="0" fillId="0" borderId="0" xfId="0" applyNumberFormat="1" applyFont="1" applyAlignment="1">
      <alignment/>
    </xf>
    <xf numFmtId="3" fontId="12" fillId="0" borderId="0" xfId="0" applyNumberFormat="1" applyFont="1" applyAlignment="1">
      <alignment horizontal="right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3" fillId="0" borderId="0" xfId="0" applyNumberFormat="1" applyFont="1" applyFill="1" applyAlignment="1">
      <alignment vertical="center" wrapText="1"/>
    </xf>
    <xf numFmtId="49" fontId="12" fillId="0" borderId="0" xfId="0" applyNumberFormat="1" applyFont="1" applyFill="1" applyAlignment="1">
      <alignment horizontal="center"/>
    </xf>
    <xf numFmtId="49" fontId="8" fillId="0" borderId="3" xfId="0" applyNumberFormat="1" applyFont="1" applyFill="1" applyBorder="1" applyAlignment="1">
      <alignment horizontal="center" vertical="top" wrapText="1"/>
    </xf>
    <xf numFmtId="207" fontId="9" fillId="0" borderId="3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/>
    </xf>
    <xf numFmtId="207" fontId="8" fillId="0" borderId="3" xfId="0" applyNumberFormat="1" applyFont="1" applyFill="1" applyBorder="1" applyAlignment="1">
      <alignment horizontal="right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left" vertical="center" wrapText="1" indent="1"/>
    </xf>
    <xf numFmtId="49" fontId="8" fillId="0" borderId="3" xfId="0" applyNumberFormat="1" applyFont="1" applyFill="1" applyBorder="1" applyAlignment="1">
      <alignment horizontal="justify" vertical="center" wrapText="1"/>
    </xf>
    <xf numFmtId="49" fontId="8" fillId="0" borderId="3" xfId="0" applyNumberFormat="1" applyFont="1" applyFill="1" applyBorder="1" applyAlignment="1">
      <alignment horizontal="left" vertical="center" indent="2"/>
    </xf>
    <xf numFmtId="3" fontId="9" fillId="0" borderId="3" xfId="0" applyNumberFormat="1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right"/>
    </xf>
    <xf numFmtId="4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 applyProtection="1">
      <alignment horizontal="right"/>
      <protection locked="0"/>
    </xf>
    <xf numFmtId="49" fontId="12" fillId="0" borderId="0" xfId="0" applyNumberFormat="1" applyFont="1" applyFill="1" applyAlignment="1">
      <alignment horizontal="center" vertical="top" wrapText="1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185" fontId="8" fillId="0" borderId="0" xfId="0" applyNumberFormat="1" applyFont="1" applyFill="1" applyAlignment="1">
      <alignment/>
    </xf>
    <xf numFmtId="14" fontId="8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4" xfId="0" applyFont="1" applyFill="1" applyBorder="1" applyAlignment="1">
      <alignment horizontal="center" vertical="center" wrapText="1"/>
    </xf>
    <xf numFmtId="207" fontId="9" fillId="0" borderId="3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35" fillId="0" borderId="12" xfId="0" applyFont="1" applyFill="1" applyBorder="1" applyAlignment="1">
      <alignment horizontal="center"/>
    </xf>
    <xf numFmtId="3" fontId="35" fillId="0" borderId="12" xfId="0" applyNumberFormat="1" applyFont="1" applyFill="1" applyBorder="1" applyAlignment="1">
      <alignment horizontal="right"/>
    </xf>
    <xf numFmtId="4" fontId="35" fillId="0" borderId="12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0" fontId="36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207" fontId="11" fillId="0" borderId="3" xfId="0" applyNumberFormat="1" applyFont="1" applyFill="1" applyBorder="1" applyAlignment="1">
      <alignment horizontal="center" vertical="center" wrapText="1"/>
    </xf>
    <xf numFmtId="3" fontId="9" fillId="0" borderId="3" xfId="15" applyNumberFormat="1" applyFont="1" applyFill="1" applyBorder="1" applyAlignment="1">
      <alignment horizontal="right" vertical="center" wrapText="1"/>
      <protection/>
    </xf>
    <xf numFmtId="207" fontId="9" fillId="0" borderId="3" xfId="15" applyNumberFormat="1" applyFont="1" applyFill="1" applyBorder="1" applyAlignment="1">
      <alignment horizontal="right" vertical="center" wrapText="1"/>
      <protection/>
    </xf>
    <xf numFmtId="0" fontId="9" fillId="0" borderId="3" xfId="0" applyFont="1" applyFill="1" applyBorder="1" applyAlignment="1">
      <alignment horizontal="left" wrapText="1" indent="1"/>
    </xf>
    <xf numFmtId="207" fontId="9" fillId="0" borderId="3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left" indent="3"/>
    </xf>
    <xf numFmtId="0" fontId="9" fillId="0" borderId="3" xfId="0" applyFont="1" applyFill="1" applyBorder="1" applyAlignment="1">
      <alignment horizontal="left" indent="4"/>
    </xf>
    <xf numFmtId="0" fontId="9" fillId="0" borderId="3" xfId="0" applyFont="1" applyFill="1" applyBorder="1" applyAlignment="1">
      <alignment horizontal="left" wrapText="1" indent="3"/>
    </xf>
    <xf numFmtId="0" fontId="9" fillId="0" borderId="3" xfId="0" applyFont="1" applyFill="1" applyBorder="1" applyAlignment="1">
      <alignment horizontal="left" wrapText="1" indent="3"/>
    </xf>
    <xf numFmtId="0" fontId="0" fillId="0" borderId="3" xfId="0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207" fontId="0" fillId="0" borderId="3" xfId="0" applyNumberFormat="1" applyFont="1" applyFill="1" applyBorder="1" applyAlignment="1">
      <alignment horizontal="right"/>
    </xf>
    <xf numFmtId="207" fontId="8" fillId="0" borderId="3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3" fontId="8" fillId="0" borderId="3" xfId="0" applyNumberFormat="1" applyFont="1" applyFill="1" applyBorder="1" applyAlignment="1">
      <alignment horizontal="right" vertical="center" wrapText="1"/>
    </xf>
    <xf numFmtId="207" fontId="8" fillId="0" borderId="3" xfId="0" applyNumberFormat="1" applyFont="1" applyFill="1" applyBorder="1" applyAlignment="1">
      <alignment horizontal="right" vertical="center" wrapText="1"/>
    </xf>
    <xf numFmtId="0" fontId="37" fillId="0" borderId="4" xfId="0" applyFont="1" applyFill="1" applyBorder="1" applyAlignment="1">
      <alignment horizontal="center"/>
    </xf>
    <xf numFmtId="3" fontId="25" fillId="0" borderId="3" xfId="0" applyNumberFormat="1" applyFont="1" applyFill="1" applyBorder="1" applyAlignment="1">
      <alignment horizontal="right"/>
    </xf>
    <xf numFmtId="207" fontId="25" fillId="0" borderId="3" xfId="0" applyNumberFormat="1" applyFont="1" applyFill="1" applyBorder="1" applyAlignment="1">
      <alignment horizontal="right"/>
    </xf>
    <xf numFmtId="3" fontId="11" fillId="0" borderId="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3" fontId="11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left"/>
    </xf>
    <xf numFmtId="207" fontId="8" fillId="0" borderId="3" xfId="0" applyNumberFormat="1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 indent="2"/>
    </xf>
    <xf numFmtId="0" fontId="8" fillId="0" borderId="3" xfId="0" applyFont="1" applyFill="1" applyBorder="1" applyAlignment="1">
      <alignment horizontal="left" indent="2"/>
    </xf>
    <xf numFmtId="0" fontId="8" fillId="0" borderId="3" xfId="0" applyFont="1" applyFill="1" applyBorder="1" applyAlignment="1">
      <alignment horizontal="left" indent="3"/>
    </xf>
    <xf numFmtId="3" fontId="8" fillId="0" borderId="3" xfId="0" applyNumberFormat="1" applyFont="1" applyFill="1" applyBorder="1" applyAlignment="1">
      <alignment horizontal="right" vertical="center" wrapText="1"/>
    </xf>
    <xf numFmtId="207" fontId="8" fillId="0" borderId="3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3" fontId="8" fillId="0" borderId="3" xfId="0" applyNumberFormat="1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left"/>
    </xf>
    <xf numFmtId="207" fontId="8" fillId="0" borderId="3" xfId="0" applyNumberFormat="1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 horizontal="right"/>
    </xf>
    <xf numFmtId="207" fontId="10" fillId="0" borderId="3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3" fontId="8" fillId="0" borderId="3" xfId="0" applyNumberFormat="1" applyFont="1" applyFill="1" applyBorder="1" applyAlignment="1">
      <alignment horizontal="right" wrapText="1"/>
    </xf>
    <xf numFmtId="207" fontId="8" fillId="0" borderId="3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wrapText="1"/>
    </xf>
    <xf numFmtId="0" fontId="25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207" fontId="9" fillId="0" borderId="3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3" fontId="10" fillId="0" borderId="3" xfId="0" applyNumberFormat="1" applyFont="1" applyFill="1" applyBorder="1" applyAlignment="1">
      <alignment horizontal="right"/>
    </xf>
    <xf numFmtId="207" fontId="10" fillId="0" borderId="3" xfId="0" applyNumberFormat="1" applyFont="1" applyFill="1" applyBorder="1" applyAlignment="1">
      <alignment horizontal="right"/>
    </xf>
    <xf numFmtId="3" fontId="8" fillId="0" borderId="3" xfId="0" applyNumberFormat="1" applyFont="1" applyFill="1" applyBorder="1" applyAlignment="1">
      <alignment vertical="center" wrapText="1"/>
    </xf>
    <xf numFmtId="3" fontId="9" fillId="0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 indent="1"/>
    </xf>
    <xf numFmtId="207" fontId="8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07" fontId="19" fillId="0" borderId="3" xfId="0" applyNumberFormat="1" applyFont="1" applyFill="1" applyBorder="1" applyAlignment="1">
      <alignment horizontal="right"/>
    </xf>
    <xf numFmtId="207" fontId="14" fillId="0" borderId="3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 wrapText="1" indent="1"/>
    </xf>
    <xf numFmtId="3" fontId="12" fillId="0" borderId="0" xfId="24" applyNumberFormat="1" applyFont="1" applyFill="1" applyBorder="1">
      <alignment/>
      <protection/>
    </xf>
    <xf numFmtId="0" fontId="8" fillId="0" borderId="0" xfId="24" applyFont="1" applyFill="1" applyBorder="1" applyAlignment="1">
      <alignment horizontal="right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3" fontId="9" fillId="0" borderId="13" xfId="24" applyNumberFormat="1" applyFont="1" applyFill="1" applyBorder="1" applyAlignment="1">
      <alignment horizontal="left"/>
      <protection/>
    </xf>
    <xf numFmtId="3" fontId="9" fillId="0" borderId="13" xfId="24" applyNumberFormat="1" applyFont="1" applyFill="1" applyBorder="1">
      <alignment/>
      <protection/>
    </xf>
    <xf numFmtId="3" fontId="19" fillId="0" borderId="13" xfId="24" applyNumberFormat="1" applyFont="1" applyFill="1" applyBorder="1">
      <alignment/>
      <protection/>
    </xf>
    <xf numFmtId="3" fontId="9" fillId="0" borderId="15" xfId="24" applyNumberFormat="1" applyFont="1" applyFill="1" applyBorder="1" applyAlignment="1">
      <alignment wrapText="1"/>
      <protection/>
    </xf>
    <xf numFmtId="3" fontId="9" fillId="0" borderId="15" xfId="24" applyNumberFormat="1" applyFont="1" applyFill="1" applyBorder="1">
      <alignment/>
      <protection/>
    </xf>
    <xf numFmtId="3" fontId="8" fillId="0" borderId="16" xfId="24" applyNumberFormat="1" applyFont="1" applyFill="1" applyBorder="1" applyAlignment="1">
      <alignment/>
      <protection/>
    </xf>
    <xf numFmtId="3" fontId="8" fillId="0" borderId="16" xfId="24" applyNumberFormat="1" applyFont="1" applyFill="1" applyBorder="1">
      <alignment/>
      <protection/>
    </xf>
    <xf numFmtId="3" fontId="9" fillId="0" borderId="13" xfId="24" applyNumberFormat="1" applyFont="1" applyFill="1" applyBorder="1" applyAlignment="1">
      <alignment horizontal="justify" wrapText="1"/>
      <protection/>
    </xf>
    <xf numFmtId="3" fontId="9" fillId="0" borderId="13" xfId="24" applyNumberFormat="1" applyFont="1" applyFill="1" applyBorder="1" applyAlignment="1">
      <alignment horizontal="justify" vertical="center" wrapText="1"/>
      <protection/>
    </xf>
    <xf numFmtId="3" fontId="8" fillId="0" borderId="15" xfId="24" applyNumberFormat="1" applyFont="1" applyFill="1" applyBorder="1" applyAlignment="1">
      <alignment/>
      <protection/>
    </xf>
    <xf numFmtId="3" fontId="8" fillId="0" borderId="15" xfId="24" applyNumberFormat="1" applyFont="1" applyFill="1" applyBorder="1">
      <alignment/>
      <protection/>
    </xf>
    <xf numFmtId="3" fontId="8" fillId="0" borderId="17" xfId="24" applyNumberFormat="1" applyFont="1" applyFill="1" applyBorder="1">
      <alignment/>
      <protection/>
    </xf>
    <xf numFmtId="3" fontId="8" fillId="0" borderId="18" xfId="23" applyNumberFormat="1" applyFont="1" applyFill="1" applyBorder="1" applyAlignment="1">
      <alignment horizontal="left" wrapText="1" indent="1"/>
      <protection/>
    </xf>
    <xf numFmtId="3" fontId="8" fillId="0" borderId="17" xfId="24" applyNumberFormat="1" applyFont="1" applyFill="1" applyBorder="1" applyAlignment="1">
      <alignment horizontal="right"/>
      <protection/>
    </xf>
    <xf numFmtId="3" fontId="8" fillId="0" borderId="18" xfId="24" applyNumberFormat="1" applyFont="1" applyFill="1" applyBorder="1">
      <alignment/>
      <protection/>
    </xf>
    <xf numFmtId="3" fontId="8" fillId="0" borderId="16" xfId="23" applyNumberFormat="1" applyFont="1" applyFill="1" applyBorder="1" applyAlignment="1">
      <alignment wrapText="1"/>
      <protection/>
    </xf>
    <xf numFmtId="3" fontId="8" fillId="0" borderId="17" xfId="23" applyNumberFormat="1" applyFont="1" applyFill="1" applyBorder="1" applyAlignment="1">
      <alignment horizontal="left" wrapText="1" indent="1"/>
      <protection/>
    </xf>
    <xf numFmtId="3" fontId="8" fillId="0" borderId="19" xfId="23" applyNumberFormat="1" applyFont="1" applyFill="1" applyBorder="1" applyAlignment="1">
      <alignment horizontal="left" wrapText="1" indent="1"/>
      <protection/>
    </xf>
    <xf numFmtId="3" fontId="8" fillId="0" borderId="19" xfId="24" applyNumberFormat="1" applyFont="1" applyFill="1" applyBorder="1" applyAlignment="1">
      <alignment horizontal="right"/>
      <protection/>
    </xf>
    <xf numFmtId="3" fontId="8" fillId="0" borderId="19" xfId="24" applyNumberFormat="1" applyFont="1" applyFill="1" applyBorder="1">
      <alignment/>
      <protection/>
    </xf>
    <xf numFmtId="3" fontId="9" fillId="0" borderId="13" xfId="23" applyNumberFormat="1" applyFont="1" applyFill="1" applyBorder="1" applyAlignment="1">
      <alignment vertical="center"/>
      <protection/>
    </xf>
    <xf numFmtId="3" fontId="9" fillId="0" borderId="13" xfId="24" applyNumberFormat="1" applyFont="1" applyFill="1" applyBorder="1" applyAlignment="1">
      <alignment horizontal="left" wrapText="1"/>
      <protection/>
    </xf>
    <xf numFmtId="3" fontId="19" fillId="0" borderId="13" xfId="24" applyNumberFormat="1" applyFont="1" applyFill="1" applyBorder="1" applyAlignment="1">
      <alignment horizontal="right"/>
      <protection/>
    </xf>
    <xf numFmtId="3" fontId="9" fillId="0" borderId="13" xfId="24" applyNumberFormat="1" applyFont="1" applyFill="1" applyBorder="1" applyAlignment="1">
      <alignment vertical="center" wrapText="1"/>
      <protection/>
    </xf>
    <xf numFmtId="3" fontId="8" fillId="0" borderId="17" xfId="24" applyNumberFormat="1" applyFont="1" applyFill="1" applyBorder="1" applyAlignment="1">
      <alignment horizontal="right" wrapText="1"/>
      <protection/>
    </xf>
    <xf numFmtId="3" fontId="8" fillId="0" borderId="19" xfId="24" applyNumberFormat="1" applyFont="1" applyFill="1" applyBorder="1" applyAlignment="1">
      <alignment horizontal="right" wrapText="1"/>
      <protection/>
    </xf>
    <xf numFmtId="3" fontId="9" fillId="0" borderId="17" xfId="24" applyNumberFormat="1" applyFont="1" applyFill="1" applyBorder="1" applyAlignment="1">
      <alignment wrapText="1"/>
      <protection/>
    </xf>
    <xf numFmtId="3" fontId="8" fillId="0" borderId="17" xfId="24" applyNumberFormat="1" applyFont="1" applyFill="1" applyBorder="1" applyAlignment="1">
      <alignment wrapText="1"/>
      <protection/>
    </xf>
    <xf numFmtId="3" fontId="8" fillId="0" borderId="20" xfId="24" applyNumberFormat="1" applyFont="1" applyFill="1" applyBorder="1" applyAlignment="1">
      <alignment wrapText="1"/>
      <protection/>
    </xf>
    <xf numFmtId="3" fontId="8" fillId="0" borderId="15" xfId="24" applyNumberFormat="1" applyFont="1" applyFill="1" applyBorder="1" applyAlignment="1">
      <alignment horizontal="left" wrapText="1" indent="1"/>
      <protection/>
    </xf>
    <xf numFmtId="3" fontId="8" fillId="0" borderId="15" xfId="24" applyNumberFormat="1" applyFont="1" applyFill="1" applyBorder="1" applyAlignment="1">
      <alignment horizontal="left" indent="1"/>
      <protection/>
    </xf>
    <xf numFmtId="3" fontId="8" fillId="0" borderId="17" xfId="24" applyNumberFormat="1" applyFont="1" applyFill="1" applyBorder="1" applyAlignment="1">
      <alignment horizontal="left" wrapText="1"/>
      <protection/>
    </xf>
    <xf numFmtId="4" fontId="8" fillId="0" borderId="17" xfId="24" applyNumberFormat="1" applyFont="1" applyFill="1" applyBorder="1" applyAlignment="1">
      <alignment horizontal="left" indent="1"/>
      <protection/>
    </xf>
    <xf numFmtId="3" fontId="8" fillId="0" borderId="16" xfId="24" applyNumberFormat="1" applyFont="1" applyFill="1" applyBorder="1" applyAlignment="1">
      <alignment horizontal="right"/>
      <protection/>
    </xf>
    <xf numFmtId="4" fontId="8" fillId="0" borderId="15" xfId="24" applyNumberFormat="1" applyFont="1" applyFill="1" applyBorder="1" applyAlignment="1">
      <alignment horizontal="left" indent="1"/>
      <protection/>
    </xf>
    <xf numFmtId="3" fontId="8" fillId="0" borderId="0" xfId="24" applyNumberFormat="1" applyFont="1" applyFill="1" applyBorder="1">
      <alignment/>
      <protection/>
    </xf>
    <xf numFmtId="3" fontId="9" fillId="0" borderId="13" xfId="24" applyNumberFormat="1" applyFont="1" applyFill="1" applyBorder="1" applyAlignment="1">
      <alignment horizontal="left" vertical="center" wrapText="1"/>
      <protection/>
    </xf>
    <xf numFmtId="3" fontId="8" fillId="0" borderId="15" xfId="24" applyNumberFormat="1" applyFont="1" applyFill="1" applyBorder="1" applyAlignment="1">
      <alignment wrapText="1"/>
      <protection/>
    </xf>
    <xf numFmtId="3" fontId="8" fillId="0" borderId="17" xfId="24" applyNumberFormat="1" applyFont="1" applyFill="1" applyBorder="1" applyAlignment="1">
      <alignment horizontal="left" indent="1"/>
      <protection/>
    </xf>
    <xf numFmtId="3" fontId="8" fillId="0" borderId="15" xfId="24" applyNumberFormat="1" applyFont="1" applyFill="1" applyBorder="1" applyAlignment="1">
      <alignment horizontal="right"/>
      <protection/>
    </xf>
    <xf numFmtId="3" fontId="8" fillId="0" borderId="17" xfId="24" applyNumberFormat="1" applyFont="1" applyFill="1" applyBorder="1" applyAlignment="1">
      <alignment horizontal="left" wrapText="1" indent="1"/>
      <protection/>
    </xf>
    <xf numFmtId="3" fontId="8" fillId="0" borderId="16" xfId="24" applyNumberFormat="1" applyFont="1" applyFill="1" applyBorder="1" applyAlignment="1">
      <alignment wrapText="1"/>
      <protection/>
    </xf>
    <xf numFmtId="49" fontId="8" fillId="0" borderId="16" xfId="24" applyNumberFormat="1" applyFont="1" applyFill="1" applyBorder="1" applyAlignment="1">
      <alignment horizontal="left" wrapText="1" indent="1"/>
      <protection/>
    </xf>
    <xf numFmtId="0" fontId="8" fillId="0" borderId="17" xfId="24" applyNumberFormat="1" applyFont="1" applyFill="1" applyBorder="1" applyAlignment="1">
      <alignment horizontal="left" wrapText="1" indent="1"/>
      <protection/>
    </xf>
    <xf numFmtId="0" fontId="8" fillId="0" borderId="17" xfId="24" applyNumberFormat="1" applyFont="1" applyFill="1" applyBorder="1" applyAlignment="1">
      <alignment wrapText="1"/>
      <protection/>
    </xf>
    <xf numFmtId="3" fontId="8" fillId="0" borderId="19" xfId="24" applyNumberFormat="1" applyFont="1" applyFill="1" applyBorder="1" applyAlignment="1">
      <alignment horizontal="left" wrapText="1" indent="1"/>
      <protection/>
    </xf>
    <xf numFmtId="3" fontId="8" fillId="0" borderId="21" xfId="24" applyNumberFormat="1" applyFont="1" applyFill="1" applyBorder="1" applyAlignment="1">
      <alignment horizontal="right" vertical="center"/>
      <protection/>
    </xf>
    <xf numFmtId="3" fontId="8" fillId="0" borderId="19" xfId="24" applyNumberFormat="1" applyFont="1" applyFill="1" applyBorder="1" applyAlignment="1">
      <alignment vertical="center"/>
      <protection/>
    </xf>
    <xf numFmtId="3" fontId="10" fillId="0" borderId="0" xfId="24" applyNumberFormat="1" applyFont="1" applyFill="1" applyBorder="1" applyAlignment="1">
      <alignment vertical="center"/>
      <protection/>
    </xf>
    <xf numFmtId="3" fontId="8" fillId="0" borderId="0" xfId="24" applyNumberFormat="1" applyFont="1" applyFill="1" applyBorder="1" applyAlignment="1">
      <alignment vertical="center"/>
      <protection/>
    </xf>
    <xf numFmtId="0" fontId="8" fillId="0" borderId="0" xfId="24" applyFont="1" applyFill="1" applyBorder="1" applyAlignment="1">
      <alignment vertical="center"/>
      <protection/>
    </xf>
    <xf numFmtId="0" fontId="8" fillId="0" borderId="0" xfId="0" applyFont="1" applyFill="1" applyAlignment="1">
      <alignment horizontal="left" wrapText="1"/>
    </xf>
    <xf numFmtId="0" fontId="8" fillId="0" borderId="0" xfId="24" applyFont="1" applyFill="1" applyBorder="1">
      <alignment/>
      <protection/>
    </xf>
    <xf numFmtId="0" fontId="10" fillId="0" borderId="0" xfId="0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left" vertical="center" wrapText="1"/>
    </xf>
    <xf numFmtId="22" fontId="12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27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3" fillId="0" borderId="0" xfId="0" applyFont="1" applyBorder="1" applyAlignment="1">
      <alignment horizontal="center"/>
    </xf>
    <xf numFmtId="0" fontId="8" fillId="0" borderId="0" xfId="27" applyFont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8" fillId="0" borderId="0" xfId="27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8" fillId="0" borderId="2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22" fontId="8" fillId="0" borderId="0" xfId="0" applyNumberFormat="1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center"/>
    </xf>
  </cellXfs>
  <cellStyles count="18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96_97pr_23aug" xfId="22"/>
    <cellStyle name="Normal_Aizdatm2000(06_09)2" xfId="23"/>
    <cellStyle name="Normal_Budzaizd99" xfId="24"/>
    <cellStyle name="Normal_Diena!" xfId="25"/>
    <cellStyle name="Normal_ien_pamat2000" xfId="26"/>
    <cellStyle name="Normal_Soc-m" xfId="27"/>
    <cellStyle name="Parastais_FMLikp01_p05_221205_pap_afp_makp" xfId="28"/>
    <cellStyle name="Percent" xfId="29"/>
    <cellStyle name="SAPBEXstdData" xfId="30"/>
    <cellStyle name="SAPBEXstdItem" xfId="31"/>
    <cellStyle name="V?st.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44"/>
  <sheetViews>
    <sheetView tabSelected="1" zoomScaleSheetLayoutView="100" workbookViewId="0" topLeftCell="A1">
      <selection activeCell="J29" sqref="J29"/>
    </sheetView>
  </sheetViews>
  <sheetFormatPr defaultColWidth="9.140625" defaultRowHeight="12.75"/>
  <cols>
    <col min="1" max="1" width="45.57421875" style="26" customWidth="1"/>
    <col min="2" max="5" width="14.7109375" style="26" customWidth="1"/>
    <col min="6" max="16384" width="9.140625" style="26" customWidth="1"/>
  </cols>
  <sheetData>
    <row r="1" spans="1:43" ht="12.75">
      <c r="A1" s="756" t="s">
        <v>1313</v>
      </c>
      <c r="B1" s="756"/>
      <c r="C1" s="756"/>
      <c r="D1" s="756"/>
      <c r="E1" s="75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5" customHeight="1">
      <c r="A2" s="757" t="s">
        <v>1314</v>
      </c>
      <c r="B2" s="757"/>
      <c r="C2" s="757"/>
      <c r="D2" s="757"/>
      <c r="E2" s="75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3.75" customHeight="1">
      <c r="A3" s="6"/>
      <c r="B3" s="7"/>
      <c r="C3" s="8"/>
      <c r="D3" s="8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5" s="2" customFormat="1" ht="12.75">
      <c r="A4" s="758" t="s">
        <v>1315</v>
      </c>
      <c r="B4" s="758"/>
      <c r="C4" s="758"/>
      <c r="D4" s="758"/>
      <c r="E4" s="758"/>
    </row>
    <row r="5" spans="1:5" s="2" customFormat="1" ht="12.75">
      <c r="A5" s="11"/>
      <c r="B5" s="10"/>
      <c r="C5" s="10"/>
      <c r="D5" s="10"/>
      <c r="E5" s="10"/>
    </row>
    <row r="6" spans="1:5" s="13" customFormat="1" ht="17.25" customHeight="1">
      <c r="A6" s="759" t="s">
        <v>1316</v>
      </c>
      <c r="B6" s="759"/>
      <c r="C6" s="759"/>
      <c r="D6" s="759"/>
      <c r="E6" s="759"/>
    </row>
    <row r="7" spans="1:5" s="13" customFormat="1" ht="17.25" customHeight="1">
      <c r="A7" s="753" t="s">
        <v>1317</v>
      </c>
      <c r="B7" s="753"/>
      <c r="C7" s="753"/>
      <c r="D7" s="753"/>
      <c r="E7" s="753"/>
    </row>
    <row r="8" spans="1:5" s="13" customFormat="1" ht="17.25" customHeight="1">
      <c r="A8" s="754" t="s">
        <v>1318</v>
      </c>
      <c r="B8" s="754"/>
      <c r="C8" s="754"/>
      <c r="D8" s="754"/>
      <c r="E8" s="754"/>
    </row>
    <row r="9" spans="1:5" s="15" customFormat="1" ht="12.75">
      <c r="A9" s="755" t="s">
        <v>1319</v>
      </c>
      <c r="B9" s="755"/>
      <c r="C9" s="755"/>
      <c r="D9" s="755"/>
      <c r="E9" s="755"/>
    </row>
    <row r="10" spans="1:5" s="15" customFormat="1" ht="12.75">
      <c r="A10" s="19" t="s">
        <v>1320</v>
      </c>
      <c r="B10" s="20"/>
      <c r="C10" s="16"/>
      <c r="D10" s="14"/>
      <c r="E10" s="17" t="s">
        <v>1321</v>
      </c>
    </row>
    <row r="11" spans="1:5" s="21" customFormat="1" ht="17.25" customHeight="1">
      <c r="A11" s="23"/>
      <c r="E11" s="22" t="s">
        <v>1322</v>
      </c>
    </row>
    <row r="12" spans="1:5" ht="38.25">
      <c r="A12" s="24" t="s">
        <v>1323</v>
      </c>
      <c r="B12" s="25" t="s">
        <v>1324</v>
      </c>
      <c r="C12" s="25" t="s">
        <v>1325</v>
      </c>
      <c r="D12" s="25" t="s">
        <v>1326</v>
      </c>
      <c r="E12" s="25" t="s">
        <v>1327</v>
      </c>
    </row>
    <row r="13" spans="1:5" ht="19.5" customHeight="1">
      <c r="A13" s="29" t="s">
        <v>1328</v>
      </c>
      <c r="B13" s="30">
        <v>361122</v>
      </c>
      <c r="C13" s="30">
        <v>86882</v>
      </c>
      <c r="D13" s="30">
        <v>448004</v>
      </c>
      <c r="E13" s="30">
        <v>448004</v>
      </c>
    </row>
    <row r="14" spans="1:5" ht="19.5" customHeight="1">
      <c r="A14" s="31" t="s">
        <v>1329</v>
      </c>
      <c r="B14" s="32" t="s">
        <v>1330</v>
      </c>
      <c r="C14" s="32" t="s">
        <v>1330</v>
      </c>
      <c r="D14" s="33">
        <v>-24913</v>
      </c>
      <c r="E14" s="33">
        <v>-24913</v>
      </c>
    </row>
    <row r="15" spans="1:5" ht="19.5" customHeight="1">
      <c r="A15" s="34" t="s">
        <v>1331</v>
      </c>
      <c r="B15" s="30">
        <v>361122</v>
      </c>
      <c r="C15" s="30">
        <v>86882</v>
      </c>
      <c r="D15" s="30">
        <v>423091</v>
      </c>
      <c r="E15" s="30">
        <v>423091</v>
      </c>
    </row>
    <row r="16" spans="1:5" ht="19.5" customHeight="1">
      <c r="A16" s="29" t="s">
        <v>1332</v>
      </c>
      <c r="B16" s="30">
        <v>230652</v>
      </c>
      <c r="C16" s="30">
        <v>67561</v>
      </c>
      <c r="D16" s="30">
        <v>298213</v>
      </c>
      <c r="E16" s="30">
        <v>298213</v>
      </c>
    </row>
    <row r="17" spans="1:5" ht="19.5" customHeight="1">
      <c r="A17" s="31" t="s">
        <v>1329</v>
      </c>
      <c r="B17" s="32" t="s">
        <v>1330</v>
      </c>
      <c r="C17" s="32" t="s">
        <v>1330</v>
      </c>
      <c r="D17" s="33">
        <v>-28987</v>
      </c>
      <c r="E17" s="33">
        <v>-28987</v>
      </c>
    </row>
    <row r="18" spans="1:5" ht="19.5" customHeight="1">
      <c r="A18" s="34" t="s">
        <v>1333</v>
      </c>
      <c r="B18" s="30">
        <v>230652</v>
      </c>
      <c r="C18" s="30">
        <v>67561</v>
      </c>
      <c r="D18" s="30">
        <v>269227</v>
      </c>
      <c r="E18" s="30">
        <v>269227</v>
      </c>
    </row>
    <row r="19" spans="1:5" ht="19.5" customHeight="1">
      <c r="A19" s="34" t="s">
        <v>1334</v>
      </c>
      <c r="B19" s="30">
        <v>130470</v>
      </c>
      <c r="C19" s="30">
        <v>19321</v>
      </c>
      <c r="D19" s="30">
        <v>153864</v>
      </c>
      <c r="E19" s="30">
        <v>153864</v>
      </c>
    </row>
    <row r="20" spans="1:5" ht="19.5" customHeight="1">
      <c r="A20" s="30" t="s">
        <v>1335</v>
      </c>
      <c r="B20" s="36">
        <v>-130470</v>
      </c>
      <c r="C20" s="36">
        <v>-19321</v>
      </c>
      <c r="D20" s="36">
        <v>-153864</v>
      </c>
      <c r="E20" s="36">
        <v>-153864</v>
      </c>
    </row>
    <row r="21" spans="1:5" s="39" customFormat="1" ht="19.5" customHeight="1">
      <c r="A21" s="30" t="s">
        <v>1336</v>
      </c>
      <c r="B21" s="36">
        <v>-188314</v>
      </c>
      <c r="C21" s="36">
        <v>-6688</v>
      </c>
      <c r="D21" s="36">
        <v>-199075</v>
      </c>
      <c r="E21" s="36">
        <v>-199075</v>
      </c>
    </row>
    <row r="22" spans="1:5" s="21" customFormat="1" ht="19.5" customHeight="1">
      <c r="A22" s="31" t="s">
        <v>1329</v>
      </c>
      <c r="B22" s="40" t="s">
        <v>1330</v>
      </c>
      <c r="C22" s="40" t="s">
        <v>1330</v>
      </c>
      <c r="D22" s="40">
        <v>-4074</v>
      </c>
      <c r="E22" s="40">
        <v>-4074</v>
      </c>
    </row>
    <row r="23" spans="1:5" s="21" customFormat="1" ht="30" customHeight="1">
      <c r="A23" s="41" t="s">
        <v>1337</v>
      </c>
      <c r="B23" s="36">
        <v>0</v>
      </c>
      <c r="C23" s="36">
        <v>0</v>
      </c>
      <c r="D23" s="36">
        <v>0</v>
      </c>
      <c r="E23" s="36">
        <v>0</v>
      </c>
    </row>
    <row r="24" spans="1:5" s="21" customFormat="1" ht="19.5" customHeight="1">
      <c r="A24" s="42" t="s">
        <v>1338</v>
      </c>
      <c r="B24" s="36">
        <v>37240</v>
      </c>
      <c r="C24" s="36">
        <v>0</v>
      </c>
      <c r="D24" s="36">
        <v>37240</v>
      </c>
      <c r="E24" s="36">
        <v>37240</v>
      </c>
    </row>
    <row r="25" spans="1:5" s="21" customFormat="1" ht="19.5" customHeight="1">
      <c r="A25" s="42" t="s">
        <v>1339</v>
      </c>
      <c r="B25" s="36">
        <v>-554</v>
      </c>
      <c r="C25" s="36">
        <v>-10734</v>
      </c>
      <c r="D25" s="36">
        <v>9597</v>
      </c>
      <c r="E25" s="36">
        <v>9597</v>
      </c>
    </row>
    <row r="26" spans="1:5" s="21" customFormat="1" ht="19.5" customHeight="1">
      <c r="A26" s="43" t="s">
        <v>1329</v>
      </c>
      <c r="B26" s="40" t="s">
        <v>1330</v>
      </c>
      <c r="C26" s="40" t="s">
        <v>1330</v>
      </c>
      <c r="D26" s="40">
        <v>20885</v>
      </c>
      <c r="E26" s="40">
        <v>20885</v>
      </c>
    </row>
    <row r="27" spans="1:5" s="21" customFormat="1" ht="19.5" customHeight="1">
      <c r="A27" s="42" t="s">
        <v>1340</v>
      </c>
      <c r="B27" s="36">
        <v>21158</v>
      </c>
      <c r="C27" s="36">
        <v>-1898</v>
      </c>
      <c r="D27" s="36">
        <v>-1625</v>
      </c>
      <c r="E27" s="36">
        <v>-1625</v>
      </c>
    </row>
    <row r="28" spans="1:5" s="21" customFormat="1" ht="19.5" customHeight="1">
      <c r="A28" s="43" t="s">
        <v>1329</v>
      </c>
      <c r="B28" s="40" t="s">
        <v>1330</v>
      </c>
      <c r="C28" s="40" t="s">
        <v>1330</v>
      </c>
      <c r="D28" s="40">
        <v>-20885</v>
      </c>
      <c r="E28" s="40">
        <v>-20885</v>
      </c>
    </row>
    <row r="29" spans="1:5" s="13" customFormat="1" ht="19.5" customHeight="1">
      <c r="A29" s="42" t="s">
        <v>1341</v>
      </c>
      <c r="B29" s="36">
        <v>0</v>
      </c>
      <c r="C29" s="36">
        <v>-1</v>
      </c>
      <c r="D29" s="36">
        <v>-1</v>
      </c>
      <c r="E29" s="36">
        <v>-1</v>
      </c>
    </row>
    <row r="30" spans="1:5" s="21" customFormat="1" ht="19.5" customHeight="1">
      <c r="A30" s="42" t="s">
        <v>1342</v>
      </c>
      <c r="B30" s="36">
        <v>0</v>
      </c>
      <c r="C30" s="36">
        <v>0</v>
      </c>
      <c r="D30" s="36">
        <v>0</v>
      </c>
      <c r="E30" s="36">
        <v>0</v>
      </c>
    </row>
    <row r="31" spans="1:5" s="46" customFormat="1" ht="12.75">
      <c r="A31" s="11"/>
      <c r="B31" s="47"/>
      <c r="C31" s="48"/>
      <c r="D31" s="48"/>
      <c r="E31" s="49"/>
    </row>
    <row r="32" spans="1:5" s="46" customFormat="1" ht="12.75">
      <c r="A32" s="11"/>
      <c r="B32" s="47"/>
      <c r="C32" s="48"/>
      <c r="D32" s="48"/>
      <c r="E32" s="49"/>
    </row>
    <row r="33" spans="1:2" s="46" customFormat="1" ht="12.75">
      <c r="A33" s="21"/>
      <c r="B33" s="23"/>
    </row>
    <row r="34" spans="1:5" s="50" customFormat="1" ht="15.75">
      <c r="A34" s="13" t="s">
        <v>1343</v>
      </c>
      <c r="B34" s="51"/>
      <c r="E34" s="52" t="s">
        <v>1344</v>
      </c>
    </row>
    <row r="35" spans="1:5" s="46" customFormat="1" ht="12.75">
      <c r="A35" s="21"/>
      <c r="B35" s="23"/>
      <c r="E35" s="53"/>
    </row>
    <row r="36" spans="1:5" s="46" customFormat="1" ht="12.75">
      <c r="A36" s="21"/>
      <c r="B36" s="23"/>
      <c r="E36" s="53"/>
    </row>
    <row r="37" spans="1:5" s="46" customFormat="1" ht="12.75">
      <c r="A37" s="21"/>
      <c r="B37" s="23"/>
      <c r="E37" s="53"/>
    </row>
    <row r="38" spans="1:2" s="46" customFormat="1" ht="12.75">
      <c r="A38" s="21"/>
      <c r="B38" s="23"/>
    </row>
    <row r="39" spans="1:2" s="46" customFormat="1" ht="12.75">
      <c r="A39" s="21"/>
      <c r="B39" s="23"/>
    </row>
    <row r="40" spans="1:2" s="46" customFormat="1" ht="12.75">
      <c r="A40" s="21"/>
      <c r="B40" s="23"/>
    </row>
    <row r="41" spans="1:93" s="59" customFormat="1" ht="15">
      <c r="A41" s="55" t="s">
        <v>1345</v>
      </c>
      <c r="B41" s="54"/>
      <c r="C41" s="56"/>
      <c r="D41" s="56"/>
      <c r="E41" s="56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</row>
    <row r="42" spans="1:5" s="62" customFormat="1" ht="12.75" customHeight="1">
      <c r="A42" s="26"/>
      <c r="B42" s="60"/>
      <c r="C42" s="60"/>
      <c r="D42" s="60"/>
      <c r="E42" s="61"/>
    </row>
    <row r="43" ht="12.75">
      <c r="C43" s="61"/>
    </row>
    <row r="44" ht="12.75">
      <c r="C44" s="61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1.1023622047244095" right="0.2755905511811024" top="0.5118110236220472" bottom="0.6299212598425197" header="0.2362204724409449" footer="0.2755905511811024"/>
  <pageSetup firstPageNumber="4" useFirstPageNumber="1" horizontalDpi="600" verticalDpi="600" orientation="portrait" paperSize="9" scale="82" r:id="rId1"/>
  <headerFooter alignWithMargins="0">
    <oddFooter>&amp;C&amp;8&amp;P&amp;R&amp;9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BN187"/>
  <sheetViews>
    <sheetView showGridLines="0" zoomScale="120" zoomScaleNormal="120" zoomScaleSheetLayoutView="100" workbookViewId="0" topLeftCell="A1">
      <selection activeCell="B152" sqref="B152"/>
    </sheetView>
  </sheetViews>
  <sheetFormatPr defaultColWidth="9.140625" defaultRowHeight="12.75"/>
  <cols>
    <col min="1" max="1" width="11.140625" style="569" customWidth="1"/>
    <col min="2" max="2" width="51.57421875" style="209" customWidth="1"/>
    <col min="3" max="3" width="10.140625" style="209" customWidth="1"/>
    <col min="4" max="4" width="10.8515625" style="209" customWidth="1"/>
    <col min="5" max="5" width="11.421875" style="307" customWidth="1"/>
    <col min="6" max="6" width="10.57421875" style="209" customWidth="1"/>
    <col min="7" max="16384" width="9.140625" style="301" customWidth="1"/>
  </cols>
  <sheetData>
    <row r="1" spans="1:65" s="502" customFormat="1" ht="12.75" customHeight="1">
      <c r="A1" s="774" t="s">
        <v>1314</v>
      </c>
      <c r="B1" s="774"/>
      <c r="C1" s="774"/>
      <c r="D1" s="774"/>
      <c r="E1" s="774"/>
      <c r="F1" s="774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</row>
    <row r="2" spans="1:65" s="502" customFormat="1" ht="3" customHeight="1">
      <c r="A2" s="503"/>
      <c r="B2" s="504"/>
      <c r="C2" s="504"/>
      <c r="D2" s="503"/>
      <c r="E2" s="503"/>
      <c r="F2" s="505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</row>
    <row r="3" spans="1:65" s="502" customFormat="1" ht="17.25" customHeight="1">
      <c r="A3" s="747" t="s">
        <v>1346</v>
      </c>
      <c r="B3" s="747"/>
      <c r="C3" s="747"/>
      <c r="D3" s="747"/>
      <c r="E3" s="747"/>
      <c r="F3" s="74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</row>
    <row r="4" spans="1:65" s="502" customFormat="1" ht="12.75">
      <c r="A4" s="104"/>
      <c r="B4" s="163"/>
      <c r="C4" s="163"/>
      <c r="D4" s="163"/>
      <c r="E4" s="163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</row>
    <row r="5" spans="1:65" s="502" customFormat="1" ht="17.25" customHeight="1">
      <c r="A5" s="775" t="s">
        <v>1316</v>
      </c>
      <c r="B5" s="775"/>
      <c r="C5" s="775"/>
      <c r="D5" s="775"/>
      <c r="E5" s="775"/>
      <c r="F5" s="775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</row>
    <row r="6" spans="1:65" s="502" customFormat="1" ht="17.25" customHeight="1">
      <c r="A6" s="779" t="s">
        <v>874</v>
      </c>
      <c r="B6" s="779"/>
      <c r="C6" s="779"/>
      <c r="D6" s="779"/>
      <c r="E6" s="779"/>
      <c r="F6" s="779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</row>
    <row r="7" spans="1:65" s="502" customFormat="1" ht="17.25" customHeight="1">
      <c r="A7" s="768" t="s">
        <v>1318</v>
      </c>
      <c r="B7" s="768"/>
      <c r="C7" s="768"/>
      <c r="D7" s="768"/>
      <c r="E7" s="768"/>
      <c r="F7" s="768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</row>
    <row r="8" spans="1:65" s="502" customFormat="1" ht="12.75">
      <c r="A8" s="769" t="s">
        <v>1319</v>
      </c>
      <c r="B8" s="769"/>
      <c r="C8" s="769"/>
      <c r="D8" s="769"/>
      <c r="E8" s="769"/>
      <c r="F8" s="769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</row>
    <row r="9" spans="1:65" s="502" customFormat="1" ht="17.25" customHeight="1">
      <c r="A9" s="213" t="s">
        <v>1320</v>
      </c>
      <c r="B9" s="165"/>
      <c r="C9" s="167"/>
      <c r="D9" s="313"/>
      <c r="F9" s="214" t="s">
        <v>875</v>
      </c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</row>
    <row r="10" spans="2:65" s="502" customFormat="1" ht="12.75">
      <c r="B10" s="506"/>
      <c r="C10" s="507"/>
      <c r="D10" s="508"/>
      <c r="F10" s="509" t="s">
        <v>876</v>
      </c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</row>
    <row r="11" ht="15.75">
      <c r="F11" s="205" t="s">
        <v>1349</v>
      </c>
    </row>
    <row r="12" spans="1:6" ht="51" customHeight="1">
      <c r="A12" s="316" t="s">
        <v>593</v>
      </c>
      <c r="B12" s="316" t="s">
        <v>1350</v>
      </c>
      <c r="C12" s="533" t="s">
        <v>539</v>
      </c>
      <c r="D12" s="533" t="s">
        <v>1352</v>
      </c>
      <c r="E12" s="515" t="s">
        <v>594</v>
      </c>
      <c r="F12" s="515" t="s">
        <v>1327</v>
      </c>
    </row>
    <row r="13" spans="1:6" ht="15">
      <c r="A13" s="533" t="s">
        <v>877</v>
      </c>
      <c r="B13" s="533" t="s">
        <v>878</v>
      </c>
      <c r="C13" s="570" t="s">
        <v>879</v>
      </c>
      <c r="D13" s="570" t="s">
        <v>880</v>
      </c>
      <c r="E13" s="516">
        <v>5</v>
      </c>
      <c r="F13" s="516">
        <v>6</v>
      </c>
    </row>
    <row r="14" spans="1:6" s="168" customFormat="1" ht="12.75">
      <c r="A14" s="538"/>
      <c r="B14" s="237" t="s">
        <v>932</v>
      </c>
      <c r="C14" s="518">
        <f>C15+C71</f>
        <v>0</v>
      </c>
      <c r="D14" s="518">
        <v>7255940</v>
      </c>
      <c r="E14" s="571">
        <v>0</v>
      </c>
      <c r="F14" s="518">
        <v>7255940</v>
      </c>
    </row>
    <row r="15" spans="1:6" s="168" customFormat="1" ht="12.75">
      <c r="A15" s="538"/>
      <c r="B15" s="237" t="s">
        <v>881</v>
      </c>
      <c r="C15" s="572">
        <f>C16+C26+C34+C53</f>
        <v>0</v>
      </c>
      <c r="D15" s="572">
        <v>7135697</v>
      </c>
      <c r="E15" s="571">
        <v>0</v>
      </c>
      <c r="F15" s="572">
        <v>7135697</v>
      </c>
    </row>
    <row r="16" spans="1:6" s="168" customFormat="1" ht="15.75" customHeight="1">
      <c r="A16" s="748" t="s">
        <v>882</v>
      </c>
      <c r="B16" s="748"/>
      <c r="C16" s="518">
        <f>C17+C18+C19+C20+C21</f>
        <v>0</v>
      </c>
      <c r="D16" s="518">
        <v>4176959</v>
      </c>
      <c r="E16" s="571">
        <v>0</v>
      </c>
      <c r="F16" s="518">
        <v>4176959</v>
      </c>
    </row>
    <row r="17" spans="1:6" s="168" customFormat="1" ht="25.5">
      <c r="A17" s="533" t="s">
        <v>640</v>
      </c>
      <c r="B17" s="519" t="s">
        <v>883</v>
      </c>
      <c r="C17" s="520">
        <v>0</v>
      </c>
      <c r="D17" s="520">
        <v>2</v>
      </c>
      <c r="E17" s="573">
        <v>0</v>
      </c>
      <c r="F17" s="520">
        <v>2</v>
      </c>
    </row>
    <row r="18" spans="1:6" s="168" customFormat="1" ht="31.5" customHeight="1">
      <c r="A18" s="533" t="s">
        <v>884</v>
      </c>
      <c r="B18" s="519" t="s">
        <v>885</v>
      </c>
      <c r="C18" s="520">
        <v>0</v>
      </c>
      <c r="D18" s="520">
        <v>2114</v>
      </c>
      <c r="E18" s="573">
        <v>0</v>
      </c>
      <c r="F18" s="520">
        <v>2114</v>
      </c>
    </row>
    <row r="19" spans="1:6" s="168" customFormat="1" ht="12.75">
      <c r="A19" s="574" t="s">
        <v>886</v>
      </c>
      <c r="B19" s="575" t="s">
        <v>887</v>
      </c>
      <c r="C19" s="520">
        <v>0</v>
      </c>
      <c r="D19" s="520">
        <v>2810022</v>
      </c>
      <c r="E19" s="573">
        <v>0</v>
      </c>
      <c r="F19" s="520">
        <v>2810022</v>
      </c>
    </row>
    <row r="20" spans="1:6" s="168" customFormat="1" ht="25.5">
      <c r="A20" s="538" t="s">
        <v>888</v>
      </c>
      <c r="B20" s="519" t="s">
        <v>889</v>
      </c>
      <c r="C20" s="520">
        <v>0</v>
      </c>
      <c r="D20" s="520">
        <v>99</v>
      </c>
      <c r="E20" s="573">
        <v>0</v>
      </c>
      <c r="F20" s="520">
        <v>99</v>
      </c>
    </row>
    <row r="21" spans="1:8" s="231" customFormat="1" ht="12.75">
      <c r="A21" s="516" t="s">
        <v>787</v>
      </c>
      <c r="B21" s="525" t="s">
        <v>890</v>
      </c>
      <c r="C21" s="520">
        <v>0</v>
      </c>
      <c r="D21" s="520">
        <v>1364722</v>
      </c>
      <c r="E21" s="573">
        <v>0</v>
      </c>
      <c r="F21" s="520">
        <v>1364722</v>
      </c>
      <c r="H21" s="168"/>
    </row>
    <row r="22" spans="1:6" s="168" customFormat="1" ht="25.5" hidden="1">
      <c r="A22" s="538" t="s">
        <v>61</v>
      </c>
      <c r="B22" s="519" t="s">
        <v>891</v>
      </c>
      <c r="C22" s="520"/>
      <c r="D22" s="520"/>
      <c r="E22" s="571" t="e">
        <v>#DIV/0!</v>
      </c>
      <c r="F22" s="520"/>
    </row>
    <row r="23" spans="1:6" s="168" customFormat="1" ht="38.25" hidden="1">
      <c r="A23" s="538" t="s">
        <v>804</v>
      </c>
      <c r="B23" s="531" t="s">
        <v>805</v>
      </c>
      <c r="C23" s="520"/>
      <c r="D23" s="520"/>
      <c r="E23" s="571" t="e">
        <v>#DIV/0!</v>
      </c>
      <c r="F23" s="520"/>
    </row>
    <row r="24" spans="1:6" s="168" customFormat="1" ht="12.75" hidden="1">
      <c r="A24" s="538" t="s">
        <v>806</v>
      </c>
      <c r="B24" s="531" t="s">
        <v>807</v>
      </c>
      <c r="C24" s="520"/>
      <c r="D24" s="520"/>
      <c r="E24" s="571" t="e">
        <v>#DIV/0!</v>
      </c>
      <c r="F24" s="520"/>
    </row>
    <row r="25" spans="1:6" s="168" customFormat="1" ht="25.5" hidden="1">
      <c r="A25" s="538" t="s">
        <v>808</v>
      </c>
      <c r="B25" s="531" t="s">
        <v>809</v>
      </c>
      <c r="C25" s="520"/>
      <c r="D25" s="520"/>
      <c r="E25" s="571" t="e">
        <v>#DIV/0!</v>
      </c>
      <c r="F25" s="520"/>
    </row>
    <row r="26" spans="1:6" s="168" customFormat="1" ht="15.75" customHeight="1">
      <c r="A26" s="748" t="s">
        <v>892</v>
      </c>
      <c r="B26" s="748"/>
      <c r="C26" s="518">
        <f>C27+C28+C29</f>
        <v>0</v>
      </c>
      <c r="D26" s="518">
        <v>103748</v>
      </c>
      <c r="E26" s="571">
        <v>0</v>
      </c>
      <c r="F26" s="518">
        <v>103748</v>
      </c>
    </row>
    <row r="27" spans="1:6" s="168" customFormat="1" ht="12.75">
      <c r="A27" s="538" t="s">
        <v>893</v>
      </c>
      <c r="B27" s="519" t="s">
        <v>894</v>
      </c>
      <c r="C27" s="520">
        <v>0</v>
      </c>
      <c r="D27" s="520">
        <v>100523</v>
      </c>
      <c r="E27" s="573">
        <v>0</v>
      </c>
      <c r="F27" s="520">
        <v>100523</v>
      </c>
    </row>
    <row r="28" spans="1:6" s="168" customFormat="1" ht="25.5">
      <c r="A28" s="538" t="s">
        <v>888</v>
      </c>
      <c r="B28" s="519" t="s">
        <v>889</v>
      </c>
      <c r="C28" s="520">
        <v>0</v>
      </c>
      <c r="D28" s="520">
        <v>1893</v>
      </c>
      <c r="E28" s="573">
        <v>0</v>
      </c>
      <c r="F28" s="520">
        <v>1893</v>
      </c>
    </row>
    <row r="29" spans="1:8" s="231" customFormat="1" ht="12.75">
      <c r="A29" s="516" t="s">
        <v>787</v>
      </c>
      <c r="B29" s="525" t="s">
        <v>890</v>
      </c>
      <c r="C29" s="520">
        <v>0</v>
      </c>
      <c r="D29" s="520">
        <v>1332</v>
      </c>
      <c r="E29" s="573">
        <v>0</v>
      </c>
      <c r="F29" s="520">
        <v>1332</v>
      </c>
      <c r="H29" s="168"/>
    </row>
    <row r="30" spans="1:6" s="168" customFormat="1" ht="25.5" hidden="1">
      <c r="A30" s="538" t="s">
        <v>61</v>
      </c>
      <c r="B30" s="519" t="s">
        <v>891</v>
      </c>
      <c r="C30" s="520"/>
      <c r="D30" s="520"/>
      <c r="E30" s="571" t="e">
        <v>#DIV/0!</v>
      </c>
      <c r="F30" s="520"/>
    </row>
    <row r="31" spans="1:6" s="168" customFormat="1" ht="38.25" hidden="1">
      <c r="A31" s="538" t="s">
        <v>804</v>
      </c>
      <c r="B31" s="531" t="s">
        <v>805</v>
      </c>
      <c r="C31" s="520"/>
      <c r="D31" s="520"/>
      <c r="E31" s="571" t="e">
        <v>#DIV/0!</v>
      </c>
      <c r="F31" s="520"/>
    </row>
    <row r="32" spans="1:6" s="168" customFormat="1" ht="12.75" hidden="1">
      <c r="A32" s="538" t="s">
        <v>806</v>
      </c>
      <c r="B32" s="531" t="s">
        <v>807</v>
      </c>
      <c r="C32" s="520"/>
      <c r="D32" s="520"/>
      <c r="E32" s="571" t="e">
        <v>#DIV/0!</v>
      </c>
      <c r="F32" s="520"/>
    </row>
    <row r="33" spans="1:6" s="168" customFormat="1" ht="25.5" hidden="1">
      <c r="A33" s="538" t="s">
        <v>808</v>
      </c>
      <c r="B33" s="531" t="s">
        <v>809</v>
      </c>
      <c r="C33" s="520"/>
      <c r="D33" s="520"/>
      <c r="E33" s="571" t="e">
        <v>#DIV/0!</v>
      </c>
      <c r="F33" s="520"/>
    </row>
    <row r="34" spans="1:6" s="168" customFormat="1" ht="15.75" customHeight="1">
      <c r="A34" s="748" t="s">
        <v>895</v>
      </c>
      <c r="B34" s="748"/>
      <c r="C34" s="518">
        <f>C35+C41+C46</f>
        <v>0</v>
      </c>
      <c r="D34" s="518">
        <v>1457144</v>
      </c>
      <c r="E34" s="571">
        <v>0</v>
      </c>
      <c r="F34" s="518">
        <v>1457144</v>
      </c>
    </row>
    <row r="35" spans="1:6" s="168" customFormat="1" ht="12.75">
      <c r="A35" s="533" t="s">
        <v>671</v>
      </c>
      <c r="B35" s="541" t="s">
        <v>308</v>
      </c>
      <c r="C35" s="520">
        <f>C36+C37+C38+C39+C40</f>
        <v>0</v>
      </c>
      <c r="D35" s="520">
        <v>1409848</v>
      </c>
      <c r="E35" s="573">
        <v>0</v>
      </c>
      <c r="F35" s="520">
        <v>1409848</v>
      </c>
    </row>
    <row r="36" spans="1:6" s="168" customFormat="1" ht="38.25" hidden="1">
      <c r="A36" s="538" t="s">
        <v>681</v>
      </c>
      <c r="B36" s="531" t="s">
        <v>896</v>
      </c>
      <c r="C36" s="520">
        <v>0</v>
      </c>
      <c r="D36" s="520">
        <v>0</v>
      </c>
      <c r="E36" s="573">
        <v>0</v>
      </c>
      <c r="F36" s="520">
        <v>0</v>
      </c>
    </row>
    <row r="37" spans="1:6" s="168" customFormat="1" ht="63.75" hidden="1">
      <c r="A37" s="538" t="s">
        <v>713</v>
      </c>
      <c r="B37" s="531" t="s">
        <v>714</v>
      </c>
      <c r="C37" s="520">
        <v>0</v>
      </c>
      <c r="D37" s="520">
        <v>0</v>
      </c>
      <c r="E37" s="573">
        <v>0</v>
      </c>
      <c r="F37" s="520">
        <v>0</v>
      </c>
    </row>
    <row r="38" spans="1:6" s="168" customFormat="1" ht="25.5" customHeight="1">
      <c r="A38" s="533" t="s">
        <v>727</v>
      </c>
      <c r="B38" s="423" t="s">
        <v>897</v>
      </c>
      <c r="C38" s="520">
        <v>0</v>
      </c>
      <c r="D38" s="520">
        <v>1525</v>
      </c>
      <c r="E38" s="573">
        <v>0</v>
      </c>
      <c r="F38" s="520">
        <v>1525</v>
      </c>
    </row>
    <row r="39" spans="1:6" s="168" customFormat="1" ht="12.75">
      <c r="A39" s="533" t="s">
        <v>898</v>
      </c>
      <c r="B39" s="531" t="s">
        <v>899</v>
      </c>
      <c r="C39" s="520">
        <v>0</v>
      </c>
      <c r="D39" s="520">
        <v>664477</v>
      </c>
      <c r="E39" s="573">
        <v>0</v>
      </c>
      <c r="F39" s="520">
        <v>664477</v>
      </c>
    </row>
    <row r="40" spans="1:6" s="168" customFormat="1" ht="25.5">
      <c r="A40" s="533" t="s">
        <v>900</v>
      </c>
      <c r="B40" s="531" t="s">
        <v>901</v>
      </c>
      <c r="C40" s="520">
        <v>0</v>
      </c>
      <c r="D40" s="520">
        <v>743846</v>
      </c>
      <c r="E40" s="573">
        <v>0</v>
      </c>
      <c r="F40" s="520">
        <v>743846</v>
      </c>
    </row>
    <row r="41" spans="1:6" s="168" customFormat="1" ht="12.75">
      <c r="A41" s="533" t="s">
        <v>741</v>
      </c>
      <c r="B41" s="576" t="s">
        <v>742</v>
      </c>
      <c r="C41" s="520">
        <v>0</v>
      </c>
      <c r="D41" s="520">
        <v>35057</v>
      </c>
      <c r="E41" s="573">
        <v>0</v>
      </c>
      <c r="F41" s="520">
        <v>35057</v>
      </c>
    </row>
    <row r="42" spans="1:6" s="168" customFormat="1" ht="12.75" hidden="1">
      <c r="A42" s="533" t="s">
        <v>743</v>
      </c>
      <c r="B42" s="531" t="s">
        <v>902</v>
      </c>
      <c r="C42" s="520"/>
      <c r="D42" s="520"/>
      <c r="E42" s="573" t="e">
        <v>#DIV/0!</v>
      </c>
      <c r="F42" s="520">
        <v>0</v>
      </c>
    </row>
    <row r="43" spans="1:6" s="168" customFormat="1" ht="12.75" hidden="1">
      <c r="A43" s="538" t="s">
        <v>752</v>
      </c>
      <c r="B43" s="531" t="s">
        <v>753</v>
      </c>
      <c r="C43" s="520"/>
      <c r="D43" s="520"/>
      <c r="E43" s="573" t="e">
        <v>#DIV/0!</v>
      </c>
      <c r="F43" s="520">
        <v>0</v>
      </c>
    </row>
    <row r="44" spans="1:6" s="168" customFormat="1" ht="12.75" hidden="1">
      <c r="A44" s="538" t="s">
        <v>764</v>
      </c>
      <c r="B44" s="531" t="s">
        <v>765</v>
      </c>
      <c r="C44" s="520"/>
      <c r="D44" s="520"/>
      <c r="E44" s="573" t="e">
        <v>#DIV/0!</v>
      </c>
      <c r="F44" s="520">
        <v>0</v>
      </c>
    </row>
    <row r="45" spans="1:6" s="168" customFormat="1" ht="12.75" hidden="1">
      <c r="A45" s="538" t="s">
        <v>782</v>
      </c>
      <c r="B45" s="531" t="s">
        <v>903</v>
      </c>
      <c r="C45" s="520"/>
      <c r="D45" s="520"/>
      <c r="E45" s="573" t="e">
        <v>#DIV/0!</v>
      </c>
      <c r="F45" s="520">
        <v>0</v>
      </c>
    </row>
    <row r="46" spans="1:6" s="168" customFormat="1" ht="12.75">
      <c r="A46" s="538" t="s">
        <v>787</v>
      </c>
      <c r="B46" s="541" t="s">
        <v>904</v>
      </c>
      <c r="C46" s="520">
        <v>0</v>
      </c>
      <c r="D46" s="520">
        <v>12239</v>
      </c>
      <c r="E46" s="573">
        <v>0</v>
      </c>
      <c r="F46" s="520">
        <v>12239</v>
      </c>
    </row>
    <row r="47" spans="1:6" s="168" customFormat="1" ht="12.75" hidden="1">
      <c r="A47" s="538" t="s">
        <v>546</v>
      </c>
      <c r="B47" s="531" t="s">
        <v>905</v>
      </c>
      <c r="C47" s="520"/>
      <c r="D47" s="520"/>
      <c r="E47" s="571" t="e">
        <v>#DIV/0!</v>
      </c>
      <c r="F47" s="520"/>
    </row>
    <row r="48" spans="1:6" s="168" customFormat="1" ht="25.5" hidden="1">
      <c r="A48" s="533" t="s">
        <v>61</v>
      </c>
      <c r="B48" s="531" t="s">
        <v>891</v>
      </c>
      <c r="C48" s="520"/>
      <c r="D48" s="520"/>
      <c r="E48" s="571" t="e">
        <v>#DIV/0!</v>
      </c>
      <c r="F48" s="520"/>
    </row>
    <row r="49" spans="1:6" s="168" customFormat="1" ht="38.25" hidden="1">
      <c r="A49" s="538" t="s">
        <v>804</v>
      </c>
      <c r="B49" s="531" t="s">
        <v>805</v>
      </c>
      <c r="C49" s="520"/>
      <c r="D49" s="520"/>
      <c r="E49" s="571" t="e">
        <v>#DIV/0!</v>
      </c>
      <c r="F49" s="520"/>
    </row>
    <row r="50" spans="1:6" s="168" customFormat="1" ht="12.75" hidden="1">
      <c r="A50" s="538" t="s">
        <v>806</v>
      </c>
      <c r="B50" s="531" t="s">
        <v>807</v>
      </c>
      <c r="C50" s="520"/>
      <c r="D50" s="520"/>
      <c r="E50" s="571" t="e">
        <v>#DIV/0!</v>
      </c>
      <c r="F50" s="520"/>
    </row>
    <row r="51" spans="1:6" s="168" customFormat="1" ht="25.5" hidden="1">
      <c r="A51" s="538" t="s">
        <v>808</v>
      </c>
      <c r="B51" s="531" t="s">
        <v>809</v>
      </c>
      <c r="C51" s="520"/>
      <c r="D51" s="520"/>
      <c r="E51" s="571" t="e">
        <v>#DIV/0!</v>
      </c>
      <c r="F51" s="520"/>
    </row>
    <row r="52" spans="1:6" s="168" customFormat="1" ht="17.25" customHeight="1" hidden="1">
      <c r="A52" s="533" t="s">
        <v>906</v>
      </c>
      <c r="B52" s="577" t="s">
        <v>283</v>
      </c>
      <c r="C52" s="520"/>
      <c r="D52" s="520"/>
      <c r="E52" s="571" t="e">
        <v>#DIV/0!</v>
      </c>
      <c r="F52" s="520"/>
    </row>
    <row r="53" spans="1:6" s="168" customFormat="1" ht="15.75" customHeight="1">
      <c r="A53" s="748" t="s">
        <v>907</v>
      </c>
      <c r="B53" s="748"/>
      <c r="C53" s="518">
        <f>C54+C59+C64</f>
        <v>0</v>
      </c>
      <c r="D53" s="518">
        <v>1397846</v>
      </c>
      <c r="E53" s="571">
        <v>0</v>
      </c>
      <c r="F53" s="518">
        <v>1397846</v>
      </c>
    </row>
    <row r="54" spans="1:6" s="168" customFormat="1" ht="12.75">
      <c r="A54" s="533" t="s">
        <v>671</v>
      </c>
      <c r="B54" s="541" t="s">
        <v>908</v>
      </c>
      <c r="C54" s="520">
        <f>C55+C56+C57+C58</f>
        <v>0</v>
      </c>
      <c r="D54" s="520">
        <v>9248</v>
      </c>
      <c r="E54" s="573">
        <v>0</v>
      </c>
      <c r="F54" s="520">
        <v>9248</v>
      </c>
    </row>
    <row r="55" spans="1:6" s="168" customFormat="1" ht="38.25">
      <c r="A55" s="538" t="s">
        <v>681</v>
      </c>
      <c r="B55" s="531" t="s">
        <v>896</v>
      </c>
      <c r="C55" s="520">
        <v>0</v>
      </c>
      <c r="D55" s="520">
        <v>4996</v>
      </c>
      <c r="E55" s="573">
        <v>0</v>
      </c>
      <c r="F55" s="520">
        <v>4996</v>
      </c>
    </row>
    <row r="56" spans="1:6" s="168" customFormat="1" ht="63.75">
      <c r="A56" s="538" t="s">
        <v>713</v>
      </c>
      <c r="B56" s="531" t="s">
        <v>714</v>
      </c>
      <c r="C56" s="520">
        <v>0</v>
      </c>
      <c r="D56" s="520">
        <v>2520</v>
      </c>
      <c r="E56" s="573">
        <v>0</v>
      </c>
      <c r="F56" s="520">
        <v>2520</v>
      </c>
    </row>
    <row r="57" spans="1:6" s="168" customFormat="1" ht="25.5" hidden="1">
      <c r="A57" s="538" t="s">
        <v>727</v>
      </c>
      <c r="B57" s="519" t="s">
        <v>909</v>
      </c>
      <c r="C57" s="520">
        <v>0</v>
      </c>
      <c r="D57" s="520">
        <v>0</v>
      </c>
      <c r="E57" s="573" t="e">
        <v>#DIV/0!</v>
      </c>
      <c r="F57" s="520">
        <v>0</v>
      </c>
    </row>
    <row r="58" spans="1:6" s="168" customFormat="1" ht="25.5">
      <c r="A58" s="533" t="s">
        <v>888</v>
      </c>
      <c r="B58" s="531" t="s">
        <v>910</v>
      </c>
      <c r="C58" s="520">
        <v>0</v>
      </c>
      <c r="D58" s="520">
        <v>1732</v>
      </c>
      <c r="E58" s="573">
        <v>0</v>
      </c>
      <c r="F58" s="520">
        <v>1732</v>
      </c>
    </row>
    <row r="59" spans="1:6" s="168" customFormat="1" ht="12.75">
      <c r="A59" s="533" t="s">
        <v>741</v>
      </c>
      <c r="B59" s="576" t="s">
        <v>911</v>
      </c>
      <c r="C59" s="520">
        <v>0</v>
      </c>
      <c r="D59" s="520">
        <v>1898</v>
      </c>
      <c r="E59" s="573">
        <v>0</v>
      </c>
      <c r="F59" s="520">
        <v>1898</v>
      </c>
    </row>
    <row r="60" spans="1:6" s="168" customFormat="1" ht="12.75" hidden="1">
      <c r="A60" s="533" t="s">
        <v>743</v>
      </c>
      <c r="B60" s="531" t="s">
        <v>902</v>
      </c>
      <c r="C60" s="520"/>
      <c r="D60" s="520"/>
      <c r="E60" s="573" t="e">
        <v>#DIV/0!</v>
      </c>
      <c r="F60" s="520">
        <v>0</v>
      </c>
    </row>
    <row r="61" spans="1:6" s="168" customFormat="1" ht="12.75" hidden="1">
      <c r="A61" s="538" t="s">
        <v>752</v>
      </c>
      <c r="B61" s="531" t="s">
        <v>753</v>
      </c>
      <c r="C61" s="520"/>
      <c r="D61" s="520"/>
      <c r="E61" s="573" t="e">
        <v>#DIV/0!</v>
      </c>
      <c r="F61" s="520">
        <v>0</v>
      </c>
    </row>
    <row r="62" spans="1:6" s="168" customFormat="1" ht="12.75" hidden="1">
      <c r="A62" s="538" t="s">
        <v>764</v>
      </c>
      <c r="B62" s="531" t="s">
        <v>765</v>
      </c>
      <c r="C62" s="520"/>
      <c r="D62" s="520"/>
      <c r="E62" s="573" t="e">
        <v>#DIV/0!</v>
      </c>
      <c r="F62" s="520">
        <v>0</v>
      </c>
    </row>
    <row r="63" spans="1:6" s="168" customFormat="1" ht="12.75" hidden="1">
      <c r="A63" s="538" t="s">
        <v>782</v>
      </c>
      <c r="B63" s="531" t="s">
        <v>903</v>
      </c>
      <c r="C63" s="520"/>
      <c r="D63" s="520"/>
      <c r="E63" s="573" t="e">
        <v>#DIV/0!</v>
      </c>
      <c r="F63" s="520">
        <v>0</v>
      </c>
    </row>
    <row r="64" spans="1:6" s="168" customFormat="1" ht="12.75">
      <c r="A64" s="538" t="s">
        <v>787</v>
      </c>
      <c r="B64" s="541" t="s">
        <v>912</v>
      </c>
      <c r="C64" s="520">
        <v>0</v>
      </c>
      <c r="D64" s="520">
        <v>1386700</v>
      </c>
      <c r="E64" s="573">
        <v>0</v>
      </c>
      <c r="F64" s="520">
        <v>1386700</v>
      </c>
    </row>
    <row r="65" spans="1:6" s="168" customFormat="1" ht="12.75" hidden="1">
      <c r="A65" s="538" t="s">
        <v>546</v>
      </c>
      <c r="B65" s="531" t="s">
        <v>789</v>
      </c>
      <c r="C65" s="520"/>
      <c r="D65" s="520"/>
      <c r="E65" s="571" t="e">
        <v>#DIV/0!</v>
      </c>
      <c r="F65" s="520"/>
    </row>
    <row r="66" spans="1:6" s="168" customFormat="1" ht="25.5" hidden="1">
      <c r="A66" s="538" t="s">
        <v>61</v>
      </c>
      <c r="B66" s="531" t="s">
        <v>891</v>
      </c>
      <c r="C66" s="520"/>
      <c r="D66" s="520"/>
      <c r="E66" s="571" t="e">
        <v>#DIV/0!</v>
      </c>
      <c r="F66" s="520"/>
    </row>
    <row r="67" spans="1:6" s="168" customFormat="1" ht="30.75" customHeight="1" hidden="1">
      <c r="A67" s="538" t="s">
        <v>804</v>
      </c>
      <c r="B67" s="531" t="s">
        <v>805</v>
      </c>
      <c r="C67" s="520"/>
      <c r="D67" s="520"/>
      <c r="E67" s="571" t="e">
        <v>#DIV/0!</v>
      </c>
      <c r="F67" s="520"/>
    </row>
    <row r="68" spans="1:6" s="168" customFormat="1" ht="12.75" hidden="1">
      <c r="A68" s="538" t="s">
        <v>806</v>
      </c>
      <c r="B68" s="531" t="s">
        <v>807</v>
      </c>
      <c r="C68" s="520"/>
      <c r="D68" s="520"/>
      <c r="E68" s="571" t="e">
        <v>#DIV/0!</v>
      </c>
      <c r="F68" s="520"/>
    </row>
    <row r="69" spans="1:6" s="168" customFormat="1" ht="25.5" hidden="1">
      <c r="A69" s="538" t="s">
        <v>808</v>
      </c>
      <c r="B69" s="531" t="s">
        <v>809</v>
      </c>
      <c r="C69" s="520"/>
      <c r="D69" s="520"/>
      <c r="E69" s="571" t="e">
        <v>#DIV/0!</v>
      </c>
      <c r="F69" s="520"/>
    </row>
    <row r="70" spans="1:6" s="168" customFormat="1" ht="12.75" hidden="1">
      <c r="A70" s="533" t="s">
        <v>906</v>
      </c>
      <c r="B70" s="577" t="s">
        <v>283</v>
      </c>
      <c r="C70" s="520"/>
      <c r="D70" s="520"/>
      <c r="E70" s="571" t="e">
        <v>#DIV/0!</v>
      </c>
      <c r="F70" s="520"/>
    </row>
    <row r="71" spans="1:6" s="231" customFormat="1" ht="12.75">
      <c r="A71" s="545" t="s">
        <v>913</v>
      </c>
      <c r="B71" s="545" t="s">
        <v>914</v>
      </c>
      <c r="C71" s="518">
        <f>C72+C73+C74</f>
        <v>0</v>
      </c>
      <c r="D71" s="518">
        <v>120243</v>
      </c>
      <c r="E71" s="571">
        <v>0</v>
      </c>
      <c r="F71" s="518">
        <v>120243</v>
      </c>
    </row>
    <row r="72" spans="1:6" s="231" customFormat="1" ht="17.25" customHeight="1">
      <c r="A72" s="538" t="s">
        <v>488</v>
      </c>
      <c r="B72" s="519" t="s">
        <v>489</v>
      </c>
      <c r="C72" s="520">
        <v>0</v>
      </c>
      <c r="D72" s="520">
        <v>160</v>
      </c>
      <c r="E72" s="573">
        <v>0</v>
      </c>
      <c r="F72" s="520">
        <v>160</v>
      </c>
    </row>
    <row r="73" spans="1:6" s="231" customFormat="1" ht="19.5" customHeight="1">
      <c r="A73" s="538" t="s">
        <v>492</v>
      </c>
      <c r="B73" s="519" t="s">
        <v>915</v>
      </c>
      <c r="C73" s="520">
        <v>0</v>
      </c>
      <c r="D73" s="520">
        <v>89953</v>
      </c>
      <c r="E73" s="573">
        <v>0</v>
      </c>
      <c r="F73" s="520">
        <v>89953</v>
      </c>
    </row>
    <row r="74" spans="1:6" s="231" customFormat="1" ht="12.75">
      <c r="A74" s="538" t="s">
        <v>494</v>
      </c>
      <c r="B74" s="519" t="s">
        <v>916</v>
      </c>
      <c r="C74" s="520">
        <v>0</v>
      </c>
      <c r="D74" s="520">
        <v>30130</v>
      </c>
      <c r="E74" s="573">
        <v>0</v>
      </c>
      <c r="F74" s="520">
        <v>30130</v>
      </c>
    </row>
    <row r="75" spans="1:6" s="168" customFormat="1" ht="12.75">
      <c r="A75" s="538"/>
      <c r="B75" s="237" t="s">
        <v>917</v>
      </c>
      <c r="C75" s="518">
        <f>C76+C77+C78+C79+C80+C81+C82+C83+C84+C85</f>
        <v>0</v>
      </c>
      <c r="D75" s="518">
        <v>4201073</v>
      </c>
      <c r="E75" s="571">
        <v>0</v>
      </c>
      <c r="F75" s="518">
        <v>4201073</v>
      </c>
    </row>
    <row r="76" spans="1:6" s="168" customFormat="1" ht="12.75">
      <c r="A76" s="533" t="s">
        <v>260</v>
      </c>
      <c r="B76" s="525" t="s">
        <v>261</v>
      </c>
      <c r="C76" s="520">
        <v>0</v>
      </c>
      <c r="D76" s="520">
        <v>733328</v>
      </c>
      <c r="E76" s="573">
        <v>0</v>
      </c>
      <c r="F76" s="520">
        <v>733328</v>
      </c>
    </row>
    <row r="77" spans="1:6" s="168" customFormat="1" ht="12.75">
      <c r="A77" s="533" t="s">
        <v>262</v>
      </c>
      <c r="B77" s="525" t="s">
        <v>263</v>
      </c>
      <c r="C77" s="520">
        <v>0</v>
      </c>
      <c r="D77" s="520">
        <v>915</v>
      </c>
      <c r="E77" s="573">
        <v>0</v>
      </c>
      <c r="F77" s="520">
        <v>915</v>
      </c>
    </row>
    <row r="78" spans="1:6" s="168" customFormat="1" ht="12.75">
      <c r="A78" s="533" t="s">
        <v>264</v>
      </c>
      <c r="B78" s="525" t="s">
        <v>265</v>
      </c>
      <c r="C78" s="520">
        <v>0</v>
      </c>
      <c r="D78" s="520">
        <v>22063</v>
      </c>
      <c r="E78" s="573">
        <v>0</v>
      </c>
      <c r="F78" s="520">
        <v>22063</v>
      </c>
    </row>
    <row r="79" spans="1:6" s="168" customFormat="1" ht="12.75">
      <c r="A79" s="533" t="s">
        <v>266</v>
      </c>
      <c r="B79" s="525" t="s">
        <v>267</v>
      </c>
      <c r="C79" s="520">
        <v>0</v>
      </c>
      <c r="D79" s="520">
        <v>1653610</v>
      </c>
      <c r="E79" s="573">
        <v>0</v>
      </c>
      <c r="F79" s="520">
        <v>1653610</v>
      </c>
    </row>
    <row r="80" spans="1:6" s="168" customFormat="1" ht="12.75">
      <c r="A80" s="533" t="s">
        <v>268</v>
      </c>
      <c r="B80" s="525" t="s">
        <v>269</v>
      </c>
      <c r="C80" s="520">
        <v>0</v>
      </c>
      <c r="D80" s="520">
        <v>101081</v>
      </c>
      <c r="E80" s="573">
        <v>0</v>
      </c>
      <c r="F80" s="520">
        <v>101081</v>
      </c>
    </row>
    <row r="81" spans="1:6" s="168" customFormat="1" ht="12.75">
      <c r="A81" s="533" t="s">
        <v>270</v>
      </c>
      <c r="B81" s="525" t="s">
        <v>812</v>
      </c>
      <c r="C81" s="520">
        <v>0</v>
      </c>
      <c r="D81" s="520">
        <v>733266</v>
      </c>
      <c r="E81" s="573">
        <v>0</v>
      </c>
      <c r="F81" s="520">
        <v>733266</v>
      </c>
    </row>
    <row r="82" spans="1:6" s="168" customFormat="1" ht="12.75">
      <c r="A82" s="533" t="s">
        <v>272</v>
      </c>
      <c r="B82" s="525" t="s">
        <v>273</v>
      </c>
      <c r="C82" s="520">
        <v>0</v>
      </c>
      <c r="D82" s="520">
        <v>1053</v>
      </c>
      <c r="E82" s="573">
        <v>0</v>
      </c>
      <c r="F82" s="520">
        <v>1053</v>
      </c>
    </row>
    <row r="83" spans="1:6" s="168" customFormat="1" ht="12.75">
      <c r="A83" s="533" t="s">
        <v>274</v>
      </c>
      <c r="B83" s="525" t="s">
        <v>813</v>
      </c>
      <c r="C83" s="520">
        <v>0</v>
      </c>
      <c r="D83" s="520">
        <v>823749</v>
      </c>
      <c r="E83" s="573">
        <v>0</v>
      </c>
      <c r="F83" s="520">
        <v>823749</v>
      </c>
    </row>
    <row r="84" spans="1:6" s="168" customFormat="1" ht="12.75">
      <c r="A84" s="533" t="s">
        <v>276</v>
      </c>
      <c r="B84" s="525" t="s">
        <v>277</v>
      </c>
      <c r="C84" s="520">
        <v>0</v>
      </c>
      <c r="D84" s="520">
        <v>95205</v>
      </c>
      <c r="E84" s="573">
        <v>0</v>
      </c>
      <c r="F84" s="520">
        <v>95205</v>
      </c>
    </row>
    <row r="85" spans="1:6" s="168" customFormat="1" ht="12.75">
      <c r="A85" s="533" t="s">
        <v>278</v>
      </c>
      <c r="B85" s="525" t="s">
        <v>279</v>
      </c>
      <c r="C85" s="520">
        <v>0</v>
      </c>
      <c r="D85" s="520">
        <v>36803</v>
      </c>
      <c r="E85" s="573">
        <v>0</v>
      </c>
      <c r="F85" s="520">
        <v>36803</v>
      </c>
    </row>
    <row r="86" spans="1:6" s="168" customFormat="1" ht="12.75">
      <c r="A86" s="538"/>
      <c r="B86" s="237" t="s">
        <v>918</v>
      </c>
      <c r="C86" s="518">
        <f>C87+C125+C136</f>
        <v>0</v>
      </c>
      <c r="D86" s="518">
        <v>4201073</v>
      </c>
      <c r="E86" s="571">
        <v>0</v>
      </c>
      <c r="F86" s="518">
        <v>4201073</v>
      </c>
    </row>
    <row r="87" spans="1:21" s="97" customFormat="1" ht="12.75" customHeight="1">
      <c r="A87" s="230" t="s">
        <v>199</v>
      </c>
      <c r="B87" s="230" t="s">
        <v>200</v>
      </c>
      <c r="C87" s="578">
        <f>C88+C100+C107+C117+C119</f>
        <v>0</v>
      </c>
      <c r="D87" s="578">
        <v>2623449</v>
      </c>
      <c r="E87" s="571">
        <v>0</v>
      </c>
      <c r="F87" s="578">
        <v>2623449</v>
      </c>
      <c r="G87" s="231"/>
      <c r="H87" s="168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</row>
    <row r="88" spans="1:9" s="323" customFormat="1" ht="12.75" customHeight="1">
      <c r="A88" s="180" t="s">
        <v>201</v>
      </c>
      <c r="B88" s="180" t="s">
        <v>202</v>
      </c>
      <c r="C88" s="578">
        <f>C89+C92</f>
        <v>0</v>
      </c>
      <c r="D88" s="578">
        <v>1281161</v>
      </c>
      <c r="E88" s="571">
        <v>0</v>
      </c>
      <c r="F88" s="578">
        <v>1281161</v>
      </c>
      <c r="G88" s="231"/>
      <c r="H88" s="231"/>
      <c r="I88" s="231"/>
    </row>
    <row r="89" spans="1:6" s="168" customFormat="1" ht="12.75">
      <c r="A89" s="579">
        <v>1000</v>
      </c>
      <c r="B89" s="535" t="s">
        <v>288</v>
      </c>
      <c r="C89" s="520">
        <f>C90+C91</f>
        <v>0</v>
      </c>
      <c r="D89" s="520">
        <v>298884</v>
      </c>
      <c r="E89" s="573">
        <v>0</v>
      </c>
      <c r="F89" s="520">
        <v>298884</v>
      </c>
    </row>
    <row r="90" spans="1:6" s="168" customFormat="1" ht="12.75">
      <c r="A90" s="538" t="s">
        <v>815</v>
      </c>
      <c r="B90" s="537" t="s">
        <v>289</v>
      </c>
      <c r="C90" s="520">
        <v>0</v>
      </c>
      <c r="D90" s="520">
        <v>245656</v>
      </c>
      <c r="E90" s="573">
        <v>0</v>
      </c>
      <c r="F90" s="520">
        <v>245656</v>
      </c>
    </row>
    <row r="91" spans="1:6" s="168" customFormat="1" ht="25.5">
      <c r="A91" s="538" t="s">
        <v>816</v>
      </c>
      <c r="B91" s="519" t="s">
        <v>817</v>
      </c>
      <c r="C91" s="520">
        <v>0</v>
      </c>
      <c r="D91" s="520">
        <v>53228</v>
      </c>
      <c r="E91" s="573">
        <v>0</v>
      </c>
      <c r="F91" s="520">
        <v>53228</v>
      </c>
    </row>
    <row r="92" spans="1:6" s="168" customFormat="1" ht="12.75">
      <c r="A92" s="579">
        <v>2000</v>
      </c>
      <c r="B92" s="541" t="s">
        <v>290</v>
      </c>
      <c r="C92" s="520">
        <f>C93+C94+C95+C96+C97+C98+C99</f>
        <v>0</v>
      </c>
      <c r="D92" s="520">
        <v>982277</v>
      </c>
      <c r="E92" s="573">
        <v>0</v>
      </c>
      <c r="F92" s="520">
        <v>982277</v>
      </c>
    </row>
    <row r="93" spans="1:6" s="168" customFormat="1" ht="12.75">
      <c r="A93" s="538">
        <v>2100</v>
      </c>
      <c r="B93" s="537" t="s">
        <v>818</v>
      </c>
      <c r="C93" s="520">
        <v>0</v>
      </c>
      <c r="D93" s="520">
        <v>13224</v>
      </c>
      <c r="E93" s="573">
        <v>0</v>
      </c>
      <c r="F93" s="520">
        <v>13224</v>
      </c>
    </row>
    <row r="94" spans="1:6" s="168" customFormat="1" ht="12.75">
      <c r="A94" s="538">
        <v>2200</v>
      </c>
      <c r="B94" s="537" t="s">
        <v>819</v>
      </c>
      <c r="C94" s="520">
        <v>0</v>
      </c>
      <c r="D94" s="520">
        <v>821180</v>
      </c>
      <c r="E94" s="573">
        <v>0</v>
      </c>
      <c r="F94" s="520">
        <v>821180</v>
      </c>
    </row>
    <row r="95" spans="1:6" s="168" customFormat="1" ht="25.5">
      <c r="A95" s="538">
        <v>2300</v>
      </c>
      <c r="B95" s="519" t="s">
        <v>919</v>
      </c>
      <c r="C95" s="520">
        <v>0</v>
      </c>
      <c r="D95" s="520">
        <v>122530</v>
      </c>
      <c r="E95" s="573">
        <v>0</v>
      </c>
      <c r="F95" s="520">
        <v>122530</v>
      </c>
    </row>
    <row r="96" spans="1:6" s="168" customFormat="1" ht="12.75">
      <c r="A96" s="538">
        <v>2400</v>
      </c>
      <c r="B96" s="519" t="s">
        <v>821</v>
      </c>
      <c r="C96" s="520">
        <v>0</v>
      </c>
      <c r="D96" s="520">
        <v>2697</v>
      </c>
      <c r="E96" s="573">
        <v>0</v>
      </c>
      <c r="F96" s="520">
        <v>2697</v>
      </c>
    </row>
    <row r="97" spans="1:6" s="168" customFormat="1" ht="15.75" customHeight="1">
      <c r="A97" s="538">
        <v>2500</v>
      </c>
      <c r="B97" s="519" t="s">
        <v>920</v>
      </c>
      <c r="C97" s="520">
        <v>0</v>
      </c>
      <c r="D97" s="520">
        <v>22646</v>
      </c>
      <c r="E97" s="573">
        <v>0</v>
      </c>
      <c r="F97" s="520">
        <v>22646</v>
      </c>
    </row>
    <row r="98" spans="1:6" s="168" customFormat="1" ht="54" customHeight="1" hidden="1">
      <c r="A98" s="538">
        <v>2600</v>
      </c>
      <c r="B98" s="519" t="s">
        <v>823</v>
      </c>
      <c r="C98" s="520">
        <v>0</v>
      </c>
      <c r="D98" s="520">
        <v>0</v>
      </c>
      <c r="E98" s="573" t="e">
        <v>#DIV/0!</v>
      </c>
      <c r="F98" s="520"/>
    </row>
    <row r="99" spans="1:6" s="168" customFormat="1" ht="24.75" customHeight="1" hidden="1">
      <c r="A99" s="538">
        <v>2700</v>
      </c>
      <c r="B99" s="519" t="s">
        <v>824</v>
      </c>
      <c r="C99" s="520">
        <v>0</v>
      </c>
      <c r="D99" s="520">
        <v>0</v>
      </c>
      <c r="E99" s="573" t="e">
        <v>#DIV/0!</v>
      </c>
      <c r="F99" s="520"/>
    </row>
    <row r="100" spans="1:20" s="323" customFormat="1" ht="12.75" customHeight="1">
      <c r="A100" s="330" t="s">
        <v>214</v>
      </c>
      <c r="B100" s="219" t="s">
        <v>215</v>
      </c>
      <c r="C100" s="578">
        <f>C101</f>
        <v>0</v>
      </c>
      <c r="D100" s="578">
        <v>20066</v>
      </c>
      <c r="E100" s="571">
        <v>0</v>
      </c>
      <c r="F100" s="578">
        <v>20066</v>
      </c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</row>
    <row r="101" spans="1:6" s="168" customFormat="1" ht="12.75">
      <c r="A101" s="579">
        <v>4000</v>
      </c>
      <c r="B101" s="541" t="s">
        <v>321</v>
      </c>
      <c r="C101" s="520">
        <f>C102+C103+C104</f>
        <v>0</v>
      </c>
      <c r="D101" s="520">
        <v>20066</v>
      </c>
      <c r="E101" s="571">
        <v>0</v>
      </c>
      <c r="F101" s="520">
        <v>20066</v>
      </c>
    </row>
    <row r="102" spans="1:6" s="168" customFormat="1" ht="25.5" hidden="1">
      <c r="A102" s="538">
        <v>4100</v>
      </c>
      <c r="B102" s="541" t="s">
        <v>825</v>
      </c>
      <c r="C102" s="520">
        <v>0</v>
      </c>
      <c r="D102" s="520">
        <v>0</v>
      </c>
      <c r="E102" s="573" t="e">
        <v>#DIV/0!</v>
      </c>
      <c r="F102" s="520">
        <v>0</v>
      </c>
    </row>
    <row r="103" spans="1:6" s="168" customFormat="1" ht="12.75">
      <c r="A103" s="538">
        <v>4200</v>
      </c>
      <c r="B103" s="541" t="s">
        <v>826</v>
      </c>
      <c r="C103" s="520">
        <v>0</v>
      </c>
      <c r="D103" s="520">
        <v>1003</v>
      </c>
      <c r="E103" s="573">
        <v>0</v>
      </c>
      <c r="F103" s="520">
        <v>1003</v>
      </c>
    </row>
    <row r="104" spans="1:6" s="168" customFormat="1" ht="12.75">
      <c r="A104" s="538">
        <v>4300</v>
      </c>
      <c r="B104" s="541" t="s">
        <v>827</v>
      </c>
      <c r="C104" s="520">
        <f>C105+C106</f>
        <v>0</v>
      </c>
      <c r="D104" s="520">
        <v>19063</v>
      </c>
      <c r="E104" s="573">
        <v>0</v>
      </c>
      <c r="F104" s="520">
        <v>19063</v>
      </c>
    </row>
    <row r="105" spans="1:6" s="168" customFormat="1" ht="12.75">
      <c r="A105" s="538">
        <v>4320</v>
      </c>
      <c r="B105" s="519" t="s">
        <v>829</v>
      </c>
      <c r="C105" s="520">
        <v>0</v>
      </c>
      <c r="D105" s="520">
        <v>19063</v>
      </c>
      <c r="E105" s="573">
        <v>0</v>
      </c>
      <c r="F105" s="520">
        <v>19063</v>
      </c>
    </row>
    <row r="106" spans="1:6" s="168" customFormat="1" ht="25.5" hidden="1">
      <c r="A106" s="538">
        <v>4340</v>
      </c>
      <c r="B106" s="519" t="s">
        <v>831</v>
      </c>
      <c r="C106" s="520">
        <v>0</v>
      </c>
      <c r="D106" s="520">
        <v>0</v>
      </c>
      <c r="E106" s="573" t="e">
        <v>#DIV/0!</v>
      </c>
      <c r="F106" s="520"/>
    </row>
    <row r="107" spans="1:9" s="323" customFormat="1" ht="12.75" customHeight="1">
      <c r="A107" s="332" t="s">
        <v>220</v>
      </c>
      <c r="B107" s="219" t="s">
        <v>221</v>
      </c>
      <c r="C107" s="578">
        <f>C108+C114</f>
        <v>0</v>
      </c>
      <c r="D107" s="578">
        <v>1079856</v>
      </c>
      <c r="E107" s="571">
        <v>0</v>
      </c>
      <c r="F107" s="578">
        <v>1079856</v>
      </c>
      <c r="G107" s="231"/>
      <c r="H107" s="231"/>
      <c r="I107" s="231"/>
    </row>
    <row r="108" spans="1:6" s="168" customFormat="1" ht="12.75">
      <c r="A108" s="579">
        <v>3000</v>
      </c>
      <c r="B108" s="541" t="s">
        <v>303</v>
      </c>
      <c r="C108" s="520">
        <f>C109+C110+C111+C112+C113</f>
        <v>0</v>
      </c>
      <c r="D108" s="520">
        <v>1064401</v>
      </c>
      <c r="E108" s="571">
        <v>0</v>
      </c>
      <c r="F108" s="520">
        <v>1064401</v>
      </c>
    </row>
    <row r="109" spans="1:6" s="168" customFormat="1" ht="12.75" hidden="1">
      <c r="A109" s="538">
        <v>3100</v>
      </c>
      <c r="B109" s="537" t="s">
        <v>832</v>
      </c>
      <c r="C109" s="520">
        <v>0</v>
      </c>
      <c r="D109" s="520">
        <v>0</v>
      </c>
      <c r="E109" s="573" t="e">
        <v>#DIV/0!</v>
      </c>
      <c r="F109" s="520">
        <v>0</v>
      </c>
    </row>
    <row r="110" spans="1:6" s="168" customFormat="1" ht="28.5" customHeight="1">
      <c r="A110" s="538">
        <v>3200</v>
      </c>
      <c r="B110" s="519" t="s">
        <v>833</v>
      </c>
      <c r="C110" s="520">
        <v>0</v>
      </c>
      <c r="D110" s="520">
        <v>685163</v>
      </c>
      <c r="E110" s="573">
        <v>0</v>
      </c>
      <c r="F110" s="520">
        <v>685163</v>
      </c>
    </row>
    <row r="111" spans="1:6" s="168" customFormat="1" ht="25.5">
      <c r="A111" s="538">
        <v>3300</v>
      </c>
      <c r="B111" s="519" t="s">
        <v>834</v>
      </c>
      <c r="C111" s="520">
        <v>0</v>
      </c>
      <c r="D111" s="520">
        <v>379238</v>
      </c>
      <c r="E111" s="573">
        <v>0</v>
      </c>
      <c r="F111" s="520">
        <v>379238</v>
      </c>
    </row>
    <row r="112" spans="1:6" s="168" customFormat="1" ht="12.75" hidden="1">
      <c r="A112" s="538">
        <v>3400</v>
      </c>
      <c r="B112" s="519" t="s">
        <v>311</v>
      </c>
      <c r="C112" s="520">
        <v>0</v>
      </c>
      <c r="D112" s="520">
        <v>0</v>
      </c>
      <c r="E112" s="573" t="e">
        <v>#DIV/0!</v>
      </c>
      <c r="F112" s="520">
        <v>0</v>
      </c>
    </row>
    <row r="113" spans="1:6" s="168" customFormat="1" ht="12.75" hidden="1">
      <c r="A113" s="538">
        <v>3900</v>
      </c>
      <c r="B113" s="519" t="s">
        <v>835</v>
      </c>
      <c r="C113" s="520">
        <v>0</v>
      </c>
      <c r="D113" s="520">
        <v>0</v>
      </c>
      <c r="E113" s="573" t="e">
        <v>#DIV/0!</v>
      </c>
      <c r="F113" s="520">
        <v>0</v>
      </c>
    </row>
    <row r="114" spans="1:6" s="168" customFormat="1" ht="12.75">
      <c r="A114" s="579">
        <v>6000</v>
      </c>
      <c r="B114" s="541" t="s">
        <v>836</v>
      </c>
      <c r="C114" s="520">
        <f>C115+C116</f>
        <v>0</v>
      </c>
      <c r="D114" s="520">
        <v>15455</v>
      </c>
      <c r="E114" s="573">
        <v>0</v>
      </c>
      <c r="F114" s="520">
        <v>15455</v>
      </c>
    </row>
    <row r="115" spans="1:6" s="168" customFormat="1" ht="12.75">
      <c r="A115" s="538">
        <v>6200</v>
      </c>
      <c r="B115" s="519" t="s">
        <v>921</v>
      </c>
      <c r="C115" s="520">
        <v>0</v>
      </c>
      <c r="D115" s="520">
        <v>14738</v>
      </c>
      <c r="E115" s="573">
        <v>0</v>
      </c>
      <c r="F115" s="520">
        <v>14738</v>
      </c>
    </row>
    <row r="116" spans="1:6" s="168" customFormat="1" ht="12.75">
      <c r="A116" s="538">
        <v>6400</v>
      </c>
      <c r="B116" s="519" t="s">
        <v>838</v>
      </c>
      <c r="C116" s="520">
        <v>0</v>
      </c>
      <c r="D116" s="520">
        <v>717</v>
      </c>
      <c r="E116" s="573">
        <v>0</v>
      </c>
      <c r="F116" s="520">
        <v>717</v>
      </c>
    </row>
    <row r="117" spans="1:20" s="323" customFormat="1" ht="25.5" customHeight="1" hidden="1">
      <c r="A117" s="330" t="s">
        <v>231</v>
      </c>
      <c r="B117" s="152" t="s">
        <v>232</v>
      </c>
      <c r="C117" s="578">
        <f>C118</f>
        <v>0</v>
      </c>
      <c r="D117" s="578">
        <v>0</v>
      </c>
      <c r="E117" s="571">
        <v>0</v>
      </c>
      <c r="F117" s="578">
        <v>0</v>
      </c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</row>
    <row r="118" spans="1:20" s="231" customFormat="1" ht="12.75" hidden="1">
      <c r="A118" s="536">
        <v>7700</v>
      </c>
      <c r="B118" s="519" t="s">
        <v>839</v>
      </c>
      <c r="C118" s="520">
        <v>0</v>
      </c>
      <c r="D118" s="520">
        <v>0</v>
      </c>
      <c r="E118" s="573">
        <v>0</v>
      </c>
      <c r="F118" s="520">
        <v>0</v>
      </c>
      <c r="G118" s="168"/>
      <c r="H118" s="168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</row>
    <row r="119" spans="1:20" s="323" customFormat="1" ht="12.75" customHeight="1">
      <c r="A119" s="330" t="s">
        <v>235</v>
      </c>
      <c r="B119" s="219" t="s">
        <v>236</v>
      </c>
      <c r="C119" s="578">
        <f>C120</f>
        <v>0</v>
      </c>
      <c r="D119" s="578">
        <v>242366</v>
      </c>
      <c r="E119" s="571">
        <v>0</v>
      </c>
      <c r="F119" s="578">
        <v>242366</v>
      </c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</row>
    <row r="120" spans="1:6" s="168" customFormat="1" ht="12.75">
      <c r="A120" s="538">
        <v>7200</v>
      </c>
      <c r="B120" s="519" t="s">
        <v>922</v>
      </c>
      <c r="C120" s="520">
        <f>C121+C122+C123+C124</f>
        <v>0</v>
      </c>
      <c r="D120" s="520">
        <v>242366</v>
      </c>
      <c r="E120" s="573">
        <v>0</v>
      </c>
      <c r="F120" s="520">
        <v>242366</v>
      </c>
    </row>
    <row r="121" spans="1:6" s="168" customFormat="1" ht="25.5">
      <c r="A121" s="539">
        <v>7210</v>
      </c>
      <c r="B121" s="519" t="s">
        <v>841</v>
      </c>
      <c r="C121" s="520">
        <v>0</v>
      </c>
      <c r="D121" s="520">
        <v>24374</v>
      </c>
      <c r="E121" s="573">
        <v>0</v>
      </c>
      <c r="F121" s="520">
        <v>24374</v>
      </c>
    </row>
    <row r="122" spans="1:6" s="168" customFormat="1" ht="25.5">
      <c r="A122" s="539">
        <v>7220</v>
      </c>
      <c r="B122" s="519" t="s">
        <v>923</v>
      </c>
      <c r="C122" s="520">
        <v>0</v>
      </c>
      <c r="D122" s="520">
        <v>59798</v>
      </c>
      <c r="E122" s="573">
        <v>0</v>
      </c>
      <c r="F122" s="520">
        <v>59798</v>
      </c>
    </row>
    <row r="123" spans="1:6" s="168" customFormat="1" ht="12.75">
      <c r="A123" s="539">
        <v>7230</v>
      </c>
      <c r="B123" s="519" t="s">
        <v>924</v>
      </c>
      <c r="C123" s="520">
        <v>0</v>
      </c>
      <c r="D123" s="520">
        <v>146705</v>
      </c>
      <c r="E123" s="573">
        <v>0</v>
      </c>
      <c r="F123" s="520">
        <v>146705</v>
      </c>
    </row>
    <row r="124" spans="1:6" s="168" customFormat="1" ht="25.5">
      <c r="A124" s="539">
        <v>7250</v>
      </c>
      <c r="B124" s="519" t="s">
        <v>925</v>
      </c>
      <c r="C124" s="520">
        <v>0</v>
      </c>
      <c r="D124" s="520">
        <v>11489</v>
      </c>
      <c r="E124" s="573">
        <v>0</v>
      </c>
      <c r="F124" s="520">
        <v>11489</v>
      </c>
    </row>
    <row r="125" spans="1:20" s="97" customFormat="1" ht="12.75" customHeight="1">
      <c r="A125" s="230" t="s">
        <v>240</v>
      </c>
      <c r="B125" s="219" t="s">
        <v>241</v>
      </c>
      <c r="C125" s="518">
        <f>C126+C130</f>
        <v>0</v>
      </c>
      <c r="D125" s="518">
        <v>1577624</v>
      </c>
      <c r="E125" s="571">
        <v>0</v>
      </c>
      <c r="F125" s="518">
        <v>1577624</v>
      </c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</row>
    <row r="126" spans="1:20" s="323" customFormat="1" ht="12.75" customHeight="1">
      <c r="A126" s="180" t="s">
        <v>242</v>
      </c>
      <c r="B126" s="219" t="s">
        <v>243</v>
      </c>
      <c r="C126" s="518">
        <f>C127+C128+C129</f>
        <v>0</v>
      </c>
      <c r="D126" s="518">
        <v>1567624</v>
      </c>
      <c r="E126" s="571">
        <v>0</v>
      </c>
      <c r="F126" s="518">
        <v>1567624</v>
      </c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</row>
    <row r="127" spans="1:6" s="168" customFormat="1" ht="12.75">
      <c r="A127" s="538">
        <v>5100</v>
      </c>
      <c r="B127" s="531" t="s">
        <v>846</v>
      </c>
      <c r="C127" s="520">
        <v>0</v>
      </c>
      <c r="D127" s="520">
        <v>24621</v>
      </c>
      <c r="E127" s="573">
        <v>0</v>
      </c>
      <c r="F127" s="520">
        <v>24621</v>
      </c>
    </row>
    <row r="128" spans="1:6" s="168" customFormat="1" ht="12.75">
      <c r="A128" s="538">
        <v>5200</v>
      </c>
      <c r="B128" s="531" t="s">
        <v>847</v>
      </c>
      <c r="C128" s="520">
        <v>0</v>
      </c>
      <c r="D128" s="520">
        <v>1531928</v>
      </c>
      <c r="E128" s="573">
        <v>0</v>
      </c>
      <c r="F128" s="520">
        <v>1531928</v>
      </c>
    </row>
    <row r="129" spans="1:6" s="168" customFormat="1" ht="38.25">
      <c r="A129" s="538">
        <v>5800</v>
      </c>
      <c r="B129" s="531" t="s">
        <v>848</v>
      </c>
      <c r="C129" s="520">
        <v>0</v>
      </c>
      <c r="D129" s="520">
        <v>11075</v>
      </c>
      <c r="E129" s="573">
        <v>0</v>
      </c>
      <c r="F129" s="520">
        <v>11075</v>
      </c>
    </row>
    <row r="130" spans="1:6" s="168" customFormat="1" ht="12.75">
      <c r="A130" s="580" t="s">
        <v>247</v>
      </c>
      <c r="B130" s="237" t="s">
        <v>371</v>
      </c>
      <c r="C130" s="518">
        <f>C131+C132</f>
        <v>0</v>
      </c>
      <c r="D130" s="518">
        <v>10000</v>
      </c>
      <c r="E130" s="571">
        <v>0</v>
      </c>
      <c r="F130" s="518">
        <v>10000</v>
      </c>
    </row>
    <row r="131" spans="1:6" s="168" customFormat="1" ht="25.5" hidden="1">
      <c r="A131" s="538">
        <v>9200</v>
      </c>
      <c r="B131" s="519" t="s">
        <v>850</v>
      </c>
      <c r="C131" s="520">
        <v>0</v>
      </c>
      <c r="D131" s="520">
        <v>10000</v>
      </c>
      <c r="E131" s="573">
        <v>0</v>
      </c>
      <c r="F131" s="520">
        <v>10000</v>
      </c>
    </row>
    <row r="132" spans="1:6" s="168" customFormat="1" ht="25.5" hidden="1">
      <c r="A132" s="538">
        <v>9400</v>
      </c>
      <c r="B132" s="519" t="s">
        <v>926</v>
      </c>
      <c r="C132" s="520">
        <f>C133+C134+C135</f>
        <v>0</v>
      </c>
      <c r="D132" s="520">
        <v>0</v>
      </c>
      <c r="E132" s="573">
        <v>0</v>
      </c>
      <c r="F132" s="520">
        <v>0</v>
      </c>
    </row>
    <row r="133" spans="1:6" s="168" customFormat="1" ht="25.5" hidden="1">
      <c r="A133" s="539">
        <v>9410</v>
      </c>
      <c r="B133" s="519" t="s">
        <v>927</v>
      </c>
      <c r="C133" s="520">
        <v>0</v>
      </c>
      <c r="D133" s="520">
        <v>0</v>
      </c>
      <c r="E133" s="573" t="e">
        <v>#DIV/0!</v>
      </c>
      <c r="F133" s="520">
        <v>0</v>
      </c>
    </row>
    <row r="134" spans="1:6" s="168" customFormat="1" ht="38.25" hidden="1">
      <c r="A134" s="539">
        <v>9420</v>
      </c>
      <c r="B134" s="519" t="s">
        <v>928</v>
      </c>
      <c r="C134" s="520">
        <v>0</v>
      </c>
      <c r="D134" s="520">
        <v>0</v>
      </c>
      <c r="E134" s="573" t="e">
        <v>#DIV/0!</v>
      </c>
      <c r="F134" s="520">
        <v>0</v>
      </c>
    </row>
    <row r="135" spans="1:6" s="168" customFormat="1" ht="38.25" hidden="1">
      <c r="A135" s="539">
        <v>9430</v>
      </c>
      <c r="B135" s="519" t="s">
        <v>929</v>
      </c>
      <c r="C135" s="520">
        <v>0</v>
      </c>
      <c r="D135" s="520">
        <v>0</v>
      </c>
      <c r="E135" s="573">
        <v>0</v>
      </c>
      <c r="F135" s="520">
        <v>0</v>
      </c>
    </row>
    <row r="136" spans="1:6" s="168" customFormat="1" ht="12.75" hidden="1">
      <c r="A136" s="370" t="s">
        <v>856</v>
      </c>
      <c r="B136" s="237" t="s">
        <v>573</v>
      </c>
      <c r="C136" s="518">
        <v>0</v>
      </c>
      <c r="D136" s="518">
        <v>0</v>
      </c>
      <c r="E136" s="571" t="e">
        <v>#DIV/0!</v>
      </c>
      <c r="F136" s="518">
        <v>0</v>
      </c>
    </row>
    <row r="137" spans="1:6" s="168" customFormat="1" ht="14.25" customHeight="1" hidden="1">
      <c r="A137" s="538"/>
      <c r="B137" s="545" t="s">
        <v>933</v>
      </c>
      <c r="C137" s="518">
        <f>C14-C86</f>
        <v>0</v>
      </c>
      <c r="D137" s="518">
        <v>3054867</v>
      </c>
      <c r="E137" s="571">
        <v>0</v>
      </c>
      <c r="F137" s="518">
        <v>3054867</v>
      </c>
    </row>
    <row r="138" spans="1:6" s="168" customFormat="1" ht="12.75">
      <c r="A138" s="532"/>
      <c r="B138" s="237" t="s">
        <v>930</v>
      </c>
      <c r="C138" s="518">
        <f>C139+C143+C144+C145+C146</f>
        <v>0</v>
      </c>
      <c r="D138" s="518">
        <v>-3054867</v>
      </c>
      <c r="E138" s="571">
        <v>0</v>
      </c>
      <c r="F138" s="518">
        <v>-3054867</v>
      </c>
    </row>
    <row r="139" spans="1:6" s="231" customFormat="1" ht="12.75">
      <c r="A139" s="580" t="s">
        <v>251</v>
      </c>
      <c r="B139" s="237" t="s">
        <v>931</v>
      </c>
      <c r="C139" s="518">
        <f>C140+C141+C142</f>
        <v>0</v>
      </c>
      <c r="D139" s="518">
        <v>-1151231</v>
      </c>
      <c r="E139" s="571">
        <v>0</v>
      </c>
      <c r="F139" s="518">
        <v>-1151231</v>
      </c>
    </row>
    <row r="140" spans="1:6" s="168" customFormat="1" ht="12.75">
      <c r="A140" s="538" t="s">
        <v>498</v>
      </c>
      <c r="B140" s="519" t="s">
        <v>317</v>
      </c>
      <c r="C140" s="520">
        <v>0</v>
      </c>
      <c r="D140" s="520">
        <v>1847621</v>
      </c>
      <c r="E140" s="573">
        <v>0</v>
      </c>
      <c r="F140" s="520">
        <v>1847621</v>
      </c>
    </row>
    <row r="141" spans="1:6" s="168" customFormat="1" ht="12.75">
      <c r="A141" s="538" t="s">
        <v>859</v>
      </c>
      <c r="B141" s="519" t="s">
        <v>860</v>
      </c>
      <c r="C141" s="520">
        <v>0</v>
      </c>
      <c r="D141" s="520">
        <v>-2998905</v>
      </c>
      <c r="E141" s="573">
        <v>0</v>
      </c>
      <c r="F141" s="520">
        <v>-2998905</v>
      </c>
    </row>
    <row r="142" spans="1:6" s="168" customFormat="1" ht="12.75">
      <c r="A142" s="538" t="s">
        <v>861</v>
      </c>
      <c r="B142" s="519" t="s">
        <v>862</v>
      </c>
      <c r="C142" s="520">
        <v>0</v>
      </c>
      <c r="D142" s="520">
        <v>53</v>
      </c>
      <c r="E142" s="573">
        <v>0</v>
      </c>
      <c r="F142" s="520">
        <v>53</v>
      </c>
    </row>
    <row r="143" spans="1:6" s="168" customFormat="1" ht="25.5" hidden="1">
      <c r="A143" s="580" t="s">
        <v>863</v>
      </c>
      <c r="B143" s="237" t="s">
        <v>1337</v>
      </c>
      <c r="C143" s="518">
        <v>0</v>
      </c>
      <c r="D143" s="518">
        <v>0</v>
      </c>
      <c r="E143" s="571" t="e">
        <v>#DIV/0!</v>
      </c>
      <c r="F143" s="518">
        <v>0</v>
      </c>
    </row>
    <row r="144" spans="1:6" s="168" customFormat="1" ht="12.75" hidden="1">
      <c r="A144" s="580" t="s">
        <v>864</v>
      </c>
      <c r="B144" s="237" t="s">
        <v>1338</v>
      </c>
      <c r="C144" s="518">
        <v>0</v>
      </c>
      <c r="D144" s="518">
        <v>0</v>
      </c>
      <c r="E144" s="571" t="e">
        <v>#DIV/0!</v>
      </c>
      <c r="F144" s="518">
        <v>0</v>
      </c>
    </row>
    <row r="145" spans="1:6" s="168" customFormat="1" ht="12.75">
      <c r="A145" s="580" t="s">
        <v>257</v>
      </c>
      <c r="B145" s="545" t="s">
        <v>1339</v>
      </c>
      <c r="C145" s="518">
        <v>0</v>
      </c>
      <c r="D145" s="518">
        <v>-2468</v>
      </c>
      <c r="E145" s="571">
        <v>0</v>
      </c>
      <c r="F145" s="518">
        <v>-2468</v>
      </c>
    </row>
    <row r="146" spans="1:6" s="168" customFormat="1" ht="12.75">
      <c r="A146" s="580" t="s">
        <v>255</v>
      </c>
      <c r="B146" s="545" t="s">
        <v>1340</v>
      </c>
      <c r="C146" s="518">
        <v>0</v>
      </c>
      <c r="D146" s="518">
        <v>-1901168</v>
      </c>
      <c r="E146" s="571">
        <v>0</v>
      </c>
      <c r="F146" s="518">
        <v>-1901168</v>
      </c>
    </row>
    <row r="147" spans="1:6" s="209" customFormat="1" ht="15.75">
      <c r="A147" s="581"/>
      <c r="B147" s="582"/>
      <c r="C147" s="583"/>
      <c r="D147" s="583"/>
      <c r="E147" s="584"/>
      <c r="F147" s="585"/>
    </row>
    <row r="148" spans="1:6" s="209" customFormat="1" ht="15.75">
      <c r="A148" s="581"/>
      <c r="B148" s="582"/>
      <c r="C148" s="583"/>
      <c r="D148" s="583"/>
      <c r="E148" s="584"/>
      <c r="F148" s="585"/>
    </row>
    <row r="149" spans="1:6" ht="15.75">
      <c r="A149" s="586"/>
      <c r="B149" s="307"/>
      <c r="C149" s="587"/>
      <c r="D149" s="587"/>
      <c r="F149" s="307"/>
    </row>
    <row r="150" spans="1:6" s="160" customFormat="1" ht="15">
      <c r="A150" s="300" t="s">
        <v>183</v>
      </c>
      <c r="C150" s="299"/>
      <c r="D150" s="299"/>
      <c r="F150" s="301" t="s">
        <v>1344</v>
      </c>
    </row>
    <row r="151" spans="1:6" s="160" customFormat="1" ht="15">
      <c r="A151" s="300"/>
      <c r="C151" s="299"/>
      <c r="D151" s="299"/>
      <c r="F151" s="588"/>
    </row>
    <row r="152" spans="1:6" s="160" customFormat="1" ht="15">
      <c r="A152" s="300"/>
      <c r="C152" s="299"/>
      <c r="D152" s="299"/>
      <c r="F152" s="588"/>
    </row>
    <row r="153" spans="1:6" s="160" customFormat="1" ht="12.75" customHeight="1">
      <c r="A153" s="300"/>
      <c r="B153" s="299"/>
      <c r="C153" s="299"/>
      <c r="D153" s="299"/>
      <c r="E153" s="589"/>
      <c r="F153" s="590"/>
    </row>
    <row r="154" spans="1:66" s="502" customFormat="1" ht="12.75">
      <c r="A154" s="165" t="s">
        <v>375</v>
      </c>
      <c r="B154" s="507"/>
      <c r="C154" s="507"/>
      <c r="D154" s="507"/>
      <c r="E154" s="508"/>
      <c r="F154" s="50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7"/>
      <c r="BA154" s="97"/>
      <c r="BB154" s="97"/>
      <c r="BC154" s="97"/>
      <c r="BD154" s="97"/>
      <c r="BE154" s="97"/>
      <c r="BF154" s="97"/>
      <c r="BG154" s="97"/>
      <c r="BH154" s="97"/>
      <c r="BI154" s="97"/>
      <c r="BJ154" s="97"/>
      <c r="BK154" s="97"/>
      <c r="BL154" s="97"/>
      <c r="BM154" s="97"/>
      <c r="BN154" s="97"/>
    </row>
    <row r="155" spans="1:6" s="209" customFormat="1" ht="15.75">
      <c r="A155" s="591"/>
      <c r="B155" s="592"/>
      <c r="C155" s="391"/>
      <c r="D155" s="593"/>
      <c r="E155" s="593"/>
      <c r="F155" s="391"/>
    </row>
    <row r="156" spans="1:6" ht="15.75">
      <c r="A156" s="594"/>
      <c r="B156" s="391"/>
      <c r="C156" s="595"/>
      <c r="D156" s="595"/>
      <c r="F156" s="307"/>
    </row>
    <row r="157" spans="1:6" s="378" customFormat="1" ht="15.75">
      <c r="A157" s="595"/>
      <c r="B157" s="595"/>
      <c r="C157" s="209"/>
      <c r="D157" s="510"/>
      <c r="E157" s="592"/>
      <c r="F157" s="592"/>
    </row>
    <row r="158" spans="1:6" ht="15.75">
      <c r="A158" s="596"/>
      <c r="B158" s="596"/>
      <c r="C158" s="596"/>
      <c r="D158" s="510"/>
      <c r="F158" s="307"/>
    </row>
    <row r="159" spans="1:4" ht="15.75">
      <c r="A159" s="596"/>
      <c r="B159" s="596"/>
      <c r="C159" s="596"/>
      <c r="D159" s="510"/>
    </row>
    <row r="160" spans="1:6" s="378" customFormat="1" ht="15.75">
      <c r="A160" s="596"/>
      <c r="B160" s="596"/>
      <c r="C160" s="596"/>
      <c r="D160" s="510"/>
      <c r="E160" s="592"/>
      <c r="F160" s="595"/>
    </row>
    <row r="161" spans="1:4" ht="15.75">
      <c r="A161" s="596"/>
      <c r="B161" s="596"/>
      <c r="C161" s="596"/>
      <c r="D161" s="510"/>
    </row>
    <row r="162" spans="1:4" ht="15.75">
      <c r="A162" s="596"/>
      <c r="B162" s="596"/>
      <c r="C162" s="596"/>
      <c r="D162" s="510"/>
    </row>
    <row r="163" spans="1:4" ht="15.75">
      <c r="A163" s="596"/>
      <c r="B163" s="596"/>
      <c r="C163" s="596"/>
      <c r="D163" s="510"/>
    </row>
    <row r="164" ht="15.75">
      <c r="D164" s="510"/>
    </row>
    <row r="165" spans="1:4" ht="15.75">
      <c r="A165" s="596"/>
      <c r="B165" s="596"/>
      <c r="C165" s="596"/>
      <c r="D165" s="510"/>
    </row>
    <row r="166" spans="1:4" ht="15.75">
      <c r="A166" s="209"/>
      <c r="C166" s="596"/>
      <c r="D166" s="510"/>
    </row>
    <row r="167" spans="1:4" ht="15.75">
      <c r="A167" s="209"/>
      <c r="C167" s="596"/>
      <c r="D167" s="510"/>
    </row>
    <row r="168" spans="1:4" ht="15.75">
      <c r="A168" s="209"/>
      <c r="C168" s="596"/>
      <c r="D168" s="510"/>
    </row>
    <row r="169" spans="1:4" ht="15.75">
      <c r="A169" s="209"/>
      <c r="C169" s="596"/>
      <c r="D169" s="510"/>
    </row>
    <row r="170" spans="1:4" ht="15.75">
      <c r="A170" s="209"/>
      <c r="B170" s="596"/>
      <c r="C170" s="596"/>
      <c r="D170" s="510"/>
    </row>
    <row r="171" spans="1:4" ht="15.75">
      <c r="A171" s="597"/>
      <c r="C171" s="596"/>
      <c r="D171" s="510"/>
    </row>
    <row r="172" spans="1:4" ht="15.75">
      <c r="A172" s="209"/>
      <c r="C172" s="596"/>
      <c r="D172" s="510"/>
    </row>
    <row r="185" spans="1:2" ht="15.75">
      <c r="A185" s="749"/>
      <c r="B185" s="749"/>
    </row>
    <row r="186" spans="1:2" ht="15.75">
      <c r="A186" s="209"/>
      <c r="B186" s="596"/>
    </row>
    <row r="187" ht="15.75">
      <c r="A187" s="209"/>
    </row>
  </sheetData>
  <mergeCells count="11">
    <mergeCell ref="A7:F7"/>
    <mergeCell ref="A8:F8"/>
    <mergeCell ref="A1:F1"/>
    <mergeCell ref="A3:F3"/>
    <mergeCell ref="A5:F5"/>
    <mergeCell ref="A6:F6"/>
    <mergeCell ref="A16:B16"/>
    <mergeCell ref="A185:B185"/>
    <mergeCell ref="A34:B34"/>
    <mergeCell ref="A53:B53"/>
    <mergeCell ref="A26:B26"/>
  </mergeCells>
  <printOptions horizontalCentered="1"/>
  <pageMargins left="0.39" right="0.26" top="0.5905511811023623" bottom="0.71" header="0.3937007874015748" footer="0.2755905511811024"/>
  <pageSetup firstPageNumber="44" useFirstPageNumber="1" horizontalDpi="600" verticalDpi="600" orientation="portrait" paperSize="9" scale="92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33"/>
  <dimension ref="A1:BD38"/>
  <sheetViews>
    <sheetView zoomScaleSheetLayoutView="100" workbookViewId="0" topLeftCell="A1">
      <selection activeCell="N24" sqref="N24"/>
    </sheetView>
  </sheetViews>
  <sheetFormatPr defaultColWidth="9.140625" defaultRowHeight="12.75"/>
  <cols>
    <col min="1" max="1" width="33.28125" style="168" customWidth="1"/>
    <col min="2" max="2" width="14.28125" style="168" customWidth="1"/>
    <col min="3" max="3" width="14.421875" style="168" customWidth="1"/>
    <col min="4" max="4" width="13.140625" style="168" customWidth="1"/>
    <col min="5" max="5" width="32.7109375" style="168" hidden="1" customWidth="1"/>
    <col min="6" max="6" width="15.8515625" style="168" hidden="1" customWidth="1"/>
    <col min="7" max="7" width="16.28125" style="168" hidden="1" customWidth="1"/>
    <col min="8" max="8" width="13.28125" style="168" hidden="1" customWidth="1"/>
    <col min="9" max="9" width="9.140625" style="168" customWidth="1"/>
    <col min="10" max="10" width="10.00390625" style="168" customWidth="1"/>
    <col min="11" max="11" width="10.00390625" style="168" bestFit="1" customWidth="1"/>
    <col min="12" max="12" width="10.421875" style="168" customWidth="1"/>
    <col min="13" max="14" width="9.140625" style="168" customWidth="1"/>
    <col min="15" max="15" width="10.140625" style="168" customWidth="1"/>
    <col min="16" max="16" width="9.7109375" style="168" customWidth="1"/>
    <col min="17" max="17" width="10.140625" style="168" customWidth="1"/>
    <col min="18" max="16384" width="9.140625" style="168" customWidth="1"/>
  </cols>
  <sheetData>
    <row r="1" spans="1:55" ht="12.75">
      <c r="A1" s="756" t="s">
        <v>1313</v>
      </c>
      <c r="B1" s="756"/>
      <c r="C1" s="756"/>
      <c r="D1" s="756"/>
      <c r="E1" s="756"/>
      <c r="F1" s="75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757" t="s">
        <v>1314</v>
      </c>
      <c r="B2" s="757"/>
      <c r="C2" s="757"/>
      <c r="D2" s="757"/>
      <c r="E2" s="757"/>
      <c r="F2" s="75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6"/>
      <c r="B3" s="7"/>
      <c r="C3" s="7"/>
      <c r="D3" s="8"/>
      <c r="E3" s="6"/>
      <c r="F3" s="6"/>
      <c r="G3" s="5"/>
      <c r="H3" s="4"/>
      <c r="I3" s="4"/>
      <c r="J3" s="4"/>
      <c r="K3" s="5"/>
      <c r="L3" s="4"/>
      <c r="M3" s="4"/>
      <c r="N3" s="5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758" t="s">
        <v>1346</v>
      </c>
      <c r="B4" s="758"/>
      <c r="C4" s="758"/>
      <c r="D4" s="758"/>
      <c r="E4" s="758"/>
      <c r="F4" s="758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s="2" customFormat="1" ht="12.75">
      <c r="A5" s="11"/>
      <c r="B5" s="10"/>
      <c r="C5" s="163"/>
      <c r="D5" s="10"/>
      <c r="E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 s="13" customFormat="1" ht="17.25" customHeight="1">
      <c r="A6" s="759" t="s">
        <v>1316</v>
      </c>
      <c r="B6" s="759"/>
      <c r="C6" s="759"/>
      <c r="D6" s="759"/>
      <c r="E6" s="759"/>
      <c r="F6" s="759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3" customFormat="1" ht="17.25" customHeight="1">
      <c r="A7" s="753" t="s">
        <v>934</v>
      </c>
      <c r="B7" s="753"/>
      <c r="C7" s="753"/>
      <c r="D7" s="753"/>
      <c r="E7" s="753"/>
      <c r="F7" s="75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3" customFormat="1" ht="15" customHeight="1">
      <c r="A8" s="754" t="s">
        <v>1318</v>
      </c>
      <c r="B8" s="754"/>
      <c r="C8" s="754"/>
      <c r="D8" s="754"/>
      <c r="E8" s="754"/>
      <c r="F8" s="754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5" s="15" customFormat="1" ht="12.75">
      <c r="A9" s="755" t="s">
        <v>1319</v>
      </c>
      <c r="B9" s="755"/>
      <c r="C9" s="755"/>
      <c r="D9" s="755"/>
      <c r="E9" s="755"/>
      <c r="F9" s="755"/>
      <c r="G9" s="14"/>
      <c r="H9" s="14"/>
      <c r="I9" s="14"/>
      <c r="J9" s="14"/>
      <c r="K9" s="14"/>
      <c r="L9" s="14"/>
      <c r="M9" s="14"/>
      <c r="N9" s="4"/>
      <c r="O9" s="63"/>
    </row>
    <row r="10" spans="1:15" s="15" customFormat="1" ht="12.75">
      <c r="A10" s="19" t="s">
        <v>1320</v>
      </c>
      <c r="B10" s="20"/>
      <c r="C10" s="164"/>
      <c r="D10" s="214" t="s">
        <v>377</v>
      </c>
      <c r="F10" s="20"/>
      <c r="G10" s="16"/>
      <c r="H10" s="17"/>
      <c r="I10" s="17"/>
      <c r="J10" s="18"/>
      <c r="K10" s="16"/>
      <c r="N10" s="4"/>
      <c r="O10" s="63"/>
    </row>
    <row r="11" spans="2:4" ht="12.75">
      <c r="B11" s="598"/>
      <c r="D11" s="205" t="s">
        <v>935</v>
      </c>
    </row>
    <row r="12" spans="4:8" ht="12.75">
      <c r="D12" s="205" t="s">
        <v>1349</v>
      </c>
      <c r="H12" s="379" t="s">
        <v>936</v>
      </c>
    </row>
    <row r="13" spans="1:8" s="600" customFormat="1" ht="57" customHeight="1">
      <c r="A13" s="599" t="s">
        <v>1323</v>
      </c>
      <c r="B13" s="170" t="s">
        <v>937</v>
      </c>
      <c r="C13" s="170" t="s">
        <v>938</v>
      </c>
      <c r="D13" s="170" t="s">
        <v>939</v>
      </c>
      <c r="E13" s="599" t="s">
        <v>1323</v>
      </c>
      <c r="F13" s="170" t="s">
        <v>940</v>
      </c>
      <c r="G13" s="170" t="s">
        <v>938</v>
      </c>
      <c r="H13" s="170" t="s">
        <v>939</v>
      </c>
    </row>
    <row r="14" spans="1:8" s="602" customFormat="1" ht="11.25" customHeight="1">
      <c r="A14" s="601">
        <v>1</v>
      </c>
      <c r="B14" s="601">
        <v>2</v>
      </c>
      <c r="C14" s="536">
        <v>3</v>
      </c>
      <c r="D14" s="536">
        <v>4</v>
      </c>
      <c r="E14" s="601">
        <v>1</v>
      </c>
      <c r="F14" s="601">
        <v>2</v>
      </c>
      <c r="G14" s="536">
        <v>3</v>
      </c>
      <c r="H14" s="536">
        <v>4</v>
      </c>
    </row>
    <row r="15" spans="1:11" s="231" customFormat="1" ht="12.75">
      <c r="A15" s="603" t="s">
        <v>941</v>
      </c>
      <c r="B15" s="604">
        <v>91613192</v>
      </c>
      <c r="C15" s="604">
        <v>261365851</v>
      </c>
      <c r="D15" s="604">
        <v>169752659</v>
      </c>
      <c r="E15" s="603" t="s">
        <v>941</v>
      </c>
      <c r="F15" s="604" t="e">
        <f>F16+F25</f>
        <v>#REF!</v>
      </c>
      <c r="G15" s="604" t="e">
        <f>G16+G25</f>
        <v>#REF!</v>
      </c>
      <c r="H15" s="604" t="e">
        <f>G15-F15</f>
        <v>#REF!</v>
      </c>
      <c r="K15" s="234"/>
    </row>
    <row r="16" spans="1:8" s="231" customFormat="1" ht="12.75">
      <c r="A16" s="228" t="s">
        <v>942</v>
      </c>
      <c r="B16" s="422">
        <v>91613192</v>
      </c>
      <c r="C16" s="422">
        <v>250281791</v>
      </c>
      <c r="D16" s="422">
        <v>158668599</v>
      </c>
      <c r="E16" s="228" t="s">
        <v>942</v>
      </c>
      <c r="F16" s="422">
        <f>F17+F21</f>
        <v>49761</v>
      </c>
      <c r="G16" s="422">
        <f>G17+G21</f>
        <v>231528</v>
      </c>
      <c r="H16" s="422">
        <f>G16-F16</f>
        <v>181767</v>
      </c>
    </row>
    <row r="17" spans="1:8" s="231" customFormat="1" ht="12.75" customHeight="1">
      <c r="A17" s="230" t="s">
        <v>943</v>
      </c>
      <c r="B17" s="422">
        <v>21665498</v>
      </c>
      <c r="C17" s="422">
        <v>14029648</v>
      </c>
      <c r="D17" s="422">
        <v>-7635850</v>
      </c>
      <c r="E17" s="230" t="s">
        <v>943</v>
      </c>
      <c r="F17" s="422">
        <f>SUM(F18:F19)</f>
        <v>18063</v>
      </c>
      <c r="G17" s="422">
        <f>SUM(G18:G19)</f>
        <v>12793</v>
      </c>
      <c r="H17" s="422">
        <f>G17-F17</f>
        <v>-5270</v>
      </c>
    </row>
    <row r="18" spans="1:14" ht="12.75" customHeight="1">
      <c r="A18" s="224" t="s">
        <v>944</v>
      </c>
      <c r="B18" s="186">
        <v>18063082</v>
      </c>
      <c r="C18" s="186">
        <v>12792871</v>
      </c>
      <c r="D18" s="186">
        <v>-5270211</v>
      </c>
      <c r="E18" s="224" t="s">
        <v>945</v>
      </c>
      <c r="F18" s="186">
        <f>ROUND(B18/1000,0)</f>
        <v>18063</v>
      </c>
      <c r="G18" s="186">
        <f>ROUND(C18/1000,0)</f>
        <v>12793</v>
      </c>
      <c r="H18" s="186">
        <f>G18-F18</f>
        <v>-5270</v>
      </c>
      <c r="J18" s="231"/>
      <c r="K18" s="231"/>
      <c r="L18" s="231"/>
      <c r="M18" s="231"/>
      <c r="N18" s="231"/>
    </row>
    <row r="19" spans="1:14" ht="12.75" customHeight="1">
      <c r="A19" s="224" t="s">
        <v>946</v>
      </c>
      <c r="B19" s="186">
        <v>3602416</v>
      </c>
      <c r="C19" s="186">
        <v>1236777</v>
      </c>
      <c r="D19" s="186">
        <v>-2365639</v>
      </c>
      <c r="E19" s="224"/>
      <c r="F19" s="186"/>
      <c r="G19" s="186"/>
      <c r="H19" s="186"/>
      <c r="J19" s="231"/>
      <c r="K19" s="231"/>
      <c r="L19" s="231"/>
      <c r="M19" s="231"/>
      <c r="N19" s="231"/>
    </row>
    <row r="20" spans="1:14" ht="12.75" customHeight="1">
      <c r="A20" s="224"/>
      <c r="B20" s="186"/>
      <c r="C20" s="186"/>
      <c r="D20" s="186"/>
      <c r="E20" s="224"/>
      <c r="F20" s="186"/>
      <c r="G20" s="186"/>
      <c r="H20" s="186"/>
      <c r="K20" s="231"/>
      <c r="L20" s="231"/>
      <c r="M20" s="231"/>
      <c r="N20" s="231"/>
    </row>
    <row r="21" spans="1:8" s="231" customFormat="1" ht="12.75" customHeight="1">
      <c r="A21" s="230" t="s">
        <v>947</v>
      </c>
      <c r="B21" s="422">
        <v>69947694</v>
      </c>
      <c r="C21" s="422">
        <v>236252143</v>
      </c>
      <c r="D21" s="422">
        <v>166304449</v>
      </c>
      <c r="E21" s="230" t="s">
        <v>947</v>
      </c>
      <c r="F21" s="422">
        <f>SUM(F22:F23)</f>
        <v>31698</v>
      </c>
      <c r="G21" s="422">
        <f>SUM(G22:G23)</f>
        <v>218735</v>
      </c>
      <c r="H21" s="422">
        <f>G21-F21</f>
        <v>187037</v>
      </c>
    </row>
    <row r="22" spans="1:14" ht="12.75" customHeight="1">
      <c r="A22" s="224" t="s">
        <v>944</v>
      </c>
      <c r="B22" s="186">
        <v>31698152</v>
      </c>
      <c r="C22" s="186">
        <v>218735319</v>
      </c>
      <c r="D22" s="186">
        <v>187037167</v>
      </c>
      <c r="E22" s="224" t="s">
        <v>945</v>
      </c>
      <c r="F22" s="186">
        <f>ROUND(B22/1000,0)</f>
        <v>31698</v>
      </c>
      <c r="G22" s="186">
        <f>ROUND(C22/1000,0)</f>
        <v>218735</v>
      </c>
      <c r="H22" s="186">
        <f>G22-F22</f>
        <v>187037</v>
      </c>
      <c r="K22" s="231"/>
      <c r="L22" s="231"/>
      <c r="M22" s="231"/>
      <c r="N22" s="231"/>
    </row>
    <row r="23" spans="1:14" ht="12.75" customHeight="1">
      <c r="A23" s="224" t="s">
        <v>946</v>
      </c>
      <c r="B23" s="186">
        <v>38249542</v>
      </c>
      <c r="C23" s="186">
        <v>17516824</v>
      </c>
      <c r="D23" s="186">
        <v>-20732718</v>
      </c>
      <c r="E23" s="224"/>
      <c r="F23" s="186"/>
      <c r="G23" s="186"/>
      <c r="H23" s="186"/>
      <c r="K23" s="231"/>
      <c r="L23" s="231"/>
      <c r="M23" s="231"/>
      <c r="N23" s="231"/>
    </row>
    <row r="24" spans="1:14" ht="12.75" customHeight="1">
      <c r="A24" s="224"/>
      <c r="B24" s="186"/>
      <c r="C24" s="186"/>
      <c r="D24" s="186"/>
      <c r="E24" s="224"/>
      <c r="F24" s="186"/>
      <c r="G24" s="186"/>
      <c r="H24" s="186"/>
      <c r="K24" s="231"/>
      <c r="L24" s="231"/>
      <c r="M24" s="231"/>
      <c r="N24" s="231"/>
    </row>
    <row r="25" spans="1:8" s="231" customFormat="1" ht="12.75">
      <c r="A25" s="228" t="s">
        <v>948</v>
      </c>
      <c r="B25" s="422">
        <v>0</v>
      </c>
      <c r="C25" s="422">
        <v>11084060</v>
      </c>
      <c r="D25" s="422">
        <v>11084060</v>
      </c>
      <c r="E25" s="228" t="s">
        <v>949</v>
      </c>
      <c r="F25" s="422" t="e">
        <f>F26</f>
        <v>#REF!</v>
      </c>
      <c r="G25" s="422" t="e">
        <f>G26</f>
        <v>#REF!</v>
      </c>
      <c r="H25" s="422" t="e">
        <f>G25-F25</f>
        <v>#REF!</v>
      </c>
    </row>
    <row r="26" spans="1:8" s="231" customFormat="1" ht="12.75" customHeight="1">
      <c r="A26" s="230" t="s">
        <v>950</v>
      </c>
      <c r="B26" s="422">
        <v>0</v>
      </c>
      <c r="C26" s="422">
        <v>0</v>
      </c>
      <c r="D26" s="422">
        <v>0</v>
      </c>
      <c r="E26" s="230" t="s">
        <v>950</v>
      </c>
      <c r="F26" s="422" t="e">
        <f>SUM(#REF!)</f>
        <v>#REF!</v>
      </c>
      <c r="G26" s="422" t="e">
        <f>SUM(#REF!)</f>
        <v>#REF!</v>
      </c>
      <c r="H26" s="422" t="e">
        <f>G26-F26</f>
        <v>#REF!</v>
      </c>
    </row>
    <row r="27" spans="1:8" s="231" customFormat="1" ht="12.75" customHeight="1">
      <c r="A27" s="230" t="s">
        <v>951</v>
      </c>
      <c r="B27" s="422">
        <v>0</v>
      </c>
      <c r="C27" s="422">
        <v>11084060</v>
      </c>
      <c r="D27" s="422">
        <v>11084060</v>
      </c>
      <c r="E27" s="230" t="s">
        <v>947</v>
      </c>
      <c r="F27" s="422" t="e">
        <f>SUM(#REF!)</f>
        <v>#REF!</v>
      </c>
      <c r="G27" s="422" t="e">
        <f>SUM(#REF!)</f>
        <v>#REF!</v>
      </c>
      <c r="H27" s="422" t="e">
        <f>G27-F27</f>
        <v>#REF!</v>
      </c>
    </row>
    <row r="28" spans="1:8" ht="12.75">
      <c r="A28" s="104"/>
      <c r="B28" s="390"/>
      <c r="C28" s="390"/>
      <c r="D28" s="390"/>
      <c r="E28" s="104"/>
      <c r="F28" s="390"/>
      <c r="G28" s="390"/>
      <c r="H28" s="390"/>
    </row>
    <row r="29" spans="1:8" ht="12.75">
      <c r="A29" s="104"/>
      <c r="B29" s="390"/>
      <c r="C29" s="390"/>
      <c r="D29" s="390"/>
      <c r="E29" s="104"/>
      <c r="F29" s="390"/>
      <c r="G29" s="390"/>
      <c r="H29" s="390"/>
    </row>
    <row r="31" spans="1:56" s="608" customFormat="1" ht="12.75" customHeight="1">
      <c r="A31" s="605" t="s">
        <v>183</v>
      </c>
      <c r="B31" s="606"/>
      <c r="C31" s="390"/>
      <c r="D31" s="607" t="s">
        <v>535</v>
      </c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  <c r="AA31" s="602"/>
      <c r="AB31" s="602"/>
      <c r="AC31" s="602"/>
      <c r="AD31" s="602"/>
      <c r="AE31" s="602"/>
      <c r="AF31" s="602"/>
      <c r="AG31" s="602"/>
      <c r="AH31" s="602"/>
      <c r="AI31" s="602"/>
      <c r="AJ31" s="602"/>
      <c r="AK31" s="602"/>
      <c r="AL31" s="602"/>
      <c r="AM31" s="602"/>
      <c r="AN31" s="602"/>
      <c r="AO31" s="602"/>
      <c r="AP31" s="602"/>
      <c r="AQ31" s="602"/>
      <c r="AR31" s="602"/>
      <c r="AS31" s="602"/>
      <c r="AT31" s="602"/>
      <c r="AU31" s="602"/>
      <c r="AV31" s="602"/>
      <c r="AW31" s="602"/>
      <c r="AX31" s="602"/>
      <c r="AY31" s="602"/>
      <c r="AZ31" s="602"/>
      <c r="BA31" s="602"/>
      <c r="BB31" s="602"/>
      <c r="BC31" s="602"/>
      <c r="BD31" s="602"/>
    </row>
    <row r="38" ht="12.75">
      <c r="A38" s="298" t="s">
        <v>479</v>
      </c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1.1811023622047245" right="0.7874015748031497" top="0.7874015748031497" bottom="0.7874015748031497" header="0.5118110236220472" footer="0.5118110236220472"/>
  <pageSetup firstPageNumber="47" useFirstPageNumber="1"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C31"/>
  <sheetViews>
    <sheetView zoomScaleSheetLayoutView="120" workbookViewId="0" topLeftCell="A1">
      <selection activeCell="E32" sqref="E32"/>
    </sheetView>
  </sheetViews>
  <sheetFormatPr defaultColWidth="9.140625" defaultRowHeight="12.75"/>
  <cols>
    <col min="1" max="1" width="41.7109375" style="168" customWidth="1"/>
    <col min="2" max="2" width="13.28125" style="168" customWidth="1"/>
    <col min="3" max="3" width="10.8515625" style="168" bestFit="1" customWidth="1"/>
    <col min="4" max="5" width="9.140625" style="168" customWidth="1"/>
    <col min="6" max="16384" width="9.140625" style="305" customWidth="1"/>
  </cols>
  <sheetData>
    <row r="1" spans="1:55" ht="12.75">
      <c r="A1" s="770" t="s">
        <v>1313</v>
      </c>
      <c r="B1" s="770"/>
      <c r="C1" s="770"/>
      <c r="D1" s="770"/>
      <c r="E1" s="770"/>
      <c r="F1" s="20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4"/>
      <c r="AY1" s="304"/>
      <c r="AZ1" s="304"/>
      <c r="BA1" s="304"/>
      <c r="BB1" s="304"/>
      <c r="BC1" s="304"/>
    </row>
    <row r="2" spans="1:55" ht="15" customHeight="1">
      <c r="A2" s="774" t="s">
        <v>1314</v>
      </c>
      <c r="B2" s="774"/>
      <c r="C2" s="774"/>
      <c r="D2" s="774"/>
      <c r="E2" s="774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</row>
    <row r="3" spans="1:55" ht="3.75" customHeight="1">
      <c r="A3" s="207"/>
      <c r="B3" s="7"/>
      <c r="C3" s="7"/>
      <c r="D3" s="7"/>
      <c r="E3" s="207"/>
      <c r="F3" s="104"/>
      <c r="G3" s="5"/>
      <c r="H3" s="5"/>
      <c r="I3" s="5"/>
      <c r="J3" s="5"/>
      <c r="K3" s="5"/>
      <c r="L3" s="5"/>
      <c r="M3" s="5"/>
      <c r="N3" s="5"/>
      <c r="O3" s="5"/>
      <c r="P3" s="5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</row>
    <row r="4" spans="1:17" s="304" customFormat="1" ht="12.75">
      <c r="A4" s="771" t="s">
        <v>1346</v>
      </c>
      <c r="B4" s="771"/>
      <c r="C4" s="771"/>
      <c r="D4" s="771"/>
      <c r="E4" s="771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</row>
    <row r="5" spans="1:16" s="304" customFormat="1" ht="12.75">
      <c r="A5" s="104"/>
      <c r="B5" s="163"/>
      <c r="C5" s="163"/>
      <c r="D5" s="163"/>
      <c r="E5" s="163"/>
      <c r="G5" s="163"/>
      <c r="H5" s="163"/>
      <c r="I5" s="163"/>
      <c r="J5" s="163"/>
      <c r="K5" s="163"/>
      <c r="L5" s="163"/>
      <c r="M5" s="163"/>
      <c r="N5" s="163"/>
      <c r="O5" s="163"/>
      <c r="P5" s="163"/>
    </row>
    <row r="6" spans="1:17" s="209" customFormat="1" ht="17.25" customHeight="1">
      <c r="A6" s="775" t="s">
        <v>1316</v>
      </c>
      <c r="B6" s="775"/>
      <c r="C6" s="775"/>
      <c r="D6" s="775"/>
      <c r="E6" s="775"/>
      <c r="F6" s="103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</row>
    <row r="7" spans="1:17" s="209" customFormat="1" ht="17.25" customHeight="1">
      <c r="A7" s="772" t="s">
        <v>952</v>
      </c>
      <c r="B7" s="772"/>
      <c r="C7" s="772"/>
      <c r="D7" s="772"/>
      <c r="E7" s="772"/>
      <c r="F7" s="210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</row>
    <row r="8" spans="1:17" s="209" customFormat="1" ht="17.25" customHeight="1">
      <c r="A8" s="750" t="s">
        <v>1318</v>
      </c>
      <c r="B8" s="750"/>
      <c r="C8" s="750"/>
      <c r="D8" s="750"/>
      <c r="E8" s="750"/>
      <c r="F8" s="211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</row>
    <row r="9" spans="1:15" s="313" customFormat="1" ht="12.75">
      <c r="A9" s="769" t="s">
        <v>1319</v>
      </c>
      <c r="B9" s="769"/>
      <c r="C9" s="769"/>
      <c r="D9" s="769"/>
      <c r="E9" s="769"/>
      <c r="F9" s="167"/>
      <c r="G9" s="167"/>
      <c r="H9" s="167"/>
      <c r="I9" s="167"/>
      <c r="J9" s="167"/>
      <c r="K9" s="167"/>
      <c r="L9" s="167"/>
      <c r="M9" s="167"/>
      <c r="N9" s="5"/>
      <c r="O9" s="312"/>
    </row>
    <row r="10" spans="1:8" s="97" customFormat="1" ht="12.75">
      <c r="A10" s="213" t="s">
        <v>1320</v>
      </c>
      <c r="B10" s="164"/>
      <c r="C10" s="164"/>
      <c r="D10" s="165"/>
      <c r="E10" s="214" t="s">
        <v>1321</v>
      </c>
      <c r="F10" s="167"/>
      <c r="G10" s="313"/>
      <c r="H10" s="166"/>
    </row>
    <row r="11" ht="12.75">
      <c r="E11" s="609" t="s">
        <v>953</v>
      </c>
    </row>
    <row r="12" spans="1:5" ht="10.5" customHeight="1">
      <c r="A12" s="437"/>
      <c r="B12" s="437"/>
      <c r="C12" s="437"/>
      <c r="D12" s="437"/>
      <c r="E12" s="610" t="s">
        <v>1349</v>
      </c>
    </row>
    <row r="13" spans="1:5" s="97" customFormat="1" ht="51">
      <c r="A13" s="170" t="s">
        <v>1323</v>
      </c>
      <c r="B13" s="170" t="s">
        <v>1351</v>
      </c>
      <c r="C13" s="170" t="s">
        <v>1352</v>
      </c>
      <c r="D13" s="170" t="s">
        <v>954</v>
      </c>
      <c r="E13" s="170" t="s">
        <v>1354</v>
      </c>
    </row>
    <row r="14" spans="1:5" s="97" customFormat="1" ht="12.75">
      <c r="A14" s="611">
        <v>1</v>
      </c>
      <c r="B14" s="170">
        <v>2</v>
      </c>
      <c r="C14" s="170">
        <v>3</v>
      </c>
      <c r="D14" s="170">
        <v>4</v>
      </c>
      <c r="E14" s="149">
        <v>5</v>
      </c>
    </row>
    <row r="15" spans="1:5" s="97" customFormat="1" ht="17.25" customHeight="1">
      <c r="A15" s="152" t="s">
        <v>955</v>
      </c>
      <c r="B15" s="220">
        <v>231120632</v>
      </c>
      <c r="C15" s="422">
        <v>7816597</v>
      </c>
      <c r="D15" s="322">
        <v>3.3820420671054583</v>
      </c>
      <c r="E15" s="220">
        <v>7816597</v>
      </c>
    </row>
    <row r="16" spans="1:5" s="97" customFormat="1" ht="17.25" customHeight="1">
      <c r="A16" s="152" t="s">
        <v>956</v>
      </c>
      <c r="B16" s="220">
        <v>419161</v>
      </c>
      <c r="C16" s="220">
        <v>44144</v>
      </c>
      <c r="D16" s="322">
        <v>10.531514143729975</v>
      </c>
      <c r="E16" s="220">
        <v>44144</v>
      </c>
    </row>
    <row r="17" spans="1:5" s="97" customFormat="1" ht="17.25" customHeight="1">
      <c r="A17" s="264" t="s">
        <v>957</v>
      </c>
      <c r="B17" s="189">
        <v>419161</v>
      </c>
      <c r="C17" s="186">
        <v>44144</v>
      </c>
      <c r="D17" s="325">
        <v>10.531514143729975</v>
      </c>
      <c r="E17" s="189">
        <v>44144</v>
      </c>
    </row>
    <row r="18" spans="1:5" s="97" customFormat="1" ht="17.25" customHeight="1">
      <c r="A18" s="152" t="s">
        <v>958</v>
      </c>
      <c r="B18" s="220">
        <v>19504467</v>
      </c>
      <c r="C18" s="220">
        <v>1703393</v>
      </c>
      <c r="D18" s="322">
        <v>8.73334810943565</v>
      </c>
      <c r="E18" s="220">
        <v>1703393</v>
      </c>
    </row>
    <row r="19" spans="1:5" s="97" customFormat="1" ht="17.25" customHeight="1">
      <c r="A19" s="264" t="s">
        <v>959</v>
      </c>
      <c r="B19" s="189">
        <v>19504467</v>
      </c>
      <c r="C19" s="186">
        <v>1703393</v>
      </c>
      <c r="D19" s="325">
        <v>8.73334810943565</v>
      </c>
      <c r="E19" s="189">
        <v>1703393</v>
      </c>
    </row>
    <row r="20" spans="1:5" s="97" customFormat="1" ht="17.25" customHeight="1">
      <c r="A20" s="152" t="s">
        <v>960</v>
      </c>
      <c r="B20" s="251">
        <v>3000000</v>
      </c>
      <c r="C20" s="422">
        <v>159826</v>
      </c>
      <c r="D20" s="612">
        <v>5.327533333333333</v>
      </c>
      <c r="E20" s="251">
        <v>159826</v>
      </c>
    </row>
    <row r="21" spans="1:5" s="97" customFormat="1" ht="17.25" customHeight="1">
      <c r="A21" s="152" t="s">
        <v>961</v>
      </c>
      <c r="B21" s="220">
        <v>254044260</v>
      </c>
      <c r="C21" s="220">
        <v>9723960</v>
      </c>
      <c r="D21" s="322">
        <v>3.827663730721568</v>
      </c>
      <c r="E21" s="220">
        <v>9723960</v>
      </c>
    </row>
    <row r="22" spans="1:5" s="97" customFormat="1" ht="12" customHeight="1">
      <c r="A22" s="613"/>
      <c r="B22" s="404"/>
      <c r="C22" s="104"/>
      <c r="D22" s="104"/>
      <c r="E22" s="104"/>
    </row>
    <row r="23" spans="1:5" s="97" customFormat="1" ht="12" customHeight="1">
      <c r="A23" s="613"/>
      <c r="B23" s="404"/>
      <c r="C23" s="104"/>
      <c r="D23" s="104"/>
      <c r="E23" s="104"/>
    </row>
    <row r="24" spans="1:5" s="97" customFormat="1" ht="12" customHeight="1">
      <c r="A24" s="613"/>
      <c r="B24" s="404"/>
      <c r="C24" s="104"/>
      <c r="D24" s="104"/>
      <c r="E24" s="104"/>
    </row>
    <row r="25" spans="1:5" s="97" customFormat="1" ht="12" customHeight="1">
      <c r="A25" s="102" t="s">
        <v>962</v>
      </c>
      <c r="B25" s="404"/>
      <c r="C25" s="104"/>
      <c r="D25" s="104"/>
      <c r="E25" s="609" t="s">
        <v>1344</v>
      </c>
    </row>
    <row r="26" spans="1:9" s="97" customFormat="1" ht="12" customHeight="1">
      <c r="A26" s="102"/>
      <c r="B26" s="168"/>
      <c r="C26" s="166"/>
      <c r="E26" s="205"/>
      <c r="F26" s="166"/>
      <c r="G26" s="166"/>
      <c r="I26" s="203"/>
    </row>
    <row r="27" spans="1:8" s="97" customFormat="1" ht="12.75">
      <c r="A27" s="102"/>
      <c r="B27" s="204"/>
      <c r="C27" s="166"/>
      <c r="E27" s="205"/>
      <c r="F27" s="166"/>
      <c r="G27" s="166"/>
      <c r="H27" s="205"/>
    </row>
    <row r="28" s="168" customFormat="1" ht="12.75">
      <c r="A28" s="298" t="s">
        <v>963</v>
      </c>
    </row>
    <row r="29" spans="1:5" s="97" customFormat="1" ht="12.75">
      <c r="A29" s="168"/>
      <c r="B29" s="168"/>
      <c r="C29" s="168"/>
      <c r="D29" s="168"/>
      <c r="E29" s="168"/>
    </row>
    <row r="30" spans="1:5" s="97" customFormat="1" ht="12.75">
      <c r="A30" s="168"/>
      <c r="B30" s="168"/>
      <c r="C30" s="168"/>
      <c r="D30" s="168"/>
      <c r="E30" s="168"/>
    </row>
    <row r="31" spans="1:5" s="97" customFormat="1" ht="12.75">
      <c r="A31" s="168"/>
      <c r="B31" s="168"/>
      <c r="C31" s="168"/>
      <c r="D31" s="168"/>
      <c r="E31" s="168"/>
    </row>
  </sheetData>
  <mergeCells count="7">
    <mergeCell ref="A7:E7"/>
    <mergeCell ref="A8:E8"/>
    <mergeCell ref="A9:E9"/>
    <mergeCell ref="A1:E1"/>
    <mergeCell ref="A2:E2"/>
    <mergeCell ref="A4:E4"/>
    <mergeCell ref="A6:E6"/>
  </mergeCells>
  <printOptions/>
  <pageMargins left="0.7480314960629921" right="0.7480314960629921" top="0.7874015748031497" bottom="0.7874015748031497" header="0.5118110236220472" footer="0.5118110236220472"/>
  <pageSetup firstPageNumber="48" useFirstPageNumber="1" horizontalDpi="300" verticalDpi="300" orientation="portrait" paperSize="9" r:id="rId1"/>
  <headerFooter alignWithMargins="0">
    <oddFooter>&amp;L
&amp;C&amp;8&amp;P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11111155"/>
  <dimension ref="A1:BC1984"/>
  <sheetViews>
    <sheetView zoomScaleSheetLayoutView="100" workbookViewId="0" topLeftCell="A1">
      <selection activeCell="M17" sqref="M17"/>
    </sheetView>
  </sheetViews>
  <sheetFormatPr defaultColWidth="9.140625" defaultRowHeight="17.25" customHeight="1"/>
  <cols>
    <col min="1" max="1" width="47.00390625" style="502" customWidth="1"/>
    <col min="2" max="2" width="11.140625" style="507" customWidth="1"/>
    <col min="3" max="3" width="11.28125" style="507" customWidth="1"/>
    <col min="4" max="4" width="11.57421875" style="507" customWidth="1"/>
    <col min="5" max="5" width="8.57421875" style="508" customWidth="1"/>
    <col min="6" max="6" width="11.57421875" style="507" customWidth="1"/>
    <col min="7" max="16384" width="11.421875" style="502" customWidth="1"/>
  </cols>
  <sheetData>
    <row r="1" spans="1:6" ht="12.75" customHeight="1">
      <c r="A1" s="774" t="s">
        <v>1314</v>
      </c>
      <c r="B1" s="774"/>
      <c r="C1" s="774"/>
      <c r="D1" s="774"/>
      <c r="E1" s="774"/>
      <c r="F1" s="774"/>
    </row>
    <row r="2" spans="1:6" ht="4.5" customHeight="1">
      <c r="A2" s="207"/>
      <c r="B2" s="7"/>
      <c r="C2" s="7"/>
      <c r="D2" s="7"/>
      <c r="E2" s="207"/>
      <c r="F2" s="207"/>
    </row>
    <row r="3" spans="1:6" ht="17.25" customHeight="1">
      <c r="A3" s="771" t="s">
        <v>1346</v>
      </c>
      <c r="B3" s="771"/>
      <c r="C3" s="771"/>
      <c r="D3" s="771"/>
      <c r="E3" s="771"/>
      <c r="F3" s="771"/>
    </row>
    <row r="4" spans="1:6" ht="12.75">
      <c r="A4" s="104"/>
      <c r="B4" s="163"/>
      <c r="C4" s="163"/>
      <c r="D4" s="163"/>
      <c r="E4" s="163"/>
      <c r="F4" s="163"/>
    </row>
    <row r="5" spans="1:6" ht="17.25" customHeight="1">
      <c r="A5" s="775" t="s">
        <v>1316</v>
      </c>
      <c r="B5" s="775"/>
      <c r="C5" s="775"/>
      <c r="D5" s="775"/>
      <c r="E5" s="775"/>
      <c r="F5" s="775"/>
    </row>
    <row r="6" spans="1:6" ht="39.75" customHeight="1">
      <c r="A6" s="752" t="s">
        <v>964</v>
      </c>
      <c r="B6" s="779"/>
      <c r="C6" s="779"/>
      <c r="D6" s="779"/>
      <c r="E6" s="779"/>
      <c r="F6" s="779"/>
    </row>
    <row r="7" spans="1:6" ht="17.25" customHeight="1">
      <c r="A7" s="768" t="s">
        <v>1318</v>
      </c>
      <c r="B7" s="768"/>
      <c r="C7" s="768"/>
      <c r="D7" s="768"/>
      <c r="E7" s="768"/>
      <c r="F7" s="768"/>
    </row>
    <row r="8" spans="1:6" ht="12.75">
      <c r="A8" s="769" t="s">
        <v>1319</v>
      </c>
      <c r="B8" s="769"/>
      <c r="C8" s="769"/>
      <c r="D8" s="769"/>
      <c r="E8" s="769"/>
      <c r="F8" s="769"/>
    </row>
    <row r="9" spans="1:55" ht="17.25" customHeight="1">
      <c r="A9" s="213" t="s">
        <v>1320</v>
      </c>
      <c r="B9" s="165"/>
      <c r="C9" s="164"/>
      <c r="D9" s="167"/>
      <c r="E9" s="313"/>
      <c r="F9" s="214" t="s">
        <v>377</v>
      </c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</row>
    <row r="10" spans="2:6" ht="12.75">
      <c r="B10" s="506"/>
      <c r="F10" s="509" t="s">
        <v>965</v>
      </c>
    </row>
    <row r="11" spans="1:6" ht="12.75" customHeight="1">
      <c r="A11" s="614"/>
      <c r="B11" s="615"/>
      <c r="C11" s="615"/>
      <c r="D11" s="615"/>
      <c r="E11" s="616"/>
      <c r="F11" s="617" t="s">
        <v>1349</v>
      </c>
    </row>
    <row r="12" spans="1:6" ht="58.5" customHeight="1">
      <c r="A12" s="618" t="s">
        <v>1323</v>
      </c>
      <c r="B12" s="216" t="s">
        <v>1351</v>
      </c>
      <c r="C12" s="216" t="s">
        <v>966</v>
      </c>
      <c r="D12" s="216" t="s">
        <v>1352</v>
      </c>
      <c r="E12" s="317" t="s">
        <v>967</v>
      </c>
      <c r="F12" s="216" t="s">
        <v>1354</v>
      </c>
    </row>
    <row r="13" spans="1:6" s="168" customFormat="1" ht="12.75">
      <c r="A13" s="619">
        <v>1</v>
      </c>
      <c r="B13" s="620">
        <v>2</v>
      </c>
      <c r="C13" s="620">
        <v>3</v>
      </c>
      <c r="D13" s="620">
        <v>4</v>
      </c>
      <c r="E13" s="620">
        <v>5</v>
      </c>
      <c r="F13" s="621">
        <v>6</v>
      </c>
    </row>
    <row r="14" spans="1:6" s="168" customFormat="1" ht="14.25">
      <c r="A14" s="622" t="s">
        <v>968</v>
      </c>
      <c r="B14" s="621"/>
      <c r="C14" s="621"/>
      <c r="D14" s="621"/>
      <c r="E14" s="623"/>
      <c r="F14" s="621"/>
    </row>
    <row r="15" spans="1:6" s="168" customFormat="1" ht="12.75">
      <c r="A15" s="177" t="s">
        <v>969</v>
      </c>
      <c r="B15" s="624">
        <v>965906808</v>
      </c>
      <c r="C15" s="624">
        <v>70919849</v>
      </c>
      <c r="D15" s="624">
        <v>59107967</v>
      </c>
      <c r="E15" s="625">
        <v>6.119427517276594</v>
      </c>
      <c r="F15" s="572">
        <v>59107967</v>
      </c>
    </row>
    <row r="16" spans="1:6" s="168" customFormat="1" ht="25.5">
      <c r="A16" s="626" t="s">
        <v>295</v>
      </c>
      <c r="B16" s="572">
        <v>13575668</v>
      </c>
      <c r="C16" s="572">
        <v>31063</v>
      </c>
      <c r="D16" s="572">
        <v>127999</v>
      </c>
      <c r="E16" s="627">
        <v>0.9428559979516294</v>
      </c>
      <c r="F16" s="572">
        <v>127999</v>
      </c>
    </row>
    <row r="17" spans="1:6" s="168" customFormat="1" ht="12.75">
      <c r="A17" s="628" t="s">
        <v>299</v>
      </c>
      <c r="B17" s="572">
        <v>201718890</v>
      </c>
      <c r="C17" s="572">
        <v>22042029</v>
      </c>
      <c r="D17" s="572">
        <v>10133211</v>
      </c>
      <c r="E17" s="627">
        <v>5.023431865999262</v>
      </c>
      <c r="F17" s="572">
        <v>10133211</v>
      </c>
    </row>
    <row r="18" spans="1:6" s="168" customFormat="1" ht="12.75">
      <c r="A18" s="628" t="s">
        <v>283</v>
      </c>
      <c r="B18" s="572">
        <v>750612250</v>
      </c>
      <c r="C18" s="572">
        <v>48846757</v>
      </c>
      <c r="D18" s="572">
        <v>48846757</v>
      </c>
      <c r="E18" s="627">
        <v>6.507588571862503</v>
      </c>
      <c r="F18" s="572">
        <v>48846757</v>
      </c>
    </row>
    <row r="19" spans="1:6" s="168" customFormat="1" ht="25.5">
      <c r="A19" s="279" t="s">
        <v>284</v>
      </c>
      <c r="B19" s="572">
        <v>750612250</v>
      </c>
      <c r="C19" s="572">
        <v>48846757</v>
      </c>
      <c r="D19" s="572">
        <v>48846757</v>
      </c>
      <c r="E19" s="627">
        <v>6.507588571862503</v>
      </c>
      <c r="F19" s="572">
        <v>48846757</v>
      </c>
    </row>
    <row r="20" spans="1:6" s="168" customFormat="1" ht="12.75">
      <c r="A20" s="180" t="s">
        <v>285</v>
      </c>
      <c r="B20" s="572">
        <v>975962719</v>
      </c>
      <c r="C20" s="572">
        <v>69951021</v>
      </c>
      <c r="D20" s="572">
        <v>34104518</v>
      </c>
      <c r="E20" s="627">
        <v>3.4944488489216567</v>
      </c>
      <c r="F20" s="572">
        <v>34104518</v>
      </c>
    </row>
    <row r="21" spans="1:6" s="168" customFormat="1" ht="12.75">
      <c r="A21" s="629" t="s">
        <v>286</v>
      </c>
      <c r="B21" s="572">
        <v>710721511</v>
      </c>
      <c r="C21" s="572">
        <v>54603414</v>
      </c>
      <c r="D21" s="572">
        <v>29420908</v>
      </c>
      <c r="E21" s="627">
        <v>4.1395831622718395</v>
      </c>
      <c r="F21" s="572">
        <v>29420908</v>
      </c>
    </row>
    <row r="22" spans="1:6" s="168" customFormat="1" ht="12.75">
      <c r="A22" s="263" t="s">
        <v>287</v>
      </c>
      <c r="B22" s="572">
        <v>114805032</v>
      </c>
      <c r="C22" s="572">
        <v>9442637</v>
      </c>
      <c r="D22" s="572">
        <v>2347286</v>
      </c>
      <c r="E22" s="627">
        <v>2.04458459625707</v>
      </c>
      <c r="F22" s="572">
        <v>2347286</v>
      </c>
    </row>
    <row r="23" spans="1:6" s="168" customFormat="1" ht="12.75">
      <c r="A23" s="630" t="s">
        <v>288</v>
      </c>
      <c r="B23" s="572">
        <v>17238259</v>
      </c>
      <c r="C23" s="572">
        <v>1687722</v>
      </c>
      <c r="D23" s="572">
        <v>374417</v>
      </c>
      <c r="E23" s="627">
        <v>2.172011686330969</v>
      </c>
      <c r="F23" s="572">
        <v>374417</v>
      </c>
    </row>
    <row r="24" spans="1:6" s="168" customFormat="1" ht="12.75">
      <c r="A24" s="631" t="s">
        <v>289</v>
      </c>
      <c r="B24" s="572">
        <v>13835179</v>
      </c>
      <c r="C24" s="572">
        <v>1360700</v>
      </c>
      <c r="D24" s="572">
        <v>311723</v>
      </c>
      <c r="E24" s="627">
        <v>2.2531186622160795</v>
      </c>
      <c r="F24" s="572">
        <v>311723</v>
      </c>
    </row>
    <row r="25" spans="1:6" s="168" customFormat="1" ht="12.75">
      <c r="A25" s="630" t="s">
        <v>290</v>
      </c>
      <c r="B25" s="572">
        <v>97566773</v>
      </c>
      <c r="C25" s="572">
        <v>7754915</v>
      </c>
      <c r="D25" s="572">
        <v>1972869</v>
      </c>
      <c r="E25" s="627">
        <v>2.02207056699518</v>
      </c>
      <c r="F25" s="572">
        <v>1972869</v>
      </c>
    </row>
    <row r="26" spans="1:6" s="168" customFormat="1" ht="12.75">
      <c r="A26" s="263" t="s">
        <v>321</v>
      </c>
      <c r="B26" s="572">
        <v>62709697</v>
      </c>
      <c r="C26" s="572">
        <v>0</v>
      </c>
      <c r="D26" s="572">
        <v>0</v>
      </c>
      <c r="E26" s="627">
        <v>0</v>
      </c>
      <c r="F26" s="572">
        <v>0</v>
      </c>
    </row>
    <row r="27" spans="1:6" s="168" customFormat="1" ht="12.75">
      <c r="A27" s="263" t="s">
        <v>291</v>
      </c>
      <c r="B27" s="572">
        <v>341117512</v>
      </c>
      <c r="C27" s="572">
        <v>41849926</v>
      </c>
      <c r="D27" s="572">
        <v>26254026</v>
      </c>
      <c r="E27" s="627">
        <v>7.6964755770146445</v>
      </c>
      <c r="F27" s="572">
        <v>26254026</v>
      </c>
    </row>
    <row r="28" spans="1:6" s="168" customFormat="1" ht="12.75">
      <c r="A28" s="630" t="s">
        <v>303</v>
      </c>
      <c r="B28" s="572">
        <v>340019232</v>
      </c>
      <c r="C28" s="572">
        <v>41554063</v>
      </c>
      <c r="D28" s="572">
        <v>25982434</v>
      </c>
      <c r="E28" s="627">
        <v>7.641460115997203</v>
      </c>
      <c r="F28" s="572">
        <v>25982434</v>
      </c>
    </row>
    <row r="29" spans="1:6" s="168" customFormat="1" ht="12.75">
      <c r="A29" s="630" t="s">
        <v>292</v>
      </c>
      <c r="B29" s="572">
        <v>1098280</v>
      </c>
      <c r="C29" s="572">
        <v>295863</v>
      </c>
      <c r="D29" s="572">
        <v>271592</v>
      </c>
      <c r="E29" s="627">
        <v>24.72884874531085</v>
      </c>
      <c r="F29" s="572">
        <v>271592</v>
      </c>
    </row>
    <row r="30" spans="1:6" s="168" customFormat="1" ht="25.5">
      <c r="A30" s="279" t="s">
        <v>296</v>
      </c>
      <c r="B30" s="572">
        <v>149242428</v>
      </c>
      <c r="C30" s="572">
        <v>653473</v>
      </c>
      <c r="D30" s="572">
        <v>518207</v>
      </c>
      <c r="E30" s="627">
        <v>0.3472249861815435</v>
      </c>
      <c r="F30" s="572">
        <v>518207</v>
      </c>
    </row>
    <row r="31" spans="1:6" s="168" customFormat="1" ht="12.75">
      <c r="A31" s="632" t="s">
        <v>323</v>
      </c>
      <c r="B31" s="572">
        <v>136776344</v>
      </c>
      <c r="C31" s="572">
        <v>0</v>
      </c>
      <c r="D31" s="572">
        <v>0</v>
      </c>
      <c r="E31" s="627">
        <v>0</v>
      </c>
      <c r="F31" s="572">
        <v>0</v>
      </c>
    </row>
    <row r="32" spans="1:6" s="168" customFormat="1" ht="12.75">
      <c r="A32" s="632" t="s">
        <v>297</v>
      </c>
      <c r="B32" s="572">
        <v>12466084</v>
      </c>
      <c r="C32" s="572">
        <v>653473</v>
      </c>
      <c r="D32" s="572">
        <v>518207</v>
      </c>
      <c r="E32" s="627">
        <v>4.156934928402536</v>
      </c>
      <c r="F32" s="572">
        <v>518207</v>
      </c>
    </row>
    <row r="33" spans="1:6" s="168" customFormat="1" ht="12.75">
      <c r="A33" s="263" t="s">
        <v>236</v>
      </c>
      <c r="B33" s="572">
        <v>42846842</v>
      </c>
      <c r="C33" s="572">
        <v>2657378</v>
      </c>
      <c r="D33" s="572">
        <v>301389</v>
      </c>
      <c r="E33" s="627">
        <v>0.7034100669542926</v>
      </c>
      <c r="F33" s="572">
        <v>301389</v>
      </c>
    </row>
    <row r="34" spans="1:6" s="168" customFormat="1" ht="12.75">
      <c r="A34" s="630" t="s">
        <v>314</v>
      </c>
      <c r="B34" s="572">
        <v>40877583</v>
      </c>
      <c r="C34" s="572">
        <v>2035233</v>
      </c>
      <c r="D34" s="572">
        <v>169527</v>
      </c>
      <c r="E34" s="627">
        <v>0.41471874694744054</v>
      </c>
      <c r="F34" s="572">
        <v>169527</v>
      </c>
    </row>
    <row r="35" spans="1:6" s="168" customFormat="1" ht="12.75">
      <c r="A35" s="630" t="s">
        <v>327</v>
      </c>
      <c r="B35" s="572">
        <v>1969259</v>
      </c>
      <c r="C35" s="572">
        <v>622145</v>
      </c>
      <c r="D35" s="572">
        <v>131862</v>
      </c>
      <c r="E35" s="627">
        <v>6.696021193758668</v>
      </c>
      <c r="F35" s="572">
        <v>131862</v>
      </c>
    </row>
    <row r="36" spans="1:6" s="168" customFormat="1" ht="12.75">
      <c r="A36" s="628" t="s">
        <v>241</v>
      </c>
      <c r="B36" s="572">
        <v>265241208</v>
      </c>
      <c r="C36" s="572">
        <v>15347607</v>
      </c>
      <c r="D36" s="572">
        <v>4683610</v>
      </c>
      <c r="E36" s="627">
        <v>1.7657927421292698</v>
      </c>
      <c r="F36" s="572">
        <v>4683610</v>
      </c>
    </row>
    <row r="37" spans="1:6" s="168" customFormat="1" ht="12.75">
      <c r="A37" s="263" t="s">
        <v>293</v>
      </c>
      <c r="B37" s="572">
        <v>244369018</v>
      </c>
      <c r="C37" s="572">
        <v>15347607</v>
      </c>
      <c r="D37" s="572">
        <v>4683610</v>
      </c>
      <c r="E37" s="627">
        <v>1.9166136682678816</v>
      </c>
      <c r="F37" s="572">
        <v>4683610</v>
      </c>
    </row>
    <row r="38" spans="1:6" s="168" customFormat="1" ht="12.75">
      <c r="A38" s="628" t="s">
        <v>970</v>
      </c>
      <c r="B38" s="572">
        <v>20872190</v>
      </c>
      <c r="C38" s="572">
        <v>0</v>
      </c>
      <c r="D38" s="572">
        <v>0</v>
      </c>
      <c r="E38" s="627">
        <v>0</v>
      </c>
      <c r="F38" s="572">
        <v>0</v>
      </c>
    </row>
    <row r="39" spans="1:6" s="168" customFormat="1" ht="12.75">
      <c r="A39" s="630" t="s">
        <v>346</v>
      </c>
      <c r="B39" s="572">
        <v>20872190</v>
      </c>
      <c r="C39" s="572">
        <v>0</v>
      </c>
      <c r="D39" s="572">
        <v>0</v>
      </c>
      <c r="E39" s="627">
        <v>0</v>
      </c>
      <c r="F39" s="572">
        <v>0</v>
      </c>
    </row>
    <row r="40" spans="1:6" s="168" customFormat="1" ht="12.75">
      <c r="A40" s="628" t="s">
        <v>1334</v>
      </c>
      <c r="B40" s="572">
        <v>-10055911</v>
      </c>
      <c r="C40" s="572">
        <v>968828</v>
      </c>
      <c r="D40" s="572">
        <v>25003449</v>
      </c>
      <c r="E40" s="627" t="s">
        <v>1330</v>
      </c>
      <c r="F40" s="572">
        <v>25003449</v>
      </c>
    </row>
    <row r="41" spans="1:6" s="168" customFormat="1" ht="12.75">
      <c r="A41" s="628" t="s">
        <v>1335</v>
      </c>
      <c r="B41" s="572">
        <v>10055911</v>
      </c>
      <c r="C41" s="627" t="s">
        <v>1330</v>
      </c>
      <c r="D41" s="627" t="s">
        <v>1330</v>
      </c>
      <c r="E41" s="627" t="s">
        <v>1330</v>
      </c>
      <c r="F41" s="627" t="s">
        <v>1330</v>
      </c>
    </row>
    <row r="42" spans="1:6" s="168" customFormat="1" ht="12.75">
      <c r="A42" s="263" t="s">
        <v>1339</v>
      </c>
      <c r="B42" s="572">
        <v>-3331240</v>
      </c>
      <c r="C42" s="627" t="s">
        <v>1330</v>
      </c>
      <c r="D42" s="627" t="s">
        <v>1330</v>
      </c>
      <c r="E42" s="627" t="s">
        <v>1330</v>
      </c>
      <c r="F42" s="627" t="s">
        <v>1330</v>
      </c>
    </row>
    <row r="43" spans="1:6" s="168" customFormat="1" ht="12.75">
      <c r="A43" s="263" t="s">
        <v>1340</v>
      </c>
      <c r="B43" s="572">
        <v>2559930</v>
      </c>
      <c r="C43" s="627" t="s">
        <v>1330</v>
      </c>
      <c r="D43" s="627" t="s">
        <v>1330</v>
      </c>
      <c r="E43" s="627" t="s">
        <v>1330</v>
      </c>
      <c r="F43" s="627" t="s">
        <v>1330</v>
      </c>
    </row>
    <row r="44" spans="1:6" s="168" customFormat="1" ht="12.75">
      <c r="A44" s="263" t="s">
        <v>317</v>
      </c>
      <c r="B44" s="572">
        <v>10827221</v>
      </c>
      <c r="C44" s="627" t="s">
        <v>1330</v>
      </c>
      <c r="D44" s="627" t="s">
        <v>1330</v>
      </c>
      <c r="E44" s="627" t="s">
        <v>1330</v>
      </c>
      <c r="F44" s="627" t="s">
        <v>1330</v>
      </c>
    </row>
    <row r="45" spans="1:6" s="168" customFormat="1" ht="38.25">
      <c r="A45" s="633" t="s">
        <v>252</v>
      </c>
      <c r="B45" s="572">
        <v>373136</v>
      </c>
      <c r="C45" s="627" t="s">
        <v>1330</v>
      </c>
      <c r="D45" s="627" t="s">
        <v>1330</v>
      </c>
      <c r="E45" s="627" t="s">
        <v>1330</v>
      </c>
      <c r="F45" s="627" t="s">
        <v>1330</v>
      </c>
    </row>
    <row r="46" spans="1:6" s="168" customFormat="1" ht="38.25">
      <c r="A46" s="633" t="s">
        <v>971</v>
      </c>
      <c r="B46" s="572">
        <v>10454085</v>
      </c>
      <c r="C46" s="627" t="s">
        <v>1330</v>
      </c>
      <c r="D46" s="627" t="s">
        <v>1330</v>
      </c>
      <c r="E46" s="627" t="s">
        <v>1330</v>
      </c>
      <c r="F46" s="627" t="s">
        <v>1330</v>
      </c>
    </row>
    <row r="47" spans="1:6" ht="17.25" customHeight="1">
      <c r="A47" s="634"/>
      <c r="B47" s="635"/>
      <c r="C47" s="635"/>
      <c r="D47" s="635"/>
      <c r="E47" s="636"/>
      <c r="F47" s="635"/>
    </row>
    <row r="48" spans="1:6" s="638" customFormat="1" ht="12.75">
      <c r="A48" s="180" t="s">
        <v>972</v>
      </c>
      <c r="B48" s="328"/>
      <c r="C48" s="328"/>
      <c r="D48" s="328"/>
      <c r="E48" s="637"/>
      <c r="F48" s="328"/>
    </row>
    <row r="49" spans="1:6" s="638" customFormat="1" ht="12.75">
      <c r="A49" s="185" t="s">
        <v>969</v>
      </c>
      <c r="B49" s="639">
        <v>1236042</v>
      </c>
      <c r="C49" s="639">
        <v>909366</v>
      </c>
      <c r="D49" s="639">
        <v>226617</v>
      </c>
      <c r="E49" s="640">
        <v>18.334085734950754</v>
      </c>
      <c r="F49" s="189">
        <v>226617</v>
      </c>
    </row>
    <row r="50" spans="1:6" s="638" customFormat="1" ht="12.75">
      <c r="A50" s="239" t="s">
        <v>295</v>
      </c>
      <c r="B50" s="639">
        <v>0</v>
      </c>
      <c r="C50" s="639">
        <v>0</v>
      </c>
      <c r="D50" s="639">
        <v>70281</v>
      </c>
      <c r="E50" s="640" t="s">
        <v>1330</v>
      </c>
      <c r="F50" s="189">
        <v>70281</v>
      </c>
    </row>
    <row r="51" spans="1:6" s="638" customFormat="1" ht="12.75">
      <c r="A51" s="239" t="s">
        <v>299</v>
      </c>
      <c r="B51" s="639">
        <v>758530</v>
      </c>
      <c r="C51" s="639">
        <v>753030</v>
      </c>
      <c r="D51" s="639">
        <v>0</v>
      </c>
      <c r="E51" s="640">
        <v>0</v>
      </c>
      <c r="F51" s="189">
        <v>0</v>
      </c>
    </row>
    <row r="52" spans="1:6" s="638" customFormat="1" ht="12.75">
      <c r="A52" s="239" t="s">
        <v>283</v>
      </c>
      <c r="B52" s="639">
        <v>477512</v>
      </c>
      <c r="C52" s="639">
        <v>156336</v>
      </c>
      <c r="D52" s="639">
        <v>156336</v>
      </c>
      <c r="E52" s="640">
        <v>32.73970078238872</v>
      </c>
      <c r="F52" s="189">
        <v>156336</v>
      </c>
    </row>
    <row r="53" spans="1:6" s="638" customFormat="1" ht="25.5">
      <c r="A53" s="241" t="s">
        <v>284</v>
      </c>
      <c r="B53" s="639">
        <v>477512</v>
      </c>
      <c r="C53" s="639">
        <v>156336</v>
      </c>
      <c r="D53" s="639">
        <v>156336</v>
      </c>
      <c r="E53" s="640">
        <v>32.73970078238872</v>
      </c>
      <c r="F53" s="189">
        <v>156336</v>
      </c>
    </row>
    <row r="54" spans="1:6" s="638" customFormat="1" ht="12.75">
      <c r="A54" s="181" t="s">
        <v>285</v>
      </c>
      <c r="B54" s="639">
        <v>1343544</v>
      </c>
      <c r="C54" s="639">
        <v>710329</v>
      </c>
      <c r="D54" s="639">
        <v>70469</v>
      </c>
      <c r="E54" s="640">
        <v>5.245008723197751</v>
      </c>
      <c r="F54" s="189">
        <v>70469</v>
      </c>
    </row>
    <row r="55" spans="1:6" s="638" customFormat="1" ht="12.75">
      <c r="A55" s="239" t="s">
        <v>286</v>
      </c>
      <c r="B55" s="639">
        <v>1033821</v>
      </c>
      <c r="C55" s="639">
        <v>703757</v>
      </c>
      <c r="D55" s="639">
        <v>70281</v>
      </c>
      <c r="E55" s="640">
        <v>6.798178794975146</v>
      </c>
      <c r="F55" s="189">
        <v>70281</v>
      </c>
    </row>
    <row r="56" spans="1:6" s="638" customFormat="1" ht="12.75">
      <c r="A56" s="253" t="s">
        <v>287</v>
      </c>
      <c r="B56" s="639">
        <v>292557</v>
      </c>
      <c r="C56" s="639">
        <v>75495</v>
      </c>
      <c r="D56" s="639">
        <v>0</v>
      </c>
      <c r="E56" s="640">
        <v>0</v>
      </c>
      <c r="F56" s="189">
        <v>0</v>
      </c>
    </row>
    <row r="57" spans="1:6" s="638" customFormat="1" ht="12.75">
      <c r="A57" s="255" t="s">
        <v>288</v>
      </c>
      <c r="B57" s="639">
        <v>19879</v>
      </c>
      <c r="C57" s="639">
        <v>4468</v>
      </c>
      <c r="D57" s="639">
        <v>0</v>
      </c>
      <c r="E57" s="640">
        <v>0</v>
      </c>
      <c r="F57" s="189">
        <v>0</v>
      </c>
    </row>
    <row r="58" spans="1:6" s="638" customFormat="1" ht="12.75">
      <c r="A58" s="258" t="s">
        <v>289</v>
      </c>
      <c r="B58" s="639">
        <v>16049</v>
      </c>
      <c r="C58" s="639">
        <v>3629</v>
      </c>
      <c r="D58" s="639">
        <v>0</v>
      </c>
      <c r="E58" s="640">
        <v>0</v>
      </c>
      <c r="F58" s="189">
        <v>0</v>
      </c>
    </row>
    <row r="59" spans="1:6" s="638" customFormat="1" ht="12.75">
      <c r="A59" s="255" t="s">
        <v>290</v>
      </c>
      <c r="B59" s="639">
        <v>272678</v>
      </c>
      <c r="C59" s="639">
        <v>71027</v>
      </c>
      <c r="D59" s="639">
        <v>0</v>
      </c>
      <c r="E59" s="640">
        <v>0</v>
      </c>
      <c r="F59" s="189">
        <v>0</v>
      </c>
    </row>
    <row r="60" spans="1:6" s="638" customFormat="1" ht="12.75">
      <c r="A60" s="253" t="s">
        <v>291</v>
      </c>
      <c r="B60" s="639">
        <v>406031</v>
      </c>
      <c r="C60" s="639">
        <v>293029</v>
      </c>
      <c r="D60" s="639">
        <v>70281</v>
      </c>
      <c r="E60" s="640">
        <v>17.30926948927545</v>
      </c>
      <c r="F60" s="189">
        <v>70281</v>
      </c>
    </row>
    <row r="61" spans="1:6" s="638" customFormat="1" ht="12.75">
      <c r="A61" s="255" t="s">
        <v>303</v>
      </c>
      <c r="B61" s="639">
        <v>406031</v>
      </c>
      <c r="C61" s="639">
        <v>293029</v>
      </c>
      <c r="D61" s="639">
        <v>70281</v>
      </c>
      <c r="E61" s="640">
        <v>17.30926948927545</v>
      </c>
      <c r="F61" s="189">
        <v>70281</v>
      </c>
    </row>
    <row r="62" spans="1:6" s="638" customFormat="1" ht="12.75">
      <c r="A62" s="253" t="s">
        <v>236</v>
      </c>
      <c r="B62" s="639">
        <v>335233</v>
      </c>
      <c r="C62" s="639">
        <v>335233</v>
      </c>
      <c r="D62" s="639">
        <v>0</v>
      </c>
      <c r="E62" s="640">
        <v>0</v>
      </c>
      <c r="F62" s="189">
        <v>0</v>
      </c>
    </row>
    <row r="63" spans="1:6" s="638" customFormat="1" ht="12.75">
      <c r="A63" s="255" t="s">
        <v>314</v>
      </c>
      <c r="B63" s="639">
        <v>335233</v>
      </c>
      <c r="C63" s="639">
        <v>335233</v>
      </c>
      <c r="D63" s="639">
        <v>0</v>
      </c>
      <c r="E63" s="640">
        <v>0</v>
      </c>
      <c r="F63" s="189">
        <v>0</v>
      </c>
    </row>
    <row r="64" spans="1:6" s="641" customFormat="1" ht="12.75">
      <c r="A64" s="239" t="s">
        <v>241</v>
      </c>
      <c r="B64" s="639">
        <v>309723</v>
      </c>
      <c r="C64" s="639">
        <v>6572</v>
      </c>
      <c r="D64" s="639">
        <v>188</v>
      </c>
      <c r="E64" s="640">
        <v>0.06069939914052233</v>
      </c>
      <c r="F64" s="189">
        <v>188</v>
      </c>
    </row>
    <row r="65" spans="1:6" s="641" customFormat="1" ht="12.75">
      <c r="A65" s="253" t="s">
        <v>293</v>
      </c>
      <c r="B65" s="639">
        <v>309723</v>
      </c>
      <c r="C65" s="639">
        <v>6572</v>
      </c>
      <c r="D65" s="639">
        <v>188</v>
      </c>
      <c r="E65" s="640">
        <v>0.06069939914052233</v>
      </c>
      <c r="F65" s="189">
        <v>188</v>
      </c>
    </row>
    <row r="66" spans="1:6" s="641" customFormat="1" ht="12.75">
      <c r="A66" s="239" t="s">
        <v>1334</v>
      </c>
      <c r="B66" s="639">
        <v>-107502</v>
      </c>
      <c r="C66" s="639">
        <v>199037</v>
      </c>
      <c r="D66" s="639">
        <v>156148</v>
      </c>
      <c r="E66" s="640" t="s">
        <v>1330</v>
      </c>
      <c r="F66" s="189">
        <v>156148</v>
      </c>
    </row>
    <row r="67" spans="1:6" s="641" customFormat="1" ht="12.75">
      <c r="A67" s="239" t="s">
        <v>1335</v>
      </c>
      <c r="B67" s="639">
        <v>107502</v>
      </c>
      <c r="C67" s="639" t="s">
        <v>1330</v>
      </c>
      <c r="D67" s="639" t="s">
        <v>1330</v>
      </c>
      <c r="E67" s="640" t="s">
        <v>1330</v>
      </c>
      <c r="F67" s="640" t="s">
        <v>1330</v>
      </c>
    </row>
    <row r="68" spans="1:6" s="638" customFormat="1" ht="12.75">
      <c r="A68" s="253" t="s">
        <v>317</v>
      </c>
      <c r="B68" s="639">
        <v>107502</v>
      </c>
      <c r="C68" s="639" t="s">
        <v>1330</v>
      </c>
      <c r="D68" s="639" t="s">
        <v>1330</v>
      </c>
      <c r="E68" s="640"/>
      <c r="F68" s="189" t="s">
        <v>1330</v>
      </c>
    </row>
    <row r="69" spans="1:6" s="638" customFormat="1" ht="23.25" customHeight="1">
      <c r="A69" s="262" t="s">
        <v>973</v>
      </c>
      <c r="B69" s="639">
        <v>107502</v>
      </c>
      <c r="C69" s="639" t="s">
        <v>1330</v>
      </c>
      <c r="D69" s="639" t="s">
        <v>1330</v>
      </c>
      <c r="E69" s="640" t="s">
        <v>1330</v>
      </c>
      <c r="F69" s="640" t="s">
        <v>1330</v>
      </c>
    </row>
    <row r="70" spans="1:6" s="638" customFormat="1" ht="12.75">
      <c r="A70" s="262"/>
      <c r="B70" s="639"/>
      <c r="C70" s="639"/>
      <c r="D70" s="639"/>
      <c r="E70" s="640"/>
      <c r="F70" s="189"/>
    </row>
    <row r="71" spans="1:6" s="638" customFormat="1" ht="12.75">
      <c r="A71" s="248" t="s">
        <v>974</v>
      </c>
      <c r="B71" s="639"/>
      <c r="C71" s="639"/>
      <c r="D71" s="639"/>
      <c r="E71" s="640"/>
      <c r="F71" s="189"/>
    </row>
    <row r="72" spans="1:6" s="638" customFormat="1" ht="12.75">
      <c r="A72" s="180" t="s">
        <v>972</v>
      </c>
      <c r="B72" s="639"/>
      <c r="C72" s="639"/>
      <c r="D72" s="639"/>
      <c r="E72" s="640"/>
      <c r="F72" s="189"/>
    </row>
    <row r="73" spans="1:6" s="638" customFormat="1" ht="12.75">
      <c r="A73" s="185" t="s">
        <v>969</v>
      </c>
      <c r="B73" s="639">
        <v>328811</v>
      </c>
      <c r="C73" s="639">
        <v>2135</v>
      </c>
      <c r="D73" s="639">
        <v>2135</v>
      </c>
      <c r="E73" s="640">
        <v>0.6493091776126712</v>
      </c>
      <c r="F73" s="189">
        <v>2135</v>
      </c>
    </row>
    <row r="74" spans="1:6" s="638" customFormat="1" ht="12.75">
      <c r="A74" s="239" t="s">
        <v>299</v>
      </c>
      <c r="B74" s="639">
        <v>5500</v>
      </c>
      <c r="C74" s="639">
        <v>0</v>
      </c>
      <c r="D74" s="639">
        <v>0</v>
      </c>
      <c r="E74" s="640">
        <v>0</v>
      </c>
      <c r="F74" s="189">
        <v>0</v>
      </c>
    </row>
    <row r="75" spans="1:6" s="638" customFormat="1" ht="12.75">
      <c r="A75" s="239" t="s">
        <v>283</v>
      </c>
      <c r="B75" s="639">
        <v>323311</v>
      </c>
      <c r="C75" s="639">
        <v>2135</v>
      </c>
      <c r="D75" s="639">
        <v>2135</v>
      </c>
      <c r="E75" s="640">
        <v>0.6603548904924361</v>
      </c>
      <c r="F75" s="189">
        <v>2135</v>
      </c>
    </row>
    <row r="76" spans="1:6" s="638" customFormat="1" ht="25.5">
      <c r="A76" s="241" t="s">
        <v>284</v>
      </c>
      <c r="B76" s="639">
        <v>323311</v>
      </c>
      <c r="C76" s="639">
        <v>2135</v>
      </c>
      <c r="D76" s="639">
        <v>2135</v>
      </c>
      <c r="E76" s="640">
        <v>0.6603548904924361</v>
      </c>
      <c r="F76" s="189">
        <v>2135</v>
      </c>
    </row>
    <row r="77" spans="1:6" s="638" customFormat="1" ht="12.75">
      <c r="A77" s="181" t="s">
        <v>285</v>
      </c>
      <c r="B77" s="639">
        <v>436313</v>
      </c>
      <c r="C77" s="639">
        <v>2135</v>
      </c>
      <c r="D77" s="639">
        <v>188</v>
      </c>
      <c r="E77" s="640">
        <v>0.043088333375352096</v>
      </c>
      <c r="F77" s="189">
        <v>188</v>
      </c>
    </row>
    <row r="78" spans="1:6" s="638" customFormat="1" ht="12.75">
      <c r="A78" s="239" t="s">
        <v>286</v>
      </c>
      <c r="B78" s="639">
        <v>195283</v>
      </c>
      <c r="C78" s="639">
        <v>0</v>
      </c>
      <c r="D78" s="639">
        <v>0</v>
      </c>
      <c r="E78" s="640">
        <v>0</v>
      </c>
      <c r="F78" s="189">
        <v>0</v>
      </c>
    </row>
    <row r="79" spans="1:6" s="638" customFormat="1" ht="12.75">
      <c r="A79" s="253" t="s">
        <v>287</v>
      </c>
      <c r="B79" s="639">
        <v>82281</v>
      </c>
      <c r="C79" s="639">
        <v>0</v>
      </c>
      <c r="D79" s="639">
        <v>0</v>
      </c>
      <c r="E79" s="640">
        <v>0</v>
      </c>
      <c r="F79" s="189">
        <v>0</v>
      </c>
    </row>
    <row r="80" spans="1:6" s="638" customFormat="1" ht="12.75">
      <c r="A80" s="255" t="s">
        <v>290</v>
      </c>
      <c r="B80" s="639">
        <v>82281</v>
      </c>
      <c r="C80" s="639">
        <v>0</v>
      </c>
      <c r="D80" s="639">
        <v>0</v>
      </c>
      <c r="E80" s="640">
        <v>0</v>
      </c>
      <c r="F80" s="189">
        <v>0</v>
      </c>
    </row>
    <row r="81" spans="1:6" s="638" customFormat="1" ht="12.75">
      <c r="A81" s="253" t="s">
        <v>291</v>
      </c>
      <c r="B81" s="639">
        <v>113002</v>
      </c>
      <c r="C81" s="639">
        <v>0</v>
      </c>
      <c r="D81" s="639">
        <v>0</v>
      </c>
      <c r="E81" s="640">
        <v>0</v>
      </c>
      <c r="F81" s="189">
        <v>0</v>
      </c>
    </row>
    <row r="82" spans="1:6" s="638" customFormat="1" ht="12.75">
      <c r="A82" s="255" t="s">
        <v>303</v>
      </c>
      <c r="B82" s="639">
        <v>113002</v>
      </c>
      <c r="C82" s="639">
        <v>0</v>
      </c>
      <c r="D82" s="639">
        <v>0</v>
      </c>
      <c r="E82" s="640">
        <v>0</v>
      </c>
      <c r="F82" s="189">
        <v>0</v>
      </c>
    </row>
    <row r="83" spans="1:6" s="638" customFormat="1" ht="12.75">
      <c r="A83" s="239" t="s">
        <v>241</v>
      </c>
      <c r="B83" s="639">
        <v>241030</v>
      </c>
      <c r="C83" s="639">
        <v>2135</v>
      </c>
      <c r="D83" s="639">
        <v>188</v>
      </c>
      <c r="E83" s="640">
        <v>0.07799858938721321</v>
      </c>
      <c r="F83" s="189">
        <v>188</v>
      </c>
    </row>
    <row r="84" spans="1:6" s="638" customFormat="1" ht="12.75">
      <c r="A84" s="253" t="s">
        <v>293</v>
      </c>
      <c r="B84" s="639">
        <v>241030</v>
      </c>
      <c r="C84" s="639">
        <v>2135</v>
      </c>
      <c r="D84" s="639">
        <v>188</v>
      </c>
      <c r="E84" s="640">
        <v>0.07799858938721321</v>
      </c>
      <c r="F84" s="189">
        <v>188</v>
      </c>
    </row>
    <row r="85" spans="1:6" s="638" customFormat="1" ht="12.75">
      <c r="A85" s="239" t="s">
        <v>1334</v>
      </c>
      <c r="B85" s="639">
        <v>-107502</v>
      </c>
      <c r="C85" s="639">
        <v>0</v>
      </c>
      <c r="D85" s="639">
        <v>1947</v>
      </c>
      <c r="E85" s="640" t="s">
        <v>1330</v>
      </c>
      <c r="F85" s="189">
        <v>1947</v>
      </c>
    </row>
    <row r="86" spans="1:6" s="638" customFormat="1" ht="12.75">
      <c r="A86" s="239" t="s">
        <v>1335</v>
      </c>
      <c r="B86" s="639">
        <v>107502</v>
      </c>
      <c r="C86" s="639" t="s">
        <v>1330</v>
      </c>
      <c r="D86" s="639" t="s">
        <v>1330</v>
      </c>
      <c r="E86" s="640" t="s">
        <v>1330</v>
      </c>
      <c r="F86" s="640" t="s">
        <v>1330</v>
      </c>
    </row>
    <row r="87" spans="1:6" s="638" customFormat="1" ht="12.75">
      <c r="A87" s="253" t="s">
        <v>317</v>
      </c>
      <c r="B87" s="639">
        <v>107502</v>
      </c>
      <c r="C87" s="639" t="s">
        <v>1330</v>
      </c>
      <c r="D87" s="639" t="s">
        <v>1330</v>
      </c>
      <c r="E87" s="640" t="s">
        <v>1330</v>
      </c>
      <c r="F87" s="640" t="s">
        <v>1330</v>
      </c>
    </row>
    <row r="88" spans="1:6" s="638" customFormat="1" ht="23.25" customHeight="1">
      <c r="A88" s="262" t="s">
        <v>973</v>
      </c>
      <c r="B88" s="639">
        <v>107502</v>
      </c>
      <c r="C88" s="639" t="s">
        <v>1330</v>
      </c>
      <c r="D88" s="639" t="s">
        <v>1330</v>
      </c>
      <c r="E88" s="640" t="s">
        <v>1330</v>
      </c>
      <c r="F88" s="640" t="s">
        <v>1330</v>
      </c>
    </row>
    <row r="89" spans="1:6" s="638" customFormat="1" ht="12.75">
      <c r="A89" s="229"/>
      <c r="B89" s="639"/>
      <c r="C89" s="639"/>
      <c r="D89" s="639"/>
      <c r="E89" s="640"/>
      <c r="F89" s="189"/>
    </row>
    <row r="90" spans="1:6" s="638" customFormat="1" ht="12.75">
      <c r="A90" s="248" t="s">
        <v>975</v>
      </c>
      <c r="B90" s="639"/>
      <c r="C90" s="639"/>
      <c r="D90" s="639"/>
      <c r="E90" s="640"/>
      <c r="F90" s="189"/>
    </row>
    <row r="91" spans="1:6" s="638" customFormat="1" ht="12.75">
      <c r="A91" s="180" t="s">
        <v>972</v>
      </c>
      <c r="B91" s="639"/>
      <c r="C91" s="639"/>
      <c r="D91" s="639"/>
      <c r="E91" s="640"/>
      <c r="F91" s="189"/>
    </row>
    <row r="92" spans="1:6" s="638" customFormat="1" ht="12.75">
      <c r="A92" s="185" t="s">
        <v>969</v>
      </c>
      <c r="B92" s="639">
        <v>836950</v>
      </c>
      <c r="C92" s="639">
        <v>836950</v>
      </c>
      <c r="D92" s="639">
        <v>83920</v>
      </c>
      <c r="E92" s="640">
        <v>10.026883326363583</v>
      </c>
      <c r="F92" s="189">
        <v>83920</v>
      </c>
    </row>
    <row r="93" spans="1:6" s="638" customFormat="1" ht="13.5" customHeight="1">
      <c r="A93" s="239" t="s">
        <v>299</v>
      </c>
      <c r="B93" s="639">
        <v>753030</v>
      </c>
      <c r="C93" s="639">
        <v>753030</v>
      </c>
      <c r="D93" s="639">
        <v>0</v>
      </c>
      <c r="E93" s="640">
        <v>0</v>
      </c>
      <c r="F93" s="189">
        <v>0</v>
      </c>
    </row>
    <row r="94" spans="1:6" s="638" customFormat="1" ht="12.75">
      <c r="A94" s="239" t="s">
        <v>283</v>
      </c>
      <c r="B94" s="639">
        <v>83920</v>
      </c>
      <c r="C94" s="639">
        <v>83920</v>
      </c>
      <c r="D94" s="639">
        <v>83920</v>
      </c>
      <c r="E94" s="640">
        <v>100</v>
      </c>
      <c r="F94" s="189">
        <v>83920</v>
      </c>
    </row>
    <row r="95" spans="1:6" s="638" customFormat="1" ht="25.5">
      <c r="A95" s="241" t="s">
        <v>284</v>
      </c>
      <c r="B95" s="639">
        <v>83920</v>
      </c>
      <c r="C95" s="639">
        <v>83920</v>
      </c>
      <c r="D95" s="639">
        <v>83920</v>
      </c>
      <c r="E95" s="640">
        <v>100</v>
      </c>
      <c r="F95" s="189">
        <v>83920</v>
      </c>
    </row>
    <row r="96" spans="1:6" s="638" customFormat="1" ht="12.75">
      <c r="A96" s="181" t="s">
        <v>285</v>
      </c>
      <c r="B96" s="639">
        <v>836950</v>
      </c>
      <c r="C96" s="639">
        <v>836950</v>
      </c>
      <c r="D96" s="639">
        <v>0</v>
      </c>
      <c r="E96" s="640">
        <v>0</v>
      </c>
      <c r="F96" s="189">
        <v>0</v>
      </c>
    </row>
    <row r="97" spans="1:6" s="638" customFormat="1" ht="12.75">
      <c r="A97" s="239" t="s">
        <v>286</v>
      </c>
      <c r="B97" s="639">
        <v>836950</v>
      </c>
      <c r="C97" s="639">
        <v>836950</v>
      </c>
      <c r="D97" s="639">
        <v>0</v>
      </c>
      <c r="E97" s="640">
        <v>0</v>
      </c>
      <c r="F97" s="189">
        <v>0</v>
      </c>
    </row>
    <row r="98" spans="1:6" s="638" customFormat="1" ht="12.75">
      <c r="A98" s="253" t="s">
        <v>291</v>
      </c>
      <c r="B98" s="639">
        <v>222748</v>
      </c>
      <c r="C98" s="639">
        <v>222748</v>
      </c>
      <c r="D98" s="639">
        <v>0</v>
      </c>
      <c r="E98" s="640">
        <v>0</v>
      </c>
      <c r="F98" s="189">
        <v>0</v>
      </c>
    </row>
    <row r="99" spans="1:6" s="638" customFormat="1" ht="12.75">
      <c r="A99" s="255" t="s">
        <v>303</v>
      </c>
      <c r="B99" s="639">
        <v>222748</v>
      </c>
      <c r="C99" s="639">
        <v>222748</v>
      </c>
      <c r="D99" s="639">
        <v>0</v>
      </c>
      <c r="E99" s="640">
        <v>0</v>
      </c>
      <c r="F99" s="189">
        <v>0</v>
      </c>
    </row>
    <row r="100" spans="1:6" s="638" customFormat="1" ht="12.75">
      <c r="A100" s="253" t="s">
        <v>236</v>
      </c>
      <c r="B100" s="639">
        <v>614202</v>
      </c>
      <c r="C100" s="639">
        <v>614202</v>
      </c>
      <c r="D100" s="639">
        <v>0</v>
      </c>
      <c r="E100" s="640">
        <v>0</v>
      </c>
      <c r="F100" s="189">
        <v>0</v>
      </c>
    </row>
    <row r="101" spans="1:6" s="638" customFormat="1" ht="12.75">
      <c r="A101" s="261" t="s">
        <v>976</v>
      </c>
      <c r="B101" s="639">
        <v>278969</v>
      </c>
      <c r="C101" s="639">
        <v>278969</v>
      </c>
      <c r="D101" s="639">
        <v>0</v>
      </c>
      <c r="E101" s="640">
        <v>0</v>
      </c>
      <c r="F101" s="189">
        <v>0</v>
      </c>
    </row>
    <row r="102" spans="1:6" s="638" customFormat="1" ht="27" customHeight="1">
      <c r="A102" s="261" t="s">
        <v>977</v>
      </c>
      <c r="B102" s="639">
        <v>278969</v>
      </c>
      <c r="C102" s="639">
        <v>278969</v>
      </c>
      <c r="D102" s="639">
        <v>0</v>
      </c>
      <c r="E102" s="640">
        <v>0</v>
      </c>
      <c r="F102" s="189">
        <v>0</v>
      </c>
    </row>
    <row r="103" spans="1:6" s="638" customFormat="1" ht="38.25">
      <c r="A103" s="261" t="s">
        <v>978</v>
      </c>
      <c r="B103" s="639">
        <v>52481</v>
      </c>
      <c r="C103" s="639">
        <v>52481</v>
      </c>
      <c r="D103" s="639">
        <v>0</v>
      </c>
      <c r="E103" s="640">
        <v>0</v>
      </c>
      <c r="F103" s="189">
        <v>0</v>
      </c>
    </row>
    <row r="104" spans="1:6" s="638" customFormat="1" ht="38.25">
      <c r="A104" s="261" t="s">
        <v>979</v>
      </c>
      <c r="B104" s="639">
        <v>226488</v>
      </c>
      <c r="C104" s="639">
        <v>226488</v>
      </c>
      <c r="D104" s="639">
        <v>0</v>
      </c>
      <c r="E104" s="640">
        <v>0</v>
      </c>
      <c r="F104" s="189">
        <v>0</v>
      </c>
    </row>
    <row r="105" spans="1:6" s="638" customFormat="1" ht="12.75">
      <c r="A105" s="232" t="s">
        <v>980</v>
      </c>
      <c r="B105" s="639">
        <v>335233</v>
      </c>
      <c r="C105" s="639">
        <v>335233</v>
      </c>
      <c r="D105" s="639">
        <v>0</v>
      </c>
      <c r="E105" s="640">
        <v>0</v>
      </c>
      <c r="F105" s="189">
        <v>0</v>
      </c>
    </row>
    <row r="106" spans="1:6" s="638" customFormat="1" ht="12.75">
      <c r="A106" s="239"/>
      <c r="B106" s="639"/>
      <c r="C106" s="639"/>
      <c r="D106" s="639"/>
      <c r="E106" s="640"/>
      <c r="F106" s="189"/>
    </row>
    <row r="107" spans="1:6" s="638" customFormat="1" ht="12.75">
      <c r="A107" s="248" t="s">
        <v>981</v>
      </c>
      <c r="B107" s="639"/>
      <c r="C107" s="639"/>
      <c r="D107" s="639"/>
      <c r="E107" s="640"/>
      <c r="F107" s="189"/>
    </row>
    <row r="108" spans="1:6" s="638" customFormat="1" ht="12.75">
      <c r="A108" s="180" t="s">
        <v>972</v>
      </c>
      <c r="B108" s="639"/>
      <c r="C108" s="639"/>
      <c r="D108" s="639"/>
      <c r="E108" s="640"/>
      <c r="F108" s="189"/>
    </row>
    <row r="109" spans="1:6" s="638" customFormat="1" ht="12.75">
      <c r="A109" s="185" t="s">
        <v>969</v>
      </c>
      <c r="B109" s="639">
        <v>256384</v>
      </c>
      <c r="C109" s="639">
        <v>79932</v>
      </c>
      <c r="D109" s="639">
        <v>0</v>
      </c>
      <c r="E109" s="640">
        <v>0</v>
      </c>
      <c r="F109" s="189">
        <v>0</v>
      </c>
    </row>
    <row r="110" spans="1:6" s="638" customFormat="1" ht="12.75">
      <c r="A110" s="239" t="s">
        <v>307</v>
      </c>
      <c r="B110" s="639">
        <v>256384</v>
      </c>
      <c r="C110" s="639">
        <v>79932</v>
      </c>
      <c r="D110" s="639">
        <v>0</v>
      </c>
      <c r="E110" s="640">
        <v>0</v>
      </c>
      <c r="F110" s="189">
        <v>0</v>
      </c>
    </row>
    <row r="111" spans="1:6" s="638" customFormat="1" ht="12.75">
      <c r="A111" s="239" t="s">
        <v>982</v>
      </c>
      <c r="B111" s="639">
        <v>256384</v>
      </c>
      <c r="C111" s="639">
        <v>79932</v>
      </c>
      <c r="D111" s="639">
        <v>0</v>
      </c>
      <c r="E111" s="640">
        <v>0</v>
      </c>
      <c r="F111" s="189">
        <v>0</v>
      </c>
    </row>
    <row r="112" spans="1:6" s="638" customFormat="1" ht="12.75">
      <c r="A112" s="239" t="s">
        <v>983</v>
      </c>
      <c r="B112" s="639">
        <v>256384</v>
      </c>
      <c r="C112" s="639">
        <v>79932</v>
      </c>
      <c r="D112" s="639">
        <v>0</v>
      </c>
      <c r="E112" s="640">
        <v>0</v>
      </c>
      <c r="F112" s="189">
        <v>0</v>
      </c>
    </row>
    <row r="113" spans="1:6" s="638" customFormat="1" ht="38.25">
      <c r="A113" s="261" t="s">
        <v>984</v>
      </c>
      <c r="B113" s="639">
        <v>256384</v>
      </c>
      <c r="C113" s="639">
        <v>79932</v>
      </c>
      <c r="D113" s="639">
        <v>0</v>
      </c>
      <c r="E113" s="640">
        <v>0</v>
      </c>
      <c r="F113" s="189">
        <v>0</v>
      </c>
    </row>
    <row r="114" spans="1:6" s="638" customFormat="1" ht="38.25">
      <c r="A114" s="261" t="s">
        <v>985</v>
      </c>
      <c r="B114" s="639">
        <v>52481</v>
      </c>
      <c r="C114" s="639">
        <v>18788</v>
      </c>
      <c r="D114" s="639">
        <v>0</v>
      </c>
      <c r="E114" s="640">
        <v>0</v>
      </c>
      <c r="F114" s="189">
        <v>0</v>
      </c>
    </row>
    <row r="115" spans="1:6" s="638" customFormat="1" ht="38.25">
      <c r="A115" s="261" t="s">
        <v>986</v>
      </c>
      <c r="B115" s="639">
        <v>203903</v>
      </c>
      <c r="C115" s="639">
        <v>61144</v>
      </c>
      <c r="D115" s="639">
        <v>0</v>
      </c>
      <c r="E115" s="640">
        <v>0</v>
      </c>
      <c r="F115" s="189">
        <v>0</v>
      </c>
    </row>
    <row r="116" spans="1:6" s="638" customFormat="1" ht="12.75">
      <c r="A116" s="181" t="s">
        <v>285</v>
      </c>
      <c r="B116" s="639">
        <v>256384</v>
      </c>
      <c r="C116" s="639">
        <v>79932</v>
      </c>
      <c r="D116" s="639">
        <v>0</v>
      </c>
      <c r="E116" s="640">
        <v>0</v>
      </c>
      <c r="F116" s="189">
        <v>0</v>
      </c>
    </row>
    <row r="117" spans="1:6" s="638" customFormat="1" ht="12.75">
      <c r="A117" s="239" t="s">
        <v>286</v>
      </c>
      <c r="B117" s="639">
        <v>196864</v>
      </c>
      <c r="C117" s="639">
        <v>75495</v>
      </c>
      <c r="D117" s="639">
        <v>0</v>
      </c>
      <c r="E117" s="640">
        <v>0</v>
      </c>
      <c r="F117" s="189">
        <v>0</v>
      </c>
    </row>
    <row r="118" spans="1:6" s="638" customFormat="1" ht="12.75">
      <c r="A118" s="253" t="s">
        <v>287</v>
      </c>
      <c r="B118" s="639">
        <v>196864</v>
      </c>
      <c r="C118" s="639">
        <v>75495</v>
      </c>
      <c r="D118" s="639">
        <v>0</v>
      </c>
      <c r="E118" s="640">
        <v>0</v>
      </c>
      <c r="F118" s="189">
        <v>0</v>
      </c>
    </row>
    <row r="119" spans="1:6" s="638" customFormat="1" ht="12.75">
      <c r="A119" s="255" t="s">
        <v>288</v>
      </c>
      <c r="B119" s="639">
        <v>19879</v>
      </c>
      <c r="C119" s="639">
        <v>4468</v>
      </c>
      <c r="D119" s="639">
        <v>0</v>
      </c>
      <c r="E119" s="640">
        <v>0</v>
      </c>
      <c r="F119" s="189">
        <v>0</v>
      </c>
    </row>
    <row r="120" spans="1:6" s="638" customFormat="1" ht="12.75">
      <c r="A120" s="258" t="s">
        <v>289</v>
      </c>
      <c r="B120" s="639">
        <v>16049</v>
      </c>
      <c r="C120" s="639">
        <v>3629</v>
      </c>
      <c r="D120" s="639">
        <v>0</v>
      </c>
      <c r="E120" s="640">
        <v>0</v>
      </c>
      <c r="F120" s="189">
        <v>0</v>
      </c>
    </row>
    <row r="121" spans="1:6" s="638" customFormat="1" ht="12.75">
      <c r="A121" s="255" t="s">
        <v>290</v>
      </c>
      <c r="B121" s="639">
        <v>176985</v>
      </c>
      <c r="C121" s="639">
        <v>71027</v>
      </c>
      <c r="D121" s="639">
        <v>0</v>
      </c>
      <c r="E121" s="640">
        <v>0</v>
      </c>
      <c r="F121" s="189">
        <v>0</v>
      </c>
    </row>
    <row r="122" spans="1:6" s="638" customFormat="1" ht="12.75">
      <c r="A122" s="239" t="s">
        <v>241</v>
      </c>
      <c r="B122" s="639">
        <v>59520</v>
      </c>
      <c r="C122" s="639">
        <v>4437</v>
      </c>
      <c r="D122" s="639">
        <v>0</v>
      </c>
      <c r="E122" s="640">
        <v>0</v>
      </c>
      <c r="F122" s="189">
        <v>0</v>
      </c>
    </row>
    <row r="123" spans="1:6" s="638" customFormat="1" ht="12.75">
      <c r="A123" s="253" t="s">
        <v>293</v>
      </c>
      <c r="B123" s="639">
        <v>59520</v>
      </c>
      <c r="C123" s="639">
        <v>4437</v>
      </c>
      <c r="D123" s="639">
        <v>0</v>
      </c>
      <c r="E123" s="640">
        <v>0</v>
      </c>
      <c r="F123" s="189">
        <v>0</v>
      </c>
    </row>
    <row r="124" spans="1:6" s="638" customFormat="1" ht="12.75">
      <c r="A124" s="239"/>
      <c r="B124" s="639"/>
      <c r="C124" s="639"/>
      <c r="D124" s="639"/>
      <c r="E124" s="640"/>
      <c r="F124" s="189"/>
    </row>
    <row r="125" spans="1:6" s="638" customFormat="1" ht="12.75">
      <c r="A125" s="248" t="s">
        <v>987</v>
      </c>
      <c r="B125" s="639"/>
      <c r="C125" s="639"/>
      <c r="D125" s="639"/>
      <c r="E125" s="640"/>
      <c r="F125" s="189"/>
    </row>
    <row r="126" spans="1:6" s="638" customFormat="1" ht="12.75">
      <c r="A126" s="180" t="s">
        <v>972</v>
      </c>
      <c r="B126" s="639"/>
      <c r="C126" s="639"/>
      <c r="D126" s="639"/>
      <c r="E126" s="640"/>
      <c r="F126" s="189"/>
    </row>
    <row r="127" spans="1:6" s="638" customFormat="1" ht="12.75">
      <c r="A127" s="185" t="s">
        <v>969</v>
      </c>
      <c r="B127" s="639">
        <v>70281</v>
      </c>
      <c r="C127" s="639">
        <v>70281</v>
      </c>
      <c r="D127" s="639">
        <v>140562</v>
      </c>
      <c r="E127" s="640">
        <v>200</v>
      </c>
      <c r="F127" s="189">
        <v>140562</v>
      </c>
    </row>
    <row r="128" spans="1:6" s="638" customFormat="1" ht="12.75">
      <c r="A128" s="239" t="s">
        <v>295</v>
      </c>
      <c r="B128" s="639">
        <v>0</v>
      </c>
      <c r="C128" s="639">
        <v>0</v>
      </c>
      <c r="D128" s="639">
        <v>70281</v>
      </c>
      <c r="E128" s="640" t="s">
        <v>1330</v>
      </c>
      <c r="F128" s="189">
        <v>70281</v>
      </c>
    </row>
    <row r="129" spans="1:6" s="638" customFormat="1" ht="12.75">
      <c r="A129" s="239" t="s">
        <v>283</v>
      </c>
      <c r="B129" s="639">
        <v>70281</v>
      </c>
      <c r="C129" s="639">
        <v>70281</v>
      </c>
      <c r="D129" s="639">
        <v>70281</v>
      </c>
      <c r="E129" s="640">
        <v>100</v>
      </c>
      <c r="F129" s="189">
        <v>70281</v>
      </c>
    </row>
    <row r="130" spans="1:6" s="638" customFormat="1" ht="30" customHeight="1">
      <c r="A130" s="241" t="s">
        <v>284</v>
      </c>
      <c r="B130" s="639">
        <v>70281</v>
      </c>
      <c r="C130" s="639">
        <v>70281</v>
      </c>
      <c r="D130" s="639">
        <v>70281</v>
      </c>
      <c r="E130" s="640">
        <v>100</v>
      </c>
      <c r="F130" s="189">
        <v>70281</v>
      </c>
    </row>
    <row r="131" spans="1:6" s="638" customFormat="1" ht="12.75">
      <c r="A131" s="181" t="s">
        <v>285</v>
      </c>
      <c r="B131" s="639">
        <v>70281</v>
      </c>
      <c r="C131" s="639">
        <v>70281</v>
      </c>
      <c r="D131" s="639">
        <v>70281</v>
      </c>
      <c r="E131" s="640">
        <v>100</v>
      </c>
      <c r="F131" s="189">
        <v>70281</v>
      </c>
    </row>
    <row r="132" spans="1:6" s="638" customFormat="1" ht="12.75">
      <c r="A132" s="239" t="s">
        <v>286</v>
      </c>
      <c r="B132" s="639">
        <v>70281</v>
      </c>
      <c r="C132" s="639">
        <v>70281</v>
      </c>
      <c r="D132" s="639">
        <v>70281</v>
      </c>
      <c r="E132" s="640">
        <v>100</v>
      </c>
      <c r="F132" s="189">
        <v>70281</v>
      </c>
    </row>
    <row r="133" spans="1:6" s="638" customFormat="1" ht="12.75">
      <c r="A133" s="253" t="s">
        <v>291</v>
      </c>
      <c r="B133" s="639">
        <v>70281</v>
      </c>
      <c r="C133" s="639">
        <v>70281</v>
      </c>
      <c r="D133" s="639">
        <v>70281</v>
      </c>
      <c r="E133" s="640">
        <v>100</v>
      </c>
      <c r="F133" s="189">
        <v>70281</v>
      </c>
    </row>
    <row r="134" spans="1:6" s="638" customFormat="1" ht="12.75">
      <c r="A134" s="255" t="s">
        <v>303</v>
      </c>
      <c r="B134" s="639">
        <v>70281</v>
      </c>
      <c r="C134" s="639">
        <v>70281</v>
      </c>
      <c r="D134" s="639">
        <v>70281</v>
      </c>
      <c r="E134" s="640">
        <v>100</v>
      </c>
      <c r="F134" s="189">
        <v>70281</v>
      </c>
    </row>
    <row r="135" spans="1:6" s="638" customFormat="1" ht="12.75">
      <c r="A135" s="239"/>
      <c r="B135" s="639"/>
      <c r="C135" s="639"/>
      <c r="D135" s="639"/>
      <c r="E135" s="640"/>
      <c r="F135" s="189"/>
    </row>
    <row r="136" spans="1:6" s="638" customFormat="1" ht="12.75">
      <c r="A136" s="248" t="s">
        <v>988</v>
      </c>
      <c r="B136" s="639"/>
      <c r="C136" s="639"/>
      <c r="D136" s="639"/>
      <c r="E136" s="640"/>
      <c r="F136" s="189"/>
    </row>
    <row r="137" spans="1:6" s="638" customFormat="1" ht="12.75">
      <c r="A137" s="180" t="s">
        <v>972</v>
      </c>
      <c r="B137" s="639"/>
      <c r="C137" s="639"/>
      <c r="D137" s="639"/>
      <c r="E137" s="640"/>
      <c r="F137" s="189"/>
    </row>
    <row r="138" spans="1:6" s="638" customFormat="1" ht="12.75">
      <c r="A138" s="185" t="s">
        <v>969</v>
      </c>
      <c r="B138" s="639">
        <v>22585</v>
      </c>
      <c r="C138" s="639">
        <v>0</v>
      </c>
      <c r="D138" s="639">
        <v>0</v>
      </c>
      <c r="E138" s="640">
        <v>0</v>
      </c>
      <c r="F138" s="189">
        <v>0</v>
      </c>
    </row>
    <row r="139" spans="1:6" s="638" customFormat="1" ht="12.75">
      <c r="A139" s="239" t="s">
        <v>307</v>
      </c>
      <c r="B139" s="639">
        <v>22585</v>
      </c>
      <c r="C139" s="639">
        <v>0</v>
      </c>
      <c r="D139" s="639">
        <v>0</v>
      </c>
      <c r="E139" s="640">
        <v>0</v>
      </c>
      <c r="F139" s="189">
        <v>0</v>
      </c>
    </row>
    <row r="140" spans="1:6" s="638" customFormat="1" ht="12.75">
      <c r="A140" s="239" t="s">
        <v>982</v>
      </c>
      <c r="B140" s="639">
        <v>22585</v>
      </c>
      <c r="C140" s="639">
        <v>0</v>
      </c>
      <c r="D140" s="639">
        <v>0</v>
      </c>
      <c r="E140" s="640">
        <v>0</v>
      </c>
      <c r="F140" s="189">
        <v>0</v>
      </c>
    </row>
    <row r="141" spans="1:6" s="638" customFormat="1" ht="12.75">
      <c r="A141" s="239" t="s">
        <v>983</v>
      </c>
      <c r="B141" s="639">
        <v>22585</v>
      </c>
      <c r="C141" s="639">
        <v>0</v>
      </c>
      <c r="D141" s="639">
        <v>0</v>
      </c>
      <c r="E141" s="640">
        <v>0</v>
      </c>
      <c r="F141" s="189">
        <v>0</v>
      </c>
    </row>
    <row r="142" spans="1:6" s="638" customFormat="1" ht="38.25">
      <c r="A142" s="261" t="s">
        <v>986</v>
      </c>
      <c r="B142" s="639">
        <v>22585</v>
      </c>
      <c r="C142" s="639">
        <v>0</v>
      </c>
      <c r="D142" s="639">
        <v>0</v>
      </c>
      <c r="E142" s="640">
        <v>0</v>
      </c>
      <c r="F142" s="189">
        <v>0</v>
      </c>
    </row>
    <row r="143" spans="1:6" s="638" customFormat="1" ht="12.75">
      <c r="A143" s="181" t="s">
        <v>285</v>
      </c>
      <c r="B143" s="639">
        <v>22585</v>
      </c>
      <c r="C143" s="639">
        <v>0</v>
      </c>
      <c r="D143" s="639">
        <v>0</v>
      </c>
      <c r="E143" s="640">
        <v>0</v>
      </c>
      <c r="F143" s="189">
        <v>0</v>
      </c>
    </row>
    <row r="144" spans="1:6" s="638" customFormat="1" ht="12.75">
      <c r="A144" s="239" t="s">
        <v>286</v>
      </c>
      <c r="B144" s="639">
        <v>13412</v>
      </c>
      <c r="C144" s="639">
        <v>0</v>
      </c>
      <c r="D144" s="639">
        <v>0</v>
      </c>
      <c r="E144" s="640">
        <v>0</v>
      </c>
      <c r="F144" s="189">
        <v>0</v>
      </c>
    </row>
    <row r="145" spans="1:6" s="638" customFormat="1" ht="12.75">
      <c r="A145" s="253" t="s">
        <v>287</v>
      </c>
      <c r="B145" s="639">
        <v>13412</v>
      </c>
      <c r="C145" s="639">
        <v>0</v>
      </c>
      <c r="D145" s="639">
        <v>0</v>
      </c>
      <c r="E145" s="640">
        <v>0</v>
      </c>
      <c r="F145" s="189">
        <v>0</v>
      </c>
    </row>
    <row r="146" spans="1:6" s="638" customFormat="1" ht="12.75">
      <c r="A146" s="255" t="s">
        <v>290</v>
      </c>
      <c r="B146" s="639">
        <v>13412</v>
      </c>
      <c r="C146" s="639">
        <v>0</v>
      </c>
      <c r="D146" s="639">
        <v>0</v>
      </c>
      <c r="E146" s="640">
        <v>0</v>
      </c>
      <c r="F146" s="189">
        <v>0</v>
      </c>
    </row>
    <row r="147" spans="1:6" s="638" customFormat="1" ht="12.75">
      <c r="A147" s="239" t="s">
        <v>241</v>
      </c>
      <c r="B147" s="639">
        <v>9173</v>
      </c>
      <c r="C147" s="639">
        <v>0</v>
      </c>
      <c r="D147" s="639">
        <v>0</v>
      </c>
      <c r="E147" s="640">
        <v>0</v>
      </c>
      <c r="F147" s="189">
        <v>0</v>
      </c>
    </row>
    <row r="148" spans="1:6" s="638" customFormat="1" ht="12.75">
      <c r="A148" s="253" t="s">
        <v>293</v>
      </c>
      <c r="B148" s="639">
        <v>9173</v>
      </c>
      <c r="C148" s="639">
        <v>0</v>
      </c>
      <c r="D148" s="639">
        <v>0</v>
      </c>
      <c r="E148" s="640">
        <v>0</v>
      </c>
      <c r="F148" s="189">
        <v>0</v>
      </c>
    </row>
    <row r="149" spans="1:6" s="638" customFormat="1" ht="12.75">
      <c r="A149" s="229"/>
      <c r="B149" s="639"/>
      <c r="C149" s="189"/>
      <c r="D149" s="189"/>
      <c r="E149" s="325"/>
      <c r="F149" s="189"/>
    </row>
    <row r="150" spans="1:6" s="645" customFormat="1" ht="12.75" customHeight="1">
      <c r="A150" s="177" t="s">
        <v>989</v>
      </c>
      <c r="B150" s="642"/>
      <c r="C150" s="642"/>
      <c r="D150" s="642"/>
      <c r="E150" s="643"/>
      <c r="F150" s="644"/>
    </row>
    <row r="151" spans="1:6" s="645" customFormat="1" ht="12.75" customHeight="1">
      <c r="A151" s="185" t="s">
        <v>969</v>
      </c>
      <c r="B151" s="639">
        <v>56754624</v>
      </c>
      <c r="C151" s="639">
        <v>8202963</v>
      </c>
      <c r="D151" s="639">
        <v>1512159</v>
      </c>
      <c r="E151" s="640">
        <v>2.6643802626548982</v>
      </c>
      <c r="F151" s="646">
        <v>1512159</v>
      </c>
    </row>
    <row r="152" spans="1:6" s="645" customFormat="1" ht="12.75" customHeight="1">
      <c r="A152" s="239" t="s">
        <v>299</v>
      </c>
      <c r="B152" s="639">
        <v>48629547</v>
      </c>
      <c r="C152" s="639">
        <v>6789324</v>
      </c>
      <c r="D152" s="639">
        <v>98520</v>
      </c>
      <c r="E152" s="640">
        <v>0.2025928804148638</v>
      </c>
      <c r="F152" s="646">
        <v>98520</v>
      </c>
    </row>
    <row r="153" spans="1:6" s="645" customFormat="1" ht="12.75" customHeight="1">
      <c r="A153" s="239" t="s">
        <v>283</v>
      </c>
      <c r="B153" s="639">
        <v>8125077</v>
      </c>
      <c r="C153" s="639">
        <v>1413639</v>
      </c>
      <c r="D153" s="639">
        <v>1413639</v>
      </c>
      <c r="E153" s="640">
        <v>17.398468962201836</v>
      </c>
      <c r="F153" s="646">
        <v>1413639</v>
      </c>
    </row>
    <row r="154" spans="1:6" s="645" customFormat="1" ht="25.5">
      <c r="A154" s="241" t="s">
        <v>284</v>
      </c>
      <c r="B154" s="639">
        <v>8125077</v>
      </c>
      <c r="C154" s="639">
        <v>1413639</v>
      </c>
      <c r="D154" s="639">
        <v>1413639</v>
      </c>
      <c r="E154" s="640">
        <v>17.398468962201836</v>
      </c>
      <c r="F154" s="646">
        <v>1413639</v>
      </c>
    </row>
    <row r="155" spans="1:6" s="645" customFormat="1" ht="12.75" customHeight="1">
      <c r="A155" s="181" t="s">
        <v>285</v>
      </c>
      <c r="B155" s="639">
        <v>57053515</v>
      </c>
      <c r="C155" s="639">
        <v>8202963</v>
      </c>
      <c r="D155" s="639">
        <v>3386582</v>
      </c>
      <c r="E155" s="640">
        <v>5.935799047613456</v>
      </c>
      <c r="F155" s="646">
        <v>3386582</v>
      </c>
    </row>
    <row r="156" spans="1:6" s="645" customFormat="1" ht="12.75" customHeight="1">
      <c r="A156" s="239" t="s">
        <v>286</v>
      </c>
      <c r="B156" s="639">
        <v>10393203</v>
      </c>
      <c r="C156" s="639">
        <v>2283432</v>
      </c>
      <c r="D156" s="639">
        <v>151647</v>
      </c>
      <c r="E156" s="640">
        <v>1.4590978353833752</v>
      </c>
      <c r="F156" s="646">
        <v>151647</v>
      </c>
    </row>
    <row r="157" spans="1:6" s="645" customFormat="1" ht="12.75" customHeight="1">
      <c r="A157" s="253" t="s">
        <v>287</v>
      </c>
      <c r="B157" s="639">
        <v>8816655</v>
      </c>
      <c r="C157" s="639">
        <v>2283432</v>
      </c>
      <c r="D157" s="639">
        <v>151647</v>
      </c>
      <c r="E157" s="640">
        <v>1.7200060567187898</v>
      </c>
      <c r="F157" s="646">
        <v>151647</v>
      </c>
    </row>
    <row r="158" spans="1:6" s="645" customFormat="1" ht="12.75" customHeight="1">
      <c r="A158" s="185" t="s">
        <v>990</v>
      </c>
      <c r="B158" s="639">
        <v>298502</v>
      </c>
      <c r="C158" s="639">
        <v>22138</v>
      </c>
      <c r="D158" s="639">
        <v>3224</v>
      </c>
      <c r="E158" s="640">
        <v>1.0800597650937014</v>
      </c>
      <c r="F158" s="646">
        <v>3224</v>
      </c>
    </row>
    <row r="159" spans="1:6" s="645" customFormat="1" ht="12.75" customHeight="1">
      <c r="A159" s="258" t="s">
        <v>289</v>
      </c>
      <c r="B159" s="639">
        <v>245074</v>
      </c>
      <c r="C159" s="639">
        <v>17827</v>
      </c>
      <c r="D159" s="639">
        <v>3105</v>
      </c>
      <c r="E159" s="640">
        <v>1.266964263854999</v>
      </c>
      <c r="F159" s="646">
        <v>3105</v>
      </c>
    </row>
    <row r="160" spans="1:6" s="645" customFormat="1" ht="12.75" customHeight="1">
      <c r="A160" s="255" t="s">
        <v>290</v>
      </c>
      <c r="B160" s="639">
        <v>8518153</v>
      </c>
      <c r="C160" s="639">
        <v>2261294</v>
      </c>
      <c r="D160" s="639">
        <v>148423</v>
      </c>
      <c r="E160" s="640">
        <v>1.7424317219941927</v>
      </c>
      <c r="F160" s="646">
        <v>148423</v>
      </c>
    </row>
    <row r="161" spans="1:6" s="645" customFormat="1" ht="12.75" customHeight="1">
      <c r="A161" s="253" t="s">
        <v>291</v>
      </c>
      <c r="B161" s="639">
        <v>1576548</v>
      </c>
      <c r="C161" s="639">
        <v>0</v>
      </c>
      <c r="D161" s="639">
        <v>0</v>
      </c>
      <c r="E161" s="640">
        <v>0</v>
      </c>
      <c r="F161" s="646">
        <v>0</v>
      </c>
    </row>
    <row r="162" spans="1:6" s="645" customFormat="1" ht="12.75" customHeight="1">
      <c r="A162" s="255" t="s">
        <v>303</v>
      </c>
      <c r="B162" s="639">
        <v>1576548</v>
      </c>
      <c r="C162" s="639">
        <v>0</v>
      </c>
      <c r="D162" s="639">
        <v>0</v>
      </c>
      <c r="E162" s="640">
        <v>0</v>
      </c>
      <c r="F162" s="646">
        <v>0</v>
      </c>
    </row>
    <row r="163" spans="1:6" s="645" customFormat="1" ht="12.75" customHeight="1">
      <c r="A163" s="239" t="s">
        <v>241</v>
      </c>
      <c r="B163" s="639">
        <v>46660312</v>
      </c>
      <c r="C163" s="639">
        <v>5919531</v>
      </c>
      <c r="D163" s="639">
        <v>3234935</v>
      </c>
      <c r="E163" s="640">
        <v>6.932947640813032</v>
      </c>
      <c r="F163" s="646">
        <v>3234935</v>
      </c>
    </row>
    <row r="164" spans="1:6" s="645" customFormat="1" ht="12.75" customHeight="1">
      <c r="A164" s="253" t="s">
        <v>293</v>
      </c>
      <c r="B164" s="639">
        <v>46660312</v>
      </c>
      <c r="C164" s="639">
        <v>5919531</v>
      </c>
      <c r="D164" s="639">
        <v>3234935</v>
      </c>
      <c r="E164" s="640">
        <v>6.932947640813032</v>
      </c>
      <c r="F164" s="646">
        <v>3234935</v>
      </c>
    </row>
    <row r="165" spans="1:6" s="645" customFormat="1" ht="12.75" customHeight="1">
      <c r="A165" s="239" t="s">
        <v>1334</v>
      </c>
      <c r="B165" s="639">
        <v>-298891</v>
      </c>
      <c r="C165" s="639">
        <v>0</v>
      </c>
      <c r="D165" s="639">
        <v>-1874423</v>
      </c>
      <c r="E165" s="640" t="s">
        <v>1330</v>
      </c>
      <c r="F165" s="646">
        <v>-1874423</v>
      </c>
    </row>
    <row r="166" spans="1:6" s="645" customFormat="1" ht="12.75" customHeight="1">
      <c r="A166" s="239" t="s">
        <v>1335</v>
      </c>
      <c r="B166" s="639">
        <v>298891</v>
      </c>
      <c r="C166" s="639" t="s">
        <v>1330</v>
      </c>
      <c r="D166" s="639" t="s">
        <v>1330</v>
      </c>
      <c r="E166" s="640" t="s">
        <v>1330</v>
      </c>
      <c r="F166" s="640" t="s">
        <v>1330</v>
      </c>
    </row>
    <row r="167" spans="1:6" s="645" customFormat="1" ht="12.75" customHeight="1">
      <c r="A167" s="253" t="s">
        <v>317</v>
      </c>
      <c r="B167" s="639">
        <v>298891</v>
      </c>
      <c r="C167" s="639" t="s">
        <v>1330</v>
      </c>
      <c r="D167" s="325" t="s">
        <v>1330</v>
      </c>
      <c r="E167" s="640" t="s">
        <v>1330</v>
      </c>
      <c r="F167" s="640" t="s">
        <v>1330</v>
      </c>
    </row>
    <row r="168" spans="1:6" s="645" customFormat="1" ht="25.5">
      <c r="A168" s="241" t="s">
        <v>971</v>
      </c>
      <c r="B168" s="639">
        <v>298891</v>
      </c>
      <c r="C168" s="639" t="s">
        <v>1330</v>
      </c>
      <c r="D168" s="639" t="s">
        <v>1330</v>
      </c>
      <c r="E168" s="640" t="s">
        <v>1330</v>
      </c>
      <c r="F168" s="646" t="s">
        <v>1330</v>
      </c>
    </row>
    <row r="169" spans="1:6" s="645" customFormat="1" ht="12.75">
      <c r="A169" s="253"/>
      <c r="B169" s="639"/>
      <c r="C169" s="189"/>
      <c r="D169" s="189"/>
      <c r="E169" s="325"/>
      <c r="F169" s="189"/>
    </row>
    <row r="170" spans="1:6" s="650" customFormat="1" ht="12.75">
      <c r="A170" s="229" t="s">
        <v>991</v>
      </c>
      <c r="B170" s="647"/>
      <c r="C170" s="648"/>
      <c r="D170" s="648"/>
      <c r="E170" s="649"/>
      <c r="F170" s="648"/>
    </row>
    <row r="171" spans="1:6" s="645" customFormat="1" ht="12.75" customHeight="1">
      <c r="A171" s="177" t="s">
        <v>989</v>
      </c>
      <c r="B171" s="220"/>
      <c r="C171" s="220"/>
      <c r="D171" s="220"/>
      <c r="E171" s="322"/>
      <c r="F171" s="220"/>
    </row>
    <row r="172" spans="1:6" s="645" customFormat="1" ht="12.75" customHeight="1">
      <c r="A172" s="651" t="s">
        <v>969</v>
      </c>
      <c r="B172" s="328">
        <v>113480</v>
      </c>
      <c r="C172" s="328">
        <v>0</v>
      </c>
      <c r="D172" s="328">
        <v>0</v>
      </c>
      <c r="E172" s="637">
        <v>0</v>
      </c>
      <c r="F172" s="328">
        <v>0</v>
      </c>
    </row>
    <row r="173" spans="1:6" s="645" customFormat="1" ht="12.75" customHeight="1">
      <c r="A173" s="374" t="s">
        <v>299</v>
      </c>
      <c r="B173" s="328">
        <v>102082</v>
      </c>
      <c r="C173" s="328">
        <v>0</v>
      </c>
      <c r="D173" s="328">
        <v>0</v>
      </c>
      <c r="E173" s="637">
        <v>0</v>
      </c>
      <c r="F173" s="328">
        <v>0</v>
      </c>
    </row>
    <row r="174" spans="1:6" s="645" customFormat="1" ht="12.75" customHeight="1">
      <c r="A174" s="374" t="s">
        <v>283</v>
      </c>
      <c r="B174" s="328">
        <v>11398</v>
      </c>
      <c r="C174" s="328">
        <v>0</v>
      </c>
      <c r="D174" s="328">
        <v>0</v>
      </c>
      <c r="E174" s="637">
        <v>0</v>
      </c>
      <c r="F174" s="328">
        <v>0</v>
      </c>
    </row>
    <row r="175" spans="1:6" s="645" customFormat="1" ht="28.5" customHeight="1">
      <c r="A175" s="652" t="s">
        <v>284</v>
      </c>
      <c r="B175" s="328">
        <v>11398</v>
      </c>
      <c r="C175" s="328">
        <v>0</v>
      </c>
      <c r="D175" s="328">
        <v>0</v>
      </c>
      <c r="E175" s="637">
        <v>0</v>
      </c>
      <c r="F175" s="328">
        <v>0</v>
      </c>
    </row>
    <row r="176" spans="1:6" s="645" customFormat="1" ht="12.75" customHeight="1">
      <c r="A176" s="327" t="s">
        <v>285</v>
      </c>
      <c r="B176" s="328">
        <v>113480</v>
      </c>
      <c r="C176" s="328">
        <v>0</v>
      </c>
      <c r="D176" s="328">
        <v>0</v>
      </c>
      <c r="E176" s="637">
        <v>0</v>
      </c>
      <c r="F176" s="328">
        <v>0</v>
      </c>
    </row>
    <row r="177" spans="1:6" s="645" customFormat="1" ht="12.75" customHeight="1">
      <c r="A177" s="374" t="s">
        <v>286</v>
      </c>
      <c r="B177" s="328">
        <v>113480</v>
      </c>
      <c r="C177" s="328">
        <v>0</v>
      </c>
      <c r="D177" s="328">
        <v>0</v>
      </c>
      <c r="E177" s="637">
        <v>0</v>
      </c>
      <c r="F177" s="328">
        <v>0</v>
      </c>
    </row>
    <row r="178" spans="1:6" s="645" customFormat="1" ht="12.75" customHeight="1">
      <c r="A178" s="653" t="s">
        <v>287</v>
      </c>
      <c r="B178" s="328">
        <v>113480</v>
      </c>
      <c r="C178" s="328">
        <v>0</v>
      </c>
      <c r="D178" s="328">
        <v>0</v>
      </c>
      <c r="E178" s="637">
        <v>0</v>
      </c>
      <c r="F178" s="328">
        <v>0</v>
      </c>
    </row>
    <row r="179" spans="1:6" s="645" customFormat="1" ht="12.75" customHeight="1">
      <c r="A179" s="654" t="s">
        <v>290</v>
      </c>
      <c r="B179" s="328">
        <v>113480</v>
      </c>
      <c r="C179" s="328">
        <v>0</v>
      </c>
      <c r="D179" s="328">
        <v>0</v>
      </c>
      <c r="E179" s="637">
        <v>0</v>
      </c>
      <c r="F179" s="328">
        <v>0</v>
      </c>
    </row>
    <row r="180" spans="1:6" s="645" customFormat="1" ht="12.75" customHeight="1">
      <c r="A180" s="177"/>
      <c r="B180" s="220"/>
      <c r="C180" s="220"/>
      <c r="D180" s="220"/>
      <c r="E180" s="322"/>
      <c r="F180" s="220"/>
    </row>
    <row r="181" spans="1:6" s="645" customFormat="1" ht="12.75" customHeight="1">
      <c r="A181" s="248" t="s">
        <v>974</v>
      </c>
      <c r="B181" s="220"/>
      <c r="C181" s="220"/>
      <c r="D181" s="220"/>
      <c r="E181" s="322"/>
      <c r="F181" s="220"/>
    </row>
    <row r="182" spans="1:6" s="645" customFormat="1" ht="12.75" customHeight="1">
      <c r="A182" s="177" t="s">
        <v>989</v>
      </c>
      <c r="B182" s="220"/>
      <c r="C182" s="220"/>
      <c r="D182" s="220"/>
      <c r="E182" s="322"/>
      <c r="F182" s="220"/>
    </row>
    <row r="183" spans="1:6" s="645" customFormat="1" ht="12.75" customHeight="1">
      <c r="A183" s="185" t="s">
        <v>969</v>
      </c>
      <c r="B183" s="328">
        <v>1842399</v>
      </c>
      <c r="C183" s="328">
        <v>332960</v>
      </c>
      <c r="D183" s="328">
        <v>105075</v>
      </c>
      <c r="E183" s="637">
        <v>5.703162018650683</v>
      </c>
      <c r="F183" s="189">
        <v>105075</v>
      </c>
    </row>
    <row r="184" spans="1:6" s="645" customFormat="1" ht="12.75" customHeight="1">
      <c r="A184" s="239" t="s">
        <v>299</v>
      </c>
      <c r="B184" s="328">
        <v>1333668</v>
      </c>
      <c r="C184" s="328">
        <v>300766</v>
      </c>
      <c r="D184" s="328">
        <v>72881</v>
      </c>
      <c r="E184" s="637">
        <v>5.464703359456776</v>
      </c>
      <c r="F184" s="189">
        <v>72881</v>
      </c>
    </row>
    <row r="185" spans="1:6" s="645" customFormat="1" ht="12" customHeight="1">
      <c r="A185" s="239" t="s">
        <v>283</v>
      </c>
      <c r="B185" s="328">
        <v>508731</v>
      </c>
      <c r="C185" s="328">
        <v>32194</v>
      </c>
      <c r="D185" s="328">
        <v>32194</v>
      </c>
      <c r="E185" s="637">
        <v>6.328295307343174</v>
      </c>
      <c r="F185" s="189">
        <v>32194</v>
      </c>
    </row>
    <row r="186" spans="1:6" s="645" customFormat="1" ht="25.5" customHeight="1">
      <c r="A186" s="241" t="s">
        <v>284</v>
      </c>
      <c r="B186" s="328">
        <v>508731</v>
      </c>
      <c r="C186" s="328">
        <v>32194</v>
      </c>
      <c r="D186" s="328">
        <v>32194</v>
      </c>
      <c r="E186" s="637">
        <v>6.328295307343174</v>
      </c>
      <c r="F186" s="189">
        <v>32194</v>
      </c>
    </row>
    <row r="187" spans="1:6" s="645" customFormat="1" ht="12.75" customHeight="1">
      <c r="A187" s="181" t="s">
        <v>285</v>
      </c>
      <c r="B187" s="328">
        <v>2017399</v>
      </c>
      <c r="C187" s="328">
        <v>332960</v>
      </c>
      <c r="D187" s="328">
        <v>80381</v>
      </c>
      <c r="E187" s="637">
        <v>3.9843878181757795</v>
      </c>
      <c r="F187" s="189">
        <v>80381</v>
      </c>
    </row>
    <row r="188" spans="1:6" s="645" customFormat="1" ht="12.75" customHeight="1">
      <c r="A188" s="239" t="s">
        <v>286</v>
      </c>
      <c r="B188" s="328">
        <v>1946586</v>
      </c>
      <c r="C188" s="328">
        <v>330935</v>
      </c>
      <c r="D188" s="328">
        <v>79962</v>
      </c>
      <c r="E188" s="637">
        <v>4.107807207079472</v>
      </c>
      <c r="F188" s="189">
        <v>79962</v>
      </c>
    </row>
    <row r="189" spans="1:6" s="645" customFormat="1" ht="12.75" customHeight="1">
      <c r="A189" s="253" t="s">
        <v>287</v>
      </c>
      <c r="B189" s="328">
        <v>1635086</v>
      </c>
      <c r="C189" s="328">
        <v>330935</v>
      </c>
      <c r="D189" s="328">
        <v>79962</v>
      </c>
      <c r="E189" s="637">
        <v>4.890384970576471</v>
      </c>
      <c r="F189" s="189">
        <v>79962</v>
      </c>
    </row>
    <row r="190" spans="1:6" s="645" customFormat="1" ht="12.75" customHeight="1">
      <c r="A190" s="185" t="s">
        <v>990</v>
      </c>
      <c r="B190" s="328">
        <v>215498</v>
      </c>
      <c r="C190" s="328">
        <v>16893</v>
      </c>
      <c r="D190" s="328">
        <v>1170</v>
      </c>
      <c r="E190" s="637">
        <v>0.5429284726540385</v>
      </c>
      <c r="F190" s="189">
        <v>1170</v>
      </c>
    </row>
    <row r="191" spans="1:6" s="645" customFormat="1" ht="12.75" customHeight="1">
      <c r="A191" s="258" t="s">
        <v>289</v>
      </c>
      <c r="B191" s="328">
        <v>173682</v>
      </c>
      <c r="C191" s="328">
        <v>13600</v>
      </c>
      <c r="D191" s="328">
        <v>1108</v>
      </c>
      <c r="E191" s="637">
        <v>0.637947513271381</v>
      </c>
      <c r="F191" s="189">
        <v>1108</v>
      </c>
    </row>
    <row r="192" spans="1:6" s="645" customFormat="1" ht="12.75" customHeight="1">
      <c r="A192" s="255" t="s">
        <v>290</v>
      </c>
      <c r="B192" s="328">
        <v>1419588</v>
      </c>
      <c r="C192" s="328">
        <v>314042</v>
      </c>
      <c r="D192" s="328">
        <v>78792</v>
      </c>
      <c r="E192" s="637">
        <v>5.550342775509514</v>
      </c>
      <c r="F192" s="189">
        <v>78792</v>
      </c>
    </row>
    <row r="193" spans="1:6" s="645" customFormat="1" ht="12.75" customHeight="1">
      <c r="A193" s="253" t="s">
        <v>291</v>
      </c>
      <c r="B193" s="328">
        <v>311500</v>
      </c>
      <c r="C193" s="328">
        <v>0</v>
      </c>
      <c r="D193" s="328">
        <v>0</v>
      </c>
      <c r="E193" s="637">
        <v>0</v>
      </c>
      <c r="F193" s="189">
        <v>0</v>
      </c>
    </row>
    <row r="194" spans="1:6" s="645" customFormat="1" ht="12.75" customHeight="1">
      <c r="A194" s="255" t="s">
        <v>303</v>
      </c>
      <c r="B194" s="328">
        <v>311500</v>
      </c>
      <c r="C194" s="328">
        <v>0</v>
      </c>
      <c r="D194" s="328">
        <v>0</v>
      </c>
      <c r="E194" s="637">
        <v>0</v>
      </c>
      <c r="F194" s="189">
        <v>0</v>
      </c>
    </row>
    <row r="195" spans="1:6" s="645" customFormat="1" ht="12.75" customHeight="1">
      <c r="A195" s="239" t="s">
        <v>241</v>
      </c>
      <c r="B195" s="328">
        <v>70813</v>
      </c>
      <c r="C195" s="328">
        <v>2025</v>
      </c>
      <c r="D195" s="328">
        <v>419</v>
      </c>
      <c r="E195" s="637">
        <v>0.5916992642593875</v>
      </c>
      <c r="F195" s="189">
        <v>419</v>
      </c>
    </row>
    <row r="196" spans="1:6" s="645" customFormat="1" ht="12.75" customHeight="1">
      <c r="A196" s="253" t="s">
        <v>293</v>
      </c>
      <c r="B196" s="328">
        <v>70813</v>
      </c>
      <c r="C196" s="328">
        <v>2025</v>
      </c>
      <c r="D196" s="328">
        <v>419</v>
      </c>
      <c r="E196" s="637">
        <v>0.5916992642593875</v>
      </c>
      <c r="F196" s="189">
        <v>419</v>
      </c>
    </row>
    <row r="197" spans="1:6" s="645" customFormat="1" ht="12.75" customHeight="1">
      <c r="A197" s="239" t="s">
        <v>1334</v>
      </c>
      <c r="B197" s="328">
        <v>-175000</v>
      </c>
      <c r="C197" s="328">
        <v>0</v>
      </c>
      <c r="D197" s="328">
        <v>24694</v>
      </c>
      <c r="E197" s="637" t="s">
        <v>1330</v>
      </c>
      <c r="F197" s="189">
        <v>24694</v>
      </c>
    </row>
    <row r="198" spans="1:6" s="645" customFormat="1" ht="12.75" customHeight="1">
      <c r="A198" s="239" t="s">
        <v>1335</v>
      </c>
      <c r="B198" s="328">
        <v>175000</v>
      </c>
      <c r="C198" s="328" t="s">
        <v>1330</v>
      </c>
      <c r="D198" s="639" t="s">
        <v>1330</v>
      </c>
      <c r="E198" s="640" t="s">
        <v>1330</v>
      </c>
      <c r="F198" s="640" t="s">
        <v>1330</v>
      </c>
    </row>
    <row r="199" spans="1:6" s="645" customFormat="1" ht="12.75" customHeight="1">
      <c r="A199" s="253" t="s">
        <v>317</v>
      </c>
      <c r="B199" s="328">
        <v>175000</v>
      </c>
      <c r="C199" s="328" t="s">
        <v>1330</v>
      </c>
      <c r="D199" s="325" t="s">
        <v>1330</v>
      </c>
      <c r="E199" s="640" t="s">
        <v>1330</v>
      </c>
      <c r="F199" s="640" t="s">
        <v>1330</v>
      </c>
    </row>
    <row r="200" spans="1:6" s="645" customFormat="1" ht="23.25" customHeight="1">
      <c r="A200" s="262" t="s">
        <v>971</v>
      </c>
      <c r="B200" s="328">
        <v>175000</v>
      </c>
      <c r="C200" s="328" t="s">
        <v>1330</v>
      </c>
      <c r="D200" s="325" t="s">
        <v>1330</v>
      </c>
      <c r="E200" s="640" t="s">
        <v>1330</v>
      </c>
      <c r="F200" s="640" t="s">
        <v>1330</v>
      </c>
    </row>
    <row r="201" spans="1:6" s="645" customFormat="1" ht="14.25" customHeight="1">
      <c r="A201" s="262"/>
      <c r="B201" s="220"/>
      <c r="C201" s="220"/>
      <c r="D201" s="220"/>
      <c r="E201" s="322"/>
      <c r="F201" s="220"/>
    </row>
    <row r="202" spans="1:6" s="645" customFormat="1" ht="14.25" customHeight="1">
      <c r="A202" s="248" t="s">
        <v>975</v>
      </c>
      <c r="B202" s="220"/>
      <c r="C202" s="220"/>
      <c r="D202" s="220"/>
      <c r="E202" s="322"/>
      <c r="F202" s="220"/>
    </row>
    <row r="203" spans="1:6" s="645" customFormat="1" ht="14.25" customHeight="1">
      <c r="A203" s="177" t="s">
        <v>989</v>
      </c>
      <c r="B203" s="220"/>
      <c r="C203" s="220"/>
      <c r="D203" s="220"/>
      <c r="E203" s="322"/>
      <c r="F203" s="220"/>
    </row>
    <row r="204" spans="1:6" s="645" customFormat="1" ht="14.25" customHeight="1">
      <c r="A204" s="185" t="s">
        <v>969</v>
      </c>
      <c r="B204" s="328">
        <v>1336548</v>
      </c>
      <c r="C204" s="328">
        <v>154904</v>
      </c>
      <c r="D204" s="328">
        <v>0</v>
      </c>
      <c r="E204" s="637">
        <v>0</v>
      </c>
      <c r="F204" s="189">
        <v>0</v>
      </c>
    </row>
    <row r="205" spans="1:6" s="645" customFormat="1" ht="14.25" customHeight="1">
      <c r="A205" s="239" t="s">
        <v>299</v>
      </c>
      <c r="B205" s="328">
        <v>1074278</v>
      </c>
      <c r="C205" s="328">
        <v>154904</v>
      </c>
      <c r="D205" s="328">
        <v>0</v>
      </c>
      <c r="E205" s="637">
        <v>0</v>
      </c>
      <c r="F205" s="189">
        <v>0</v>
      </c>
    </row>
    <row r="206" spans="1:6" s="645" customFormat="1" ht="14.25" customHeight="1">
      <c r="A206" s="239" t="s">
        <v>283</v>
      </c>
      <c r="B206" s="328">
        <v>262270</v>
      </c>
      <c r="C206" s="328">
        <v>0</v>
      </c>
      <c r="D206" s="328">
        <v>0</v>
      </c>
      <c r="E206" s="637">
        <v>0</v>
      </c>
      <c r="F206" s="189">
        <v>0</v>
      </c>
    </row>
    <row r="207" spans="1:6" s="645" customFormat="1" ht="27" customHeight="1">
      <c r="A207" s="241" t="s">
        <v>284</v>
      </c>
      <c r="B207" s="328">
        <v>262270</v>
      </c>
      <c r="C207" s="328">
        <v>0</v>
      </c>
      <c r="D207" s="328">
        <v>0</v>
      </c>
      <c r="E207" s="637">
        <v>0</v>
      </c>
      <c r="F207" s="189">
        <v>0</v>
      </c>
    </row>
    <row r="208" spans="1:6" s="645" customFormat="1" ht="14.25" customHeight="1">
      <c r="A208" s="181" t="s">
        <v>285</v>
      </c>
      <c r="B208" s="328">
        <v>1336548</v>
      </c>
      <c r="C208" s="328">
        <v>154904</v>
      </c>
      <c r="D208" s="328">
        <v>0</v>
      </c>
      <c r="E208" s="637">
        <v>0</v>
      </c>
      <c r="F208" s="189">
        <v>0</v>
      </c>
    </row>
    <row r="209" spans="1:6" s="645" customFormat="1" ht="14.25" customHeight="1">
      <c r="A209" s="239" t="s">
        <v>286</v>
      </c>
      <c r="B209" s="328">
        <v>407492</v>
      </c>
      <c r="C209" s="328">
        <v>154904</v>
      </c>
      <c r="D209" s="328">
        <v>0</v>
      </c>
      <c r="E209" s="637">
        <v>0</v>
      </c>
      <c r="F209" s="189">
        <v>0</v>
      </c>
    </row>
    <row r="210" spans="1:6" s="645" customFormat="1" ht="14.25" customHeight="1">
      <c r="A210" s="253" t="s">
        <v>287</v>
      </c>
      <c r="B210" s="328">
        <v>407492</v>
      </c>
      <c r="C210" s="328">
        <v>154904</v>
      </c>
      <c r="D210" s="328">
        <v>0</v>
      </c>
      <c r="E210" s="637">
        <v>0</v>
      </c>
      <c r="F210" s="189">
        <v>0</v>
      </c>
    </row>
    <row r="211" spans="1:6" s="645" customFormat="1" ht="14.25" customHeight="1">
      <c r="A211" s="255" t="s">
        <v>290</v>
      </c>
      <c r="B211" s="328">
        <v>407492</v>
      </c>
      <c r="C211" s="328">
        <v>154904</v>
      </c>
      <c r="D211" s="328">
        <v>0</v>
      </c>
      <c r="E211" s="637">
        <v>0</v>
      </c>
      <c r="F211" s="189">
        <v>0</v>
      </c>
    </row>
    <row r="212" spans="1:6" s="645" customFormat="1" ht="14.25" customHeight="1">
      <c r="A212" s="239" t="s">
        <v>241</v>
      </c>
      <c r="B212" s="328">
        <v>929056</v>
      </c>
      <c r="C212" s="328">
        <v>0</v>
      </c>
      <c r="D212" s="328">
        <v>0</v>
      </c>
      <c r="E212" s="637">
        <v>0</v>
      </c>
      <c r="F212" s="189">
        <v>0</v>
      </c>
    </row>
    <row r="213" spans="1:6" s="645" customFormat="1" ht="14.25" customHeight="1">
      <c r="A213" s="253" t="s">
        <v>293</v>
      </c>
      <c r="B213" s="328">
        <v>929056</v>
      </c>
      <c r="C213" s="328">
        <v>0</v>
      </c>
      <c r="D213" s="328">
        <v>0</v>
      </c>
      <c r="E213" s="637">
        <v>0</v>
      </c>
      <c r="F213" s="189">
        <v>0</v>
      </c>
    </row>
    <row r="214" spans="1:6" s="645" customFormat="1" ht="14.25" customHeight="1">
      <c r="A214" s="177"/>
      <c r="B214" s="220"/>
      <c r="C214" s="220"/>
      <c r="D214" s="220"/>
      <c r="E214" s="322"/>
      <c r="F214" s="220"/>
    </row>
    <row r="215" spans="1:6" s="645" customFormat="1" ht="14.25" customHeight="1">
      <c r="A215" s="248" t="s">
        <v>992</v>
      </c>
      <c r="B215" s="220"/>
      <c r="C215" s="220"/>
      <c r="D215" s="220"/>
      <c r="E215" s="322"/>
      <c r="F215" s="220"/>
    </row>
    <row r="216" spans="1:6" s="645" customFormat="1" ht="14.25" customHeight="1">
      <c r="A216" s="177" t="s">
        <v>989</v>
      </c>
      <c r="B216" s="220"/>
      <c r="C216" s="220"/>
      <c r="D216" s="220"/>
      <c r="E216" s="322"/>
      <c r="F216" s="220"/>
    </row>
    <row r="217" spans="1:6" s="645" customFormat="1" ht="14.25" customHeight="1">
      <c r="A217" s="185" t="s">
        <v>969</v>
      </c>
      <c r="B217" s="328">
        <v>48470482</v>
      </c>
      <c r="C217" s="328">
        <v>6234614</v>
      </c>
      <c r="D217" s="328">
        <v>1148312</v>
      </c>
      <c r="E217" s="637">
        <v>2.369095483721412</v>
      </c>
      <c r="F217" s="189">
        <v>1148312</v>
      </c>
    </row>
    <row r="218" spans="1:6" s="645" customFormat="1" ht="14.25" customHeight="1">
      <c r="A218" s="239" t="s">
        <v>299</v>
      </c>
      <c r="B218" s="328">
        <v>41754310</v>
      </c>
      <c r="C218" s="328">
        <v>5086302</v>
      </c>
      <c r="D218" s="328">
        <v>0</v>
      </c>
      <c r="E218" s="637">
        <v>0</v>
      </c>
      <c r="F218" s="189">
        <v>0</v>
      </c>
    </row>
    <row r="219" spans="1:6" s="645" customFormat="1" ht="14.25" customHeight="1">
      <c r="A219" s="239" t="s">
        <v>283</v>
      </c>
      <c r="B219" s="328">
        <v>6716172</v>
      </c>
      <c r="C219" s="328">
        <v>1148312</v>
      </c>
      <c r="D219" s="328">
        <v>1148312</v>
      </c>
      <c r="E219" s="637">
        <v>17.09771578214495</v>
      </c>
      <c r="F219" s="189">
        <v>1148312</v>
      </c>
    </row>
    <row r="220" spans="1:6" s="645" customFormat="1" ht="25.5" customHeight="1">
      <c r="A220" s="241" t="s">
        <v>284</v>
      </c>
      <c r="B220" s="328">
        <v>6716172</v>
      </c>
      <c r="C220" s="328">
        <v>1148312</v>
      </c>
      <c r="D220" s="328">
        <v>1148312</v>
      </c>
      <c r="E220" s="637">
        <v>17.09771578214495</v>
      </c>
      <c r="F220" s="189">
        <v>1148312</v>
      </c>
    </row>
    <row r="221" spans="1:6" s="645" customFormat="1" ht="14.25" customHeight="1">
      <c r="A221" s="181" t="s">
        <v>285</v>
      </c>
      <c r="B221" s="328">
        <v>48470482</v>
      </c>
      <c r="C221" s="328">
        <v>6234614</v>
      </c>
      <c r="D221" s="328">
        <v>3268927</v>
      </c>
      <c r="E221" s="637">
        <v>6.744160291205686</v>
      </c>
      <c r="F221" s="189">
        <v>3268927</v>
      </c>
    </row>
    <row r="222" spans="1:6" s="645" customFormat="1" ht="14.25" customHeight="1">
      <c r="A222" s="239" t="s">
        <v>286</v>
      </c>
      <c r="B222" s="328">
        <v>3466124</v>
      </c>
      <c r="C222" s="328">
        <v>617549</v>
      </c>
      <c r="D222" s="328">
        <v>36648</v>
      </c>
      <c r="E222" s="637">
        <v>1.0573193572993926</v>
      </c>
      <c r="F222" s="189">
        <v>36648</v>
      </c>
    </row>
    <row r="223" spans="1:6" s="645" customFormat="1" ht="14.25" customHeight="1">
      <c r="A223" s="253" t="s">
        <v>287</v>
      </c>
      <c r="B223" s="328">
        <v>3466124</v>
      </c>
      <c r="C223" s="328">
        <v>617549</v>
      </c>
      <c r="D223" s="328">
        <v>36648</v>
      </c>
      <c r="E223" s="637">
        <v>1.0573193572993926</v>
      </c>
      <c r="F223" s="189">
        <v>36648</v>
      </c>
    </row>
    <row r="224" spans="1:6" s="645" customFormat="1" ht="14.25" customHeight="1">
      <c r="A224" s="185" t="s">
        <v>990</v>
      </c>
      <c r="B224" s="328">
        <v>7694</v>
      </c>
      <c r="C224" s="328">
        <v>0</v>
      </c>
      <c r="D224" s="328">
        <v>0</v>
      </c>
      <c r="E224" s="637">
        <v>0</v>
      </c>
      <c r="F224" s="189">
        <v>0</v>
      </c>
    </row>
    <row r="225" spans="1:6" s="645" customFormat="1" ht="14.25" customHeight="1">
      <c r="A225" s="258" t="s">
        <v>289</v>
      </c>
      <c r="B225" s="328">
        <v>6200</v>
      </c>
      <c r="C225" s="328">
        <v>0</v>
      </c>
      <c r="D225" s="328">
        <v>0</v>
      </c>
      <c r="E225" s="637">
        <v>0</v>
      </c>
      <c r="F225" s="189">
        <v>0</v>
      </c>
    </row>
    <row r="226" spans="1:6" s="645" customFormat="1" ht="14.25" customHeight="1">
      <c r="A226" s="255" t="s">
        <v>290</v>
      </c>
      <c r="B226" s="328">
        <v>3458430</v>
      </c>
      <c r="C226" s="328">
        <v>617549</v>
      </c>
      <c r="D226" s="328">
        <v>36648</v>
      </c>
      <c r="E226" s="637">
        <v>1.0596715850834049</v>
      </c>
      <c r="F226" s="189">
        <v>36648</v>
      </c>
    </row>
    <row r="227" spans="1:6" s="645" customFormat="1" ht="14.25" customHeight="1">
      <c r="A227" s="239" t="s">
        <v>241</v>
      </c>
      <c r="B227" s="328">
        <v>45004358</v>
      </c>
      <c r="C227" s="328">
        <v>5617065</v>
      </c>
      <c r="D227" s="328">
        <v>3232279</v>
      </c>
      <c r="E227" s="637">
        <v>7.1821466712179305</v>
      </c>
      <c r="F227" s="189">
        <v>3232279</v>
      </c>
    </row>
    <row r="228" spans="1:6" s="645" customFormat="1" ht="14.25" customHeight="1">
      <c r="A228" s="253" t="s">
        <v>293</v>
      </c>
      <c r="B228" s="328">
        <v>45004358</v>
      </c>
      <c r="C228" s="328">
        <v>5617065</v>
      </c>
      <c r="D228" s="328">
        <v>3232279</v>
      </c>
      <c r="E228" s="637">
        <v>7.1821466712179305</v>
      </c>
      <c r="F228" s="189">
        <v>3232279</v>
      </c>
    </row>
    <row r="229" spans="1:6" s="645" customFormat="1" ht="14.25" customHeight="1">
      <c r="A229" s="253"/>
      <c r="B229" s="220"/>
      <c r="C229" s="220"/>
      <c r="D229" s="220"/>
      <c r="E229" s="322"/>
      <c r="F229" s="220"/>
    </row>
    <row r="230" spans="1:6" s="645" customFormat="1" ht="14.25" customHeight="1">
      <c r="A230" s="248" t="s">
        <v>981</v>
      </c>
      <c r="B230" s="220"/>
      <c r="C230" s="220"/>
      <c r="D230" s="220"/>
      <c r="E230" s="322"/>
      <c r="F230" s="220"/>
    </row>
    <row r="231" spans="1:6" s="645" customFormat="1" ht="14.25" customHeight="1">
      <c r="A231" s="177" t="s">
        <v>989</v>
      </c>
      <c r="B231" s="220"/>
      <c r="C231" s="220"/>
      <c r="D231" s="220"/>
      <c r="E231" s="322"/>
      <c r="F231" s="220"/>
    </row>
    <row r="232" spans="1:6" s="645" customFormat="1" ht="14.25" customHeight="1">
      <c r="A232" s="185" t="s">
        <v>969</v>
      </c>
      <c r="B232" s="328">
        <v>65361</v>
      </c>
      <c r="C232" s="328">
        <v>0</v>
      </c>
      <c r="D232" s="328">
        <v>0</v>
      </c>
      <c r="E232" s="637">
        <v>0</v>
      </c>
      <c r="F232" s="189">
        <v>0</v>
      </c>
    </row>
    <row r="233" spans="1:6" s="645" customFormat="1" ht="14.25" customHeight="1">
      <c r="A233" s="239" t="s">
        <v>299</v>
      </c>
      <c r="B233" s="328">
        <v>42168</v>
      </c>
      <c r="C233" s="328">
        <v>0</v>
      </c>
      <c r="D233" s="328">
        <v>0</v>
      </c>
      <c r="E233" s="637">
        <v>0</v>
      </c>
      <c r="F233" s="189">
        <v>0</v>
      </c>
    </row>
    <row r="234" spans="1:6" s="645" customFormat="1" ht="12" customHeight="1">
      <c r="A234" s="239" t="s">
        <v>283</v>
      </c>
      <c r="B234" s="328">
        <v>23193</v>
      </c>
      <c r="C234" s="328">
        <v>0</v>
      </c>
      <c r="D234" s="328">
        <v>0</v>
      </c>
      <c r="E234" s="637">
        <v>0</v>
      </c>
      <c r="F234" s="189">
        <v>0</v>
      </c>
    </row>
    <row r="235" spans="1:6" s="645" customFormat="1" ht="24" customHeight="1">
      <c r="A235" s="241" t="s">
        <v>284</v>
      </c>
      <c r="B235" s="328">
        <v>23193</v>
      </c>
      <c r="C235" s="328">
        <v>0</v>
      </c>
      <c r="D235" s="328">
        <v>0</v>
      </c>
      <c r="E235" s="637">
        <v>0</v>
      </c>
      <c r="F235" s="189">
        <v>0</v>
      </c>
    </row>
    <row r="236" spans="1:6" s="645" customFormat="1" ht="14.25" customHeight="1">
      <c r="A236" s="181" t="s">
        <v>285</v>
      </c>
      <c r="B236" s="328">
        <v>189252</v>
      </c>
      <c r="C236" s="328">
        <v>0</v>
      </c>
      <c r="D236" s="328">
        <v>0</v>
      </c>
      <c r="E236" s="637">
        <v>0</v>
      </c>
      <c r="F236" s="189">
        <v>0</v>
      </c>
    </row>
    <row r="237" spans="1:6" s="645" customFormat="1" ht="14.25" customHeight="1">
      <c r="A237" s="239" t="s">
        <v>286</v>
      </c>
      <c r="B237" s="328">
        <v>189252</v>
      </c>
      <c r="C237" s="328">
        <v>0</v>
      </c>
      <c r="D237" s="328">
        <v>0</v>
      </c>
      <c r="E237" s="637">
        <v>0</v>
      </c>
      <c r="F237" s="189">
        <v>0</v>
      </c>
    </row>
    <row r="238" spans="1:6" s="645" customFormat="1" ht="14.25" customHeight="1">
      <c r="A238" s="253" t="s">
        <v>287</v>
      </c>
      <c r="B238" s="328">
        <v>189252</v>
      </c>
      <c r="C238" s="328">
        <v>0</v>
      </c>
      <c r="D238" s="328">
        <v>0</v>
      </c>
      <c r="E238" s="637">
        <v>0</v>
      </c>
      <c r="F238" s="189">
        <v>0</v>
      </c>
    </row>
    <row r="239" spans="1:6" s="645" customFormat="1" ht="14.25" customHeight="1">
      <c r="A239" s="185" t="s">
        <v>990</v>
      </c>
      <c r="B239" s="328">
        <v>23193</v>
      </c>
      <c r="C239" s="328">
        <v>0</v>
      </c>
      <c r="D239" s="328">
        <v>0</v>
      </c>
      <c r="E239" s="637">
        <v>0</v>
      </c>
      <c r="F239" s="189">
        <v>0</v>
      </c>
    </row>
    <row r="240" spans="1:6" s="645" customFormat="1" ht="14.25" customHeight="1">
      <c r="A240" s="258" t="s">
        <v>289</v>
      </c>
      <c r="B240" s="328">
        <v>23193</v>
      </c>
      <c r="C240" s="328">
        <v>0</v>
      </c>
      <c r="D240" s="328">
        <v>0</v>
      </c>
      <c r="E240" s="637">
        <v>0</v>
      </c>
      <c r="F240" s="189">
        <v>0</v>
      </c>
    </row>
    <row r="241" spans="1:6" s="645" customFormat="1" ht="14.25" customHeight="1">
      <c r="A241" s="255" t="s">
        <v>290</v>
      </c>
      <c r="B241" s="328">
        <v>166059</v>
      </c>
      <c r="C241" s="328">
        <v>0</v>
      </c>
      <c r="D241" s="328">
        <v>0</v>
      </c>
      <c r="E241" s="637">
        <v>0</v>
      </c>
      <c r="F241" s="189">
        <v>0</v>
      </c>
    </row>
    <row r="242" spans="1:6" s="645" customFormat="1" ht="12.75" customHeight="1">
      <c r="A242" s="239" t="s">
        <v>1334</v>
      </c>
      <c r="B242" s="328">
        <v>-123891</v>
      </c>
      <c r="C242" s="328">
        <v>0</v>
      </c>
      <c r="D242" s="328">
        <v>0</v>
      </c>
      <c r="E242" s="637" t="s">
        <v>1330</v>
      </c>
      <c r="F242" s="189">
        <v>0</v>
      </c>
    </row>
    <row r="243" spans="1:6" s="645" customFormat="1" ht="12.75" customHeight="1">
      <c r="A243" s="239" t="s">
        <v>1335</v>
      </c>
      <c r="B243" s="328">
        <v>123891</v>
      </c>
      <c r="C243" s="328" t="s">
        <v>1330</v>
      </c>
      <c r="D243" s="328" t="s">
        <v>1330</v>
      </c>
      <c r="E243" s="637" t="s">
        <v>1330</v>
      </c>
      <c r="F243" s="637" t="s">
        <v>1330</v>
      </c>
    </row>
    <row r="244" spans="1:6" s="645" customFormat="1" ht="12.75" customHeight="1">
      <c r="A244" s="253" t="s">
        <v>317</v>
      </c>
      <c r="B244" s="328">
        <v>123891</v>
      </c>
      <c r="C244" s="328" t="s">
        <v>1330</v>
      </c>
      <c r="D244" s="328" t="s">
        <v>1330</v>
      </c>
      <c r="E244" s="637" t="s">
        <v>1330</v>
      </c>
      <c r="F244" s="637" t="s">
        <v>1330</v>
      </c>
    </row>
    <row r="245" spans="1:6" s="645" customFormat="1" ht="23.25" customHeight="1">
      <c r="A245" s="262" t="s">
        <v>971</v>
      </c>
      <c r="B245" s="328">
        <v>123891</v>
      </c>
      <c r="C245" s="328" t="s">
        <v>1330</v>
      </c>
      <c r="D245" s="328" t="s">
        <v>1330</v>
      </c>
      <c r="E245" s="637" t="s">
        <v>1330</v>
      </c>
      <c r="F245" s="637" t="s">
        <v>1330</v>
      </c>
    </row>
    <row r="246" spans="1:6" s="645" customFormat="1" ht="14.25" customHeight="1">
      <c r="A246" s="253"/>
      <c r="B246" s="220"/>
      <c r="C246" s="220"/>
      <c r="D246" s="220"/>
      <c r="E246" s="322"/>
      <c r="F246" s="322"/>
    </row>
    <row r="247" spans="1:6" s="645" customFormat="1" ht="14.25" customHeight="1">
      <c r="A247" s="248" t="s">
        <v>993</v>
      </c>
      <c r="B247" s="220"/>
      <c r="C247" s="220"/>
      <c r="D247" s="220"/>
      <c r="E247" s="322"/>
      <c r="F247" s="322"/>
    </row>
    <row r="248" spans="1:6" s="645" customFormat="1" ht="14.25" customHeight="1">
      <c r="A248" s="177" t="s">
        <v>989</v>
      </c>
      <c r="B248" s="220"/>
      <c r="C248" s="220"/>
      <c r="D248" s="220"/>
      <c r="E248" s="322"/>
      <c r="F248" s="322"/>
    </row>
    <row r="249" spans="1:6" s="645" customFormat="1" ht="14.25" customHeight="1">
      <c r="A249" s="185" t="s">
        <v>969</v>
      </c>
      <c r="B249" s="328">
        <v>1029798</v>
      </c>
      <c r="C249" s="328">
        <v>569543</v>
      </c>
      <c r="D249" s="328">
        <v>46161</v>
      </c>
      <c r="E249" s="637">
        <v>4.4825295834717105</v>
      </c>
      <c r="F249" s="189">
        <v>46161</v>
      </c>
    </row>
    <row r="250" spans="1:6" s="645" customFormat="1" ht="14.25" customHeight="1">
      <c r="A250" s="239" t="s">
        <v>299</v>
      </c>
      <c r="B250" s="328">
        <v>915453</v>
      </c>
      <c r="C250" s="328">
        <v>527481</v>
      </c>
      <c r="D250" s="328">
        <v>4099</v>
      </c>
      <c r="E250" s="637">
        <v>0.44775646592452045</v>
      </c>
      <c r="F250" s="189">
        <v>4099</v>
      </c>
    </row>
    <row r="251" spans="1:6" s="645" customFormat="1" ht="14.25" customHeight="1">
      <c r="A251" s="239" t="s">
        <v>283</v>
      </c>
      <c r="B251" s="328">
        <v>114345</v>
      </c>
      <c r="C251" s="328">
        <v>42062</v>
      </c>
      <c r="D251" s="328">
        <v>42062</v>
      </c>
      <c r="E251" s="637">
        <v>36.785167694258604</v>
      </c>
      <c r="F251" s="189">
        <v>42062</v>
      </c>
    </row>
    <row r="252" spans="1:6" s="645" customFormat="1" ht="26.25" customHeight="1">
      <c r="A252" s="241" t="s">
        <v>284</v>
      </c>
      <c r="B252" s="328">
        <v>114345</v>
      </c>
      <c r="C252" s="328">
        <v>42062</v>
      </c>
      <c r="D252" s="328">
        <v>42062</v>
      </c>
      <c r="E252" s="637">
        <v>36.785167694258604</v>
      </c>
      <c r="F252" s="189">
        <v>42062</v>
      </c>
    </row>
    <row r="253" spans="1:6" s="645" customFormat="1" ht="14.25" customHeight="1">
      <c r="A253" s="181" t="s">
        <v>285</v>
      </c>
      <c r="B253" s="328">
        <v>1029798</v>
      </c>
      <c r="C253" s="328">
        <v>569543</v>
      </c>
      <c r="D253" s="328">
        <v>5626</v>
      </c>
      <c r="E253" s="637">
        <v>0.5463207347460376</v>
      </c>
      <c r="F253" s="189">
        <v>5626</v>
      </c>
    </row>
    <row r="254" spans="1:6" s="645" customFormat="1" ht="14.25" customHeight="1">
      <c r="A254" s="239" t="s">
        <v>286</v>
      </c>
      <c r="B254" s="328">
        <v>934346</v>
      </c>
      <c r="C254" s="328">
        <v>513317</v>
      </c>
      <c r="D254" s="328">
        <v>5626</v>
      </c>
      <c r="E254" s="637">
        <v>0.6021324006310296</v>
      </c>
      <c r="F254" s="189">
        <v>5626</v>
      </c>
    </row>
    <row r="255" spans="1:6" s="645" customFormat="1" ht="14.25" customHeight="1">
      <c r="A255" s="253" t="s">
        <v>287</v>
      </c>
      <c r="B255" s="328">
        <v>934346</v>
      </c>
      <c r="C255" s="328">
        <v>513317</v>
      </c>
      <c r="D255" s="328">
        <v>5626</v>
      </c>
      <c r="E255" s="637">
        <v>0.6021324006310296</v>
      </c>
      <c r="F255" s="189">
        <v>5626</v>
      </c>
    </row>
    <row r="256" spans="1:6" s="645" customFormat="1" ht="14.25" customHeight="1">
      <c r="A256" s="255" t="s">
        <v>290</v>
      </c>
      <c r="B256" s="328">
        <v>934346</v>
      </c>
      <c r="C256" s="328">
        <v>513317</v>
      </c>
      <c r="D256" s="328">
        <v>5626</v>
      </c>
      <c r="E256" s="637">
        <v>0.6021324006310296</v>
      </c>
      <c r="F256" s="189">
        <v>5626</v>
      </c>
    </row>
    <row r="257" spans="1:6" s="645" customFormat="1" ht="14.25" customHeight="1">
      <c r="A257" s="239" t="s">
        <v>241</v>
      </c>
      <c r="B257" s="328">
        <v>95452</v>
      </c>
      <c r="C257" s="328">
        <v>56226</v>
      </c>
      <c r="D257" s="328">
        <v>0</v>
      </c>
      <c r="E257" s="637">
        <v>0</v>
      </c>
      <c r="F257" s="189">
        <v>0</v>
      </c>
    </row>
    <row r="258" spans="1:6" s="645" customFormat="1" ht="14.25" customHeight="1">
      <c r="A258" s="253" t="s">
        <v>293</v>
      </c>
      <c r="B258" s="328">
        <v>95452</v>
      </c>
      <c r="C258" s="328">
        <v>56226</v>
      </c>
      <c r="D258" s="328">
        <v>0</v>
      </c>
      <c r="E258" s="637">
        <v>0</v>
      </c>
      <c r="F258" s="189">
        <v>0</v>
      </c>
    </row>
    <row r="259" spans="1:6" s="645" customFormat="1" ht="14.25" customHeight="1">
      <c r="A259" s="253"/>
      <c r="B259" s="220"/>
      <c r="C259" s="220"/>
      <c r="D259" s="220"/>
      <c r="E259" s="322"/>
      <c r="F259" s="322"/>
    </row>
    <row r="260" spans="1:6" s="645" customFormat="1" ht="14.25" customHeight="1">
      <c r="A260" s="248" t="s">
        <v>994</v>
      </c>
      <c r="B260" s="220"/>
      <c r="C260" s="220"/>
      <c r="D260" s="220"/>
      <c r="E260" s="322"/>
      <c r="F260" s="322"/>
    </row>
    <row r="261" spans="1:6" s="645" customFormat="1" ht="14.25" customHeight="1">
      <c r="A261" s="177" t="s">
        <v>989</v>
      </c>
      <c r="B261" s="220"/>
      <c r="C261" s="220"/>
      <c r="D261" s="220"/>
      <c r="E261" s="322"/>
      <c r="F261" s="322"/>
    </row>
    <row r="262" spans="1:6" s="645" customFormat="1" ht="14.25" customHeight="1">
      <c r="A262" s="185" t="s">
        <v>969</v>
      </c>
      <c r="B262" s="328">
        <v>45682</v>
      </c>
      <c r="C262" s="328">
        <v>45682</v>
      </c>
      <c r="D262" s="328">
        <v>1687</v>
      </c>
      <c r="E262" s="637">
        <v>3.6929206251915416</v>
      </c>
      <c r="F262" s="189">
        <v>1687</v>
      </c>
    </row>
    <row r="263" spans="1:6" s="645" customFormat="1" ht="14.25" customHeight="1">
      <c r="A263" s="239" t="s">
        <v>299</v>
      </c>
      <c r="B263" s="328">
        <v>45682</v>
      </c>
      <c r="C263" s="328">
        <v>45682</v>
      </c>
      <c r="D263" s="328">
        <v>1687</v>
      </c>
      <c r="E263" s="637">
        <v>3.6929206251915416</v>
      </c>
      <c r="F263" s="189">
        <v>1687</v>
      </c>
    </row>
    <row r="264" spans="1:6" s="645" customFormat="1" ht="14.25" customHeight="1">
      <c r="A264" s="181" t="s">
        <v>285</v>
      </c>
      <c r="B264" s="328">
        <v>45682</v>
      </c>
      <c r="C264" s="328">
        <v>45682</v>
      </c>
      <c r="D264" s="328">
        <v>1687</v>
      </c>
      <c r="E264" s="637">
        <v>3.6929206251915416</v>
      </c>
      <c r="F264" s="189">
        <v>1687</v>
      </c>
    </row>
    <row r="265" spans="1:6" s="645" customFormat="1" ht="14.25" customHeight="1">
      <c r="A265" s="239" t="s">
        <v>286</v>
      </c>
      <c r="B265" s="328">
        <v>45682</v>
      </c>
      <c r="C265" s="328">
        <v>45682</v>
      </c>
      <c r="D265" s="328">
        <v>1687</v>
      </c>
      <c r="E265" s="637">
        <v>3.6929206251915416</v>
      </c>
      <c r="F265" s="189">
        <v>1687</v>
      </c>
    </row>
    <row r="266" spans="1:6" s="645" customFormat="1" ht="14.25" customHeight="1">
      <c r="A266" s="253" t="s">
        <v>287</v>
      </c>
      <c r="B266" s="328">
        <v>45682</v>
      </c>
      <c r="C266" s="328">
        <v>45682</v>
      </c>
      <c r="D266" s="328">
        <v>1687</v>
      </c>
      <c r="E266" s="637">
        <v>3.6929206251915416</v>
      </c>
      <c r="F266" s="189">
        <v>1687</v>
      </c>
    </row>
    <row r="267" spans="1:6" s="645" customFormat="1" ht="14.25" customHeight="1">
      <c r="A267" s="255" t="s">
        <v>290</v>
      </c>
      <c r="B267" s="328">
        <v>45682</v>
      </c>
      <c r="C267" s="328">
        <v>45682</v>
      </c>
      <c r="D267" s="328">
        <v>1687</v>
      </c>
      <c r="E267" s="637">
        <v>3.6929206251915416</v>
      </c>
      <c r="F267" s="189">
        <v>1687</v>
      </c>
    </row>
    <row r="268" spans="1:6" s="645" customFormat="1" ht="14.25" customHeight="1">
      <c r="A268" s="253"/>
      <c r="B268" s="220"/>
      <c r="C268" s="220"/>
      <c r="D268" s="220"/>
      <c r="E268" s="322"/>
      <c r="F268" s="322"/>
    </row>
    <row r="269" spans="1:6" s="645" customFormat="1" ht="14.25" customHeight="1">
      <c r="A269" s="248" t="s">
        <v>995</v>
      </c>
      <c r="B269" s="220"/>
      <c r="C269" s="220"/>
      <c r="D269" s="220"/>
      <c r="E269" s="322"/>
      <c r="F269" s="322"/>
    </row>
    <row r="270" spans="1:6" s="645" customFormat="1" ht="14.25" customHeight="1">
      <c r="A270" s="177" t="s">
        <v>989</v>
      </c>
      <c r="B270" s="220"/>
      <c r="C270" s="220"/>
      <c r="D270" s="220"/>
      <c r="E270" s="322"/>
      <c r="F270" s="322"/>
    </row>
    <row r="271" spans="1:6" s="645" customFormat="1" ht="14.25" customHeight="1">
      <c r="A271" s="185" t="s">
        <v>969</v>
      </c>
      <c r="B271" s="328">
        <v>221067</v>
      </c>
      <c r="C271" s="328">
        <v>90064</v>
      </c>
      <c r="D271" s="328">
        <v>16833</v>
      </c>
      <c r="E271" s="637">
        <v>7.6144336332424105</v>
      </c>
      <c r="F271" s="189">
        <v>16833</v>
      </c>
    </row>
    <row r="272" spans="1:6" s="645" customFormat="1" ht="14.25" customHeight="1">
      <c r="A272" s="239" t="s">
        <v>299</v>
      </c>
      <c r="B272" s="328">
        <v>174735</v>
      </c>
      <c r="C272" s="328">
        <v>84897</v>
      </c>
      <c r="D272" s="328">
        <v>11666</v>
      </c>
      <c r="E272" s="637">
        <v>6.676395684894268</v>
      </c>
      <c r="F272" s="189">
        <v>11666</v>
      </c>
    </row>
    <row r="273" spans="1:6" s="645" customFormat="1" ht="14.25" customHeight="1">
      <c r="A273" s="239" t="s">
        <v>283</v>
      </c>
      <c r="B273" s="328">
        <v>46332</v>
      </c>
      <c r="C273" s="328">
        <v>5167</v>
      </c>
      <c r="D273" s="328">
        <v>5167</v>
      </c>
      <c r="E273" s="637">
        <v>11.152119485452818</v>
      </c>
      <c r="F273" s="189">
        <v>5167</v>
      </c>
    </row>
    <row r="274" spans="1:6" s="645" customFormat="1" ht="26.25" customHeight="1">
      <c r="A274" s="241" t="s">
        <v>284</v>
      </c>
      <c r="B274" s="328">
        <v>46332</v>
      </c>
      <c r="C274" s="328">
        <v>5167</v>
      </c>
      <c r="D274" s="328">
        <v>5167</v>
      </c>
      <c r="E274" s="637">
        <v>11.152119485452818</v>
      </c>
      <c r="F274" s="189">
        <v>5167</v>
      </c>
    </row>
    <row r="275" spans="1:6" s="645" customFormat="1" ht="14.25" customHeight="1">
      <c r="A275" s="181" t="s">
        <v>285</v>
      </c>
      <c r="B275" s="328">
        <v>221067</v>
      </c>
      <c r="C275" s="328">
        <v>90064</v>
      </c>
      <c r="D275" s="328">
        <v>15056</v>
      </c>
      <c r="E275" s="637">
        <v>6.8106049297271865</v>
      </c>
      <c r="F275" s="189">
        <v>15056</v>
      </c>
    </row>
    <row r="276" spans="1:6" s="645" customFormat="1" ht="14.25" customHeight="1">
      <c r="A276" s="239" t="s">
        <v>286</v>
      </c>
      <c r="B276" s="328">
        <v>221067</v>
      </c>
      <c r="C276" s="328">
        <v>90064</v>
      </c>
      <c r="D276" s="328">
        <v>15056</v>
      </c>
      <c r="E276" s="637">
        <v>6.8106049297271865</v>
      </c>
      <c r="F276" s="189">
        <v>15056</v>
      </c>
    </row>
    <row r="277" spans="1:6" s="645" customFormat="1" ht="14.25" customHeight="1">
      <c r="A277" s="253" t="s">
        <v>287</v>
      </c>
      <c r="B277" s="328">
        <v>221067</v>
      </c>
      <c r="C277" s="328">
        <v>90064</v>
      </c>
      <c r="D277" s="328">
        <v>15056</v>
      </c>
      <c r="E277" s="637">
        <v>6.8106049297271865</v>
      </c>
      <c r="F277" s="189">
        <v>15056</v>
      </c>
    </row>
    <row r="278" spans="1:6" s="645" customFormat="1" ht="14.25" customHeight="1">
      <c r="A278" s="185" t="s">
        <v>990</v>
      </c>
      <c r="B278" s="328">
        <v>13303</v>
      </c>
      <c r="C278" s="328">
        <v>2010</v>
      </c>
      <c r="D278" s="328">
        <v>293</v>
      </c>
      <c r="E278" s="637">
        <v>2.202510711869503</v>
      </c>
      <c r="F278" s="189">
        <v>293</v>
      </c>
    </row>
    <row r="279" spans="1:6" s="645" customFormat="1" ht="14.25" customHeight="1">
      <c r="A279" s="258" t="s">
        <v>289</v>
      </c>
      <c r="B279" s="328">
        <v>10720</v>
      </c>
      <c r="C279" s="328">
        <v>1620</v>
      </c>
      <c r="D279" s="328">
        <v>236</v>
      </c>
      <c r="E279" s="637">
        <v>2.201492537313433</v>
      </c>
      <c r="F279" s="189">
        <v>236</v>
      </c>
    </row>
    <row r="280" spans="1:6" s="645" customFormat="1" ht="14.25" customHeight="1">
      <c r="A280" s="255" t="s">
        <v>290</v>
      </c>
      <c r="B280" s="328">
        <v>207764</v>
      </c>
      <c r="C280" s="328">
        <v>88054</v>
      </c>
      <c r="D280" s="328">
        <v>14763</v>
      </c>
      <c r="E280" s="637">
        <v>7.105658343120079</v>
      </c>
      <c r="F280" s="189">
        <v>14763</v>
      </c>
    </row>
    <row r="281" spans="1:6" s="645" customFormat="1" ht="14.25" customHeight="1">
      <c r="A281" s="177"/>
      <c r="B281" s="220"/>
      <c r="C281" s="220"/>
      <c r="D281" s="220"/>
      <c r="E281" s="322"/>
      <c r="F281" s="322"/>
    </row>
    <row r="282" spans="1:6" s="645" customFormat="1" ht="14.25" customHeight="1">
      <c r="A282" s="248" t="s">
        <v>996</v>
      </c>
      <c r="B282" s="220"/>
      <c r="C282" s="220"/>
      <c r="D282" s="220"/>
      <c r="E282" s="322"/>
      <c r="F282" s="322"/>
    </row>
    <row r="283" spans="1:6" s="645" customFormat="1" ht="14.25" customHeight="1">
      <c r="A283" s="177" t="s">
        <v>989</v>
      </c>
      <c r="B283" s="220"/>
      <c r="C283" s="220"/>
      <c r="D283" s="220"/>
      <c r="E283" s="322"/>
      <c r="F283" s="322"/>
    </row>
    <row r="284" spans="1:6" s="645" customFormat="1" ht="14.25" customHeight="1">
      <c r="A284" s="185" t="s">
        <v>969</v>
      </c>
      <c r="B284" s="328">
        <v>1235191</v>
      </c>
      <c r="C284" s="328">
        <v>563492</v>
      </c>
      <c r="D284" s="328">
        <v>164859</v>
      </c>
      <c r="E284" s="637">
        <v>13.346842715013304</v>
      </c>
      <c r="F284" s="189">
        <v>164859</v>
      </c>
    </row>
    <row r="285" spans="1:6" s="645" customFormat="1" ht="14.25" customHeight="1">
      <c r="A285" s="239" t="s">
        <v>299</v>
      </c>
      <c r="B285" s="328">
        <v>923057</v>
      </c>
      <c r="C285" s="328">
        <v>406820</v>
      </c>
      <c r="D285" s="328">
        <v>8187</v>
      </c>
      <c r="E285" s="637">
        <v>0.886944143211091</v>
      </c>
      <c r="F285" s="189">
        <v>8187</v>
      </c>
    </row>
    <row r="286" spans="1:6" s="645" customFormat="1" ht="14.25" customHeight="1">
      <c r="A286" s="239" t="s">
        <v>283</v>
      </c>
      <c r="B286" s="328">
        <v>312134</v>
      </c>
      <c r="C286" s="328">
        <v>156672</v>
      </c>
      <c r="D286" s="328">
        <v>156672</v>
      </c>
      <c r="E286" s="637">
        <v>50.19382701019433</v>
      </c>
      <c r="F286" s="189">
        <v>156672</v>
      </c>
    </row>
    <row r="287" spans="1:6" s="645" customFormat="1" ht="27" customHeight="1">
      <c r="A287" s="241" t="s">
        <v>284</v>
      </c>
      <c r="B287" s="328">
        <v>312134</v>
      </c>
      <c r="C287" s="328">
        <v>156672</v>
      </c>
      <c r="D287" s="328">
        <v>156672</v>
      </c>
      <c r="E287" s="637">
        <v>50.19382701019433</v>
      </c>
      <c r="F287" s="189">
        <v>156672</v>
      </c>
    </row>
    <row r="288" spans="1:6" s="645" customFormat="1" ht="14.25" customHeight="1">
      <c r="A288" s="181" t="s">
        <v>285</v>
      </c>
      <c r="B288" s="328">
        <v>1235191</v>
      </c>
      <c r="C288" s="328">
        <v>563492</v>
      </c>
      <c r="D288" s="328">
        <v>8187</v>
      </c>
      <c r="E288" s="637">
        <v>0.6628124719172986</v>
      </c>
      <c r="F288" s="189">
        <v>8187</v>
      </c>
    </row>
    <row r="289" spans="1:6" s="645" customFormat="1" ht="14.25" customHeight="1">
      <c r="A289" s="239" t="s">
        <v>286</v>
      </c>
      <c r="B289" s="328">
        <v>1006224</v>
      </c>
      <c r="C289" s="328">
        <v>334525</v>
      </c>
      <c r="D289" s="328">
        <v>8187</v>
      </c>
      <c r="E289" s="637">
        <v>0.8136359299718552</v>
      </c>
      <c r="F289" s="189">
        <v>8187</v>
      </c>
    </row>
    <row r="290" spans="1:6" s="645" customFormat="1" ht="14.25" customHeight="1">
      <c r="A290" s="253" t="s">
        <v>287</v>
      </c>
      <c r="B290" s="328">
        <v>1006224</v>
      </c>
      <c r="C290" s="328">
        <v>334525</v>
      </c>
      <c r="D290" s="328">
        <v>8187</v>
      </c>
      <c r="E290" s="637">
        <v>0.8136359299718552</v>
      </c>
      <c r="F290" s="189">
        <v>8187</v>
      </c>
    </row>
    <row r="291" spans="1:6" s="645" customFormat="1" ht="14.25" customHeight="1">
      <c r="A291" s="255" t="s">
        <v>290</v>
      </c>
      <c r="B291" s="328">
        <v>1006224</v>
      </c>
      <c r="C291" s="328">
        <v>334525</v>
      </c>
      <c r="D291" s="328">
        <v>8187</v>
      </c>
      <c r="E291" s="637">
        <v>0.8136359299718552</v>
      </c>
      <c r="F291" s="189">
        <v>8187</v>
      </c>
    </row>
    <row r="292" spans="1:6" s="645" customFormat="1" ht="14.25" customHeight="1">
      <c r="A292" s="239" t="s">
        <v>241</v>
      </c>
      <c r="B292" s="328">
        <v>228967</v>
      </c>
      <c r="C292" s="328">
        <v>228967</v>
      </c>
      <c r="D292" s="328">
        <v>0</v>
      </c>
      <c r="E292" s="637">
        <v>0</v>
      </c>
      <c r="F292" s="189">
        <v>0</v>
      </c>
    </row>
    <row r="293" spans="1:6" s="645" customFormat="1" ht="14.25" customHeight="1">
      <c r="A293" s="253" t="s">
        <v>293</v>
      </c>
      <c r="B293" s="328">
        <v>228967</v>
      </c>
      <c r="C293" s="328">
        <v>228967</v>
      </c>
      <c r="D293" s="328">
        <v>0</v>
      </c>
      <c r="E293" s="637">
        <v>0</v>
      </c>
      <c r="F293" s="189">
        <v>0</v>
      </c>
    </row>
    <row r="294" spans="1:6" s="645" customFormat="1" ht="14.25" customHeight="1">
      <c r="A294" s="177"/>
      <c r="B294" s="328"/>
      <c r="C294" s="328"/>
      <c r="D294" s="328"/>
      <c r="E294" s="637"/>
      <c r="F294" s="637"/>
    </row>
    <row r="295" spans="1:6" s="645" customFormat="1" ht="14.25" customHeight="1">
      <c r="A295" s="248" t="s">
        <v>997</v>
      </c>
      <c r="B295" s="328"/>
      <c r="C295" s="328"/>
      <c r="D295" s="328"/>
      <c r="E295" s="637"/>
      <c r="F295" s="637"/>
    </row>
    <row r="296" spans="1:6" s="645" customFormat="1" ht="14.25" customHeight="1">
      <c r="A296" s="177" t="s">
        <v>989</v>
      </c>
      <c r="B296" s="328"/>
      <c r="C296" s="328"/>
      <c r="D296" s="328"/>
      <c r="E296" s="637"/>
      <c r="F296" s="637"/>
    </row>
    <row r="297" spans="1:6" s="645" customFormat="1" ht="14.25" customHeight="1">
      <c r="A297" s="185" t="s">
        <v>969</v>
      </c>
      <c r="B297" s="328">
        <v>431525</v>
      </c>
      <c r="C297" s="328">
        <v>102000</v>
      </c>
      <c r="D297" s="328">
        <v>0</v>
      </c>
      <c r="E297" s="637">
        <v>0</v>
      </c>
      <c r="F297" s="189">
        <v>0</v>
      </c>
    </row>
    <row r="298" spans="1:6" s="645" customFormat="1" ht="14.25" customHeight="1">
      <c r="A298" s="239" t="s">
        <v>299</v>
      </c>
      <c r="B298" s="328">
        <v>431525</v>
      </c>
      <c r="C298" s="328">
        <v>102000</v>
      </c>
      <c r="D298" s="328">
        <v>0</v>
      </c>
      <c r="E298" s="637">
        <v>0</v>
      </c>
      <c r="F298" s="189">
        <v>0</v>
      </c>
    </row>
    <row r="299" spans="1:6" s="645" customFormat="1" ht="14.25" customHeight="1">
      <c r="A299" s="181" t="s">
        <v>285</v>
      </c>
      <c r="B299" s="328">
        <v>431525</v>
      </c>
      <c r="C299" s="328">
        <v>102000</v>
      </c>
      <c r="D299" s="328">
        <v>0</v>
      </c>
      <c r="E299" s="637">
        <v>0</v>
      </c>
      <c r="F299" s="189">
        <v>0</v>
      </c>
    </row>
    <row r="300" spans="1:6" s="645" customFormat="1" ht="14.25" customHeight="1">
      <c r="A300" s="239" t="s">
        <v>286</v>
      </c>
      <c r="B300" s="328">
        <v>431525</v>
      </c>
      <c r="C300" s="328">
        <v>102000</v>
      </c>
      <c r="D300" s="328">
        <v>0</v>
      </c>
      <c r="E300" s="637">
        <v>0</v>
      </c>
      <c r="F300" s="189">
        <v>0</v>
      </c>
    </row>
    <row r="301" spans="1:6" s="645" customFormat="1" ht="14.25" customHeight="1">
      <c r="A301" s="253" t="s">
        <v>287</v>
      </c>
      <c r="B301" s="328">
        <v>431525</v>
      </c>
      <c r="C301" s="328">
        <v>102000</v>
      </c>
      <c r="D301" s="328">
        <v>0</v>
      </c>
      <c r="E301" s="637">
        <v>0</v>
      </c>
      <c r="F301" s="189">
        <v>0</v>
      </c>
    </row>
    <row r="302" spans="1:6" s="645" customFormat="1" ht="14.25" customHeight="1">
      <c r="A302" s="255" t="s">
        <v>290</v>
      </c>
      <c r="B302" s="328">
        <v>431525</v>
      </c>
      <c r="C302" s="328">
        <v>102000</v>
      </c>
      <c r="D302" s="328">
        <v>0</v>
      </c>
      <c r="E302" s="637">
        <v>0</v>
      </c>
      <c r="F302" s="189">
        <v>0</v>
      </c>
    </row>
    <row r="303" spans="1:6" s="645" customFormat="1" ht="14.25" customHeight="1">
      <c r="A303" s="177"/>
      <c r="B303" s="328"/>
      <c r="C303" s="328"/>
      <c r="D303" s="328"/>
      <c r="E303" s="637"/>
      <c r="F303" s="637"/>
    </row>
    <row r="304" spans="1:6" s="645" customFormat="1" ht="14.25" customHeight="1">
      <c r="A304" s="248" t="s">
        <v>998</v>
      </c>
      <c r="B304" s="328"/>
      <c r="C304" s="328"/>
      <c r="D304" s="328"/>
      <c r="E304" s="637"/>
      <c r="F304" s="637"/>
    </row>
    <row r="305" spans="1:6" s="645" customFormat="1" ht="14.25" customHeight="1">
      <c r="A305" s="177" t="s">
        <v>989</v>
      </c>
      <c r="B305" s="328"/>
      <c r="C305" s="328"/>
      <c r="D305" s="328"/>
      <c r="E305" s="637"/>
      <c r="F305" s="637"/>
    </row>
    <row r="306" spans="1:6" s="645" customFormat="1" ht="14.25" customHeight="1">
      <c r="A306" s="185" t="s">
        <v>969</v>
      </c>
      <c r="B306" s="328">
        <v>28626</v>
      </c>
      <c r="C306" s="328">
        <v>28626</v>
      </c>
      <c r="D306" s="328">
        <v>7542</v>
      </c>
      <c r="E306" s="637">
        <v>26.346677845315448</v>
      </c>
      <c r="F306" s="189">
        <v>7542</v>
      </c>
    </row>
    <row r="307" spans="1:6" s="645" customFormat="1" ht="14.25" customHeight="1">
      <c r="A307" s="239" t="s">
        <v>299</v>
      </c>
      <c r="B307" s="328">
        <v>21084</v>
      </c>
      <c r="C307" s="328">
        <v>21084</v>
      </c>
      <c r="D307" s="328">
        <v>0</v>
      </c>
      <c r="E307" s="637">
        <v>0</v>
      </c>
      <c r="F307" s="189">
        <v>0</v>
      </c>
    </row>
    <row r="308" spans="1:6" s="645" customFormat="1" ht="14.25" customHeight="1">
      <c r="A308" s="239" t="s">
        <v>283</v>
      </c>
      <c r="B308" s="328">
        <v>7542</v>
      </c>
      <c r="C308" s="328">
        <v>7542</v>
      </c>
      <c r="D308" s="328">
        <v>7542</v>
      </c>
      <c r="E308" s="637">
        <v>100</v>
      </c>
      <c r="F308" s="189">
        <v>7542</v>
      </c>
    </row>
    <row r="309" spans="1:6" s="645" customFormat="1" ht="24.75" customHeight="1">
      <c r="A309" s="241" t="s">
        <v>284</v>
      </c>
      <c r="B309" s="328">
        <v>7542</v>
      </c>
      <c r="C309" s="328">
        <v>7542</v>
      </c>
      <c r="D309" s="328">
        <v>7542</v>
      </c>
      <c r="E309" s="637">
        <v>100</v>
      </c>
      <c r="F309" s="189">
        <v>7542</v>
      </c>
    </row>
    <row r="310" spans="1:6" s="645" customFormat="1" ht="14.25" customHeight="1">
      <c r="A310" s="181" t="s">
        <v>285</v>
      </c>
      <c r="B310" s="328">
        <v>28626</v>
      </c>
      <c r="C310" s="328">
        <v>28626</v>
      </c>
      <c r="D310" s="328">
        <v>0</v>
      </c>
      <c r="E310" s="637">
        <v>0</v>
      </c>
      <c r="F310" s="189">
        <v>0</v>
      </c>
    </row>
    <row r="311" spans="1:6" s="645" customFormat="1" ht="14.25" customHeight="1">
      <c r="A311" s="239" t="s">
        <v>286</v>
      </c>
      <c r="B311" s="328">
        <v>28626</v>
      </c>
      <c r="C311" s="328">
        <v>28626</v>
      </c>
      <c r="D311" s="328">
        <v>0</v>
      </c>
      <c r="E311" s="637">
        <v>0</v>
      </c>
      <c r="F311" s="189">
        <v>0</v>
      </c>
    </row>
    <row r="312" spans="1:6" s="645" customFormat="1" ht="14.25" customHeight="1">
      <c r="A312" s="253" t="s">
        <v>287</v>
      </c>
      <c r="B312" s="328">
        <v>28626</v>
      </c>
      <c r="C312" s="328">
        <v>28626</v>
      </c>
      <c r="D312" s="328">
        <v>0</v>
      </c>
      <c r="E312" s="637">
        <v>0</v>
      </c>
      <c r="F312" s="189">
        <v>0</v>
      </c>
    </row>
    <row r="313" spans="1:6" s="645" customFormat="1" ht="14.25" customHeight="1">
      <c r="A313" s="255" t="s">
        <v>290</v>
      </c>
      <c r="B313" s="328">
        <v>28626</v>
      </c>
      <c r="C313" s="328">
        <v>28626</v>
      </c>
      <c r="D313" s="328">
        <v>0</v>
      </c>
      <c r="E313" s="637">
        <v>0</v>
      </c>
      <c r="F313" s="189">
        <v>0</v>
      </c>
    </row>
    <row r="314" spans="1:6" s="645" customFormat="1" ht="14.25" customHeight="1">
      <c r="A314" s="177"/>
      <c r="B314" s="328"/>
      <c r="C314" s="328"/>
      <c r="D314" s="328"/>
      <c r="E314" s="637"/>
      <c r="F314" s="637"/>
    </row>
    <row r="315" spans="1:6" s="645" customFormat="1" ht="14.25" customHeight="1">
      <c r="A315" s="248" t="s">
        <v>999</v>
      </c>
      <c r="B315" s="328"/>
      <c r="C315" s="328"/>
      <c r="D315" s="328"/>
      <c r="E315" s="637"/>
      <c r="F315" s="637"/>
    </row>
    <row r="316" spans="1:6" s="645" customFormat="1" ht="14.25" customHeight="1">
      <c r="A316" s="177" t="s">
        <v>989</v>
      </c>
      <c r="B316" s="328"/>
      <c r="C316" s="328"/>
      <c r="D316" s="328"/>
      <c r="E316" s="637"/>
      <c r="F316" s="637"/>
    </row>
    <row r="317" spans="1:6" s="645" customFormat="1" ht="14.25" customHeight="1">
      <c r="A317" s="185" t="s">
        <v>969</v>
      </c>
      <c r="B317" s="328">
        <v>539398</v>
      </c>
      <c r="C317" s="328">
        <v>73554</v>
      </c>
      <c r="D317" s="328">
        <v>14166</v>
      </c>
      <c r="E317" s="637">
        <v>2.6262611281465635</v>
      </c>
      <c r="F317" s="189">
        <v>14166</v>
      </c>
    </row>
    <row r="318" spans="1:6" s="645" customFormat="1" ht="14.25" customHeight="1">
      <c r="A318" s="239" t="s">
        <v>299</v>
      </c>
      <c r="B318" s="328">
        <v>476177</v>
      </c>
      <c r="C318" s="328">
        <v>59388</v>
      </c>
      <c r="D318" s="328">
        <v>0</v>
      </c>
      <c r="E318" s="637">
        <v>0</v>
      </c>
      <c r="F318" s="189">
        <v>0</v>
      </c>
    </row>
    <row r="319" spans="1:6" s="645" customFormat="1" ht="14.25" customHeight="1">
      <c r="A319" s="239" t="s">
        <v>283</v>
      </c>
      <c r="B319" s="328">
        <v>63221</v>
      </c>
      <c r="C319" s="328">
        <v>14166</v>
      </c>
      <c r="D319" s="328">
        <v>14166</v>
      </c>
      <c r="E319" s="637">
        <v>22.407111561031936</v>
      </c>
      <c r="F319" s="189">
        <v>14166</v>
      </c>
    </row>
    <row r="320" spans="1:6" s="645" customFormat="1" ht="25.5" customHeight="1">
      <c r="A320" s="241" t="s">
        <v>284</v>
      </c>
      <c r="B320" s="328">
        <v>63221</v>
      </c>
      <c r="C320" s="328">
        <v>14166</v>
      </c>
      <c r="D320" s="328">
        <v>14166</v>
      </c>
      <c r="E320" s="637">
        <v>22.407111561031936</v>
      </c>
      <c r="F320" s="189">
        <v>14166</v>
      </c>
    </row>
    <row r="321" spans="1:6" s="645" customFormat="1" ht="14.25" customHeight="1">
      <c r="A321" s="181" t="s">
        <v>285</v>
      </c>
      <c r="B321" s="328">
        <v>539398</v>
      </c>
      <c r="C321" s="328">
        <v>73554</v>
      </c>
      <c r="D321" s="328">
        <v>4957</v>
      </c>
      <c r="E321" s="637">
        <v>0.9189874638022387</v>
      </c>
      <c r="F321" s="189">
        <v>4957</v>
      </c>
    </row>
    <row r="322" spans="1:6" s="645" customFormat="1" ht="14.25" customHeight="1">
      <c r="A322" s="239" t="s">
        <v>286</v>
      </c>
      <c r="B322" s="328">
        <v>211246</v>
      </c>
      <c r="C322" s="328">
        <v>61820</v>
      </c>
      <c r="D322" s="328">
        <v>2720</v>
      </c>
      <c r="E322" s="637">
        <v>1.2875983450574213</v>
      </c>
      <c r="F322" s="189">
        <v>2720</v>
      </c>
    </row>
    <row r="323" spans="1:6" s="645" customFormat="1" ht="14.25" customHeight="1">
      <c r="A323" s="253" t="s">
        <v>287</v>
      </c>
      <c r="B323" s="328">
        <v>211246</v>
      </c>
      <c r="C323" s="328">
        <v>61820</v>
      </c>
      <c r="D323" s="328">
        <v>2720</v>
      </c>
      <c r="E323" s="637">
        <v>1.2875983450574213</v>
      </c>
      <c r="F323" s="189">
        <v>2720</v>
      </c>
    </row>
    <row r="324" spans="1:6" s="645" customFormat="1" ht="14.25" customHeight="1">
      <c r="A324" s="255" t="s">
        <v>290</v>
      </c>
      <c r="B324" s="328">
        <v>211246</v>
      </c>
      <c r="C324" s="328">
        <v>61820</v>
      </c>
      <c r="D324" s="328">
        <v>2720</v>
      </c>
      <c r="E324" s="637">
        <v>1.2875983450574213</v>
      </c>
      <c r="F324" s="189">
        <v>2720</v>
      </c>
    </row>
    <row r="325" spans="1:6" s="645" customFormat="1" ht="14.25" customHeight="1">
      <c r="A325" s="239" t="s">
        <v>241</v>
      </c>
      <c r="B325" s="328">
        <v>328152</v>
      </c>
      <c r="C325" s="328">
        <v>11734</v>
      </c>
      <c r="D325" s="328">
        <v>2237</v>
      </c>
      <c r="E325" s="637">
        <v>0.6816962870864721</v>
      </c>
      <c r="F325" s="189">
        <v>2237</v>
      </c>
    </row>
    <row r="326" spans="1:6" s="645" customFormat="1" ht="14.25" customHeight="1">
      <c r="A326" s="253" t="s">
        <v>293</v>
      </c>
      <c r="B326" s="328">
        <v>328152</v>
      </c>
      <c r="C326" s="328">
        <v>11734</v>
      </c>
      <c r="D326" s="328">
        <v>2237</v>
      </c>
      <c r="E326" s="637">
        <v>0.6816962870864721</v>
      </c>
      <c r="F326" s="189">
        <v>2237</v>
      </c>
    </row>
    <row r="327" spans="1:6" s="645" customFormat="1" ht="14.25" customHeight="1">
      <c r="A327" s="255"/>
      <c r="B327" s="328"/>
      <c r="C327" s="328"/>
      <c r="D327" s="328"/>
      <c r="E327" s="637"/>
      <c r="F327" s="637"/>
    </row>
    <row r="328" spans="1:6" s="645" customFormat="1" ht="14.25" customHeight="1">
      <c r="A328" s="248" t="s">
        <v>1000</v>
      </c>
      <c r="B328" s="328"/>
      <c r="C328" s="328"/>
      <c r="D328" s="328"/>
      <c r="E328" s="637"/>
      <c r="F328" s="637"/>
    </row>
    <row r="329" spans="1:6" s="645" customFormat="1" ht="14.25" customHeight="1">
      <c r="A329" s="177" t="s">
        <v>989</v>
      </c>
      <c r="B329" s="328"/>
      <c r="C329" s="328"/>
      <c r="D329" s="328"/>
      <c r="E329" s="637"/>
      <c r="F329" s="637"/>
    </row>
    <row r="330" spans="1:6" s="645" customFormat="1" ht="14.25" customHeight="1">
      <c r="A330" s="185" t="s">
        <v>969</v>
      </c>
      <c r="B330" s="328">
        <v>77308</v>
      </c>
      <c r="C330" s="328">
        <v>0</v>
      </c>
      <c r="D330" s="328">
        <v>0</v>
      </c>
      <c r="E330" s="637">
        <v>0</v>
      </c>
      <c r="F330" s="189">
        <v>0</v>
      </c>
    </row>
    <row r="331" spans="1:6" s="645" customFormat="1" ht="14.25" customHeight="1">
      <c r="A331" s="239" t="s">
        <v>299</v>
      </c>
      <c r="B331" s="328">
        <v>70280</v>
      </c>
      <c r="C331" s="328">
        <v>0</v>
      </c>
      <c r="D331" s="328">
        <v>0</v>
      </c>
      <c r="E331" s="637">
        <v>0</v>
      </c>
      <c r="F331" s="189">
        <v>0</v>
      </c>
    </row>
    <row r="332" spans="1:6" s="645" customFormat="1" ht="14.25" customHeight="1">
      <c r="A332" s="239" t="s">
        <v>283</v>
      </c>
      <c r="B332" s="328">
        <v>7028</v>
      </c>
      <c r="C332" s="328">
        <v>0</v>
      </c>
      <c r="D332" s="328">
        <v>0</v>
      </c>
      <c r="E332" s="637">
        <v>0</v>
      </c>
      <c r="F332" s="189">
        <v>0</v>
      </c>
    </row>
    <row r="333" spans="1:6" s="645" customFormat="1" ht="27.75" customHeight="1">
      <c r="A333" s="241" t="s">
        <v>284</v>
      </c>
      <c r="B333" s="328">
        <v>7028</v>
      </c>
      <c r="C333" s="328">
        <v>0</v>
      </c>
      <c r="D333" s="328">
        <v>0</v>
      </c>
      <c r="E333" s="637">
        <v>0</v>
      </c>
      <c r="F333" s="189">
        <v>0</v>
      </c>
    </row>
    <row r="334" spans="1:6" s="645" customFormat="1" ht="14.25" customHeight="1">
      <c r="A334" s="181" t="s">
        <v>285</v>
      </c>
      <c r="B334" s="328">
        <v>77308</v>
      </c>
      <c r="C334" s="328">
        <v>0</v>
      </c>
      <c r="D334" s="328">
        <v>0</v>
      </c>
      <c r="E334" s="637">
        <v>0</v>
      </c>
      <c r="F334" s="189">
        <v>0</v>
      </c>
    </row>
    <row r="335" spans="1:6" s="645" customFormat="1" ht="14.25" customHeight="1">
      <c r="A335" s="239" t="s">
        <v>286</v>
      </c>
      <c r="B335" s="328">
        <v>77308</v>
      </c>
      <c r="C335" s="328">
        <v>0</v>
      </c>
      <c r="D335" s="328">
        <v>0</v>
      </c>
      <c r="E335" s="637">
        <v>0</v>
      </c>
      <c r="F335" s="189">
        <v>0</v>
      </c>
    </row>
    <row r="336" spans="1:6" s="645" customFormat="1" ht="14.25" customHeight="1">
      <c r="A336" s="253" t="s">
        <v>287</v>
      </c>
      <c r="B336" s="328">
        <v>77308</v>
      </c>
      <c r="C336" s="328">
        <v>0</v>
      </c>
      <c r="D336" s="328">
        <v>0</v>
      </c>
      <c r="E336" s="637">
        <v>0</v>
      </c>
      <c r="F336" s="189">
        <v>0</v>
      </c>
    </row>
    <row r="337" spans="1:6" s="645" customFormat="1" ht="14.25" customHeight="1">
      <c r="A337" s="255" t="s">
        <v>290</v>
      </c>
      <c r="B337" s="328">
        <v>77308</v>
      </c>
      <c r="C337" s="328">
        <v>0</v>
      </c>
      <c r="D337" s="328">
        <v>0</v>
      </c>
      <c r="E337" s="637">
        <v>0</v>
      </c>
      <c r="F337" s="189">
        <v>0</v>
      </c>
    </row>
    <row r="338" spans="1:6" s="645" customFormat="1" ht="14.25" customHeight="1">
      <c r="A338" s="255"/>
      <c r="B338" s="328"/>
      <c r="C338" s="328"/>
      <c r="D338" s="328"/>
      <c r="E338" s="637"/>
      <c r="F338" s="637"/>
    </row>
    <row r="339" spans="1:6" s="645" customFormat="1" ht="27" customHeight="1">
      <c r="A339" s="248" t="s">
        <v>359</v>
      </c>
      <c r="B339" s="328"/>
      <c r="C339" s="328"/>
      <c r="D339" s="328"/>
      <c r="E339" s="637"/>
      <c r="F339" s="637"/>
    </row>
    <row r="340" spans="1:6" s="645" customFormat="1" ht="14.25" customHeight="1">
      <c r="A340" s="177" t="s">
        <v>989</v>
      </c>
      <c r="B340" s="328"/>
      <c r="C340" s="328"/>
      <c r="D340" s="328"/>
      <c r="E340" s="637"/>
      <c r="F340" s="637"/>
    </row>
    <row r="341" spans="1:6" s="645" customFormat="1" ht="14.25" customHeight="1">
      <c r="A341" s="185" t="s">
        <v>969</v>
      </c>
      <c r="B341" s="328">
        <v>1317759</v>
      </c>
      <c r="C341" s="328">
        <v>7524</v>
      </c>
      <c r="D341" s="328">
        <v>7524</v>
      </c>
      <c r="E341" s="637">
        <v>0.57096935023779</v>
      </c>
      <c r="F341" s="189">
        <v>7524</v>
      </c>
    </row>
    <row r="342" spans="1:6" s="645" customFormat="1" ht="14.25" customHeight="1">
      <c r="A342" s="239" t="s">
        <v>299</v>
      </c>
      <c r="B342" s="328">
        <v>1265048</v>
      </c>
      <c r="C342" s="328">
        <v>0</v>
      </c>
      <c r="D342" s="328">
        <v>0</v>
      </c>
      <c r="E342" s="637">
        <v>0</v>
      </c>
      <c r="F342" s="189">
        <v>0</v>
      </c>
    </row>
    <row r="343" spans="1:6" s="645" customFormat="1" ht="14.25" customHeight="1">
      <c r="A343" s="239" t="s">
        <v>283</v>
      </c>
      <c r="B343" s="328">
        <v>52711</v>
      </c>
      <c r="C343" s="328">
        <v>7524</v>
      </c>
      <c r="D343" s="328">
        <v>7524</v>
      </c>
      <c r="E343" s="637">
        <v>14.274060442791829</v>
      </c>
      <c r="F343" s="189">
        <v>7524</v>
      </c>
    </row>
    <row r="344" spans="1:6" s="645" customFormat="1" ht="25.5" customHeight="1">
      <c r="A344" s="241" t="s">
        <v>284</v>
      </c>
      <c r="B344" s="328">
        <v>52711</v>
      </c>
      <c r="C344" s="328">
        <v>7524</v>
      </c>
      <c r="D344" s="328">
        <v>7524</v>
      </c>
      <c r="E344" s="637">
        <v>14.274060442791829</v>
      </c>
      <c r="F344" s="189">
        <v>7524</v>
      </c>
    </row>
    <row r="345" spans="1:6" s="645" customFormat="1" ht="14.25" customHeight="1">
      <c r="A345" s="181" t="s">
        <v>285</v>
      </c>
      <c r="B345" s="328">
        <v>1317759</v>
      </c>
      <c r="C345" s="328">
        <v>7524</v>
      </c>
      <c r="D345" s="328">
        <v>1761</v>
      </c>
      <c r="E345" s="637">
        <v>0.13363596833715422</v>
      </c>
      <c r="F345" s="189">
        <v>1761</v>
      </c>
    </row>
    <row r="346" spans="1:6" s="645" customFormat="1" ht="14.25" customHeight="1">
      <c r="A346" s="239" t="s">
        <v>286</v>
      </c>
      <c r="B346" s="328">
        <v>1314245</v>
      </c>
      <c r="C346" s="328">
        <v>4010</v>
      </c>
      <c r="D346" s="328">
        <v>1761</v>
      </c>
      <c r="E346" s="637">
        <v>0.1339932813136059</v>
      </c>
      <c r="F346" s="189">
        <v>1761</v>
      </c>
    </row>
    <row r="347" spans="1:6" s="645" customFormat="1" ht="14.25" customHeight="1">
      <c r="A347" s="253" t="s">
        <v>287</v>
      </c>
      <c r="B347" s="328">
        <v>49197</v>
      </c>
      <c r="C347" s="328">
        <v>4010</v>
      </c>
      <c r="D347" s="328">
        <v>1761</v>
      </c>
      <c r="E347" s="637">
        <v>3.579486554058174</v>
      </c>
      <c r="F347" s="189">
        <v>1761</v>
      </c>
    </row>
    <row r="348" spans="1:6" s="645" customFormat="1" ht="14.25" customHeight="1">
      <c r="A348" s="185" t="s">
        <v>990</v>
      </c>
      <c r="B348" s="328">
        <v>38814</v>
      </c>
      <c r="C348" s="328">
        <v>3235</v>
      </c>
      <c r="D348" s="328">
        <v>1761</v>
      </c>
      <c r="E348" s="637">
        <v>4.537022723759468</v>
      </c>
      <c r="F348" s="189">
        <v>1761</v>
      </c>
    </row>
    <row r="349" spans="1:6" s="645" customFormat="1" ht="14.25" customHeight="1">
      <c r="A349" s="258" t="s">
        <v>289</v>
      </c>
      <c r="B349" s="328">
        <v>31279</v>
      </c>
      <c r="C349" s="328">
        <v>2607</v>
      </c>
      <c r="D349" s="328">
        <v>1761</v>
      </c>
      <c r="E349" s="637">
        <v>5.62997538284472</v>
      </c>
      <c r="F349" s="189">
        <v>1761</v>
      </c>
    </row>
    <row r="350" spans="1:6" s="645" customFormat="1" ht="14.25" customHeight="1">
      <c r="A350" s="255" t="s">
        <v>290</v>
      </c>
      <c r="B350" s="328">
        <v>10383</v>
      </c>
      <c r="C350" s="328">
        <v>775</v>
      </c>
      <c r="D350" s="328">
        <v>0</v>
      </c>
      <c r="E350" s="637">
        <v>0</v>
      </c>
      <c r="F350" s="189">
        <v>0</v>
      </c>
    </row>
    <row r="351" spans="1:6" s="645" customFormat="1" ht="14.25" customHeight="1">
      <c r="A351" s="253" t="s">
        <v>291</v>
      </c>
      <c r="B351" s="328">
        <v>1265048</v>
      </c>
      <c r="C351" s="328">
        <v>0</v>
      </c>
      <c r="D351" s="328">
        <v>0</v>
      </c>
      <c r="E351" s="637">
        <v>0</v>
      </c>
      <c r="F351" s="189">
        <v>0</v>
      </c>
    </row>
    <row r="352" spans="1:6" s="645" customFormat="1" ht="14.25" customHeight="1">
      <c r="A352" s="255" t="s">
        <v>303</v>
      </c>
      <c r="B352" s="328">
        <v>1265048</v>
      </c>
      <c r="C352" s="328">
        <v>0</v>
      </c>
      <c r="D352" s="328">
        <v>0</v>
      </c>
      <c r="E352" s="637">
        <v>0</v>
      </c>
      <c r="F352" s="189">
        <v>0</v>
      </c>
    </row>
    <row r="353" spans="1:6" s="645" customFormat="1" ht="14.25" customHeight="1">
      <c r="A353" s="239" t="s">
        <v>241</v>
      </c>
      <c r="B353" s="328">
        <v>3514</v>
      </c>
      <c r="C353" s="328">
        <v>3514</v>
      </c>
      <c r="D353" s="328">
        <v>0</v>
      </c>
      <c r="E353" s="637">
        <v>0</v>
      </c>
      <c r="F353" s="189">
        <v>0</v>
      </c>
    </row>
    <row r="354" spans="1:6" s="645" customFormat="1" ht="12" customHeight="1">
      <c r="A354" s="253" t="s">
        <v>293</v>
      </c>
      <c r="B354" s="328">
        <v>3514</v>
      </c>
      <c r="C354" s="328">
        <v>3514</v>
      </c>
      <c r="D354" s="328">
        <v>0</v>
      </c>
      <c r="E354" s="637">
        <v>0</v>
      </c>
      <c r="F354" s="189">
        <v>0</v>
      </c>
    </row>
    <row r="355" spans="1:6" s="645" customFormat="1" ht="12" customHeight="1">
      <c r="A355" s="253"/>
      <c r="B355" s="328"/>
      <c r="C355" s="328"/>
      <c r="D355" s="328"/>
      <c r="E355" s="637"/>
      <c r="F355" s="328"/>
    </row>
    <row r="356" spans="1:6" s="638" customFormat="1" ht="12.75">
      <c r="A356" s="330" t="s">
        <v>1001</v>
      </c>
      <c r="B356" s="328"/>
      <c r="C356" s="328"/>
      <c r="D356" s="328"/>
      <c r="E356" s="637"/>
      <c r="F356" s="328"/>
    </row>
    <row r="357" spans="1:6" s="638" customFormat="1" ht="12.75">
      <c r="A357" s="185" t="s">
        <v>969</v>
      </c>
      <c r="B357" s="655">
        <v>249061176</v>
      </c>
      <c r="C357" s="655">
        <v>18288515</v>
      </c>
      <c r="D357" s="655">
        <v>16069005</v>
      </c>
      <c r="E357" s="656">
        <v>6.451830533394736</v>
      </c>
      <c r="F357" s="328">
        <v>16069005</v>
      </c>
    </row>
    <row r="358" spans="1:6" s="638" customFormat="1" ht="12.75">
      <c r="A358" s="239" t="s">
        <v>299</v>
      </c>
      <c r="B358" s="655">
        <v>130661254</v>
      </c>
      <c r="C358" s="655">
        <v>12152575</v>
      </c>
      <c r="D358" s="655">
        <v>9933065</v>
      </c>
      <c r="E358" s="656">
        <v>7.602150366626667</v>
      </c>
      <c r="F358" s="328">
        <v>9933065</v>
      </c>
    </row>
    <row r="359" spans="1:6" s="638" customFormat="1" ht="12.75">
      <c r="A359" s="239" t="s">
        <v>283</v>
      </c>
      <c r="B359" s="655">
        <v>118399922</v>
      </c>
      <c r="C359" s="655">
        <v>6135940</v>
      </c>
      <c r="D359" s="655">
        <v>6135940</v>
      </c>
      <c r="E359" s="656">
        <v>5.182385170828069</v>
      </c>
      <c r="F359" s="328">
        <v>6135940</v>
      </c>
    </row>
    <row r="360" spans="1:6" s="638" customFormat="1" ht="25.5">
      <c r="A360" s="241" t="s">
        <v>284</v>
      </c>
      <c r="B360" s="655">
        <v>118399922</v>
      </c>
      <c r="C360" s="655">
        <v>6135940</v>
      </c>
      <c r="D360" s="655">
        <v>6135940</v>
      </c>
      <c r="E360" s="656">
        <v>5.182385170828069</v>
      </c>
      <c r="F360" s="328">
        <v>6135940</v>
      </c>
    </row>
    <row r="361" spans="1:6" s="638" customFormat="1" ht="12.75">
      <c r="A361" s="181" t="s">
        <v>285</v>
      </c>
      <c r="B361" s="655">
        <v>257235762</v>
      </c>
      <c r="C361" s="655">
        <v>16808822</v>
      </c>
      <c r="D361" s="655">
        <v>2170339</v>
      </c>
      <c r="E361" s="656">
        <v>0.8437158904833769</v>
      </c>
      <c r="F361" s="328">
        <v>2170339</v>
      </c>
    </row>
    <row r="362" spans="1:6" s="638" customFormat="1" ht="12.75">
      <c r="A362" s="239" t="s">
        <v>286</v>
      </c>
      <c r="B362" s="655">
        <v>116549429</v>
      </c>
      <c r="C362" s="655">
        <v>9537203</v>
      </c>
      <c r="D362" s="655">
        <v>1067052</v>
      </c>
      <c r="E362" s="656">
        <v>0.9155360169117603</v>
      </c>
      <c r="F362" s="328">
        <v>1067052</v>
      </c>
    </row>
    <row r="363" spans="1:6" s="638" customFormat="1" ht="12.75">
      <c r="A363" s="253" t="s">
        <v>287</v>
      </c>
      <c r="B363" s="655">
        <v>7982559</v>
      </c>
      <c r="C363" s="655">
        <v>1910926</v>
      </c>
      <c r="D363" s="655">
        <v>941693</v>
      </c>
      <c r="E363" s="656">
        <v>11.796881175572896</v>
      </c>
      <c r="F363" s="328">
        <v>941693</v>
      </c>
    </row>
    <row r="364" spans="1:6" s="638" customFormat="1" ht="12.75">
      <c r="A364" s="255" t="s">
        <v>288</v>
      </c>
      <c r="B364" s="655">
        <v>12410</v>
      </c>
      <c r="C364" s="655">
        <v>12410</v>
      </c>
      <c r="D364" s="655">
        <v>0</v>
      </c>
      <c r="E364" s="656">
        <v>0</v>
      </c>
      <c r="F364" s="328">
        <v>0</v>
      </c>
    </row>
    <row r="365" spans="1:6" s="638" customFormat="1" ht="12.75">
      <c r="A365" s="258" t="s">
        <v>289</v>
      </c>
      <c r="B365" s="655">
        <v>10000</v>
      </c>
      <c r="C365" s="655">
        <v>10000</v>
      </c>
      <c r="D365" s="655">
        <v>0</v>
      </c>
      <c r="E365" s="656">
        <v>0</v>
      </c>
      <c r="F365" s="328">
        <v>0</v>
      </c>
    </row>
    <row r="366" spans="1:6" s="638" customFormat="1" ht="12.75">
      <c r="A366" s="255" t="s">
        <v>290</v>
      </c>
      <c r="B366" s="639">
        <v>7970149</v>
      </c>
      <c r="C366" s="639">
        <v>1898516</v>
      </c>
      <c r="D366" s="639">
        <v>941693</v>
      </c>
      <c r="E366" s="640">
        <v>11.815249627077236</v>
      </c>
      <c r="F366" s="189">
        <v>941693</v>
      </c>
    </row>
    <row r="367" spans="1:6" s="638" customFormat="1" ht="12.75">
      <c r="A367" s="253" t="s">
        <v>291</v>
      </c>
      <c r="B367" s="655">
        <v>108566870</v>
      </c>
      <c r="C367" s="655">
        <v>7626277</v>
      </c>
      <c r="D367" s="655">
        <v>125359</v>
      </c>
      <c r="E367" s="656">
        <v>0.11546708494036902</v>
      </c>
      <c r="F367" s="328">
        <v>125359</v>
      </c>
    </row>
    <row r="368" spans="1:6" s="638" customFormat="1" ht="12.75">
      <c r="A368" s="255" t="s">
        <v>303</v>
      </c>
      <c r="B368" s="655">
        <v>108566870</v>
      </c>
      <c r="C368" s="655">
        <v>7626277</v>
      </c>
      <c r="D368" s="655">
        <v>125359</v>
      </c>
      <c r="E368" s="656">
        <v>0.11546708494036902</v>
      </c>
      <c r="F368" s="328">
        <v>125359</v>
      </c>
    </row>
    <row r="369" spans="1:6" s="638" customFormat="1" ht="12.75">
      <c r="A369" s="239" t="s">
        <v>241</v>
      </c>
      <c r="B369" s="655">
        <v>140686333</v>
      </c>
      <c r="C369" s="655">
        <v>7271619</v>
      </c>
      <c r="D369" s="655">
        <v>1103287</v>
      </c>
      <c r="E369" s="656">
        <v>0.7842176112444412</v>
      </c>
      <c r="F369" s="328">
        <v>1103287</v>
      </c>
    </row>
    <row r="370" spans="1:6" s="638" customFormat="1" ht="12.75">
      <c r="A370" s="253" t="s">
        <v>293</v>
      </c>
      <c r="B370" s="655">
        <v>140686333</v>
      </c>
      <c r="C370" s="655">
        <v>7271619</v>
      </c>
      <c r="D370" s="655">
        <v>1103287</v>
      </c>
      <c r="E370" s="656">
        <v>0.7842176112444412</v>
      </c>
      <c r="F370" s="328">
        <v>1103287</v>
      </c>
    </row>
    <row r="371" spans="1:6" s="638" customFormat="1" ht="12.75">
      <c r="A371" s="239" t="s">
        <v>1334</v>
      </c>
      <c r="B371" s="655">
        <v>-8174586</v>
      </c>
      <c r="C371" s="655">
        <v>1479693</v>
      </c>
      <c r="D371" s="655">
        <v>13898666</v>
      </c>
      <c r="E371" s="656" t="s">
        <v>1330</v>
      </c>
      <c r="F371" s="328">
        <v>13898666</v>
      </c>
    </row>
    <row r="372" spans="1:6" s="638" customFormat="1" ht="12.75">
      <c r="A372" s="239" t="s">
        <v>1335</v>
      </c>
      <c r="B372" s="655">
        <v>8174586</v>
      </c>
      <c r="C372" s="655">
        <v>-1479693</v>
      </c>
      <c r="D372" s="637" t="s">
        <v>1330</v>
      </c>
      <c r="E372" s="656" t="s">
        <v>1330</v>
      </c>
      <c r="F372" s="328" t="s">
        <v>1330</v>
      </c>
    </row>
    <row r="373" spans="1:6" s="638" customFormat="1" ht="12.75">
      <c r="A373" s="253" t="s">
        <v>317</v>
      </c>
      <c r="B373" s="655">
        <v>8174586</v>
      </c>
      <c r="C373" s="655">
        <v>-1479693</v>
      </c>
      <c r="D373" s="637" t="s">
        <v>1330</v>
      </c>
      <c r="E373" s="656" t="s">
        <v>1330</v>
      </c>
      <c r="F373" s="328" t="s">
        <v>1330</v>
      </c>
    </row>
    <row r="374" spans="1:6" s="638" customFormat="1" ht="38.25">
      <c r="A374" s="262" t="s">
        <v>252</v>
      </c>
      <c r="B374" s="655">
        <v>373136</v>
      </c>
      <c r="C374" s="655">
        <v>42250</v>
      </c>
      <c r="D374" s="637" t="s">
        <v>1330</v>
      </c>
      <c r="E374" s="656" t="s">
        <v>1330</v>
      </c>
      <c r="F374" s="328" t="s">
        <v>1330</v>
      </c>
    </row>
    <row r="375" spans="1:6" s="638" customFormat="1" ht="38.25">
      <c r="A375" s="241" t="s">
        <v>1002</v>
      </c>
      <c r="B375" s="655">
        <v>7801450</v>
      </c>
      <c r="C375" s="655">
        <v>-1521943</v>
      </c>
      <c r="D375" s="655" t="s">
        <v>1330</v>
      </c>
      <c r="E375" s="656" t="s">
        <v>1330</v>
      </c>
      <c r="F375" s="328" t="s">
        <v>1330</v>
      </c>
    </row>
    <row r="376" spans="1:6" s="638" customFormat="1" ht="12.75">
      <c r="A376" s="149" t="s">
        <v>180</v>
      </c>
      <c r="B376" s="328"/>
      <c r="C376" s="328"/>
      <c r="D376" s="328"/>
      <c r="E376" s="637"/>
      <c r="F376" s="328"/>
    </row>
    <row r="377" spans="1:6" s="638" customFormat="1" ht="12.75">
      <c r="A377" s="347" t="s">
        <v>1003</v>
      </c>
      <c r="B377" s="328"/>
      <c r="C377" s="328"/>
      <c r="D377" s="328"/>
      <c r="E377" s="637"/>
      <c r="F377" s="328"/>
    </row>
    <row r="378" spans="1:6" s="638" customFormat="1" ht="12.75">
      <c r="A378" s="185" t="s">
        <v>969</v>
      </c>
      <c r="B378" s="655">
        <v>224384246</v>
      </c>
      <c r="C378" s="655">
        <v>17576882</v>
      </c>
      <c r="D378" s="655">
        <v>15357372</v>
      </c>
      <c r="E378" s="656">
        <v>6.844229162148932</v>
      </c>
      <c r="F378" s="328">
        <v>15357372</v>
      </c>
    </row>
    <row r="379" spans="1:6" s="638" customFormat="1" ht="12.75">
      <c r="A379" s="239" t="s">
        <v>299</v>
      </c>
      <c r="B379" s="655">
        <v>130661254</v>
      </c>
      <c r="C379" s="655">
        <v>12152575</v>
      </c>
      <c r="D379" s="655">
        <v>9933065</v>
      </c>
      <c r="E379" s="656">
        <v>7.602150366626667</v>
      </c>
      <c r="F379" s="328">
        <v>9933065</v>
      </c>
    </row>
    <row r="380" spans="1:6" s="638" customFormat="1" ht="12.75">
      <c r="A380" s="239" t="s">
        <v>283</v>
      </c>
      <c r="B380" s="655">
        <v>93722992</v>
      </c>
      <c r="C380" s="655">
        <v>5424307</v>
      </c>
      <c r="D380" s="655">
        <v>5424307</v>
      </c>
      <c r="E380" s="656">
        <v>5.78759478784032</v>
      </c>
      <c r="F380" s="328">
        <v>5424307</v>
      </c>
    </row>
    <row r="381" spans="1:6" s="638" customFormat="1" ht="25.5">
      <c r="A381" s="241" t="s">
        <v>284</v>
      </c>
      <c r="B381" s="655">
        <v>93722992</v>
      </c>
      <c r="C381" s="655">
        <v>5424307</v>
      </c>
      <c r="D381" s="655">
        <v>5424307</v>
      </c>
      <c r="E381" s="656">
        <v>5.78759478784032</v>
      </c>
      <c r="F381" s="328">
        <v>5424307</v>
      </c>
    </row>
    <row r="382" spans="1:6" s="638" customFormat="1" ht="12.75">
      <c r="A382" s="181" t="s">
        <v>285</v>
      </c>
      <c r="B382" s="655">
        <v>232558832</v>
      </c>
      <c r="C382" s="655">
        <v>16097189</v>
      </c>
      <c r="D382" s="655">
        <v>1708708</v>
      </c>
      <c r="E382" s="656">
        <v>0.7347422522314697</v>
      </c>
      <c r="F382" s="328">
        <v>1708708</v>
      </c>
    </row>
    <row r="383" spans="1:6" s="638" customFormat="1" ht="12.75">
      <c r="A383" s="239" t="s">
        <v>286</v>
      </c>
      <c r="B383" s="655">
        <v>116331999</v>
      </c>
      <c r="C383" s="655">
        <v>9524190</v>
      </c>
      <c r="D383" s="655">
        <v>1067052</v>
      </c>
      <c r="E383" s="656">
        <v>0.9172471969642678</v>
      </c>
      <c r="F383" s="328">
        <v>1067052</v>
      </c>
    </row>
    <row r="384" spans="1:6" s="638" customFormat="1" ht="12.75">
      <c r="A384" s="253" t="s">
        <v>287</v>
      </c>
      <c r="B384" s="655">
        <v>7914078</v>
      </c>
      <c r="C384" s="655">
        <v>1897913</v>
      </c>
      <c r="D384" s="655">
        <v>941693</v>
      </c>
      <c r="E384" s="656">
        <v>11.89896030845286</v>
      </c>
      <c r="F384" s="328">
        <v>941693</v>
      </c>
    </row>
    <row r="385" spans="1:6" s="638" customFormat="1" ht="12.75">
      <c r="A385" s="255" t="s">
        <v>288</v>
      </c>
      <c r="B385" s="655">
        <v>12410</v>
      </c>
      <c r="C385" s="655">
        <v>12410</v>
      </c>
      <c r="D385" s="655">
        <v>0</v>
      </c>
      <c r="E385" s="656">
        <v>0</v>
      </c>
      <c r="F385" s="328">
        <v>0</v>
      </c>
    </row>
    <row r="386" spans="1:6" s="638" customFormat="1" ht="12.75">
      <c r="A386" s="258" t="s">
        <v>289</v>
      </c>
      <c r="B386" s="655">
        <v>10000</v>
      </c>
      <c r="C386" s="655">
        <v>10000</v>
      </c>
      <c r="D386" s="655">
        <v>0</v>
      </c>
      <c r="E386" s="656">
        <v>0</v>
      </c>
      <c r="F386" s="328">
        <v>0</v>
      </c>
    </row>
    <row r="387" spans="1:6" s="638" customFormat="1" ht="12.75">
      <c r="A387" s="255" t="s">
        <v>290</v>
      </c>
      <c r="B387" s="655">
        <v>7901668</v>
      </c>
      <c r="C387" s="655">
        <v>1885503</v>
      </c>
      <c r="D387" s="655">
        <v>941693</v>
      </c>
      <c r="E387" s="656">
        <v>11.917648273756882</v>
      </c>
      <c r="F387" s="328">
        <v>941693</v>
      </c>
    </row>
    <row r="388" spans="1:6" s="638" customFormat="1" ht="12.75">
      <c r="A388" s="253" t="s">
        <v>291</v>
      </c>
      <c r="B388" s="655">
        <v>108417921</v>
      </c>
      <c r="C388" s="655">
        <v>7626277</v>
      </c>
      <c r="D388" s="655">
        <v>125359</v>
      </c>
      <c r="E388" s="656">
        <v>0.115625718371781</v>
      </c>
      <c r="F388" s="328">
        <v>125359</v>
      </c>
    </row>
    <row r="389" spans="1:6" s="638" customFormat="1" ht="12.75">
      <c r="A389" s="255" t="s">
        <v>303</v>
      </c>
      <c r="B389" s="655">
        <v>108417921</v>
      </c>
      <c r="C389" s="655">
        <v>7626277</v>
      </c>
      <c r="D389" s="655">
        <v>125359</v>
      </c>
      <c r="E389" s="656">
        <v>0.115625718371781</v>
      </c>
      <c r="F389" s="328">
        <v>125359</v>
      </c>
    </row>
    <row r="390" spans="1:6" s="638" customFormat="1" ht="12.75">
      <c r="A390" s="239" t="s">
        <v>241</v>
      </c>
      <c r="B390" s="655">
        <v>116226833</v>
      </c>
      <c r="C390" s="655">
        <v>6572999</v>
      </c>
      <c r="D390" s="655">
        <v>641656</v>
      </c>
      <c r="E390" s="656">
        <v>0.5520721708041378</v>
      </c>
      <c r="F390" s="328">
        <v>641656</v>
      </c>
    </row>
    <row r="391" spans="1:6" s="638" customFormat="1" ht="12.75">
      <c r="A391" s="253" t="s">
        <v>293</v>
      </c>
      <c r="B391" s="655">
        <v>116226833</v>
      </c>
      <c r="C391" s="655">
        <v>6572999</v>
      </c>
      <c r="D391" s="655">
        <v>641656</v>
      </c>
      <c r="E391" s="656">
        <v>0.5520721708041378</v>
      </c>
      <c r="F391" s="328">
        <v>641656</v>
      </c>
    </row>
    <row r="392" spans="1:6" s="657" customFormat="1" ht="12.75">
      <c r="A392" s="239" t="s">
        <v>1334</v>
      </c>
      <c r="B392" s="655">
        <v>-8174586</v>
      </c>
      <c r="C392" s="655">
        <v>1479693</v>
      </c>
      <c r="D392" s="655">
        <v>13648664</v>
      </c>
      <c r="E392" s="656" t="s">
        <v>1330</v>
      </c>
      <c r="F392" s="328">
        <v>13648664</v>
      </c>
    </row>
    <row r="393" spans="1:6" s="657" customFormat="1" ht="12.75">
      <c r="A393" s="239" t="s">
        <v>1335</v>
      </c>
      <c r="B393" s="655">
        <v>8174586</v>
      </c>
      <c r="C393" s="655">
        <v>-1479693</v>
      </c>
      <c r="D393" s="637" t="s">
        <v>1330</v>
      </c>
      <c r="E393" s="656" t="s">
        <v>1330</v>
      </c>
      <c r="F393" s="328" t="s">
        <v>1330</v>
      </c>
    </row>
    <row r="394" spans="1:6" s="657" customFormat="1" ht="12.75">
      <c r="A394" s="253" t="s">
        <v>317</v>
      </c>
      <c r="B394" s="655">
        <v>8174586</v>
      </c>
      <c r="C394" s="655">
        <v>-1479693</v>
      </c>
      <c r="D394" s="637" t="s">
        <v>1330</v>
      </c>
      <c r="E394" s="656" t="s">
        <v>1330</v>
      </c>
      <c r="F394" s="328" t="s">
        <v>1330</v>
      </c>
    </row>
    <row r="395" spans="1:6" s="657" customFormat="1" ht="38.25">
      <c r="A395" s="262" t="s">
        <v>252</v>
      </c>
      <c r="B395" s="655">
        <v>373136</v>
      </c>
      <c r="C395" s="655">
        <v>42250</v>
      </c>
      <c r="D395" s="637" t="s">
        <v>1330</v>
      </c>
      <c r="E395" s="656" t="s">
        <v>1330</v>
      </c>
      <c r="F395" s="328" t="s">
        <v>1330</v>
      </c>
    </row>
    <row r="396" spans="1:6" s="638" customFormat="1" ht="25.5" customHeight="1">
      <c r="A396" s="241" t="s">
        <v>1002</v>
      </c>
      <c r="B396" s="655">
        <v>7801450</v>
      </c>
      <c r="C396" s="655">
        <v>-1521943</v>
      </c>
      <c r="D396" s="655" t="s">
        <v>1330</v>
      </c>
      <c r="E396" s="656" t="s">
        <v>1330</v>
      </c>
      <c r="F396" s="328" t="s">
        <v>1330</v>
      </c>
    </row>
    <row r="397" spans="1:6" s="638" customFormat="1" ht="12.75">
      <c r="A397" s="347" t="s">
        <v>1004</v>
      </c>
      <c r="B397" s="328"/>
      <c r="C397" s="328"/>
      <c r="D397" s="328"/>
      <c r="E397" s="637"/>
      <c r="F397" s="328"/>
    </row>
    <row r="398" spans="1:6" s="638" customFormat="1" ht="12.75">
      <c r="A398" s="185" t="s">
        <v>969</v>
      </c>
      <c r="B398" s="655">
        <v>24676930</v>
      </c>
      <c r="C398" s="655">
        <v>711633</v>
      </c>
      <c r="D398" s="655">
        <v>711633</v>
      </c>
      <c r="E398" s="656">
        <v>2.8837987545452375</v>
      </c>
      <c r="F398" s="328">
        <v>711633</v>
      </c>
    </row>
    <row r="399" spans="1:6" s="638" customFormat="1" ht="12.75">
      <c r="A399" s="239" t="s">
        <v>283</v>
      </c>
      <c r="B399" s="655">
        <v>24676930</v>
      </c>
      <c r="C399" s="655">
        <v>711633</v>
      </c>
      <c r="D399" s="655">
        <v>711633</v>
      </c>
      <c r="E399" s="656">
        <v>2.8837987545452375</v>
      </c>
      <c r="F399" s="328">
        <v>711633</v>
      </c>
    </row>
    <row r="400" spans="1:6" s="638" customFormat="1" ht="25.5">
      <c r="A400" s="241" t="s">
        <v>284</v>
      </c>
      <c r="B400" s="655">
        <v>24676930</v>
      </c>
      <c r="C400" s="655">
        <v>711633</v>
      </c>
      <c r="D400" s="655">
        <v>711633</v>
      </c>
      <c r="E400" s="656">
        <v>2.8837987545452375</v>
      </c>
      <c r="F400" s="328">
        <v>711633</v>
      </c>
    </row>
    <row r="401" spans="1:6" s="658" customFormat="1" ht="12.75">
      <c r="A401" s="181" t="s">
        <v>285</v>
      </c>
      <c r="B401" s="655">
        <v>24676930</v>
      </c>
      <c r="C401" s="655">
        <v>711633</v>
      </c>
      <c r="D401" s="655">
        <v>461631</v>
      </c>
      <c r="E401" s="656">
        <v>1.87069866470424</v>
      </c>
      <c r="F401" s="328">
        <v>461631</v>
      </c>
    </row>
    <row r="402" spans="1:6" s="658" customFormat="1" ht="12.75">
      <c r="A402" s="239" t="s">
        <v>286</v>
      </c>
      <c r="B402" s="655">
        <v>217430</v>
      </c>
      <c r="C402" s="655">
        <v>13013</v>
      </c>
      <c r="D402" s="655">
        <v>0</v>
      </c>
      <c r="E402" s="656">
        <v>0</v>
      </c>
      <c r="F402" s="328">
        <v>0</v>
      </c>
    </row>
    <row r="403" spans="1:6" s="658" customFormat="1" ht="12.75">
      <c r="A403" s="253" t="s">
        <v>287</v>
      </c>
      <c r="B403" s="655">
        <v>68481</v>
      </c>
      <c r="C403" s="655">
        <v>13013</v>
      </c>
      <c r="D403" s="655">
        <v>0</v>
      </c>
      <c r="E403" s="656">
        <v>0</v>
      </c>
      <c r="F403" s="328">
        <v>0</v>
      </c>
    </row>
    <row r="404" spans="1:6" s="658" customFormat="1" ht="12.75">
      <c r="A404" s="255" t="s">
        <v>290</v>
      </c>
      <c r="B404" s="655">
        <v>68481</v>
      </c>
      <c r="C404" s="655">
        <v>13013</v>
      </c>
      <c r="D404" s="655">
        <v>0</v>
      </c>
      <c r="E404" s="656">
        <v>0</v>
      </c>
      <c r="F404" s="328">
        <v>0</v>
      </c>
    </row>
    <row r="405" spans="1:6" s="658" customFormat="1" ht="12.75">
      <c r="A405" s="253" t="s">
        <v>291</v>
      </c>
      <c r="B405" s="655">
        <v>148949</v>
      </c>
      <c r="C405" s="655">
        <v>0</v>
      </c>
      <c r="D405" s="655">
        <v>0</v>
      </c>
      <c r="E405" s="656">
        <v>0</v>
      </c>
      <c r="F405" s="328">
        <v>0</v>
      </c>
    </row>
    <row r="406" spans="1:6" s="658" customFormat="1" ht="12.75">
      <c r="A406" s="255" t="s">
        <v>303</v>
      </c>
      <c r="B406" s="655">
        <v>148949</v>
      </c>
      <c r="C406" s="655">
        <v>0</v>
      </c>
      <c r="D406" s="655">
        <v>0</v>
      </c>
      <c r="E406" s="656">
        <v>0</v>
      </c>
      <c r="F406" s="328">
        <v>0</v>
      </c>
    </row>
    <row r="407" spans="1:6" s="658" customFormat="1" ht="12.75">
      <c r="A407" s="239" t="s">
        <v>241</v>
      </c>
      <c r="B407" s="655">
        <v>24459500</v>
      </c>
      <c r="C407" s="655">
        <v>698620</v>
      </c>
      <c r="D407" s="655">
        <v>461631</v>
      </c>
      <c r="E407" s="656">
        <v>1.8873280320529855</v>
      </c>
      <c r="F407" s="328">
        <v>461631</v>
      </c>
    </row>
    <row r="408" spans="1:6" s="658" customFormat="1" ht="12.75">
      <c r="A408" s="253" t="s">
        <v>293</v>
      </c>
      <c r="B408" s="655">
        <v>24459500</v>
      </c>
      <c r="C408" s="655">
        <v>698620</v>
      </c>
      <c r="D408" s="655">
        <v>461631</v>
      </c>
      <c r="E408" s="656">
        <v>1.8873280320529855</v>
      </c>
      <c r="F408" s="328">
        <v>461631</v>
      </c>
    </row>
    <row r="409" spans="1:6" s="658" customFormat="1" ht="12.75">
      <c r="A409" s="253"/>
      <c r="B409" s="655"/>
      <c r="C409" s="328"/>
      <c r="D409" s="328"/>
      <c r="E409" s="637"/>
      <c r="F409" s="328"/>
    </row>
    <row r="410" spans="1:6" s="650" customFormat="1" ht="12.75">
      <c r="A410" s="229" t="s">
        <v>1005</v>
      </c>
      <c r="B410" s="659"/>
      <c r="C410" s="660"/>
      <c r="D410" s="660"/>
      <c r="E410" s="661"/>
      <c r="F410" s="328"/>
    </row>
    <row r="411" spans="1:6" s="658" customFormat="1" ht="12.75">
      <c r="A411" s="330" t="s">
        <v>1001</v>
      </c>
      <c r="B411" s="328"/>
      <c r="C411" s="328"/>
      <c r="D411" s="328"/>
      <c r="E411" s="637"/>
      <c r="F411" s="328"/>
    </row>
    <row r="412" spans="1:6" s="658" customFormat="1" ht="12.75">
      <c r="A412" s="185" t="s">
        <v>969</v>
      </c>
      <c r="B412" s="328">
        <v>659768</v>
      </c>
      <c r="C412" s="328">
        <v>6000</v>
      </c>
      <c r="D412" s="328">
        <v>6000</v>
      </c>
      <c r="E412" s="637">
        <v>0.9094105806889694</v>
      </c>
      <c r="F412" s="328">
        <v>6000</v>
      </c>
    </row>
    <row r="413" spans="1:6" s="658" customFormat="1" ht="12.75">
      <c r="A413" s="239" t="s">
        <v>299</v>
      </c>
      <c r="B413" s="328">
        <v>562000</v>
      </c>
      <c r="C413" s="328">
        <v>0</v>
      </c>
      <c r="D413" s="328">
        <v>0</v>
      </c>
      <c r="E413" s="637">
        <v>0</v>
      </c>
      <c r="F413" s="328">
        <v>0</v>
      </c>
    </row>
    <row r="414" spans="1:6" s="658" customFormat="1" ht="12.75">
      <c r="A414" s="239" t="s">
        <v>283</v>
      </c>
      <c r="B414" s="328">
        <v>97768</v>
      </c>
      <c r="C414" s="328">
        <v>6000</v>
      </c>
      <c r="D414" s="328">
        <v>6000</v>
      </c>
      <c r="E414" s="637">
        <v>6.136977334097046</v>
      </c>
      <c r="F414" s="328">
        <v>6000</v>
      </c>
    </row>
    <row r="415" spans="1:6" s="658" customFormat="1" ht="23.25" customHeight="1">
      <c r="A415" s="241" t="s">
        <v>284</v>
      </c>
      <c r="B415" s="328">
        <v>97768</v>
      </c>
      <c r="C415" s="328">
        <v>6000</v>
      </c>
      <c r="D415" s="328">
        <v>6000</v>
      </c>
      <c r="E415" s="637">
        <v>6.136977334097046</v>
      </c>
      <c r="F415" s="328">
        <v>6000</v>
      </c>
    </row>
    <row r="416" spans="1:6" s="658" customFormat="1" ht="12.75">
      <c r="A416" s="181" t="s">
        <v>285</v>
      </c>
      <c r="B416" s="328">
        <v>1020654</v>
      </c>
      <c r="C416" s="328">
        <v>36000</v>
      </c>
      <c r="D416" s="328">
        <v>28150</v>
      </c>
      <c r="E416" s="637">
        <v>2.7580355340791294</v>
      </c>
      <c r="F416" s="328">
        <v>28150</v>
      </c>
    </row>
    <row r="417" spans="1:6" s="658" customFormat="1" ht="12.75">
      <c r="A417" s="239" t="s">
        <v>286</v>
      </c>
      <c r="B417" s="328">
        <v>1020654</v>
      </c>
      <c r="C417" s="328">
        <v>36000</v>
      </c>
      <c r="D417" s="328">
        <v>28150</v>
      </c>
      <c r="E417" s="637">
        <v>2.7580355340791294</v>
      </c>
      <c r="F417" s="328">
        <v>28150</v>
      </c>
    </row>
    <row r="418" spans="1:6" s="658" customFormat="1" ht="12.75">
      <c r="A418" s="253" t="s">
        <v>287</v>
      </c>
      <c r="B418" s="328">
        <v>1020654</v>
      </c>
      <c r="C418" s="328">
        <v>36000</v>
      </c>
      <c r="D418" s="328">
        <v>28150</v>
      </c>
      <c r="E418" s="637">
        <v>2.7580355340791294</v>
      </c>
      <c r="F418" s="328">
        <v>28150</v>
      </c>
    </row>
    <row r="419" spans="1:6" s="658" customFormat="1" ht="12.75">
      <c r="A419" s="255" t="s">
        <v>290</v>
      </c>
      <c r="B419" s="328">
        <v>1020654</v>
      </c>
      <c r="C419" s="328">
        <v>36000</v>
      </c>
      <c r="D419" s="328">
        <v>28150</v>
      </c>
      <c r="E419" s="637">
        <v>2.7580355340791294</v>
      </c>
      <c r="F419" s="328">
        <v>28150</v>
      </c>
    </row>
    <row r="420" spans="1:6" s="658" customFormat="1" ht="12.75">
      <c r="A420" s="239" t="s">
        <v>1334</v>
      </c>
      <c r="B420" s="328">
        <v>-360886</v>
      </c>
      <c r="C420" s="328">
        <v>-30000</v>
      </c>
      <c r="D420" s="328">
        <v>-22150</v>
      </c>
      <c r="E420" s="637" t="s">
        <v>1330</v>
      </c>
      <c r="F420" s="328">
        <v>-22150</v>
      </c>
    </row>
    <row r="421" spans="1:6" s="658" customFormat="1" ht="12.75">
      <c r="A421" s="239" t="s">
        <v>1335</v>
      </c>
      <c r="B421" s="328">
        <v>360886</v>
      </c>
      <c r="C421" s="328">
        <v>30000</v>
      </c>
      <c r="D421" s="328" t="s">
        <v>1330</v>
      </c>
      <c r="E421" s="637" t="s">
        <v>1330</v>
      </c>
      <c r="F421" s="328" t="s">
        <v>1330</v>
      </c>
    </row>
    <row r="422" spans="1:6" s="658" customFormat="1" ht="12.75">
      <c r="A422" s="253" t="s">
        <v>317</v>
      </c>
      <c r="B422" s="328">
        <v>360886</v>
      </c>
      <c r="C422" s="328">
        <v>30000</v>
      </c>
      <c r="D422" s="328" t="s">
        <v>1330</v>
      </c>
      <c r="E422" s="637" t="s">
        <v>1330</v>
      </c>
      <c r="F422" s="328" t="s">
        <v>1330</v>
      </c>
    </row>
    <row r="423" spans="1:6" s="658" customFormat="1" ht="37.5" customHeight="1">
      <c r="A423" s="262" t="s">
        <v>252</v>
      </c>
      <c r="B423" s="328">
        <v>360886</v>
      </c>
      <c r="C423" s="328">
        <v>30000</v>
      </c>
      <c r="D423" s="328" t="s">
        <v>1330</v>
      </c>
      <c r="E423" s="637" t="s">
        <v>1330</v>
      </c>
      <c r="F423" s="328" t="s">
        <v>1330</v>
      </c>
    </row>
    <row r="424" spans="1:6" s="658" customFormat="1" ht="12.75">
      <c r="A424" s="149" t="s">
        <v>180</v>
      </c>
      <c r="B424" s="328"/>
      <c r="C424" s="328"/>
      <c r="D424" s="328"/>
      <c r="E424" s="637"/>
      <c r="F424" s="328"/>
    </row>
    <row r="425" spans="1:6" s="658" customFormat="1" ht="12.75">
      <c r="A425" s="347" t="s">
        <v>1003</v>
      </c>
      <c r="B425" s="328"/>
      <c r="C425" s="328"/>
      <c r="D425" s="328"/>
      <c r="E425" s="637"/>
      <c r="F425" s="328"/>
    </row>
    <row r="426" spans="1:6" s="658" customFormat="1" ht="12.75">
      <c r="A426" s="185" t="s">
        <v>969</v>
      </c>
      <c r="B426" s="328">
        <v>659768</v>
      </c>
      <c r="C426" s="328">
        <v>6000</v>
      </c>
      <c r="D426" s="328">
        <v>6000</v>
      </c>
      <c r="E426" s="637">
        <v>0.9094105806889694</v>
      </c>
      <c r="F426" s="328">
        <v>6000</v>
      </c>
    </row>
    <row r="427" spans="1:6" s="658" customFormat="1" ht="12.75">
      <c r="A427" s="239" t="s">
        <v>299</v>
      </c>
      <c r="B427" s="328">
        <v>562000</v>
      </c>
      <c r="C427" s="328">
        <v>0</v>
      </c>
      <c r="D427" s="328">
        <v>0</v>
      </c>
      <c r="E427" s="637">
        <v>0</v>
      </c>
      <c r="F427" s="328">
        <v>0</v>
      </c>
    </row>
    <row r="428" spans="1:6" s="658" customFormat="1" ht="12.75">
      <c r="A428" s="239" t="s">
        <v>283</v>
      </c>
      <c r="B428" s="328">
        <v>97768</v>
      </c>
      <c r="C428" s="328">
        <v>6000</v>
      </c>
      <c r="D428" s="328">
        <v>6000</v>
      </c>
      <c r="E428" s="637">
        <v>6.136977334097046</v>
      </c>
      <c r="F428" s="328">
        <v>6000</v>
      </c>
    </row>
    <row r="429" spans="1:6" s="658" customFormat="1" ht="24.75" customHeight="1">
      <c r="A429" s="241" t="s">
        <v>284</v>
      </c>
      <c r="B429" s="328">
        <v>97768</v>
      </c>
      <c r="C429" s="328">
        <v>6000</v>
      </c>
      <c r="D429" s="328">
        <v>6000</v>
      </c>
      <c r="E429" s="637">
        <v>6.136977334097046</v>
      </c>
      <c r="F429" s="328">
        <v>6000</v>
      </c>
    </row>
    <row r="430" spans="1:6" s="658" customFormat="1" ht="12.75">
      <c r="A430" s="181" t="s">
        <v>285</v>
      </c>
      <c r="B430" s="328">
        <v>1020654</v>
      </c>
      <c r="C430" s="328">
        <v>36000</v>
      </c>
      <c r="D430" s="328">
        <v>28150</v>
      </c>
      <c r="E430" s="637">
        <v>2.7580355340791294</v>
      </c>
      <c r="F430" s="328">
        <v>28150</v>
      </c>
    </row>
    <row r="431" spans="1:6" s="658" customFormat="1" ht="12.75">
      <c r="A431" s="239" t="s">
        <v>286</v>
      </c>
      <c r="B431" s="328">
        <v>1020654</v>
      </c>
      <c r="C431" s="328">
        <v>36000</v>
      </c>
      <c r="D431" s="328">
        <v>28150</v>
      </c>
      <c r="E431" s="637">
        <v>2.7580355340791294</v>
      </c>
      <c r="F431" s="328">
        <v>28150</v>
      </c>
    </row>
    <row r="432" spans="1:6" s="658" customFormat="1" ht="12.75">
      <c r="A432" s="253" t="s">
        <v>287</v>
      </c>
      <c r="B432" s="328">
        <v>1020654</v>
      </c>
      <c r="C432" s="328">
        <v>36000</v>
      </c>
      <c r="D432" s="328">
        <v>28150</v>
      </c>
      <c r="E432" s="637">
        <v>2.7580355340791294</v>
      </c>
      <c r="F432" s="328">
        <v>28150</v>
      </c>
    </row>
    <row r="433" spans="1:6" s="658" customFormat="1" ht="12.75">
      <c r="A433" s="255" t="s">
        <v>290</v>
      </c>
      <c r="B433" s="328">
        <v>1020654</v>
      </c>
      <c r="C433" s="328">
        <v>36000</v>
      </c>
      <c r="D433" s="328">
        <v>28150</v>
      </c>
      <c r="E433" s="637">
        <v>2.7580355340791294</v>
      </c>
      <c r="F433" s="328">
        <v>28150</v>
      </c>
    </row>
    <row r="434" spans="1:6" s="658" customFormat="1" ht="12.75">
      <c r="A434" s="239" t="s">
        <v>1334</v>
      </c>
      <c r="B434" s="328">
        <v>-360886</v>
      </c>
      <c r="C434" s="328">
        <v>-30000</v>
      </c>
      <c r="D434" s="328">
        <v>-22150</v>
      </c>
      <c r="E434" s="637" t="s">
        <v>1330</v>
      </c>
      <c r="F434" s="328">
        <v>-22150</v>
      </c>
    </row>
    <row r="435" spans="1:6" s="658" customFormat="1" ht="12.75">
      <c r="A435" s="239" t="s">
        <v>1335</v>
      </c>
      <c r="B435" s="328">
        <v>360886</v>
      </c>
      <c r="C435" s="328">
        <v>30000</v>
      </c>
      <c r="D435" s="637" t="s">
        <v>1330</v>
      </c>
      <c r="E435" s="637" t="s">
        <v>1330</v>
      </c>
      <c r="F435" s="328" t="s">
        <v>1330</v>
      </c>
    </row>
    <row r="436" spans="1:6" s="658" customFormat="1" ht="12.75">
      <c r="A436" s="253" t="s">
        <v>317</v>
      </c>
      <c r="B436" s="328">
        <v>360886</v>
      </c>
      <c r="C436" s="328">
        <v>30000</v>
      </c>
      <c r="D436" s="637" t="s">
        <v>1330</v>
      </c>
      <c r="E436" s="637" t="s">
        <v>1330</v>
      </c>
      <c r="F436" s="328" t="s">
        <v>1330</v>
      </c>
    </row>
    <row r="437" spans="1:6" s="658" customFormat="1" ht="39" customHeight="1">
      <c r="A437" s="262" t="s">
        <v>252</v>
      </c>
      <c r="B437" s="328">
        <v>360886</v>
      </c>
      <c r="C437" s="328">
        <v>30000</v>
      </c>
      <c r="D437" s="637" t="s">
        <v>1330</v>
      </c>
      <c r="E437" s="637" t="s">
        <v>1330</v>
      </c>
      <c r="F437" s="328" t="s">
        <v>1330</v>
      </c>
    </row>
    <row r="438" spans="1:6" s="658" customFormat="1" ht="12.75">
      <c r="A438" s="330"/>
      <c r="B438" s="328"/>
      <c r="C438" s="328"/>
      <c r="D438" s="328"/>
      <c r="E438" s="637"/>
      <c r="F438" s="328"/>
    </row>
    <row r="439" spans="1:6" s="658" customFormat="1" ht="12.75">
      <c r="A439" s="229" t="s">
        <v>1006</v>
      </c>
      <c r="B439" s="328"/>
      <c r="C439" s="328"/>
      <c r="D439" s="328"/>
      <c r="E439" s="637"/>
      <c r="F439" s="328"/>
    </row>
    <row r="440" spans="1:6" s="658" customFormat="1" ht="12.75">
      <c r="A440" s="330" t="s">
        <v>1001</v>
      </c>
      <c r="B440" s="328"/>
      <c r="C440" s="328"/>
      <c r="D440" s="328"/>
      <c r="E440" s="637"/>
      <c r="F440" s="328"/>
    </row>
    <row r="441" spans="1:6" s="658" customFormat="1" ht="12.75">
      <c r="A441" s="185" t="s">
        <v>969</v>
      </c>
      <c r="B441" s="328">
        <v>137362312</v>
      </c>
      <c r="C441" s="328">
        <v>13152263</v>
      </c>
      <c r="D441" s="328">
        <v>8520172</v>
      </c>
      <c r="E441" s="637">
        <v>6.20269990796311</v>
      </c>
      <c r="F441" s="328">
        <v>8520172</v>
      </c>
    </row>
    <row r="442" spans="1:6" s="658" customFormat="1" ht="12.75">
      <c r="A442" s="239" t="s">
        <v>299</v>
      </c>
      <c r="B442" s="328">
        <v>59793173</v>
      </c>
      <c r="C442" s="328">
        <v>10474500</v>
      </c>
      <c r="D442" s="328">
        <v>5842409</v>
      </c>
      <c r="E442" s="637">
        <v>9.771030214436019</v>
      </c>
      <c r="F442" s="328">
        <v>5842409</v>
      </c>
    </row>
    <row r="443" spans="1:6" s="658" customFormat="1" ht="12.75">
      <c r="A443" s="239" t="s">
        <v>283</v>
      </c>
      <c r="B443" s="328">
        <v>77569139</v>
      </c>
      <c r="C443" s="328">
        <v>2677763</v>
      </c>
      <c r="D443" s="328">
        <v>2677763</v>
      </c>
      <c r="E443" s="637">
        <v>3.452098391861743</v>
      </c>
      <c r="F443" s="328">
        <v>2677763</v>
      </c>
    </row>
    <row r="444" spans="1:6" s="658" customFormat="1" ht="23.25" customHeight="1">
      <c r="A444" s="241" t="s">
        <v>284</v>
      </c>
      <c r="B444" s="328">
        <v>77569139</v>
      </c>
      <c r="C444" s="328">
        <v>2677763</v>
      </c>
      <c r="D444" s="328">
        <v>2677763</v>
      </c>
      <c r="E444" s="637">
        <v>3.452098391861743</v>
      </c>
      <c r="F444" s="328">
        <v>2677763</v>
      </c>
    </row>
    <row r="445" spans="1:6" s="658" customFormat="1" ht="12.75">
      <c r="A445" s="181" t="s">
        <v>285</v>
      </c>
      <c r="B445" s="328">
        <v>142269430</v>
      </c>
      <c r="C445" s="328">
        <v>7284029</v>
      </c>
      <c r="D445" s="328">
        <v>1103287</v>
      </c>
      <c r="E445" s="637">
        <v>0.7754912633023131</v>
      </c>
      <c r="F445" s="328">
        <v>1103287</v>
      </c>
    </row>
    <row r="446" spans="1:6" s="658" customFormat="1" ht="12.75">
      <c r="A446" s="239" t="s">
        <v>286</v>
      </c>
      <c r="B446" s="328">
        <v>5308802</v>
      </c>
      <c r="C446" s="328">
        <v>12410</v>
      </c>
      <c r="D446" s="328">
        <v>0</v>
      </c>
      <c r="E446" s="637">
        <v>0</v>
      </c>
      <c r="F446" s="328">
        <v>0</v>
      </c>
    </row>
    <row r="447" spans="1:6" s="658" customFormat="1" ht="12.75">
      <c r="A447" s="253" t="s">
        <v>287</v>
      </c>
      <c r="B447" s="328">
        <v>12410</v>
      </c>
      <c r="C447" s="328">
        <v>12410</v>
      </c>
      <c r="D447" s="328">
        <v>0</v>
      </c>
      <c r="E447" s="637">
        <v>0</v>
      </c>
      <c r="F447" s="328">
        <v>0</v>
      </c>
    </row>
    <row r="448" spans="1:6" s="658" customFormat="1" ht="12.75">
      <c r="A448" s="255" t="s">
        <v>288</v>
      </c>
      <c r="B448" s="328">
        <v>12410</v>
      </c>
      <c r="C448" s="328">
        <v>12410</v>
      </c>
      <c r="D448" s="328">
        <v>0</v>
      </c>
      <c r="E448" s="637">
        <v>0</v>
      </c>
      <c r="F448" s="328">
        <v>0</v>
      </c>
    </row>
    <row r="449" spans="1:6" s="658" customFormat="1" ht="12.75">
      <c r="A449" s="258" t="s">
        <v>289</v>
      </c>
      <c r="B449" s="328">
        <v>10000</v>
      </c>
      <c r="C449" s="328">
        <v>10000</v>
      </c>
      <c r="D449" s="328">
        <v>0</v>
      </c>
      <c r="E449" s="637">
        <v>0</v>
      </c>
      <c r="F449" s="328">
        <v>0</v>
      </c>
    </row>
    <row r="450" spans="1:6" s="658" customFormat="1" ht="12.75">
      <c r="A450" s="253" t="s">
        <v>291</v>
      </c>
      <c r="B450" s="328">
        <v>5296392</v>
      </c>
      <c r="C450" s="328">
        <v>0</v>
      </c>
      <c r="D450" s="328">
        <v>0</v>
      </c>
      <c r="E450" s="637">
        <v>0</v>
      </c>
      <c r="F450" s="328">
        <v>0</v>
      </c>
    </row>
    <row r="451" spans="1:6" s="658" customFormat="1" ht="12.75">
      <c r="A451" s="255" t="s">
        <v>303</v>
      </c>
      <c r="B451" s="328">
        <v>5296392</v>
      </c>
      <c r="C451" s="328">
        <v>0</v>
      </c>
      <c r="D451" s="328">
        <v>0</v>
      </c>
      <c r="E451" s="637">
        <v>0</v>
      </c>
      <c r="F451" s="328">
        <v>0</v>
      </c>
    </row>
    <row r="452" spans="1:6" s="658" customFormat="1" ht="12.75">
      <c r="A452" s="239" t="s">
        <v>241</v>
      </c>
      <c r="B452" s="328">
        <v>136960628</v>
      </c>
      <c r="C452" s="328">
        <v>7271619</v>
      </c>
      <c r="D452" s="328">
        <v>1103287</v>
      </c>
      <c r="E452" s="637">
        <v>0.8055504827270505</v>
      </c>
      <c r="F452" s="328">
        <v>1103287</v>
      </c>
    </row>
    <row r="453" spans="1:6" s="658" customFormat="1" ht="12.75">
      <c r="A453" s="253" t="s">
        <v>293</v>
      </c>
      <c r="B453" s="328">
        <v>136960628</v>
      </c>
      <c r="C453" s="328">
        <v>7271619</v>
      </c>
      <c r="D453" s="328">
        <v>1103287</v>
      </c>
      <c r="E453" s="637">
        <v>0.8055504827270505</v>
      </c>
      <c r="F453" s="328">
        <v>1103287</v>
      </c>
    </row>
    <row r="454" spans="1:6" s="658" customFormat="1" ht="12.75">
      <c r="A454" s="239" t="s">
        <v>1334</v>
      </c>
      <c r="B454" s="328">
        <v>-4907118</v>
      </c>
      <c r="C454" s="328">
        <v>5868234</v>
      </c>
      <c r="D454" s="328">
        <v>7416885</v>
      </c>
      <c r="E454" s="637" t="s">
        <v>1330</v>
      </c>
      <c r="F454" s="328">
        <v>7416885</v>
      </c>
    </row>
    <row r="455" spans="1:6" s="658" customFormat="1" ht="12.75">
      <c r="A455" s="239" t="s">
        <v>1335</v>
      </c>
      <c r="B455" s="328">
        <v>4907118</v>
      </c>
      <c r="C455" s="328">
        <v>-5868234</v>
      </c>
      <c r="D455" s="637" t="s">
        <v>1330</v>
      </c>
      <c r="E455" s="637" t="s">
        <v>1330</v>
      </c>
      <c r="F455" s="328" t="s">
        <v>1330</v>
      </c>
    </row>
    <row r="456" spans="1:6" s="658" customFormat="1" ht="12.75">
      <c r="A456" s="253" t="s">
        <v>317</v>
      </c>
      <c r="B456" s="328">
        <v>4907118</v>
      </c>
      <c r="C456" s="328">
        <v>-5868234</v>
      </c>
      <c r="D456" s="637" t="s">
        <v>1330</v>
      </c>
      <c r="E456" s="637" t="s">
        <v>1330</v>
      </c>
      <c r="F456" s="328" t="s">
        <v>1330</v>
      </c>
    </row>
    <row r="457" spans="1:6" s="658" customFormat="1" ht="24" customHeight="1">
      <c r="A457" s="262" t="s">
        <v>971</v>
      </c>
      <c r="B457" s="328">
        <v>4907118</v>
      </c>
      <c r="C457" s="328">
        <v>-5868234</v>
      </c>
      <c r="D457" s="637" t="s">
        <v>1330</v>
      </c>
      <c r="E457" s="637" t="s">
        <v>1330</v>
      </c>
      <c r="F457" s="328" t="s">
        <v>1330</v>
      </c>
    </row>
    <row r="458" spans="1:6" s="658" customFormat="1" ht="12.75">
      <c r="A458" s="149" t="s">
        <v>180</v>
      </c>
      <c r="B458" s="328"/>
      <c r="C458" s="328"/>
      <c r="D458" s="328"/>
      <c r="E458" s="637"/>
      <c r="F458" s="328"/>
    </row>
    <row r="459" spans="1:6" s="658" customFormat="1" ht="12.75">
      <c r="A459" s="347" t="s">
        <v>1003</v>
      </c>
      <c r="B459" s="328"/>
      <c r="C459" s="328"/>
      <c r="D459" s="328"/>
      <c r="E459" s="637"/>
      <c r="F459" s="328"/>
    </row>
    <row r="460" spans="1:6" s="658" customFormat="1" ht="12.75">
      <c r="A460" s="185" t="s">
        <v>969</v>
      </c>
      <c r="B460" s="328">
        <v>113454398</v>
      </c>
      <c r="C460" s="328">
        <v>12453643</v>
      </c>
      <c r="D460" s="328">
        <v>7821552</v>
      </c>
      <c r="E460" s="637">
        <v>6.8940051138431855</v>
      </c>
      <c r="F460" s="328">
        <v>7821552</v>
      </c>
    </row>
    <row r="461" spans="1:6" s="658" customFormat="1" ht="12.75">
      <c r="A461" s="239" t="s">
        <v>299</v>
      </c>
      <c r="B461" s="328">
        <v>59793173</v>
      </c>
      <c r="C461" s="328">
        <v>10474500</v>
      </c>
      <c r="D461" s="328">
        <v>5842409</v>
      </c>
      <c r="E461" s="637">
        <v>9.771030214436019</v>
      </c>
      <c r="F461" s="328">
        <v>5842409</v>
      </c>
    </row>
    <row r="462" spans="1:6" s="658" customFormat="1" ht="12.75">
      <c r="A462" s="239" t="s">
        <v>283</v>
      </c>
      <c r="B462" s="328">
        <v>53661225</v>
      </c>
      <c r="C462" s="328">
        <v>1979143</v>
      </c>
      <c r="D462" s="328">
        <v>1979143</v>
      </c>
      <c r="E462" s="637">
        <v>3.688218075528466</v>
      </c>
      <c r="F462" s="328">
        <v>1979143</v>
      </c>
    </row>
    <row r="463" spans="1:6" s="658" customFormat="1" ht="25.5" customHeight="1">
      <c r="A463" s="241" t="s">
        <v>284</v>
      </c>
      <c r="B463" s="328">
        <v>53661225</v>
      </c>
      <c r="C463" s="328">
        <v>1979143</v>
      </c>
      <c r="D463" s="328">
        <v>1979143</v>
      </c>
      <c r="E463" s="637">
        <v>3.688218075528466</v>
      </c>
      <c r="F463" s="328">
        <v>1979143</v>
      </c>
    </row>
    <row r="464" spans="1:6" s="658" customFormat="1" ht="12.75">
      <c r="A464" s="181" t="s">
        <v>285</v>
      </c>
      <c r="B464" s="328">
        <v>118361516</v>
      </c>
      <c r="C464" s="328">
        <v>6585409</v>
      </c>
      <c r="D464" s="328">
        <v>641656</v>
      </c>
      <c r="E464" s="637">
        <v>0.5421153950072758</v>
      </c>
      <c r="F464" s="328">
        <v>641656</v>
      </c>
    </row>
    <row r="465" spans="1:6" s="658" customFormat="1" ht="12.75">
      <c r="A465" s="239" t="s">
        <v>286</v>
      </c>
      <c r="B465" s="328">
        <v>5308802</v>
      </c>
      <c r="C465" s="328">
        <v>12410</v>
      </c>
      <c r="D465" s="328">
        <v>0</v>
      </c>
      <c r="E465" s="637">
        <v>0</v>
      </c>
      <c r="F465" s="328">
        <v>0</v>
      </c>
    </row>
    <row r="466" spans="1:6" s="658" customFormat="1" ht="12.75">
      <c r="A466" s="253" t="s">
        <v>287</v>
      </c>
      <c r="B466" s="328">
        <v>12410</v>
      </c>
      <c r="C466" s="328">
        <v>12410</v>
      </c>
      <c r="D466" s="328">
        <v>0</v>
      </c>
      <c r="E466" s="637">
        <v>0</v>
      </c>
      <c r="F466" s="328">
        <v>0</v>
      </c>
    </row>
    <row r="467" spans="1:6" s="658" customFormat="1" ht="12.75">
      <c r="A467" s="255" t="s">
        <v>288</v>
      </c>
      <c r="B467" s="328">
        <v>12410</v>
      </c>
      <c r="C467" s="328">
        <v>12410</v>
      </c>
      <c r="D467" s="328">
        <v>0</v>
      </c>
      <c r="E467" s="637">
        <v>0</v>
      </c>
      <c r="F467" s="328">
        <v>0</v>
      </c>
    </row>
    <row r="468" spans="1:6" s="658" customFormat="1" ht="12.75">
      <c r="A468" s="258" t="s">
        <v>289</v>
      </c>
      <c r="B468" s="328">
        <v>10000</v>
      </c>
      <c r="C468" s="328">
        <v>10000</v>
      </c>
      <c r="D468" s="328">
        <v>0</v>
      </c>
      <c r="E468" s="637">
        <v>0</v>
      </c>
      <c r="F468" s="328">
        <v>0</v>
      </c>
    </row>
    <row r="469" spans="1:6" s="658" customFormat="1" ht="12.75">
      <c r="A469" s="253" t="s">
        <v>291</v>
      </c>
      <c r="B469" s="328">
        <v>5296392</v>
      </c>
      <c r="C469" s="328">
        <v>0</v>
      </c>
      <c r="D469" s="328">
        <v>0</v>
      </c>
      <c r="E469" s="637">
        <v>0</v>
      </c>
      <c r="F469" s="328">
        <v>0</v>
      </c>
    </row>
    <row r="470" spans="1:6" s="658" customFormat="1" ht="12.75">
      <c r="A470" s="255" t="s">
        <v>303</v>
      </c>
      <c r="B470" s="328">
        <v>5296392</v>
      </c>
      <c r="C470" s="328">
        <v>0</v>
      </c>
      <c r="D470" s="328">
        <v>0</v>
      </c>
      <c r="E470" s="637">
        <v>0</v>
      </c>
      <c r="F470" s="328">
        <v>0</v>
      </c>
    </row>
    <row r="471" spans="1:6" s="658" customFormat="1" ht="12.75">
      <c r="A471" s="239" t="s">
        <v>241</v>
      </c>
      <c r="B471" s="328">
        <v>113052714</v>
      </c>
      <c r="C471" s="328">
        <v>6572999</v>
      </c>
      <c r="D471" s="328">
        <v>641656</v>
      </c>
      <c r="E471" s="637">
        <v>0.567572398129248</v>
      </c>
      <c r="F471" s="328">
        <v>641656</v>
      </c>
    </row>
    <row r="472" spans="1:6" s="658" customFormat="1" ht="12.75">
      <c r="A472" s="253" t="s">
        <v>293</v>
      </c>
      <c r="B472" s="328">
        <v>113052714</v>
      </c>
      <c r="C472" s="328">
        <v>6572999</v>
      </c>
      <c r="D472" s="328">
        <v>641656</v>
      </c>
      <c r="E472" s="637">
        <v>0.567572398129248</v>
      </c>
      <c r="F472" s="328">
        <v>641656</v>
      </c>
    </row>
    <row r="473" spans="1:6" s="658" customFormat="1" ht="12.75">
      <c r="A473" s="239" t="s">
        <v>1334</v>
      </c>
      <c r="B473" s="328">
        <v>-4907118</v>
      </c>
      <c r="C473" s="328">
        <v>5868234</v>
      </c>
      <c r="D473" s="328">
        <v>7179896</v>
      </c>
      <c r="E473" s="637" t="s">
        <v>1330</v>
      </c>
      <c r="F473" s="328">
        <v>7179896</v>
      </c>
    </row>
    <row r="474" spans="1:6" s="658" customFormat="1" ht="12.75">
      <c r="A474" s="239" t="s">
        <v>1335</v>
      </c>
      <c r="B474" s="328">
        <v>4907118</v>
      </c>
      <c r="C474" s="328">
        <v>-5868234</v>
      </c>
      <c r="D474" s="637" t="s">
        <v>1330</v>
      </c>
      <c r="E474" s="637" t="s">
        <v>1330</v>
      </c>
      <c r="F474" s="328" t="s">
        <v>1330</v>
      </c>
    </row>
    <row r="475" spans="1:6" s="658" customFormat="1" ht="12.75">
      <c r="A475" s="253" t="s">
        <v>317</v>
      </c>
      <c r="B475" s="328">
        <v>4907118</v>
      </c>
      <c r="C475" s="328">
        <v>-5868234</v>
      </c>
      <c r="D475" s="637" t="s">
        <v>1330</v>
      </c>
      <c r="E475" s="637" t="s">
        <v>1330</v>
      </c>
      <c r="F475" s="328" t="s">
        <v>1330</v>
      </c>
    </row>
    <row r="476" spans="1:6" s="658" customFormat="1" ht="25.5" customHeight="1">
      <c r="A476" s="262" t="s">
        <v>971</v>
      </c>
      <c r="B476" s="328">
        <v>4907118</v>
      </c>
      <c r="C476" s="328">
        <v>-5868234</v>
      </c>
      <c r="D476" s="637" t="s">
        <v>1330</v>
      </c>
      <c r="E476" s="637" t="s">
        <v>1330</v>
      </c>
      <c r="F476" s="328" t="s">
        <v>1330</v>
      </c>
    </row>
    <row r="477" spans="1:6" s="658" customFormat="1" ht="12.75">
      <c r="A477" s="347" t="s">
        <v>1004</v>
      </c>
      <c r="B477" s="328"/>
      <c r="C477" s="328"/>
      <c r="D477" s="328"/>
      <c r="E477" s="637"/>
      <c r="F477" s="328"/>
    </row>
    <row r="478" spans="1:6" s="658" customFormat="1" ht="12.75">
      <c r="A478" s="185" t="s">
        <v>969</v>
      </c>
      <c r="B478" s="328">
        <v>23907914</v>
      </c>
      <c r="C478" s="328">
        <v>698620</v>
      </c>
      <c r="D478" s="328">
        <v>698620</v>
      </c>
      <c r="E478" s="637">
        <v>2.9221286307119896</v>
      </c>
      <c r="F478" s="328">
        <v>698620</v>
      </c>
    </row>
    <row r="479" spans="1:6" s="658" customFormat="1" ht="12.75">
      <c r="A479" s="239" t="s">
        <v>283</v>
      </c>
      <c r="B479" s="328">
        <v>23907914</v>
      </c>
      <c r="C479" s="328">
        <v>698620</v>
      </c>
      <c r="D479" s="328">
        <v>698620</v>
      </c>
      <c r="E479" s="637">
        <v>2.9221286307119896</v>
      </c>
      <c r="F479" s="328">
        <v>698620</v>
      </c>
    </row>
    <row r="480" spans="1:6" s="658" customFormat="1" ht="27" customHeight="1">
      <c r="A480" s="241" t="s">
        <v>284</v>
      </c>
      <c r="B480" s="328">
        <v>23907914</v>
      </c>
      <c r="C480" s="328">
        <v>698620</v>
      </c>
      <c r="D480" s="328">
        <v>698620</v>
      </c>
      <c r="E480" s="637">
        <v>2.9221286307119896</v>
      </c>
      <c r="F480" s="328">
        <v>698620</v>
      </c>
    </row>
    <row r="481" spans="1:6" s="658" customFormat="1" ht="12.75">
      <c r="A481" s="181" t="s">
        <v>285</v>
      </c>
      <c r="B481" s="328">
        <v>23907914</v>
      </c>
      <c r="C481" s="328">
        <v>698620</v>
      </c>
      <c r="D481" s="328">
        <v>461631</v>
      </c>
      <c r="E481" s="637">
        <v>1.930871091472054</v>
      </c>
      <c r="F481" s="328">
        <v>461631</v>
      </c>
    </row>
    <row r="482" spans="1:6" s="658" customFormat="1" ht="12.75">
      <c r="A482" s="239" t="s">
        <v>241</v>
      </c>
      <c r="B482" s="328">
        <v>23907914</v>
      </c>
      <c r="C482" s="328">
        <v>698620</v>
      </c>
      <c r="D482" s="328">
        <v>461631</v>
      </c>
      <c r="E482" s="637">
        <v>1.930871091472054</v>
      </c>
      <c r="F482" s="328">
        <v>461631</v>
      </c>
    </row>
    <row r="483" spans="1:6" s="658" customFormat="1" ht="12.75">
      <c r="A483" s="253" t="s">
        <v>293</v>
      </c>
      <c r="B483" s="328">
        <v>23907914</v>
      </c>
      <c r="C483" s="328">
        <v>698620</v>
      </c>
      <c r="D483" s="328">
        <v>461631</v>
      </c>
      <c r="E483" s="637">
        <v>1.930871091472054</v>
      </c>
      <c r="F483" s="328">
        <v>461631</v>
      </c>
    </row>
    <row r="484" spans="1:6" s="658" customFormat="1" ht="12.75">
      <c r="A484" s="239"/>
      <c r="B484" s="328"/>
      <c r="C484" s="328"/>
      <c r="D484" s="328"/>
      <c r="E484" s="637"/>
      <c r="F484" s="328"/>
    </row>
    <row r="485" spans="1:6" s="658" customFormat="1" ht="12.75">
      <c r="A485" s="229" t="s">
        <v>996</v>
      </c>
      <c r="B485" s="328"/>
      <c r="C485" s="328"/>
      <c r="D485" s="328"/>
      <c r="E485" s="637"/>
      <c r="F485" s="328"/>
    </row>
    <row r="486" spans="1:6" s="658" customFormat="1" ht="12.75">
      <c r="A486" s="330" t="s">
        <v>1001</v>
      </c>
      <c r="B486" s="328"/>
      <c r="C486" s="328"/>
      <c r="D486" s="328"/>
      <c r="E486" s="637"/>
      <c r="F486" s="328"/>
    </row>
    <row r="487" spans="1:6" s="658" customFormat="1" ht="12.75">
      <c r="A487" s="185" t="s">
        <v>969</v>
      </c>
      <c r="B487" s="328">
        <v>111039096</v>
      </c>
      <c r="C487" s="328">
        <v>5130252</v>
      </c>
      <c r="D487" s="328">
        <v>7542833</v>
      </c>
      <c r="E487" s="637">
        <v>6.792952457033692</v>
      </c>
      <c r="F487" s="328">
        <v>7542833</v>
      </c>
    </row>
    <row r="488" spans="1:6" s="658" customFormat="1" ht="12.75">
      <c r="A488" s="239" t="s">
        <v>299</v>
      </c>
      <c r="B488" s="328">
        <v>70306081</v>
      </c>
      <c r="C488" s="328">
        <v>1678075</v>
      </c>
      <c r="D488" s="328">
        <v>4090656</v>
      </c>
      <c r="E488" s="637">
        <v>5.818353038338177</v>
      </c>
      <c r="F488" s="328">
        <v>4090656</v>
      </c>
    </row>
    <row r="489" spans="1:6" s="658" customFormat="1" ht="12.75">
      <c r="A489" s="239" t="s">
        <v>283</v>
      </c>
      <c r="B489" s="328">
        <v>40733015</v>
      </c>
      <c r="C489" s="328">
        <v>3452177</v>
      </c>
      <c r="D489" s="328">
        <v>3452177</v>
      </c>
      <c r="E489" s="637">
        <v>8.475132518425164</v>
      </c>
      <c r="F489" s="328">
        <v>3452177</v>
      </c>
    </row>
    <row r="490" spans="1:6" s="658" customFormat="1" ht="25.5" customHeight="1">
      <c r="A490" s="241" t="s">
        <v>284</v>
      </c>
      <c r="B490" s="328">
        <v>40733015</v>
      </c>
      <c r="C490" s="328">
        <v>3452177</v>
      </c>
      <c r="D490" s="328">
        <v>3452177</v>
      </c>
      <c r="E490" s="637">
        <v>8.475132518425164</v>
      </c>
      <c r="F490" s="328">
        <v>3452177</v>
      </c>
    </row>
    <row r="491" spans="1:6" s="658" customFormat="1" ht="12.75">
      <c r="A491" s="181" t="s">
        <v>285</v>
      </c>
      <c r="B491" s="328">
        <v>113945678</v>
      </c>
      <c r="C491" s="328">
        <v>9488793</v>
      </c>
      <c r="D491" s="328">
        <v>1038902</v>
      </c>
      <c r="E491" s="637">
        <v>0.9117520016862772</v>
      </c>
      <c r="F491" s="328">
        <v>1038902</v>
      </c>
    </row>
    <row r="492" spans="1:6" s="658" customFormat="1" ht="12.75">
      <c r="A492" s="239" t="s">
        <v>286</v>
      </c>
      <c r="B492" s="328">
        <v>110219973</v>
      </c>
      <c r="C492" s="328">
        <v>9488793</v>
      </c>
      <c r="D492" s="328">
        <v>1038902</v>
      </c>
      <c r="E492" s="637">
        <v>0.9425714520906298</v>
      </c>
      <c r="F492" s="328">
        <v>1038902</v>
      </c>
    </row>
    <row r="493" spans="1:6" s="658" customFormat="1" ht="12.75">
      <c r="A493" s="253" t="s">
        <v>287</v>
      </c>
      <c r="B493" s="328">
        <v>6949495</v>
      </c>
      <c r="C493" s="328">
        <v>1862516</v>
      </c>
      <c r="D493" s="328">
        <v>913543</v>
      </c>
      <c r="E493" s="637">
        <v>13.145458770745213</v>
      </c>
      <c r="F493" s="328">
        <v>913543</v>
      </c>
    </row>
    <row r="494" spans="1:6" s="658" customFormat="1" ht="12.75">
      <c r="A494" s="255" t="s">
        <v>290</v>
      </c>
      <c r="B494" s="328">
        <v>6949495</v>
      </c>
      <c r="C494" s="328">
        <v>1862516</v>
      </c>
      <c r="D494" s="328">
        <v>913543</v>
      </c>
      <c r="E494" s="637">
        <v>13.145458770745213</v>
      </c>
      <c r="F494" s="328">
        <v>913543</v>
      </c>
    </row>
    <row r="495" spans="1:6" s="658" customFormat="1" ht="12.75">
      <c r="A495" s="253" t="s">
        <v>291</v>
      </c>
      <c r="B495" s="328">
        <v>103270478</v>
      </c>
      <c r="C495" s="328">
        <v>7626277</v>
      </c>
      <c r="D495" s="328">
        <v>125359</v>
      </c>
      <c r="E495" s="637">
        <v>0.12138899947766292</v>
      </c>
      <c r="F495" s="328">
        <v>125359</v>
      </c>
    </row>
    <row r="496" spans="1:6" s="658" customFormat="1" ht="12.75">
      <c r="A496" s="255" t="s">
        <v>303</v>
      </c>
      <c r="B496" s="328">
        <v>103270478</v>
      </c>
      <c r="C496" s="328">
        <v>7626277</v>
      </c>
      <c r="D496" s="328">
        <v>125359</v>
      </c>
      <c r="E496" s="637">
        <v>0.12138899947766292</v>
      </c>
      <c r="F496" s="328">
        <v>125359</v>
      </c>
    </row>
    <row r="497" spans="1:6" s="658" customFormat="1" ht="12.75">
      <c r="A497" s="239" t="s">
        <v>241</v>
      </c>
      <c r="B497" s="328">
        <v>3725705</v>
      </c>
      <c r="C497" s="328">
        <v>0</v>
      </c>
      <c r="D497" s="328">
        <v>0</v>
      </c>
      <c r="E497" s="637">
        <v>0</v>
      </c>
      <c r="F497" s="328">
        <v>0</v>
      </c>
    </row>
    <row r="498" spans="1:6" s="658" customFormat="1" ht="12.75">
      <c r="A498" s="253" t="s">
        <v>293</v>
      </c>
      <c r="B498" s="328">
        <v>3725705</v>
      </c>
      <c r="C498" s="328">
        <v>0</v>
      </c>
      <c r="D498" s="328">
        <v>0</v>
      </c>
      <c r="E498" s="637">
        <v>0</v>
      </c>
      <c r="F498" s="328">
        <v>0</v>
      </c>
    </row>
    <row r="499" spans="1:6" s="658" customFormat="1" ht="12.75">
      <c r="A499" s="239" t="s">
        <v>1334</v>
      </c>
      <c r="B499" s="328">
        <v>-2906582</v>
      </c>
      <c r="C499" s="328">
        <v>-4358541</v>
      </c>
      <c r="D499" s="328">
        <v>6503931</v>
      </c>
      <c r="E499" s="637" t="s">
        <v>1330</v>
      </c>
      <c r="F499" s="328">
        <v>6503931</v>
      </c>
    </row>
    <row r="500" spans="1:6" s="658" customFormat="1" ht="12.75">
      <c r="A500" s="239" t="s">
        <v>1335</v>
      </c>
      <c r="B500" s="328">
        <v>2906582</v>
      </c>
      <c r="C500" s="328">
        <v>4358541</v>
      </c>
      <c r="D500" s="328" t="s">
        <v>1330</v>
      </c>
      <c r="E500" s="637" t="s">
        <v>1330</v>
      </c>
      <c r="F500" s="328" t="s">
        <v>1330</v>
      </c>
    </row>
    <row r="501" spans="1:6" s="658" customFormat="1" ht="12.75">
      <c r="A501" s="253" t="s">
        <v>317</v>
      </c>
      <c r="B501" s="328">
        <v>2906582</v>
      </c>
      <c r="C501" s="328">
        <v>4358541</v>
      </c>
      <c r="D501" s="328" t="s">
        <v>1330</v>
      </c>
      <c r="E501" s="637" t="s">
        <v>1330</v>
      </c>
      <c r="F501" s="328" t="s">
        <v>1330</v>
      </c>
    </row>
    <row r="502" spans="1:6" s="658" customFormat="1" ht="38.25" customHeight="1">
      <c r="A502" s="262" t="s">
        <v>252</v>
      </c>
      <c r="B502" s="328">
        <v>12250</v>
      </c>
      <c r="C502" s="328">
        <v>12250</v>
      </c>
      <c r="D502" s="328" t="s">
        <v>1330</v>
      </c>
      <c r="E502" s="637" t="s">
        <v>1330</v>
      </c>
      <c r="F502" s="328" t="s">
        <v>1330</v>
      </c>
    </row>
    <row r="503" spans="1:6" s="658" customFormat="1" ht="28.5" customHeight="1">
      <c r="A503" s="262" t="s">
        <v>971</v>
      </c>
      <c r="B503" s="328">
        <v>2894332</v>
      </c>
      <c r="C503" s="328">
        <v>4346291</v>
      </c>
      <c r="D503" s="328" t="s">
        <v>1330</v>
      </c>
      <c r="E503" s="637" t="s">
        <v>1330</v>
      </c>
      <c r="F503" s="328" t="s">
        <v>1330</v>
      </c>
    </row>
    <row r="504" spans="1:6" s="658" customFormat="1" ht="12.75">
      <c r="A504" s="149" t="s">
        <v>180</v>
      </c>
      <c r="B504" s="328"/>
      <c r="C504" s="328"/>
      <c r="D504" s="328"/>
      <c r="E504" s="637"/>
      <c r="F504" s="328"/>
    </row>
    <row r="505" spans="1:6" s="658" customFormat="1" ht="12.75">
      <c r="A505" s="347" t="s">
        <v>1003</v>
      </c>
      <c r="B505" s="328"/>
      <c r="C505" s="328"/>
      <c r="D505" s="328"/>
      <c r="E505" s="637"/>
      <c r="F505" s="328"/>
    </row>
    <row r="506" spans="1:6" s="658" customFormat="1" ht="12.75">
      <c r="A506" s="185" t="s">
        <v>969</v>
      </c>
      <c r="B506" s="328">
        <v>110270080</v>
      </c>
      <c r="C506" s="328">
        <v>5117239</v>
      </c>
      <c r="D506" s="328">
        <v>7529820</v>
      </c>
      <c r="E506" s="637">
        <v>6.82852501784709</v>
      </c>
      <c r="F506" s="328">
        <v>7529820</v>
      </c>
    </row>
    <row r="507" spans="1:6" s="658" customFormat="1" ht="12" customHeight="1">
      <c r="A507" s="239" t="s">
        <v>299</v>
      </c>
      <c r="B507" s="328">
        <v>70306081</v>
      </c>
      <c r="C507" s="328">
        <v>1678075</v>
      </c>
      <c r="D507" s="328">
        <v>4090656</v>
      </c>
      <c r="E507" s="637">
        <v>5.818353038338177</v>
      </c>
      <c r="F507" s="328">
        <v>4090656</v>
      </c>
    </row>
    <row r="508" spans="1:6" s="658" customFormat="1" ht="12.75">
      <c r="A508" s="239" t="s">
        <v>283</v>
      </c>
      <c r="B508" s="328">
        <v>39963999</v>
      </c>
      <c r="C508" s="328">
        <v>3439164</v>
      </c>
      <c r="D508" s="328">
        <v>3439164</v>
      </c>
      <c r="E508" s="637">
        <v>8.605655304915807</v>
      </c>
      <c r="F508" s="328">
        <v>3439164</v>
      </c>
    </row>
    <row r="509" spans="1:6" s="658" customFormat="1" ht="26.25" customHeight="1">
      <c r="A509" s="241" t="s">
        <v>284</v>
      </c>
      <c r="B509" s="328">
        <v>39963999</v>
      </c>
      <c r="C509" s="328">
        <v>3439164</v>
      </c>
      <c r="D509" s="328">
        <v>3439164</v>
      </c>
      <c r="E509" s="637">
        <v>8.605655304915807</v>
      </c>
      <c r="F509" s="328">
        <v>3439164</v>
      </c>
    </row>
    <row r="510" spans="1:6" s="658" customFormat="1" ht="13.5" customHeight="1">
      <c r="A510" s="181" t="s">
        <v>285</v>
      </c>
      <c r="B510" s="328">
        <v>113176662</v>
      </c>
      <c r="C510" s="328">
        <v>9475780</v>
      </c>
      <c r="D510" s="328">
        <v>1038902</v>
      </c>
      <c r="E510" s="637">
        <v>0.9179472001038518</v>
      </c>
      <c r="F510" s="328">
        <v>1038902</v>
      </c>
    </row>
    <row r="511" spans="1:6" s="658" customFormat="1" ht="13.5" customHeight="1">
      <c r="A511" s="239" t="s">
        <v>286</v>
      </c>
      <c r="B511" s="328">
        <v>110002543</v>
      </c>
      <c r="C511" s="328">
        <v>9475780</v>
      </c>
      <c r="D511" s="328">
        <v>1038902</v>
      </c>
      <c r="E511" s="637">
        <v>0.9444345300271831</v>
      </c>
      <c r="F511" s="328">
        <v>1038902</v>
      </c>
    </row>
    <row r="512" spans="1:6" s="658" customFormat="1" ht="13.5" customHeight="1">
      <c r="A512" s="253" t="s">
        <v>287</v>
      </c>
      <c r="B512" s="328">
        <v>6881014</v>
      </c>
      <c r="C512" s="328">
        <v>1849503</v>
      </c>
      <c r="D512" s="328">
        <v>913543</v>
      </c>
      <c r="E512" s="637">
        <v>13.276284570849587</v>
      </c>
      <c r="F512" s="328">
        <v>913543</v>
      </c>
    </row>
    <row r="513" spans="1:6" s="658" customFormat="1" ht="13.5" customHeight="1">
      <c r="A513" s="255" t="s">
        <v>290</v>
      </c>
      <c r="B513" s="328">
        <v>6881014</v>
      </c>
      <c r="C513" s="328">
        <v>1849503</v>
      </c>
      <c r="D513" s="328">
        <v>913543</v>
      </c>
      <c r="E513" s="637">
        <v>13.276284570849587</v>
      </c>
      <c r="F513" s="328">
        <v>913543</v>
      </c>
    </row>
    <row r="514" spans="1:6" s="658" customFormat="1" ht="13.5" customHeight="1">
      <c r="A514" s="253" t="s">
        <v>291</v>
      </c>
      <c r="B514" s="328">
        <v>103121529</v>
      </c>
      <c r="C514" s="328">
        <v>7626277</v>
      </c>
      <c r="D514" s="328">
        <v>125359</v>
      </c>
      <c r="E514" s="637">
        <v>0.12156433405870078</v>
      </c>
      <c r="F514" s="328">
        <v>125359</v>
      </c>
    </row>
    <row r="515" spans="1:6" s="658" customFormat="1" ht="13.5" customHeight="1">
      <c r="A515" s="255" t="s">
        <v>303</v>
      </c>
      <c r="B515" s="328">
        <v>103121529</v>
      </c>
      <c r="C515" s="328">
        <v>7626277</v>
      </c>
      <c r="D515" s="328">
        <v>125359</v>
      </c>
      <c r="E515" s="637">
        <v>0.12156433405870078</v>
      </c>
      <c r="F515" s="328">
        <v>125359</v>
      </c>
    </row>
    <row r="516" spans="1:6" s="658" customFormat="1" ht="13.5" customHeight="1">
      <c r="A516" s="239" t="s">
        <v>241</v>
      </c>
      <c r="B516" s="328">
        <v>3174119</v>
      </c>
      <c r="C516" s="328">
        <v>0</v>
      </c>
      <c r="D516" s="328">
        <v>0</v>
      </c>
      <c r="E516" s="637">
        <v>0</v>
      </c>
      <c r="F516" s="328">
        <v>0</v>
      </c>
    </row>
    <row r="517" spans="1:6" s="658" customFormat="1" ht="13.5" customHeight="1">
      <c r="A517" s="253" t="s">
        <v>293</v>
      </c>
      <c r="B517" s="328">
        <v>3174119</v>
      </c>
      <c r="C517" s="328">
        <v>0</v>
      </c>
      <c r="D517" s="328">
        <v>0</v>
      </c>
      <c r="E517" s="637">
        <v>0</v>
      </c>
      <c r="F517" s="328">
        <v>0</v>
      </c>
    </row>
    <row r="518" spans="1:6" s="658" customFormat="1" ht="13.5" customHeight="1">
      <c r="A518" s="239" t="s">
        <v>1334</v>
      </c>
      <c r="B518" s="328">
        <v>-2906582</v>
      </c>
      <c r="C518" s="328">
        <v>-4358541</v>
      </c>
      <c r="D518" s="328">
        <v>6490918</v>
      </c>
      <c r="E518" s="637" t="s">
        <v>1330</v>
      </c>
      <c r="F518" s="328">
        <v>6490918</v>
      </c>
    </row>
    <row r="519" spans="1:6" s="658" customFormat="1" ht="13.5" customHeight="1">
      <c r="A519" s="239" t="s">
        <v>1335</v>
      </c>
      <c r="B519" s="328">
        <v>2906582</v>
      </c>
      <c r="C519" s="328">
        <v>4358541</v>
      </c>
      <c r="D519" s="328" t="s">
        <v>1330</v>
      </c>
      <c r="E519" s="637" t="s">
        <v>1330</v>
      </c>
      <c r="F519" s="328" t="s">
        <v>1330</v>
      </c>
    </row>
    <row r="520" spans="1:6" s="658" customFormat="1" ht="13.5" customHeight="1">
      <c r="A520" s="253" t="s">
        <v>317</v>
      </c>
      <c r="B520" s="328">
        <v>2906582</v>
      </c>
      <c r="C520" s="328">
        <v>4358541</v>
      </c>
      <c r="D520" s="328" t="s">
        <v>1330</v>
      </c>
      <c r="E520" s="637" t="s">
        <v>1330</v>
      </c>
      <c r="F520" s="328" t="s">
        <v>1330</v>
      </c>
    </row>
    <row r="521" spans="1:6" s="658" customFormat="1" ht="36.75" customHeight="1">
      <c r="A521" s="262" t="s">
        <v>252</v>
      </c>
      <c r="B521" s="328">
        <v>12250</v>
      </c>
      <c r="C521" s="328">
        <v>12250</v>
      </c>
      <c r="D521" s="328" t="s">
        <v>1330</v>
      </c>
      <c r="E521" s="637" t="s">
        <v>1330</v>
      </c>
      <c r="F521" s="328" t="s">
        <v>1330</v>
      </c>
    </row>
    <row r="522" spans="1:6" s="658" customFormat="1" ht="25.5" customHeight="1">
      <c r="A522" s="262" t="s">
        <v>971</v>
      </c>
      <c r="B522" s="328">
        <v>2894332</v>
      </c>
      <c r="C522" s="328">
        <v>4346291</v>
      </c>
      <c r="D522" s="328" t="s">
        <v>1330</v>
      </c>
      <c r="E522" s="637" t="s">
        <v>1330</v>
      </c>
      <c r="F522" s="328" t="s">
        <v>1330</v>
      </c>
    </row>
    <row r="523" spans="1:6" s="658" customFormat="1" ht="13.5" customHeight="1">
      <c r="A523" s="347" t="s">
        <v>1004</v>
      </c>
      <c r="B523" s="328"/>
      <c r="C523" s="328"/>
      <c r="D523" s="328"/>
      <c r="E523" s="637"/>
      <c r="F523" s="328"/>
    </row>
    <row r="524" spans="1:6" s="658" customFormat="1" ht="13.5" customHeight="1">
      <c r="A524" s="185" t="s">
        <v>969</v>
      </c>
      <c r="B524" s="328">
        <v>769016</v>
      </c>
      <c r="C524" s="328">
        <v>13013</v>
      </c>
      <c r="D524" s="328">
        <v>13013</v>
      </c>
      <c r="E524" s="637">
        <v>1.6921624517565304</v>
      </c>
      <c r="F524" s="328">
        <v>13013</v>
      </c>
    </row>
    <row r="525" spans="1:6" s="658" customFormat="1" ht="13.5" customHeight="1">
      <c r="A525" s="239" t="s">
        <v>283</v>
      </c>
      <c r="B525" s="328">
        <v>769016</v>
      </c>
      <c r="C525" s="328">
        <v>13013</v>
      </c>
      <c r="D525" s="328">
        <v>13013</v>
      </c>
      <c r="E525" s="637">
        <v>1.6921624517565304</v>
      </c>
      <c r="F525" s="328">
        <v>13013</v>
      </c>
    </row>
    <row r="526" spans="1:6" s="658" customFormat="1" ht="25.5" customHeight="1">
      <c r="A526" s="241" t="s">
        <v>284</v>
      </c>
      <c r="B526" s="328">
        <v>769016</v>
      </c>
      <c r="C526" s="328">
        <v>13013</v>
      </c>
      <c r="D526" s="328">
        <v>13013</v>
      </c>
      <c r="E526" s="637">
        <v>1.6921624517565304</v>
      </c>
      <c r="F526" s="328">
        <v>13013</v>
      </c>
    </row>
    <row r="527" spans="1:6" s="658" customFormat="1" ht="13.5" customHeight="1">
      <c r="A527" s="181" t="s">
        <v>285</v>
      </c>
      <c r="B527" s="328">
        <v>769016</v>
      </c>
      <c r="C527" s="328">
        <v>13013</v>
      </c>
      <c r="D527" s="328">
        <v>0</v>
      </c>
      <c r="E527" s="637">
        <v>0</v>
      </c>
      <c r="F527" s="328">
        <v>0</v>
      </c>
    </row>
    <row r="528" spans="1:6" s="658" customFormat="1" ht="13.5" customHeight="1">
      <c r="A528" s="239" t="s">
        <v>286</v>
      </c>
      <c r="B528" s="328">
        <v>217430</v>
      </c>
      <c r="C528" s="328">
        <v>13013</v>
      </c>
      <c r="D528" s="328">
        <v>0</v>
      </c>
      <c r="E528" s="637">
        <v>0</v>
      </c>
      <c r="F528" s="328">
        <v>0</v>
      </c>
    </row>
    <row r="529" spans="1:6" s="658" customFormat="1" ht="13.5" customHeight="1">
      <c r="A529" s="253" t="s">
        <v>287</v>
      </c>
      <c r="B529" s="328">
        <v>68481</v>
      </c>
      <c r="C529" s="328">
        <v>13013</v>
      </c>
      <c r="D529" s="328">
        <v>0</v>
      </c>
      <c r="E529" s="637">
        <v>0</v>
      </c>
      <c r="F529" s="328">
        <v>0</v>
      </c>
    </row>
    <row r="530" spans="1:6" s="658" customFormat="1" ht="13.5" customHeight="1">
      <c r="A530" s="255" t="s">
        <v>290</v>
      </c>
      <c r="B530" s="328">
        <v>68481</v>
      </c>
      <c r="C530" s="328">
        <v>13013</v>
      </c>
      <c r="D530" s="328">
        <v>0</v>
      </c>
      <c r="E530" s="637">
        <v>0</v>
      </c>
      <c r="F530" s="328">
        <v>0</v>
      </c>
    </row>
    <row r="531" spans="1:6" s="658" customFormat="1" ht="13.5" customHeight="1">
      <c r="A531" s="253" t="s">
        <v>291</v>
      </c>
      <c r="B531" s="328">
        <v>148949</v>
      </c>
      <c r="C531" s="328">
        <v>0</v>
      </c>
      <c r="D531" s="328">
        <v>0</v>
      </c>
      <c r="E531" s="637">
        <v>0</v>
      </c>
      <c r="F531" s="328">
        <v>0</v>
      </c>
    </row>
    <row r="532" spans="1:6" s="658" customFormat="1" ht="13.5" customHeight="1">
      <c r="A532" s="255" t="s">
        <v>303</v>
      </c>
      <c r="B532" s="328">
        <v>148949</v>
      </c>
      <c r="C532" s="328">
        <v>0</v>
      </c>
      <c r="D532" s="328">
        <v>0</v>
      </c>
      <c r="E532" s="637">
        <v>0</v>
      </c>
      <c r="F532" s="328">
        <v>0</v>
      </c>
    </row>
    <row r="533" spans="1:6" s="658" customFormat="1" ht="13.5" customHeight="1">
      <c r="A533" s="239" t="s">
        <v>241</v>
      </c>
      <c r="B533" s="328">
        <v>551586</v>
      </c>
      <c r="C533" s="328">
        <v>0</v>
      </c>
      <c r="D533" s="328">
        <v>0</v>
      </c>
      <c r="E533" s="637">
        <v>0</v>
      </c>
      <c r="F533" s="328">
        <v>0</v>
      </c>
    </row>
    <row r="534" spans="1:6" s="658" customFormat="1" ht="13.5" customHeight="1">
      <c r="A534" s="253" t="s">
        <v>293</v>
      </c>
      <c r="B534" s="328">
        <v>551586</v>
      </c>
      <c r="C534" s="328">
        <v>0</v>
      </c>
      <c r="D534" s="328">
        <v>0</v>
      </c>
      <c r="E534" s="637">
        <v>0</v>
      </c>
      <c r="F534" s="328">
        <v>0</v>
      </c>
    </row>
    <row r="535" spans="1:6" s="658" customFormat="1" ht="13.5" customHeight="1">
      <c r="A535" s="253"/>
      <c r="B535" s="328"/>
      <c r="C535" s="328"/>
      <c r="D535" s="328"/>
      <c r="E535" s="637"/>
      <c r="F535" s="637"/>
    </row>
    <row r="536" spans="1:6" s="645" customFormat="1" ht="25.5">
      <c r="A536" s="177" t="s">
        <v>1007</v>
      </c>
      <c r="B536" s="662"/>
      <c r="C536" s="662"/>
      <c r="D536" s="662"/>
      <c r="E536" s="663"/>
      <c r="F536" s="663"/>
    </row>
    <row r="537" spans="1:6" s="645" customFormat="1" ht="12.75">
      <c r="A537" s="185" t="s">
        <v>969</v>
      </c>
      <c r="B537" s="655">
        <v>101992362</v>
      </c>
      <c r="C537" s="655">
        <v>6468573</v>
      </c>
      <c r="D537" s="655">
        <v>6457476</v>
      </c>
      <c r="E537" s="656">
        <v>6.331332928636361</v>
      </c>
      <c r="F537" s="328">
        <v>6457476</v>
      </c>
    </row>
    <row r="538" spans="1:6" s="645" customFormat="1" ht="12.75">
      <c r="A538" s="239" t="s">
        <v>295</v>
      </c>
      <c r="B538" s="655">
        <v>82557</v>
      </c>
      <c r="C538" s="655">
        <v>11179</v>
      </c>
      <c r="D538" s="655">
        <v>82</v>
      </c>
      <c r="E538" s="656">
        <v>0.09932531463110335</v>
      </c>
      <c r="F538" s="328">
        <v>82</v>
      </c>
    </row>
    <row r="539" spans="1:6" s="645" customFormat="1" ht="12.75">
      <c r="A539" s="239" t="s">
        <v>283</v>
      </c>
      <c r="B539" s="655">
        <v>101909805</v>
      </c>
      <c r="C539" s="655">
        <v>6457394</v>
      </c>
      <c r="D539" s="655">
        <v>6457394</v>
      </c>
      <c r="E539" s="656">
        <v>6.336381469869362</v>
      </c>
      <c r="F539" s="328">
        <v>6457394</v>
      </c>
    </row>
    <row r="540" spans="1:6" s="645" customFormat="1" ht="25.5">
      <c r="A540" s="241" t="s">
        <v>284</v>
      </c>
      <c r="B540" s="655">
        <v>101909805</v>
      </c>
      <c r="C540" s="655">
        <v>6457394</v>
      </c>
      <c r="D540" s="655">
        <v>6457394</v>
      </c>
      <c r="E540" s="656">
        <v>6.336381469869362</v>
      </c>
      <c r="F540" s="328">
        <v>6457394</v>
      </c>
    </row>
    <row r="541" spans="1:6" s="645" customFormat="1" ht="12.75">
      <c r="A541" s="181" t="s">
        <v>285</v>
      </c>
      <c r="B541" s="655">
        <v>101992362</v>
      </c>
      <c r="C541" s="655">
        <v>6468573</v>
      </c>
      <c r="D541" s="655">
        <v>2134275</v>
      </c>
      <c r="E541" s="656">
        <v>2.0925831681395906</v>
      </c>
      <c r="F541" s="328">
        <v>2134275</v>
      </c>
    </row>
    <row r="542" spans="1:6" s="645" customFormat="1" ht="12.75">
      <c r="A542" s="239" t="s">
        <v>286</v>
      </c>
      <c r="B542" s="655">
        <v>95211532</v>
      </c>
      <c r="C542" s="655">
        <v>5613031</v>
      </c>
      <c r="D542" s="655">
        <v>1987091</v>
      </c>
      <c r="E542" s="656">
        <v>2.087027651230315</v>
      </c>
      <c r="F542" s="328">
        <v>1987091</v>
      </c>
    </row>
    <row r="543" spans="1:6" s="645" customFormat="1" ht="12.75">
      <c r="A543" s="253" t="s">
        <v>287</v>
      </c>
      <c r="B543" s="655">
        <v>8935065</v>
      </c>
      <c r="C543" s="655">
        <v>779118</v>
      </c>
      <c r="D543" s="655">
        <v>167757</v>
      </c>
      <c r="E543" s="656">
        <v>1.8775129224017955</v>
      </c>
      <c r="F543" s="328">
        <v>167757</v>
      </c>
    </row>
    <row r="544" spans="1:6" s="645" customFormat="1" ht="12.75">
      <c r="A544" s="255" t="s">
        <v>288</v>
      </c>
      <c r="B544" s="655">
        <v>5129566</v>
      </c>
      <c r="C544" s="655">
        <v>447130</v>
      </c>
      <c r="D544" s="655">
        <v>137993</v>
      </c>
      <c r="E544" s="656">
        <v>2.690149614996668</v>
      </c>
      <c r="F544" s="328">
        <v>137993</v>
      </c>
    </row>
    <row r="545" spans="1:6" s="645" customFormat="1" ht="12.75">
      <c r="A545" s="258" t="s">
        <v>289</v>
      </c>
      <c r="B545" s="655">
        <v>4068210</v>
      </c>
      <c r="C545" s="655">
        <v>349971</v>
      </c>
      <c r="D545" s="655">
        <v>116759</v>
      </c>
      <c r="E545" s="656">
        <v>2.870033749486875</v>
      </c>
      <c r="F545" s="328">
        <v>116759</v>
      </c>
    </row>
    <row r="546" spans="1:6" s="645" customFormat="1" ht="12.75">
      <c r="A546" s="255" t="s">
        <v>290</v>
      </c>
      <c r="B546" s="655">
        <v>3805499</v>
      </c>
      <c r="C546" s="655">
        <v>331988</v>
      </c>
      <c r="D546" s="655">
        <v>29764</v>
      </c>
      <c r="E546" s="656">
        <v>0.7821313315284014</v>
      </c>
      <c r="F546" s="328">
        <v>29764</v>
      </c>
    </row>
    <row r="547" spans="1:6" s="645" customFormat="1" ht="12.75">
      <c r="A547" s="253" t="s">
        <v>291</v>
      </c>
      <c r="B547" s="655">
        <v>45796837</v>
      </c>
      <c r="C547" s="655">
        <v>3133913</v>
      </c>
      <c r="D547" s="655">
        <v>1653017</v>
      </c>
      <c r="E547" s="656">
        <v>3.6094566967583375</v>
      </c>
      <c r="F547" s="328">
        <v>1653017</v>
      </c>
    </row>
    <row r="548" spans="1:6" s="645" customFormat="1" ht="12.75">
      <c r="A548" s="255" t="s">
        <v>303</v>
      </c>
      <c r="B548" s="655">
        <v>45796837</v>
      </c>
      <c r="C548" s="655">
        <v>3133913</v>
      </c>
      <c r="D548" s="655">
        <v>1653017</v>
      </c>
      <c r="E548" s="656">
        <v>3.6094566967583375</v>
      </c>
      <c r="F548" s="328">
        <v>1653017</v>
      </c>
    </row>
    <row r="549" spans="1:6" s="645" customFormat="1" ht="12.75">
      <c r="A549" s="253" t="s">
        <v>236</v>
      </c>
      <c r="B549" s="655">
        <v>40479630</v>
      </c>
      <c r="C549" s="655">
        <v>1700000</v>
      </c>
      <c r="D549" s="655">
        <v>166317</v>
      </c>
      <c r="E549" s="656">
        <v>0.4108659095945294</v>
      </c>
      <c r="F549" s="328">
        <v>166317</v>
      </c>
    </row>
    <row r="550" spans="1:6" s="645" customFormat="1" ht="12.75">
      <c r="A550" s="255" t="s">
        <v>314</v>
      </c>
      <c r="B550" s="655">
        <v>40479630</v>
      </c>
      <c r="C550" s="655">
        <v>1700000</v>
      </c>
      <c r="D550" s="655">
        <v>166317</v>
      </c>
      <c r="E550" s="656">
        <v>0.4108659095945294</v>
      </c>
      <c r="F550" s="328">
        <v>166317</v>
      </c>
    </row>
    <row r="551" spans="1:6" s="645" customFormat="1" ht="12.75">
      <c r="A551" s="239" t="s">
        <v>241</v>
      </c>
      <c r="B551" s="655">
        <v>6780830</v>
      </c>
      <c r="C551" s="655">
        <v>855542</v>
      </c>
      <c r="D551" s="655">
        <v>147184</v>
      </c>
      <c r="E551" s="656">
        <v>2.170589736064759</v>
      </c>
      <c r="F551" s="328">
        <v>147184</v>
      </c>
    </row>
    <row r="552" spans="1:6" s="645" customFormat="1" ht="12.75">
      <c r="A552" s="253" t="s">
        <v>293</v>
      </c>
      <c r="B552" s="655">
        <v>6780830</v>
      </c>
      <c r="C552" s="655">
        <v>855542</v>
      </c>
      <c r="D552" s="655">
        <v>147184</v>
      </c>
      <c r="E552" s="656">
        <v>2.170589736064759</v>
      </c>
      <c r="F552" s="328">
        <v>147184</v>
      </c>
    </row>
    <row r="553" spans="1:6" s="645" customFormat="1" ht="12.75">
      <c r="A553" s="253"/>
      <c r="B553" s="655"/>
      <c r="C553" s="662"/>
      <c r="D553" s="662"/>
      <c r="E553" s="663"/>
      <c r="F553" s="328"/>
    </row>
    <row r="554" spans="1:6" s="650" customFormat="1" ht="12.75">
      <c r="A554" s="229" t="s">
        <v>974</v>
      </c>
      <c r="B554" s="655"/>
      <c r="C554" s="328"/>
      <c r="D554" s="328"/>
      <c r="E554" s="637"/>
      <c r="F554" s="328"/>
    </row>
    <row r="555" spans="1:6" s="650" customFormat="1" ht="25.5">
      <c r="A555" s="177" t="s">
        <v>1007</v>
      </c>
      <c r="B555" s="655"/>
      <c r="C555" s="328"/>
      <c r="D555" s="328"/>
      <c r="E555" s="637"/>
      <c r="F555" s="328"/>
    </row>
    <row r="556" spans="1:6" s="650" customFormat="1" ht="12.75">
      <c r="A556" s="185" t="s">
        <v>969</v>
      </c>
      <c r="B556" s="655">
        <v>40604276</v>
      </c>
      <c r="C556" s="655">
        <v>1811065</v>
      </c>
      <c r="D556" s="655">
        <v>1811065</v>
      </c>
      <c r="E556" s="656">
        <v>4.460281473803399</v>
      </c>
      <c r="F556" s="328">
        <v>1811065</v>
      </c>
    </row>
    <row r="557" spans="1:6" s="650" customFormat="1" ht="12.75">
      <c r="A557" s="239" t="s">
        <v>283</v>
      </c>
      <c r="B557" s="655">
        <v>40604276</v>
      </c>
      <c r="C557" s="655">
        <v>1811065</v>
      </c>
      <c r="D557" s="655">
        <v>1811065</v>
      </c>
      <c r="E557" s="656">
        <v>4.460281473803399</v>
      </c>
      <c r="F557" s="328">
        <v>1811065</v>
      </c>
    </row>
    <row r="558" spans="1:6" s="650" customFormat="1" ht="25.5">
      <c r="A558" s="241" t="s">
        <v>284</v>
      </c>
      <c r="B558" s="655">
        <v>40604276</v>
      </c>
      <c r="C558" s="655">
        <v>1811065</v>
      </c>
      <c r="D558" s="655">
        <v>1811065</v>
      </c>
      <c r="E558" s="656">
        <v>4.460281473803399</v>
      </c>
      <c r="F558" s="328">
        <v>1811065</v>
      </c>
    </row>
    <row r="559" spans="1:6" s="650" customFormat="1" ht="12.75">
      <c r="A559" s="181" t="s">
        <v>285</v>
      </c>
      <c r="B559" s="655">
        <v>40604276</v>
      </c>
      <c r="C559" s="655">
        <v>1811065</v>
      </c>
      <c r="D559" s="655">
        <v>1122085</v>
      </c>
      <c r="E559" s="656">
        <v>2.763465108945669</v>
      </c>
      <c r="F559" s="328">
        <v>1122085</v>
      </c>
    </row>
    <row r="560" spans="1:6" s="650" customFormat="1" ht="12.75">
      <c r="A560" s="239" t="s">
        <v>286</v>
      </c>
      <c r="B560" s="655">
        <v>40604276</v>
      </c>
      <c r="C560" s="655">
        <v>1811065</v>
      </c>
      <c r="D560" s="655">
        <v>1122085</v>
      </c>
      <c r="E560" s="656">
        <v>2.763465108945669</v>
      </c>
      <c r="F560" s="328">
        <v>1122085</v>
      </c>
    </row>
    <row r="561" spans="1:6" s="650" customFormat="1" ht="12.75">
      <c r="A561" s="253" t="s">
        <v>287</v>
      </c>
      <c r="B561" s="655">
        <v>565289</v>
      </c>
      <c r="C561" s="655">
        <v>27152</v>
      </c>
      <c r="D561" s="655">
        <v>18658</v>
      </c>
      <c r="E561" s="656">
        <v>3.3006126070027895</v>
      </c>
      <c r="F561" s="328">
        <v>18658</v>
      </c>
    </row>
    <row r="562" spans="1:6" s="650" customFormat="1" ht="12.75">
      <c r="A562" s="255" t="s">
        <v>288</v>
      </c>
      <c r="B562" s="655">
        <v>146676</v>
      </c>
      <c r="C562" s="655">
        <v>22336</v>
      </c>
      <c r="D562" s="655">
        <v>18339</v>
      </c>
      <c r="E562" s="656">
        <v>12.503067986582671</v>
      </c>
      <c r="F562" s="328">
        <v>18339</v>
      </c>
    </row>
    <row r="563" spans="1:6" s="650" customFormat="1" ht="12.75">
      <c r="A563" s="258" t="s">
        <v>289</v>
      </c>
      <c r="B563" s="655">
        <v>118200</v>
      </c>
      <c r="C563" s="655">
        <v>18000</v>
      </c>
      <c r="D563" s="655">
        <v>17051</v>
      </c>
      <c r="E563" s="656">
        <v>14.425549915397632</v>
      </c>
      <c r="F563" s="328">
        <v>17051</v>
      </c>
    </row>
    <row r="564" spans="1:6" s="650" customFormat="1" ht="12.75">
      <c r="A564" s="255" t="s">
        <v>290</v>
      </c>
      <c r="B564" s="655">
        <v>418613</v>
      </c>
      <c r="C564" s="655">
        <v>4816</v>
      </c>
      <c r="D564" s="655">
        <v>319</v>
      </c>
      <c r="E564" s="656">
        <v>0.07620403570839893</v>
      </c>
      <c r="F564" s="328">
        <v>319</v>
      </c>
    </row>
    <row r="565" spans="1:6" s="650" customFormat="1" ht="12.75">
      <c r="A565" s="253" t="s">
        <v>291</v>
      </c>
      <c r="B565" s="655">
        <v>40038987</v>
      </c>
      <c r="C565" s="655">
        <v>1783913</v>
      </c>
      <c r="D565" s="655">
        <v>1103427</v>
      </c>
      <c r="E565" s="656">
        <v>2.7558814112854555</v>
      </c>
      <c r="F565" s="328">
        <v>1103427</v>
      </c>
    </row>
    <row r="566" spans="1:6" s="650" customFormat="1" ht="12.75">
      <c r="A566" s="255" t="s">
        <v>303</v>
      </c>
      <c r="B566" s="655">
        <v>40038987</v>
      </c>
      <c r="C566" s="655">
        <v>1783913</v>
      </c>
      <c r="D566" s="655">
        <v>1103427</v>
      </c>
      <c r="E566" s="656">
        <v>2.7558814112854555</v>
      </c>
      <c r="F566" s="328">
        <v>1103427</v>
      </c>
    </row>
    <row r="567" spans="1:6" s="650" customFormat="1" ht="12.75">
      <c r="A567" s="229"/>
      <c r="B567" s="655"/>
      <c r="C567" s="328"/>
      <c r="D567" s="328"/>
      <c r="E567" s="637"/>
      <c r="F567" s="328"/>
    </row>
    <row r="568" spans="1:6" s="650" customFormat="1" ht="12.75">
      <c r="A568" s="229" t="s">
        <v>975</v>
      </c>
      <c r="B568" s="655"/>
      <c r="C568" s="328"/>
      <c r="D568" s="328"/>
      <c r="E568" s="637"/>
      <c r="F568" s="328"/>
    </row>
    <row r="569" spans="1:6" s="650" customFormat="1" ht="25.5">
      <c r="A569" s="177" t="s">
        <v>1007</v>
      </c>
      <c r="B569" s="655"/>
      <c r="C569" s="328"/>
      <c r="D569" s="328"/>
      <c r="E569" s="637"/>
      <c r="F569" s="328"/>
    </row>
    <row r="570" spans="1:6" s="650" customFormat="1" ht="12.75">
      <c r="A570" s="185" t="s">
        <v>969</v>
      </c>
      <c r="B570" s="655">
        <v>110980751</v>
      </c>
      <c r="C570" s="655">
        <v>7699118</v>
      </c>
      <c r="D570" s="655">
        <v>7699118</v>
      </c>
      <c r="E570" s="656">
        <v>6.937345378028664</v>
      </c>
      <c r="F570" s="328">
        <v>7699118</v>
      </c>
    </row>
    <row r="571" spans="1:6" s="650" customFormat="1" ht="12.75">
      <c r="A571" s="239" t="s">
        <v>283</v>
      </c>
      <c r="B571" s="655">
        <v>45061131</v>
      </c>
      <c r="C571" s="655">
        <v>2699118</v>
      </c>
      <c r="D571" s="655">
        <v>2699118</v>
      </c>
      <c r="E571" s="656">
        <v>5.989902916551296</v>
      </c>
      <c r="F571" s="328">
        <v>2699118</v>
      </c>
    </row>
    <row r="572" spans="1:6" s="650" customFormat="1" ht="25.5">
      <c r="A572" s="241" t="s">
        <v>284</v>
      </c>
      <c r="B572" s="655">
        <v>45061131</v>
      </c>
      <c r="C572" s="655">
        <v>2699118</v>
      </c>
      <c r="D572" s="655">
        <v>2699118</v>
      </c>
      <c r="E572" s="656">
        <v>5.989902916551296</v>
      </c>
      <c r="F572" s="328">
        <v>2699118</v>
      </c>
    </row>
    <row r="573" spans="1:6" s="650" customFormat="1" ht="25.5">
      <c r="A573" s="261" t="s">
        <v>320</v>
      </c>
      <c r="B573" s="655">
        <v>65919620</v>
      </c>
      <c r="C573" s="655">
        <v>5000000</v>
      </c>
      <c r="D573" s="655">
        <v>5000000</v>
      </c>
      <c r="E573" s="656">
        <v>7.5849951804940625</v>
      </c>
      <c r="F573" s="328">
        <v>5000000</v>
      </c>
    </row>
    <row r="574" spans="1:6" s="650" customFormat="1" ht="12.75">
      <c r="A574" s="181" t="s">
        <v>285</v>
      </c>
      <c r="B574" s="655">
        <v>110980751</v>
      </c>
      <c r="C574" s="655">
        <v>7699118</v>
      </c>
      <c r="D574" s="655">
        <v>249557</v>
      </c>
      <c r="E574" s="656">
        <v>0.22486512097940298</v>
      </c>
      <c r="F574" s="328">
        <v>249557</v>
      </c>
    </row>
    <row r="575" spans="1:6" s="650" customFormat="1" ht="12.75">
      <c r="A575" s="239" t="s">
        <v>286</v>
      </c>
      <c r="B575" s="655">
        <v>87574303</v>
      </c>
      <c r="C575" s="655">
        <v>7188118</v>
      </c>
      <c r="D575" s="655">
        <v>249557</v>
      </c>
      <c r="E575" s="656">
        <v>0.28496601337495087</v>
      </c>
      <c r="F575" s="328">
        <v>249557</v>
      </c>
    </row>
    <row r="576" spans="1:6" s="650" customFormat="1" ht="12.75">
      <c r="A576" s="253" t="s">
        <v>287</v>
      </c>
      <c r="B576" s="655">
        <v>2446651</v>
      </c>
      <c r="C576" s="655">
        <v>188118</v>
      </c>
      <c r="D576" s="655">
        <v>31376</v>
      </c>
      <c r="E576" s="656">
        <v>1.2824060317552444</v>
      </c>
      <c r="F576" s="328">
        <v>31376</v>
      </c>
    </row>
    <row r="577" spans="1:6" s="650" customFormat="1" ht="12.75">
      <c r="A577" s="255" t="s">
        <v>288</v>
      </c>
      <c r="B577" s="655">
        <v>1041861</v>
      </c>
      <c r="C577" s="655">
        <v>83701</v>
      </c>
      <c r="D577" s="655">
        <v>18982</v>
      </c>
      <c r="E577" s="656">
        <v>1.8219321003473592</v>
      </c>
      <c r="F577" s="328">
        <v>18982</v>
      </c>
    </row>
    <row r="578" spans="1:6" s="650" customFormat="1" ht="12.75">
      <c r="A578" s="258" t="s">
        <v>289</v>
      </c>
      <c r="B578" s="655">
        <v>782000</v>
      </c>
      <c r="C578" s="655">
        <v>57917</v>
      </c>
      <c r="D578" s="655">
        <v>13260</v>
      </c>
      <c r="E578" s="656">
        <v>1.6956521739130437</v>
      </c>
      <c r="F578" s="328">
        <v>13260</v>
      </c>
    </row>
    <row r="579" spans="1:6" s="650" customFormat="1" ht="12.75">
      <c r="A579" s="255" t="s">
        <v>290</v>
      </c>
      <c r="B579" s="655">
        <v>1404790</v>
      </c>
      <c r="C579" s="655">
        <v>104417</v>
      </c>
      <c r="D579" s="655">
        <v>12394</v>
      </c>
      <c r="E579" s="656">
        <v>0.8822671004207034</v>
      </c>
      <c r="F579" s="328">
        <v>12394</v>
      </c>
    </row>
    <row r="580" spans="1:6" s="650" customFormat="1" ht="12.75">
      <c r="A580" s="253" t="s">
        <v>291</v>
      </c>
      <c r="B580" s="655">
        <v>2019850</v>
      </c>
      <c r="C580" s="655">
        <v>800000</v>
      </c>
      <c r="D580" s="655">
        <v>0</v>
      </c>
      <c r="E580" s="656">
        <v>0</v>
      </c>
      <c r="F580" s="328">
        <v>0</v>
      </c>
    </row>
    <row r="581" spans="1:6" s="650" customFormat="1" ht="12.75">
      <c r="A581" s="255" t="s">
        <v>303</v>
      </c>
      <c r="B581" s="655">
        <v>2019850</v>
      </c>
      <c r="C581" s="655">
        <v>800000</v>
      </c>
      <c r="D581" s="655">
        <v>0</v>
      </c>
      <c r="E581" s="656">
        <v>0</v>
      </c>
      <c r="F581" s="328">
        <v>0</v>
      </c>
    </row>
    <row r="582" spans="1:6" s="650" customFormat="1" ht="12.75">
      <c r="A582" s="253" t="s">
        <v>236</v>
      </c>
      <c r="B582" s="655">
        <v>83107802</v>
      </c>
      <c r="C582" s="655">
        <v>6200000</v>
      </c>
      <c r="D582" s="655">
        <v>218181</v>
      </c>
      <c r="E582" s="656">
        <v>0.26252769866299674</v>
      </c>
      <c r="F582" s="328">
        <v>218181</v>
      </c>
    </row>
    <row r="583" spans="1:6" s="650" customFormat="1" ht="12.75">
      <c r="A583" s="265" t="s">
        <v>980</v>
      </c>
      <c r="B583" s="655">
        <v>40479630</v>
      </c>
      <c r="C583" s="655">
        <v>1700000</v>
      </c>
      <c r="D583" s="655">
        <v>166317</v>
      </c>
      <c r="E583" s="656">
        <v>0.4108659095945294</v>
      </c>
      <c r="F583" s="328">
        <v>166317</v>
      </c>
    </row>
    <row r="584" spans="1:6" s="650" customFormat="1" ht="12.75">
      <c r="A584" s="265" t="s">
        <v>1008</v>
      </c>
      <c r="B584" s="655">
        <v>42628172</v>
      </c>
      <c r="C584" s="655">
        <v>4500000</v>
      </c>
      <c r="D584" s="655">
        <v>51864</v>
      </c>
      <c r="E584" s="656">
        <v>0.12166601936390799</v>
      </c>
      <c r="F584" s="328">
        <v>51864</v>
      </c>
    </row>
    <row r="585" spans="1:6" s="650" customFormat="1" ht="25.5" customHeight="1">
      <c r="A585" s="265" t="s">
        <v>1009</v>
      </c>
      <c r="B585" s="655">
        <v>42628172</v>
      </c>
      <c r="C585" s="655">
        <v>4500000</v>
      </c>
      <c r="D585" s="655">
        <v>51864</v>
      </c>
      <c r="E585" s="656">
        <v>0.12166601936390799</v>
      </c>
      <c r="F585" s="328">
        <v>51864</v>
      </c>
    </row>
    <row r="586" spans="1:6" s="650" customFormat="1" ht="12.75">
      <c r="A586" s="239" t="s">
        <v>241</v>
      </c>
      <c r="B586" s="655">
        <v>23406448</v>
      </c>
      <c r="C586" s="655">
        <v>511000</v>
      </c>
      <c r="D586" s="655">
        <v>0</v>
      </c>
      <c r="E586" s="656">
        <v>0</v>
      </c>
      <c r="F586" s="328">
        <v>0</v>
      </c>
    </row>
    <row r="587" spans="1:6" s="650" customFormat="1" ht="12.75">
      <c r="A587" s="253" t="s">
        <v>293</v>
      </c>
      <c r="B587" s="655">
        <v>115000</v>
      </c>
      <c r="C587" s="655">
        <v>11000</v>
      </c>
      <c r="D587" s="655">
        <v>0</v>
      </c>
      <c r="E587" s="656">
        <v>0</v>
      </c>
      <c r="F587" s="328">
        <v>0</v>
      </c>
    </row>
    <row r="588" spans="1:6" s="650" customFormat="1" ht="12.75">
      <c r="A588" s="239" t="s">
        <v>970</v>
      </c>
      <c r="B588" s="655">
        <v>23291448</v>
      </c>
      <c r="C588" s="655">
        <v>500000</v>
      </c>
      <c r="D588" s="655">
        <v>0</v>
      </c>
      <c r="E588" s="656">
        <v>0</v>
      </c>
      <c r="F588" s="328">
        <v>0</v>
      </c>
    </row>
    <row r="589" spans="1:6" s="650" customFormat="1" ht="25.5">
      <c r="A589" s="265" t="s">
        <v>1010</v>
      </c>
      <c r="B589" s="655">
        <v>23291448</v>
      </c>
      <c r="C589" s="655">
        <v>500000</v>
      </c>
      <c r="D589" s="655">
        <v>0</v>
      </c>
      <c r="E589" s="656">
        <v>0</v>
      </c>
      <c r="F589" s="328">
        <v>0</v>
      </c>
    </row>
    <row r="590" spans="1:6" s="650" customFormat="1" ht="12.75">
      <c r="A590" s="229"/>
      <c r="B590" s="655"/>
      <c r="C590" s="328"/>
      <c r="D590" s="328"/>
      <c r="E590" s="637"/>
      <c r="F590" s="328"/>
    </row>
    <row r="591" spans="1:6" s="650" customFormat="1" ht="12.75">
      <c r="A591" s="229" t="s">
        <v>992</v>
      </c>
      <c r="B591" s="655"/>
      <c r="C591" s="328"/>
      <c r="D591" s="328"/>
      <c r="E591" s="637"/>
      <c r="F591" s="328"/>
    </row>
    <row r="592" spans="1:6" s="650" customFormat="1" ht="25.5">
      <c r="A592" s="177" t="s">
        <v>1007</v>
      </c>
      <c r="B592" s="655"/>
      <c r="C592" s="328"/>
      <c r="D592" s="328"/>
      <c r="E592" s="637"/>
      <c r="F592" s="328"/>
    </row>
    <row r="593" spans="1:6" s="650" customFormat="1" ht="12.75">
      <c r="A593" s="185" t="s">
        <v>969</v>
      </c>
      <c r="B593" s="655">
        <v>76360</v>
      </c>
      <c r="C593" s="655">
        <v>403</v>
      </c>
      <c r="D593" s="655">
        <v>403</v>
      </c>
      <c r="E593" s="656">
        <v>0.5277632268203247</v>
      </c>
      <c r="F593" s="328">
        <v>403</v>
      </c>
    </row>
    <row r="594" spans="1:6" s="650" customFormat="1" ht="12.75">
      <c r="A594" s="239" t="s">
        <v>283</v>
      </c>
      <c r="B594" s="655">
        <v>76360</v>
      </c>
      <c r="C594" s="655">
        <v>403</v>
      </c>
      <c r="D594" s="655">
        <v>403</v>
      </c>
      <c r="E594" s="656">
        <v>0.5277632268203247</v>
      </c>
      <c r="F594" s="328">
        <v>403</v>
      </c>
    </row>
    <row r="595" spans="1:6" s="650" customFormat="1" ht="25.5">
      <c r="A595" s="241" t="s">
        <v>284</v>
      </c>
      <c r="B595" s="655">
        <v>76360</v>
      </c>
      <c r="C595" s="655">
        <v>403</v>
      </c>
      <c r="D595" s="655">
        <v>403</v>
      </c>
      <c r="E595" s="656">
        <v>0.5277632268203247</v>
      </c>
      <c r="F595" s="328">
        <v>403</v>
      </c>
    </row>
    <row r="596" spans="1:6" s="650" customFormat="1" ht="12.75">
      <c r="A596" s="181" t="s">
        <v>285</v>
      </c>
      <c r="B596" s="655">
        <v>76360</v>
      </c>
      <c r="C596" s="655">
        <v>403</v>
      </c>
      <c r="D596" s="655">
        <v>0</v>
      </c>
      <c r="E596" s="656">
        <v>0</v>
      </c>
      <c r="F596" s="328">
        <v>0</v>
      </c>
    </row>
    <row r="597" spans="1:6" s="650" customFormat="1" ht="12.75">
      <c r="A597" s="239" t="s">
        <v>286</v>
      </c>
      <c r="B597" s="655">
        <v>76360</v>
      </c>
      <c r="C597" s="655">
        <v>403</v>
      </c>
      <c r="D597" s="655">
        <v>0</v>
      </c>
      <c r="E597" s="656">
        <v>0</v>
      </c>
      <c r="F597" s="328">
        <v>0</v>
      </c>
    </row>
    <row r="598" spans="1:6" s="650" customFormat="1" ht="12.75">
      <c r="A598" s="253" t="s">
        <v>287</v>
      </c>
      <c r="B598" s="655">
        <v>28020</v>
      </c>
      <c r="C598" s="655">
        <v>403</v>
      </c>
      <c r="D598" s="655">
        <v>0</v>
      </c>
      <c r="E598" s="656">
        <v>0</v>
      </c>
      <c r="F598" s="328">
        <v>0</v>
      </c>
    </row>
    <row r="599" spans="1:6" s="650" customFormat="1" ht="12.75">
      <c r="A599" s="255" t="s">
        <v>288</v>
      </c>
      <c r="B599" s="655">
        <v>2400</v>
      </c>
      <c r="C599" s="655">
        <v>403</v>
      </c>
      <c r="D599" s="655">
        <v>0</v>
      </c>
      <c r="E599" s="656">
        <v>0</v>
      </c>
      <c r="F599" s="328">
        <v>0</v>
      </c>
    </row>
    <row r="600" spans="1:6" s="650" customFormat="1" ht="12.75">
      <c r="A600" s="258" t="s">
        <v>289</v>
      </c>
      <c r="B600" s="655">
        <v>1934</v>
      </c>
      <c r="C600" s="655">
        <v>324</v>
      </c>
      <c r="D600" s="655">
        <v>0</v>
      </c>
      <c r="E600" s="656">
        <v>0</v>
      </c>
      <c r="F600" s="328">
        <v>0</v>
      </c>
    </row>
    <row r="601" spans="1:6" s="650" customFormat="1" ht="12.75">
      <c r="A601" s="255" t="s">
        <v>290</v>
      </c>
      <c r="B601" s="655">
        <v>25620</v>
      </c>
      <c r="C601" s="655">
        <v>0</v>
      </c>
      <c r="D601" s="655">
        <v>0</v>
      </c>
      <c r="E601" s="656">
        <v>0</v>
      </c>
      <c r="F601" s="328">
        <v>0</v>
      </c>
    </row>
    <row r="602" spans="1:6" s="650" customFormat="1" ht="12.75">
      <c r="A602" s="239" t="s">
        <v>241</v>
      </c>
      <c r="B602" s="655">
        <v>48340</v>
      </c>
      <c r="C602" s="655">
        <v>0</v>
      </c>
      <c r="D602" s="655">
        <v>0</v>
      </c>
      <c r="E602" s="656">
        <v>0</v>
      </c>
      <c r="F602" s="328">
        <v>0</v>
      </c>
    </row>
    <row r="603" spans="1:6" s="650" customFormat="1" ht="12.75">
      <c r="A603" s="253" t="s">
        <v>293</v>
      </c>
      <c r="B603" s="655">
        <v>48340</v>
      </c>
      <c r="C603" s="655">
        <v>0</v>
      </c>
      <c r="D603" s="655">
        <v>0</v>
      </c>
      <c r="E603" s="656">
        <v>0</v>
      </c>
      <c r="F603" s="328">
        <v>0</v>
      </c>
    </row>
    <row r="604" spans="1:6" s="650" customFormat="1" ht="12.75">
      <c r="A604" s="229"/>
      <c r="B604" s="655"/>
      <c r="C604" s="328"/>
      <c r="D604" s="328"/>
      <c r="E604" s="637"/>
      <c r="F604" s="328"/>
    </row>
    <row r="605" spans="1:6" s="650" customFormat="1" ht="12.75">
      <c r="A605" s="229" t="s">
        <v>981</v>
      </c>
      <c r="B605" s="655"/>
      <c r="C605" s="328"/>
      <c r="D605" s="328"/>
      <c r="E605" s="637"/>
      <c r="F605" s="328"/>
    </row>
    <row r="606" spans="1:6" s="650" customFormat="1" ht="25.5">
      <c r="A606" s="177" t="s">
        <v>1007</v>
      </c>
      <c r="B606" s="655"/>
      <c r="C606" s="328"/>
      <c r="D606" s="328"/>
      <c r="E606" s="637"/>
      <c r="F606" s="328"/>
    </row>
    <row r="607" spans="1:6" s="650" customFormat="1" ht="12.75">
      <c r="A607" s="185" t="s">
        <v>969</v>
      </c>
      <c r="B607" s="655">
        <v>3791815</v>
      </c>
      <c r="C607" s="655">
        <v>413322</v>
      </c>
      <c r="D607" s="655">
        <v>413322</v>
      </c>
      <c r="E607" s="656">
        <v>10.900373567803282</v>
      </c>
      <c r="F607" s="328">
        <v>413322</v>
      </c>
    </row>
    <row r="608" spans="1:6" s="650" customFormat="1" ht="12.75">
      <c r="A608" s="239" t="s">
        <v>283</v>
      </c>
      <c r="B608" s="655">
        <v>3791815</v>
      </c>
      <c r="C608" s="655">
        <v>413322</v>
      </c>
      <c r="D608" s="655">
        <v>413322</v>
      </c>
      <c r="E608" s="656">
        <v>10.900373567803282</v>
      </c>
      <c r="F608" s="328">
        <v>413322</v>
      </c>
    </row>
    <row r="609" spans="1:6" s="650" customFormat="1" ht="25.5">
      <c r="A609" s="241" t="s">
        <v>284</v>
      </c>
      <c r="B609" s="655">
        <v>3791815</v>
      </c>
      <c r="C609" s="655">
        <v>413322</v>
      </c>
      <c r="D609" s="655">
        <v>413322</v>
      </c>
      <c r="E609" s="656">
        <v>10.900373567803282</v>
      </c>
      <c r="F609" s="328">
        <v>413322</v>
      </c>
    </row>
    <row r="610" spans="1:6" s="650" customFormat="1" ht="12.75">
      <c r="A610" s="181" t="s">
        <v>285</v>
      </c>
      <c r="B610" s="655">
        <v>3791815</v>
      </c>
      <c r="C610" s="655">
        <v>413322</v>
      </c>
      <c r="D610" s="655">
        <v>74490</v>
      </c>
      <c r="E610" s="656">
        <v>1.9644945758165944</v>
      </c>
      <c r="F610" s="328">
        <v>74490</v>
      </c>
    </row>
    <row r="611" spans="1:6" s="650" customFormat="1" ht="12.75">
      <c r="A611" s="239" t="s">
        <v>286</v>
      </c>
      <c r="B611" s="655">
        <v>3791815</v>
      </c>
      <c r="C611" s="655">
        <v>413322</v>
      </c>
      <c r="D611" s="655">
        <v>74490</v>
      </c>
      <c r="E611" s="656">
        <v>1.9644945758165944</v>
      </c>
      <c r="F611" s="328">
        <v>74490</v>
      </c>
    </row>
    <row r="612" spans="1:6" s="650" customFormat="1" ht="12.75">
      <c r="A612" s="253" t="s">
        <v>287</v>
      </c>
      <c r="B612" s="655">
        <v>3205665</v>
      </c>
      <c r="C612" s="655">
        <v>352967</v>
      </c>
      <c r="D612" s="655">
        <v>66669</v>
      </c>
      <c r="E612" s="656">
        <v>2.079724487742793</v>
      </c>
      <c r="F612" s="328">
        <v>66669</v>
      </c>
    </row>
    <row r="613" spans="1:6" s="650" customFormat="1" ht="12.75">
      <c r="A613" s="255" t="s">
        <v>288</v>
      </c>
      <c r="B613" s="655">
        <v>2603917</v>
      </c>
      <c r="C613" s="655">
        <v>229770</v>
      </c>
      <c r="D613" s="655">
        <v>60325</v>
      </c>
      <c r="E613" s="656">
        <v>2.316702106864389</v>
      </c>
      <c r="F613" s="328">
        <v>60325</v>
      </c>
    </row>
    <row r="614" spans="1:6" s="650" customFormat="1" ht="12.75">
      <c r="A614" s="258" t="s">
        <v>289</v>
      </c>
      <c r="B614" s="655">
        <v>2098522</v>
      </c>
      <c r="C614" s="655">
        <v>184654</v>
      </c>
      <c r="D614" s="655">
        <v>50548</v>
      </c>
      <c r="E614" s="656">
        <v>2.4087429152517816</v>
      </c>
      <c r="F614" s="328">
        <v>50548</v>
      </c>
    </row>
    <row r="615" spans="1:6" s="650" customFormat="1" ht="12.75">
      <c r="A615" s="255" t="s">
        <v>290</v>
      </c>
      <c r="B615" s="655">
        <v>601748</v>
      </c>
      <c r="C615" s="655">
        <v>123197</v>
      </c>
      <c r="D615" s="655">
        <v>6344</v>
      </c>
      <c r="E615" s="656">
        <v>1.054261916948623</v>
      </c>
      <c r="F615" s="328">
        <v>6344</v>
      </c>
    </row>
    <row r="616" spans="1:6" s="650" customFormat="1" ht="12.75">
      <c r="A616" s="239" t="s">
        <v>241</v>
      </c>
      <c r="B616" s="655">
        <v>586150</v>
      </c>
      <c r="C616" s="655">
        <v>60355</v>
      </c>
      <c r="D616" s="655">
        <v>7821</v>
      </c>
      <c r="E616" s="656">
        <v>1.3343000938326366</v>
      </c>
      <c r="F616" s="328">
        <v>7821</v>
      </c>
    </row>
    <row r="617" spans="1:6" s="650" customFormat="1" ht="12.75">
      <c r="A617" s="253" t="s">
        <v>293</v>
      </c>
      <c r="B617" s="655">
        <v>586150</v>
      </c>
      <c r="C617" s="655">
        <v>60355</v>
      </c>
      <c r="D617" s="655">
        <v>7821</v>
      </c>
      <c r="E617" s="656">
        <v>1.3343000938326366</v>
      </c>
      <c r="F617" s="328">
        <v>7821</v>
      </c>
    </row>
    <row r="618" spans="1:6" s="650" customFormat="1" ht="12.75">
      <c r="A618" s="229"/>
      <c r="B618" s="655"/>
      <c r="C618" s="328"/>
      <c r="D618" s="328"/>
      <c r="E618" s="637"/>
      <c r="F618" s="328"/>
    </row>
    <row r="619" spans="1:6" s="650" customFormat="1" ht="12.75">
      <c r="A619" s="229" t="s">
        <v>525</v>
      </c>
      <c r="B619" s="655"/>
      <c r="C619" s="328"/>
      <c r="D619" s="328"/>
      <c r="E619" s="637"/>
      <c r="F619" s="328"/>
    </row>
    <row r="620" spans="1:6" s="650" customFormat="1" ht="25.5">
      <c r="A620" s="177" t="s">
        <v>1007</v>
      </c>
      <c r="B620" s="655"/>
      <c r="C620" s="328"/>
      <c r="D620" s="328"/>
      <c r="E620" s="637"/>
      <c r="F620" s="328"/>
    </row>
    <row r="621" spans="1:6" s="650" customFormat="1" ht="12.75">
      <c r="A621" s="185" t="s">
        <v>969</v>
      </c>
      <c r="B621" s="655">
        <v>376356</v>
      </c>
      <c r="C621" s="655">
        <v>29482</v>
      </c>
      <c r="D621" s="655">
        <v>29482</v>
      </c>
      <c r="E621" s="656">
        <v>7.833540583915228</v>
      </c>
      <c r="F621" s="328">
        <v>29482</v>
      </c>
    </row>
    <row r="622" spans="1:6" s="650" customFormat="1" ht="12.75">
      <c r="A622" s="239" t="s">
        <v>283</v>
      </c>
      <c r="B622" s="655">
        <v>376356</v>
      </c>
      <c r="C622" s="655">
        <v>29482</v>
      </c>
      <c r="D622" s="655">
        <v>29482</v>
      </c>
      <c r="E622" s="656">
        <v>7.833540583915228</v>
      </c>
      <c r="F622" s="328">
        <v>29482</v>
      </c>
    </row>
    <row r="623" spans="1:6" s="650" customFormat="1" ht="25.5">
      <c r="A623" s="241" t="s">
        <v>284</v>
      </c>
      <c r="B623" s="655">
        <v>376356</v>
      </c>
      <c r="C623" s="655">
        <v>29482</v>
      </c>
      <c r="D623" s="655">
        <v>29482</v>
      </c>
      <c r="E623" s="656">
        <v>7.833540583915228</v>
      </c>
      <c r="F623" s="328">
        <v>29482</v>
      </c>
    </row>
    <row r="624" spans="1:6" s="650" customFormat="1" ht="12.75">
      <c r="A624" s="181" t="s">
        <v>285</v>
      </c>
      <c r="B624" s="655">
        <v>376356</v>
      </c>
      <c r="C624" s="655">
        <v>29482</v>
      </c>
      <c r="D624" s="655">
        <v>2437</v>
      </c>
      <c r="E624" s="656">
        <v>0.647525215487464</v>
      </c>
      <c r="F624" s="328">
        <v>2437</v>
      </c>
    </row>
    <row r="625" spans="1:6" s="650" customFormat="1" ht="12.75">
      <c r="A625" s="239" t="s">
        <v>286</v>
      </c>
      <c r="B625" s="655">
        <v>376356</v>
      </c>
      <c r="C625" s="655">
        <v>29482</v>
      </c>
      <c r="D625" s="655">
        <v>2437</v>
      </c>
      <c r="E625" s="656">
        <v>0.647525215487464</v>
      </c>
      <c r="F625" s="328">
        <v>2437</v>
      </c>
    </row>
    <row r="626" spans="1:6" s="650" customFormat="1" ht="12.75">
      <c r="A626" s="253" t="s">
        <v>287</v>
      </c>
      <c r="B626" s="655">
        <v>327018</v>
      </c>
      <c r="C626" s="655">
        <v>29482</v>
      </c>
      <c r="D626" s="655">
        <v>6601</v>
      </c>
      <c r="E626" s="656">
        <v>2.0185433217743363</v>
      </c>
      <c r="F626" s="328">
        <v>6601</v>
      </c>
    </row>
    <row r="627" spans="1:6" s="650" customFormat="1" ht="12.75">
      <c r="A627" s="255" t="s">
        <v>288</v>
      </c>
      <c r="B627" s="655">
        <v>273240</v>
      </c>
      <c r="C627" s="655">
        <v>22861</v>
      </c>
      <c r="D627" s="655">
        <v>6228</v>
      </c>
      <c r="E627" s="656">
        <v>2.27931488801054</v>
      </c>
      <c r="F627" s="328">
        <v>6228</v>
      </c>
    </row>
    <row r="628" spans="1:6" s="650" customFormat="1" ht="12.75">
      <c r="A628" s="258" t="s">
        <v>289</v>
      </c>
      <c r="B628" s="655">
        <v>220195</v>
      </c>
      <c r="C628" s="655">
        <v>18250</v>
      </c>
      <c r="D628" s="655">
        <v>5502</v>
      </c>
      <c r="E628" s="656">
        <v>2.4986943391085177</v>
      </c>
      <c r="F628" s="328">
        <v>5502</v>
      </c>
    </row>
    <row r="629" spans="1:6" s="650" customFormat="1" ht="12.75">
      <c r="A629" s="255" t="s">
        <v>290</v>
      </c>
      <c r="B629" s="655">
        <v>53778</v>
      </c>
      <c r="C629" s="655">
        <v>6621</v>
      </c>
      <c r="D629" s="655">
        <v>373</v>
      </c>
      <c r="E629" s="656">
        <v>0.6935921752389453</v>
      </c>
      <c r="F629" s="328">
        <v>373</v>
      </c>
    </row>
    <row r="630" spans="1:6" s="650" customFormat="1" ht="12.75">
      <c r="A630" s="239" t="s">
        <v>241</v>
      </c>
      <c r="B630" s="655">
        <v>49338</v>
      </c>
      <c r="C630" s="655">
        <v>0</v>
      </c>
      <c r="D630" s="655">
        <v>-4164</v>
      </c>
      <c r="E630" s="656">
        <v>-8.439742186549921</v>
      </c>
      <c r="F630" s="328">
        <v>-4164</v>
      </c>
    </row>
    <row r="631" spans="1:6" s="650" customFormat="1" ht="12.75">
      <c r="A631" s="253" t="s">
        <v>293</v>
      </c>
      <c r="B631" s="655">
        <v>49338</v>
      </c>
      <c r="C631" s="655">
        <v>0</v>
      </c>
      <c r="D631" s="639">
        <v>-4164</v>
      </c>
      <c r="E631" s="656">
        <v>-8.439742186549921</v>
      </c>
      <c r="F631" s="328">
        <v>-4164</v>
      </c>
    </row>
    <row r="632" spans="1:6" s="650" customFormat="1" ht="12.75">
      <c r="A632" s="177"/>
      <c r="B632" s="655"/>
      <c r="C632" s="328"/>
      <c r="D632" s="328"/>
      <c r="E632" s="637"/>
      <c r="F632" s="328"/>
    </row>
    <row r="633" spans="1:6" s="650" customFormat="1" ht="12.75">
      <c r="A633" s="229" t="s">
        <v>1011</v>
      </c>
      <c r="B633" s="655"/>
      <c r="C633" s="328"/>
      <c r="D633" s="328"/>
      <c r="E633" s="637"/>
      <c r="F633" s="328"/>
    </row>
    <row r="634" spans="1:6" s="650" customFormat="1" ht="25.5">
      <c r="A634" s="177" t="s">
        <v>1007</v>
      </c>
      <c r="B634" s="655"/>
      <c r="C634" s="328"/>
      <c r="D634" s="328"/>
      <c r="E634" s="637"/>
      <c r="F634" s="328"/>
    </row>
    <row r="635" spans="1:6" s="650" customFormat="1" ht="12.75">
      <c r="A635" s="185" t="s">
        <v>969</v>
      </c>
      <c r="B635" s="655">
        <v>3333325</v>
      </c>
      <c r="C635" s="655">
        <v>302011</v>
      </c>
      <c r="D635" s="655">
        <v>302011</v>
      </c>
      <c r="E635" s="656">
        <v>9.060352650881628</v>
      </c>
      <c r="F635" s="328">
        <v>302011</v>
      </c>
    </row>
    <row r="636" spans="1:6" s="650" customFormat="1" ht="12.75">
      <c r="A636" s="239" t="s">
        <v>283</v>
      </c>
      <c r="B636" s="655">
        <v>3333325</v>
      </c>
      <c r="C636" s="655">
        <v>302011</v>
      </c>
      <c r="D636" s="655">
        <v>302011</v>
      </c>
      <c r="E636" s="656">
        <v>9.060352650881628</v>
      </c>
      <c r="F636" s="328">
        <v>302011</v>
      </c>
    </row>
    <row r="637" spans="1:6" s="650" customFormat="1" ht="25.5">
      <c r="A637" s="241" t="s">
        <v>284</v>
      </c>
      <c r="B637" s="655">
        <v>3333325</v>
      </c>
      <c r="C637" s="655">
        <v>302011</v>
      </c>
      <c r="D637" s="655">
        <v>302011</v>
      </c>
      <c r="E637" s="656">
        <v>9.060352650881628</v>
      </c>
      <c r="F637" s="328">
        <v>302011</v>
      </c>
    </row>
    <row r="638" spans="1:6" s="650" customFormat="1" ht="12.75">
      <c r="A638" s="181" t="s">
        <v>285</v>
      </c>
      <c r="B638" s="655">
        <v>3333325</v>
      </c>
      <c r="C638" s="655">
        <v>302011</v>
      </c>
      <c r="D638" s="655">
        <v>93551</v>
      </c>
      <c r="E638" s="656">
        <v>2.8065370163425407</v>
      </c>
      <c r="F638" s="328">
        <v>93551</v>
      </c>
    </row>
    <row r="639" spans="1:6" s="650" customFormat="1" ht="12.75">
      <c r="A639" s="239" t="s">
        <v>286</v>
      </c>
      <c r="B639" s="655">
        <v>3333325</v>
      </c>
      <c r="C639" s="655">
        <v>302011</v>
      </c>
      <c r="D639" s="655">
        <v>93551</v>
      </c>
      <c r="E639" s="656">
        <v>2.8065370163425407</v>
      </c>
      <c r="F639" s="328">
        <v>93551</v>
      </c>
    </row>
    <row r="640" spans="1:6" s="650" customFormat="1" ht="12.75">
      <c r="A640" s="253" t="s">
        <v>287</v>
      </c>
      <c r="B640" s="655">
        <v>31165</v>
      </c>
      <c r="C640" s="655">
        <v>2011</v>
      </c>
      <c r="D640" s="655">
        <v>150</v>
      </c>
      <c r="E640" s="656">
        <v>0.48130916091769615</v>
      </c>
      <c r="F640" s="328">
        <v>150</v>
      </c>
    </row>
    <row r="641" spans="1:6" s="650" customFormat="1" ht="12.75">
      <c r="A641" s="255" t="s">
        <v>288</v>
      </c>
      <c r="B641" s="655">
        <v>25165</v>
      </c>
      <c r="C641" s="655">
        <v>2011</v>
      </c>
      <c r="D641" s="655">
        <v>150</v>
      </c>
      <c r="E641" s="656">
        <v>0.5960659646334194</v>
      </c>
      <c r="F641" s="328">
        <v>150</v>
      </c>
    </row>
    <row r="642" spans="1:6" s="650" customFormat="1" ht="12.75">
      <c r="A642" s="258" t="s">
        <v>289</v>
      </c>
      <c r="B642" s="655">
        <v>18832</v>
      </c>
      <c r="C642" s="655">
        <v>1621</v>
      </c>
      <c r="D642" s="655">
        <v>150</v>
      </c>
      <c r="E642" s="656">
        <v>0.796516567544605</v>
      </c>
      <c r="F642" s="328">
        <v>150</v>
      </c>
    </row>
    <row r="643" spans="1:6" s="650" customFormat="1" ht="12.75">
      <c r="A643" s="255" t="s">
        <v>290</v>
      </c>
      <c r="B643" s="655">
        <v>6000</v>
      </c>
      <c r="C643" s="655">
        <v>0</v>
      </c>
      <c r="D643" s="655">
        <v>0</v>
      </c>
      <c r="E643" s="656">
        <v>0</v>
      </c>
      <c r="F643" s="328">
        <v>0</v>
      </c>
    </row>
    <row r="644" spans="1:6" s="650" customFormat="1" ht="12.75">
      <c r="A644" s="239" t="s">
        <v>241</v>
      </c>
      <c r="B644" s="655">
        <v>3302160</v>
      </c>
      <c r="C644" s="655">
        <v>300000</v>
      </c>
      <c r="D644" s="655">
        <v>93401</v>
      </c>
      <c r="E644" s="656">
        <v>2.8284819633209777</v>
      </c>
      <c r="F644" s="328">
        <v>93401</v>
      </c>
    </row>
    <row r="645" spans="1:6" s="650" customFormat="1" ht="12.75">
      <c r="A645" s="253" t="s">
        <v>293</v>
      </c>
      <c r="B645" s="655">
        <v>3302160</v>
      </c>
      <c r="C645" s="655">
        <v>300000</v>
      </c>
      <c r="D645" s="655">
        <v>93401</v>
      </c>
      <c r="E645" s="656">
        <v>2.8284819633209777</v>
      </c>
      <c r="F645" s="328">
        <v>93401</v>
      </c>
    </row>
    <row r="646" spans="1:6" s="650" customFormat="1" ht="12.75">
      <c r="A646" s="177"/>
      <c r="B646" s="655"/>
      <c r="C646" s="328"/>
      <c r="D646" s="328"/>
      <c r="E646" s="637"/>
      <c r="F646" s="328"/>
    </row>
    <row r="647" spans="1:6" s="650" customFormat="1" ht="12.75">
      <c r="A647" s="229" t="s">
        <v>526</v>
      </c>
      <c r="B647" s="655"/>
      <c r="C647" s="328"/>
      <c r="D647" s="328"/>
      <c r="E647" s="637"/>
      <c r="F647" s="328"/>
    </row>
    <row r="648" spans="1:6" s="650" customFormat="1" ht="25.5">
      <c r="A648" s="177" t="s">
        <v>1007</v>
      </c>
      <c r="B648" s="655"/>
      <c r="C648" s="328"/>
      <c r="D648" s="328"/>
      <c r="E648" s="637"/>
      <c r="F648" s="328"/>
    </row>
    <row r="649" spans="1:6" s="650" customFormat="1" ht="12.75">
      <c r="A649" s="185" t="s">
        <v>969</v>
      </c>
      <c r="B649" s="655">
        <v>862372</v>
      </c>
      <c r="C649" s="655">
        <v>132638</v>
      </c>
      <c r="D649" s="655">
        <v>121541</v>
      </c>
      <c r="E649" s="656">
        <v>14.09380174680996</v>
      </c>
      <c r="F649" s="328">
        <v>121541</v>
      </c>
    </row>
    <row r="650" spans="1:6" s="650" customFormat="1" ht="25.5">
      <c r="A650" s="261" t="s">
        <v>295</v>
      </c>
      <c r="B650" s="655">
        <v>82557</v>
      </c>
      <c r="C650" s="655">
        <v>11179</v>
      </c>
      <c r="D650" s="655">
        <v>82</v>
      </c>
      <c r="E650" s="656">
        <v>0.09932531463110335</v>
      </c>
      <c r="F650" s="328">
        <v>82</v>
      </c>
    </row>
    <row r="651" spans="1:6" s="650" customFormat="1" ht="12.75">
      <c r="A651" s="239" t="s">
        <v>283</v>
      </c>
      <c r="B651" s="655">
        <v>779815</v>
      </c>
      <c r="C651" s="655">
        <v>121459</v>
      </c>
      <c r="D651" s="655">
        <v>121459</v>
      </c>
      <c r="E651" s="656">
        <v>15.575360822759244</v>
      </c>
      <c r="F651" s="328">
        <v>121459</v>
      </c>
    </row>
    <row r="652" spans="1:6" s="650" customFormat="1" ht="25.5">
      <c r="A652" s="241" t="s">
        <v>284</v>
      </c>
      <c r="B652" s="655">
        <v>779815</v>
      </c>
      <c r="C652" s="655">
        <v>121459</v>
      </c>
      <c r="D652" s="655">
        <v>121459</v>
      </c>
      <c r="E652" s="656">
        <v>15.575360822759244</v>
      </c>
      <c r="F652" s="328">
        <v>121459</v>
      </c>
    </row>
    <row r="653" spans="1:6" s="650" customFormat="1" ht="12.75">
      <c r="A653" s="181" t="s">
        <v>285</v>
      </c>
      <c r="B653" s="655">
        <v>862372</v>
      </c>
      <c r="C653" s="655">
        <v>132638</v>
      </c>
      <c r="D653" s="655">
        <v>17854</v>
      </c>
      <c r="E653" s="656">
        <v>2.0703362354065296</v>
      </c>
      <c r="F653" s="328">
        <v>17854</v>
      </c>
    </row>
    <row r="654" spans="1:6" s="650" customFormat="1" ht="12.75">
      <c r="A654" s="239" t="s">
        <v>286</v>
      </c>
      <c r="B654" s="655">
        <v>862372</v>
      </c>
      <c r="C654" s="655">
        <v>132638</v>
      </c>
      <c r="D654" s="655">
        <v>17854</v>
      </c>
      <c r="E654" s="656">
        <v>2.0703362354065296</v>
      </c>
      <c r="F654" s="328">
        <v>17854</v>
      </c>
    </row>
    <row r="655" spans="1:6" s="650" customFormat="1" ht="12.75">
      <c r="A655" s="253" t="s">
        <v>287</v>
      </c>
      <c r="B655" s="655">
        <v>665500</v>
      </c>
      <c r="C655" s="655">
        <v>46389</v>
      </c>
      <c r="D655" s="655">
        <v>17854</v>
      </c>
      <c r="E655" s="656">
        <v>2.6827948910593538</v>
      </c>
      <c r="F655" s="328">
        <v>17854</v>
      </c>
    </row>
    <row r="656" spans="1:6" s="650" customFormat="1" ht="12.75">
      <c r="A656" s="255" t="s">
        <v>288</v>
      </c>
      <c r="B656" s="655">
        <v>587326</v>
      </c>
      <c r="C656" s="655">
        <v>43025</v>
      </c>
      <c r="D656" s="655">
        <v>15266</v>
      </c>
      <c r="E656" s="656">
        <v>2.5992379019488325</v>
      </c>
      <c r="F656" s="328">
        <v>15266</v>
      </c>
    </row>
    <row r="657" spans="1:6" s="650" customFormat="1" ht="12.75">
      <c r="A657" s="258" t="s">
        <v>289</v>
      </c>
      <c r="B657" s="655">
        <v>469146</v>
      </c>
      <c r="C657" s="655">
        <v>34534</v>
      </c>
      <c r="D657" s="655">
        <v>14349</v>
      </c>
      <c r="E657" s="656">
        <v>3.0585361486616107</v>
      </c>
      <c r="F657" s="328">
        <v>14349</v>
      </c>
    </row>
    <row r="658" spans="1:6" s="650" customFormat="1" ht="12.75">
      <c r="A658" s="255" t="s">
        <v>290</v>
      </c>
      <c r="B658" s="655">
        <v>78174</v>
      </c>
      <c r="C658" s="655">
        <v>3364</v>
      </c>
      <c r="D658" s="655">
        <v>2588</v>
      </c>
      <c r="E658" s="656">
        <v>3.3105636145009854</v>
      </c>
      <c r="F658" s="328">
        <v>2588</v>
      </c>
    </row>
    <row r="659" spans="1:6" s="650" customFormat="1" ht="12.75">
      <c r="A659" s="239" t="s">
        <v>241</v>
      </c>
      <c r="B659" s="655">
        <v>196872</v>
      </c>
      <c r="C659" s="655">
        <v>86249</v>
      </c>
      <c r="D659" s="655">
        <v>0</v>
      </c>
      <c r="E659" s="656">
        <v>0</v>
      </c>
      <c r="F659" s="328">
        <v>0</v>
      </c>
    </row>
    <row r="660" spans="1:6" s="650" customFormat="1" ht="12.75">
      <c r="A660" s="253" t="s">
        <v>293</v>
      </c>
      <c r="B660" s="655">
        <v>196872</v>
      </c>
      <c r="C660" s="655">
        <v>86249</v>
      </c>
      <c r="D660" s="655">
        <v>0</v>
      </c>
      <c r="E660" s="656">
        <v>0</v>
      </c>
      <c r="F660" s="328">
        <v>0</v>
      </c>
    </row>
    <row r="661" spans="1:6" s="650" customFormat="1" ht="12.75">
      <c r="A661" s="253"/>
      <c r="B661" s="655"/>
      <c r="C661" s="328"/>
      <c r="D661" s="328"/>
      <c r="E661" s="637"/>
      <c r="F661" s="328"/>
    </row>
    <row r="662" spans="1:6" s="650" customFormat="1" ht="12.75">
      <c r="A662" s="229" t="s">
        <v>1012</v>
      </c>
      <c r="B662" s="655"/>
      <c r="C662" s="328"/>
      <c r="D662" s="328"/>
      <c r="E662" s="637"/>
      <c r="F662" s="328"/>
    </row>
    <row r="663" spans="1:6" s="650" customFormat="1" ht="25.5">
      <c r="A663" s="177" t="s">
        <v>1007</v>
      </c>
      <c r="B663" s="655"/>
      <c r="C663" s="328"/>
      <c r="D663" s="328"/>
      <c r="E663" s="637"/>
      <c r="F663" s="328"/>
    </row>
    <row r="664" spans="1:6" s="650" customFormat="1" ht="12.75">
      <c r="A664" s="185" t="s">
        <v>969</v>
      </c>
      <c r="B664" s="655">
        <v>733207</v>
      </c>
      <c r="C664" s="655">
        <v>55000</v>
      </c>
      <c r="D664" s="655">
        <v>55000</v>
      </c>
      <c r="E664" s="656">
        <v>7.501292268077092</v>
      </c>
      <c r="F664" s="328">
        <v>55000</v>
      </c>
    </row>
    <row r="665" spans="1:6" s="650" customFormat="1" ht="12.75">
      <c r="A665" s="239" t="s">
        <v>283</v>
      </c>
      <c r="B665" s="655">
        <v>733207</v>
      </c>
      <c r="C665" s="655">
        <v>55000</v>
      </c>
      <c r="D665" s="655">
        <v>55000</v>
      </c>
      <c r="E665" s="656">
        <v>7.501292268077092</v>
      </c>
      <c r="F665" s="328">
        <v>55000</v>
      </c>
    </row>
    <row r="666" spans="1:6" s="650" customFormat="1" ht="25.5">
      <c r="A666" s="241" t="s">
        <v>284</v>
      </c>
      <c r="B666" s="655">
        <v>733207</v>
      </c>
      <c r="C666" s="655">
        <v>55000</v>
      </c>
      <c r="D666" s="655">
        <v>55000</v>
      </c>
      <c r="E666" s="656">
        <v>7.501292268077092</v>
      </c>
      <c r="F666" s="328">
        <v>55000</v>
      </c>
    </row>
    <row r="667" spans="1:6" s="650" customFormat="1" ht="12.75">
      <c r="A667" s="181" t="s">
        <v>285</v>
      </c>
      <c r="B667" s="655">
        <v>733207</v>
      </c>
      <c r="C667" s="655">
        <v>55000</v>
      </c>
      <c r="D667" s="655">
        <v>161</v>
      </c>
      <c r="E667" s="656">
        <v>0.02195832827564385</v>
      </c>
      <c r="F667" s="328">
        <v>161</v>
      </c>
    </row>
    <row r="668" spans="1:6" s="650" customFormat="1" ht="12.75">
      <c r="A668" s="239" t="s">
        <v>286</v>
      </c>
      <c r="B668" s="655">
        <v>27350</v>
      </c>
      <c r="C668" s="655">
        <v>5000</v>
      </c>
      <c r="D668" s="655">
        <v>0</v>
      </c>
      <c r="E668" s="656">
        <v>0</v>
      </c>
      <c r="F668" s="328">
        <v>0</v>
      </c>
    </row>
    <row r="669" spans="1:6" s="650" customFormat="1" ht="12.75">
      <c r="A669" s="253" t="s">
        <v>287</v>
      </c>
      <c r="B669" s="655">
        <v>27350</v>
      </c>
      <c r="C669" s="655">
        <v>5000</v>
      </c>
      <c r="D669" s="655">
        <v>0</v>
      </c>
      <c r="E669" s="656">
        <v>0</v>
      </c>
      <c r="F669" s="328">
        <v>0</v>
      </c>
    </row>
    <row r="670" spans="1:6" s="650" customFormat="1" ht="12.75">
      <c r="A670" s="255" t="s">
        <v>290</v>
      </c>
      <c r="B670" s="655">
        <v>27350</v>
      </c>
      <c r="C670" s="655">
        <v>5000</v>
      </c>
      <c r="D670" s="655">
        <v>0</v>
      </c>
      <c r="E670" s="656">
        <v>0</v>
      </c>
      <c r="F670" s="328">
        <v>0</v>
      </c>
    </row>
    <row r="671" spans="1:6" s="650" customFormat="1" ht="12.75">
      <c r="A671" s="239" t="s">
        <v>241</v>
      </c>
      <c r="B671" s="655">
        <v>705857</v>
      </c>
      <c r="C671" s="655">
        <v>50000</v>
      </c>
      <c r="D671" s="655">
        <v>161</v>
      </c>
      <c r="E671" s="656">
        <v>0.022809152562062854</v>
      </c>
      <c r="F671" s="328">
        <v>161</v>
      </c>
    </row>
    <row r="672" spans="1:6" s="650" customFormat="1" ht="12.75">
      <c r="A672" s="253" t="s">
        <v>293</v>
      </c>
      <c r="B672" s="655">
        <v>705857</v>
      </c>
      <c r="C672" s="655">
        <v>50000</v>
      </c>
      <c r="D672" s="655">
        <v>161</v>
      </c>
      <c r="E672" s="656">
        <v>0.022809152562062854</v>
      </c>
      <c r="F672" s="328">
        <v>161</v>
      </c>
    </row>
    <row r="673" spans="1:6" s="650" customFormat="1" ht="12.75">
      <c r="A673" s="253"/>
      <c r="B673" s="655"/>
      <c r="C673" s="328"/>
      <c r="D673" s="328"/>
      <c r="E673" s="637"/>
      <c r="F673" s="328"/>
    </row>
    <row r="674" spans="1:6" s="650" customFormat="1" ht="12.75">
      <c r="A674" s="229" t="s">
        <v>530</v>
      </c>
      <c r="B674" s="655"/>
      <c r="C674" s="328"/>
      <c r="D674" s="328"/>
      <c r="E674" s="637"/>
      <c r="F674" s="328"/>
    </row>
    <row r="675" spans="1:6" s="650" customFormat="1" ht="25.5">
      <c r="A675" s="177" t="s">
        <v>1007</v>
      </c>
      <c r="B675" s="655"/>
      <c r="C675" s="328"/>
      <c r="D675" s="328"/>
      <c r="E675" s="637"/>
      <c r="F675" s="328"/>
    </row>
    <row r="676" spans="1:6" s="650" customFormat="1" ht="12.75">
      <c r="A676" s="185" t="s">
        <v>969</v>
      </c>
      <c r="B676" s="655">
        <v>1380371</v>
      </c>
      <c r="C676" s="655">
        <v>179612</v>
      </c>
      <c r="D676" s="655">
        <v>179612</v>
      </c>
      <c r="E676" s="656">
        <v>13.011864201725478</v>
      </c>
      <c r="F676" s="328">
        <v>179612</v>
      </c>
    </row>
    <row r="677" spans="1:6" s="650" customFormat="1" ht="12.75">
      <c r="A677" s="239" t="s">
        <v>283</v>
      </c>
      <c r="B677" s="655">
        <v>1380371</v>
      </c>
      <c r="C677" s="655">
        <v>179612</v>
      </c>
      <c r="D677" s="655">
        <v>179612</v>
      </c>
      <c r="E677" s="656">
        <v>13.011864201725478</v>
      </c>
      <c r="F677" s="328">
        <v>179612</v>
      </c>
    </row>
    <row r="678" spans="1:6" s="650" customFormat="1" ht="25.5">
      <c r="A678" s="241" t="s">
        <v>284</v>
      </c>
      <c r="B678" s="655">
        <v>1380371</v>
      </c>
      <c r="C678" s="655">
        <v>179612</v>
      </c>
      <c r="D678" s="655">
        <v>179612</v>
      </c>
      <c r="E678" s="656">
        <v>13.011864201725478</v>
      </c>
      <c r="F678" s="328">
        <v>179612</v>
      </c>
    </row>
    <row r="679" spans="1:6" s="650" customFormat="1" ht="12.75">
      <c r="A679" s="181" t="s">
        <v>285</v>
      </c>
      <c r="B679" s="655">
        <v>1380371</v>
      </c>
      <c r="C679" s="655">
        <v>179612</v>
      </c>
      <c r="D679" s="655">
        <v>2092</v>
      </c>
      <c r="E679" s="656">
        <v>0.15155345917872803</v>
      </c>
      <c r="F679" s="328">
        <v>2092</v>
      </c>
    </row>
    <row r="680" spans="1:6" s="650" customFormat="1" ht="12.75">
      <c r="A680" s="239" t="s">
        <v>286</v>
      </c>
      <c r="B680" s="655">
        <v>1142378</v>
      </c>
      <c r="C680" s="655">
        <v>71614</v>
      </c>
      <c r="D680" s="655">
        <v>2092</v>
      </c>
      <c r="E680" s="656">
        <v>0.1831267759007964</v>
      </c>
      <c r="F680" s="328">
        <v>2092</v>
      </c>
    </row>
    <row r="681" spans="1:6" s="650" customFormat="1" ht="12.75">
      <c r="A681" s="253" t="s">
        <v>287</v>
      </c>
      <c r="B681" s="655">
        <v>1142378</v>
      </c>
      <c r="C681" s="655">
        <v>71614</v>
      </c>
      <c r="D681" s="655">
        <v>2092</v>
      </c>
      <c r="E681" s="656">
        <v>0.1831267759007964</v>
      </c>
      <c r="F681" s="328">
        <v>2092</v>
      </c>
    </row>
    <row r="682" spans="1:6" s="650" customFormat="1" ht="12.75">
      <c r="A682" s="255" t="s">
        <v>288</v>
      </c>
      <c r="B682" s="655">
        <v>86121</v>
      </c>
      <c r="C682" s="655">
        <v>8614</v>
      </c>
      <c r="D682" s="655">
        <v>1956</v>
      </c>
      <c r="E682" s="656">
        <v>2.2712230466436756</v>
      </c>
      <c r="F682" s="328">
        <v>1956</v>
      </c>
    </row>
    <row r="683" spans="1:6" s="650" customFormat="1" ht="12.75">
      <c r="A683" s="258" t="s">
        <v>289</v>
      </c>
      <c r="B683" s="655">
        <v>69402</v>
      </c>
      <c r="C683" s="655">
        <v>6942</v>
      </c>
      <c r="D683" s="655">
        <v>1592</v>
      </c>
      <c r="E683" s="656">
        <v>2.293882020691046</v>
      </c>
      <c r="F683" s="328">
        <v>1592</v>
      </c>
    </row>
    <row r="684" spans="1:6" s="650" customFormat="1" ht="12.75">
      <c r="A684" s="255" t="s">
        <v>290</v>
      </c>
      <c r="B684" s="655">
        <v>1056257</v>
      </c>
      <c r="C684" s="655">
        <v>63000</v>
      </c>
      <c r="D684" s="655">
        <v>136</v>
      </c>
      <c r="E684" s="656">
        <v>0.012875654315190336</v>
      </c>
      <c r="F684" s="328">
        <v>136</v>
      </c>
    </row>
    <row r="685" spans="1:6" s="650" customFormat="1" ht="12.75">
      <c r="A685" s="239" t="s">
        <v>241</v>
      </c>
      <c r="B685" s="655">
        <v>237993</v>
      </c>
      <c r="C685" s="655">
        <v>107998</v>
      </c>
      <c r="D685" s="655">
        <v>0</v>
      </c>
      <c r="E685" s="656">
        <v>0</v>
      </c>
      <c r="F685" s="328">
        <v>0</v>
      </c>
    </row>
    <row r="686" spans="1:6" s="650" customFormat="1" ht="12.75">
      <c r="A686" s="253" t="s">
        <v>293</v>
      </c>
      <c r="B686" s="655">
        <v>237993</v>
      </c>
      <c r="C686" s="655">
        <v>107998</v>
      </c>
      <c r="D686" s="655">
        <v>0</v>
      </c>
      <c r="E686" s="656">
        <v>0</v>
      </c>
      <c r="F686" s="328">
        <v>0</v>
      </c>
    </row>
    <row r="687" spans="1:6" s="650" customFormat="1" ht="12.75">
      <c r="A687" s="253"/>
      <c r="B687" s="655"/>
      <c r="C687" s="328"/>
      <c r="D687" s="328"/>
      <c r="E687" s="637"/>
      <c r="F687" s="328"/>
    </row>
    <row r="688" spans="1:6" s="650" customFormat="1" ht="12.75">
      <c r="A688" s="229" t="s">
        <v>999</v>
      </c>
      <c r="B688" s="655"/>
      <c r="C688" s="328"/>
      <c r="D688" s="328"/>
      <c r="E688" s="637"/>
      <c r="F688" s="328"/>
    </row>
    <row r="689" spans="1:6" s="650" customFormat="1" ht="25.5">
      <c r="A689" s="177" t="s">
        <v>1007</v>
      </c>
      <c r="B689" s="655"/>
      <c r="C689" s="328"/>
      <c r="D689" s="328"/>
      <c r="E689" s="637"/>
      <c r="F689" s="328"/>
    </row>
    <row r="690" spans="1:6" s="650" customFormat="1" ht="12.75">
      <c r="A690" s="185" t="s">
        <v>969</v>
      </c>
      <c r="B690" s="655">
        <v>41521</v>
      </c>
      <c r="C690" s="655">
        <v>4455</v>
      </c>
      <c r="D690" s="655">
        <v>4455</v>
      </c>
      <c r="E690" s="656">
        <v>10.729510368247393</v>
      </c>
      <c r="F690" s="328">
        <v>4455</v>
      </c>
    </row>
    <row r="691" spans="1:6" s="650" customFormat="1" ht="12.75">
      <c r="A691" s="239" t="s">
        <v>283</v>
      </c>
      <c r="B691" s="655">
        <v>41521</v>
      </c>
      <c r="C691" s="655">
        <v>4455</v>
      </c>
      <c r="D691" s="655">
        <v>4455</v>
      </c>
      <c r="E691" s="656">
        <v>10.729510368247393</v>
      </c>
      <c r="F691" s="328">
        <v>4455</v>
      </c>
    </row>
    <row r="692" spans="1:6" s="650" customFormat="1" ht="25.5">
      <c r="A692" s="241" t="s">
        <v>284</v>
      </c>
      <c r="B692" s="655">
        <v>41521</v>
      </c>
      <c r="C692" s="655">
        <v>4455</v>
      </c>
      <c r="D692" s="655">
        <v>4455</v>
      </c>
      <c r="E692" s="656">
        <v>10.729510368247393</v>
      </c>
      <c r="F692" s="328">
        <v>4455</v>
      </c>
    </row>
    <row r="693" spans="1:6" s="650" customFormat="1" ht="12.75">
      <c r="A693" s="181" t="s">
        <v>285</v>
      </c>
      <c r="B693" s="655">
        <v>41521</v>
      </c>
      <c r="C693" s="655">
        <v>4455</v>
      </c>
      <c r="D693" s="655">
        <v>2831</v>
      </c>
      <c r="E693" s="656">
        <v>6.8182365549962665</v>
      </c>
      <c r="F693" s="328">
        <v>2831</v>
      </c>
    </row>
    <row r="694" spans="1:6" s="650" customFormat="1" ht="12.75">
      <c r="A694" s="239" t="s">
        <v>286</v>
      </c>
      <c r="B694" s="655">
        <v>41521</v>
      </c>
      <c r="C694" s="655">
        <v>4455</v>
      </c>
      <c r="D694" s="655">
        <v>2831</v>
      </c>
      <c r="E694" s="656">
        <v>6.8182365549962665</v>
      </c>
      <c r="F694" s="328">
        <v>2831</v>
      </c>
    </row>
    <row r="695" spans="1:6" s="650" customFormat="1" ht="12.75">
      <c r="A695" s="253" t="s">
        <v>287</v>
      </c>
      <c r="B695" s="655">
        <v>41521</v>
      </c>
      <c r="C695" s="655">
        <v>4455</v>
      </c>
      <c r="D695" s="655">
        <v>2831</v>
      </c>
      <c r="E695" s="656">
        <v>6.8182365549962665</v>
      </c>
      <c r="F695" s="328">
        <v>2831</v>
      </c>
    </row>
    <row r="696" spans="1:6" s="650" customFormat="1" ht="12.75">
      <c r="A696" s="255" t="s">
        <v>288</v>
      </c>
      <c r="B696" s="655">
        <v>40461</v>
      </c>
      <c r="C696" s="655">
        <v>4455</v>
      </c>
      <c r="D696" s="655">
        <v>2831</v>
      </c>
      <c r="E696" s="656">
        <v>6.996861174958601</v>
      </c>
      <c r="F696" s="328">
        <v>2831</v>
      </c>
    </row>
    <row r="697" spans="1:6" s="650" customFormat="1" ht="12.75">
      <c r="A697" s="258" t="s">
        <v>289</v>
      </c>
      <c r="B697" s="655">
        <v>32605</v>
      </c>
      <c r="C697" s="655">
        <v>3590</v>
      </c>
      <c r="D697" s="655">
        <v>1914</v>
      </c>
      <c r="E697" s="656">
        <v>5.8702652967336295</v>
      </c>
      <c r="F697" s="328">
        <v>1914</v>
      </c>
    </row>
    <row r="698" spans="1:6" s="650" customFormat="1" ht="12.75">
      <c r="A698" s="255" t="s">
        <v>290</v>
      </c>
      <c r="B698" s="655">
        <v>1060</v>
      </c>
      <c r="C698" s="655">
        <v>0</v>
      </c>
      <c r="D698" s="655">
        <v>0</v>
      </c>
      <c r="E698" s="656">
        <v>0</v>
      </c>
      <c r="F698" s="328">
        <v>0</v>
      </c>
    </row>
    <row r="699" spans="1:6" s="650" customFormat="1" ht="12.75">
      <c r="A699" s="253"/>
      <c r="B699" s="655"/>
      <c r="C699" s="328"/>
      <c r="D699" s="328"/>
      <c r="E699" s="637"/>
      <c r="F699" s="328"/>
    </row>
    <row r="700" spans="1:6" s="650" customFormat="1" ht="25.5">
      <c r="A700" s="229" t="s">
        <v>359</v>
      </c>
      <c r="B700" s="655"/>
      <c r="C700" s="328"/>
      <c r="D700" s="328"/>
      <c r="E700" s="637"/>
      <c r="F700" s="328"/>
    </row>
    <row r="701" spans="1:6" s="650" customFormat="1" ht="25.5">
      <c r="A701" s="177" t="s">
        <v>1007</v>
      </c>
      <c r="B701" s="655"/>
      <c r="C701" s="328"/>
      <c r="D701" s="328"/>
      <c r="E701" s="637"/>
      <c r="F701" s="328"/>
    </row>
    <row r="702" spans="1:6" s="650" customFormat="1" ht="12.75">
      <c r="A702" s="185" t="s">
        <v>969</v>
      </c>
      <c r="B702" s="655">
        <v>107810</v>
      </c>
      <c r="C702" s="655">
        <v>11271</v>
      </c>
      <c r="D702" s="655">
        <v>11271</v>
      </c>
      <c r="E702" s="656">
        <v>10.454503292829978</v>
      </c>
      <c r="F702" s="328">
        <v>11271</v>
      </c>
    </row>
    <row r="703" spans="1:6" s="650" customFormat="1" ht="12.75">
      <c r="A703" s="239" t="s">
        <v>283</v>
      </c>
      <c r="B703" s="655">
        <v>107810</v>
      </c>
      <c r="C703" s="655">
        <v>11271</v>
      </c>
      <c r="D703" s="655">
        <v>11271</v>
      </c>
      <c r="E703" s="656">
        <v>10.454503292829978</v>
      </c>
      <c r="F703" s="328">
        <v>11271</v>
      </c>
    </row>
    <row r="704" spans="1:6" s="650" customFormat="1" ht="25.5">
      <c r="A704" s="241" t="s">
        <v>284</v>
      </c>
      <c r="B704" s="655">
        <v>107810</v>
      </c>
      <c r="C704" s="655">
        <v>11271</v>
      </c>
      <c r="D704" s="655">
        <v>11271</v>
      </c>
      <c r="E704" s="656">
        <v>10.454503292829978</v>
      </c>
      <c r="F704" s="328">
        <v>11271</v>
      </c>
    </row>
    <row r="705" spans="1:6" s="650" customFormat="1" ht="12.75">
      <c r="A705" s="181" t="s">
        <v>285</v>
      </c>
      <c r="B705" s="655">
        <v>107810</v>
      </c>
      <c r="C705" s="655">
        <v>11271</v>
      </c>
      <c r="D705" s="655">
        <v>4410</v>
      </c>
      <c r="E705" s="656">
        <v>4.0905296354698075</v>
      </c>
      <c r="F705" s="328">
        <v>4410</v>
      </c>
    </row>
    <row r="706" spans="1:6" s="650" customFormat="1" ht="12.75">
      <c r="A706" s="239" t="s">
        <v>286</v>
      </c>
      <c r="B706" s="655">
        <v>107810</v>
      </c>
      <c r="C706" s="655">
        <v>11271</v>
      </c>
      <c r="D706" s="655">
        <v>4410</v>
      </c>
      <c r="E706" s="656">
        <v>4.0905296354698075</v>
      </c>
      <c r="F706" s="328">
        <v>4410</v>
      </c>
    </row>
    <row r="707" spans="1:6" s="650" customFormat="1" ht="12.75">
      <c r="A707" s="253" t="s">
        <v>287</v>
      </c>
      <c r="B707" s="655">
        <v>107810</v>
      </c>
      <c r="C707" s="655">
        <v>11271</v>
      </c>
      <c r="D707" s="655">
        <v>4410</v>
      </c>
      <c r="E707" s="656">
        <v>4.0905296354698075</v>
      </c>
      <c r="F707" s="328">
        <v>4410</v>
      </c>
    </row>
    <row r="708" spans="1:6" s="650" customFormat="1" ht="12.75">
      <c r="A708" s="255" t="s">
        <v>288</v>
      </c>
      <c r="B708" s="655">
        <v>105316</v>
      </c>
      <c r="C708" s="655">
        <v>8777</v>
      </c>
      <c r="D708" s="655">
        <v>4410</v>
      </c>
      <c r="E708" s="656">
        <v>4.187397926241028</v>
      </c>
      <c r="F708" s="328">
        <v>4410</v>
      </c>
    </row>
    <row r="709" spans="1:6" s="650" customFormat="1" ht="12.75">
      <c r="A709" s="258" t="s">
        <v>289</v>
      </c>
      <c r="B709" s="655">
        <v>84870</v>
      </c>
      <c r="C709" s="655">
        <v>7073</v>
      </c>
      <c r="D709" s="655">
        <v>4410</v>
      </c>
      <c r="E709" s="656">
        <v>5.1961823966065745</v>
      </c>
      <c r="F709" s="328">
        <v>4410</v>
      </c>
    </row>
    <row r="710" spans="1:6" s="650" customFormat="1" ht="12.75">
      <c r="A710" s="255" t="s">
        <v>290</v>
      </c>
      <c r="B710" s="655">
        <v>2494</v>
      </c>
      <c r="C710" s="655">
        <v>2494</v>
      </c>
      <c r="D710" s="655">
        <v>0</v>
      </c>
      <c r="E710" s="656">
        <v>0</v>
      </c>
      <c r="F710" s="328">
        <v>0</v>
      </c>
    </row>
    <row r="711" spans="1:6" s="650" customFormat="1" ht="12.75">
      <c r="A711" s="239"/>
      <c r="B711" s="655"/>
      <c r="C711" s="328"/>
      <c r="D711" s="328"/>
      <c r="E711" s="637"/>
      <c r="F711" s="328"/>
    </row>
    <row r="712" spans="1:6" s="650" customFormat="1" ht="25.5">
      <c r="A712" s="229" t="s">
        <v>1013</v>
      </c>
      <c r="B712" s="655"/>
      <c r="C712" s="328"/>
      <c r="D712" s="328"/>
      <c r="E712" s="637"/>
      <c r="F712" s="328"/>
    </row>
    <row r="713" spans="1:6" s="650" customFormat="1" ht="25.5">
      <c r="A713" s="177" t="s">
        <v>1007</v>
      </c>
      <c r="B713" s="655"/>
      <c r="C713" s="328"/>
      <c r="D713" s="328"/>
      <c r="E713" s="637"/>
      <c r="F713" s="328"/>
    </row>
    <row r="714" spans="1:6" s="650" customFormat="1" ht="12.75">
      <c r="A714" s="185" t="s">
        <v>969</v>
      </c>
      <c r="B714" s="655">
        <v>1442112</v>
      </c>
      <c r="C714" s="655">
        <v>174380</v>
      </c>
      <c r="D714" s="655">
        <v>174380</v>
      </c>
      <c r="E714" s="656">
        <v>12.09198730750455</v>
      </c>
      <c r="F714" s="328">
        <v>174380</v>
      </c>
    </row>
    <row r="715" spans="1:6" s="650" customFormat="1" ht="12.75">
      <c r="A715" s="239" t="s">
        <v>283</v>
      </c>
      <c r="B715" s="655">
        <v>1442112</v>
      </c>
      <c r="C715" s="655">
        <v>174380</v>
      </c>
      <c r="D715" s="655">
        <v>174380</v>
      </c>
      <c r="E715" s="656">
        <v>12.09198730750455</v>
      </c>
      <c r="F715" s="328">
        <v>174380</v>
      </c>
    </row>
    <row r="716" spans="1:6" s="650" customFormat="1" ht="25.5">
      <c r="A716" s="241" t="s">
        <v>284</v>
      </c>
      <c r="B716" s="655">
        <v>1442112</v>
      </c>
      <c r="C716" s="655">
        <v>174380</v>
      </c>
      <c r="D716" s="655">
        <v>174380</v>
      </c>
      <c r="E716" s="656">
        <v>12.09198730750455</v>
      </c>
      <c r="F716" s="328">
        <v>174380</v>
      </c>
    </row>
    <row r="717" spans="1:6" s="650" customFormat="1" ht="12.75">
      <c r="A717" s="181" t="s">
        <v>285</v>
      </c>
      <c r="B717" s="655">
        <v>1442112</v>
      </c>
      <c r="C717" s="655">
        <v>174380</v>
      </c>
      <c r="D717" s="655">
        <v>63295</v>
      </c>
      <c r="E717" s="656">
        <v>4.389048839479874</v>
      </c>
      <c r="F717" s="328">
        <v>63295</v>
      </c>
    </row>
    <row r="718" spans="1:6" s="650" customFormat="1" ht="12.75">
      <c r="A718" s="239" t="s">
        <v>286</v>
      </c>
      <c r="B718" s="655">
        <v>172678</v>
      </c>
      <c r="C718" s="655">
        <v>20169</v>
      </c>
      <c r="D718" s="655">
        <v>13330</v>
      </c>
      <c r="E718" s="656">
        <v>7.719570530119644</v>
      </c>
      <c r="F718" s="328">
        <v>13330</v>
      </c>
    </row>
    <row r="719" spans="1:6" s="650" customFormat="1" ht="12.75">
      <c r="A719" s="253" t="s">
        <v>287</v>
      </c>
      <c r="B719" s="655">
        <v>172678</v>
      </c>
      <c r="C719" s="655">
        <v>20169</v>
      </c>
      <c r="D719" s="655">
        <v>13330</v>
      </c>
      <c r="E719" s="656">
        <v>7.719570530119644</v>
      </c>
      <c r="F719" s="328">
        <v>13330</v>
      </c>
    </row>
    <row r="720" spans="1:6" s="650" customFormat="1" ht="12.75">
      <c r="A720" s="255" t="s">
        <v>288</v>
      </c>
      <c r="B720" s="655">
        <v>98751</v>
      </c>
      <c r="C720" s="655">
        <v>7269</v>
      </c>
      <c r="D720" s="655">
        <v>5720</v>
      </c>
      <c r="E720" s="656">
        <v>5.792346406618667</v>
      </c>
      <c r="F720" s="328">
        <v>5720</v>
      </c>
    </row>
    <row r="721" spans="1:6" s="650" customFormat="1" ht="12.75">
      <c r="A721" s="258" t="s">
        <v>289</v>
      </c>
      <c r="B721" s="655">
        <v>77145</v>
      </c>
      <c r="C721" s="655">
        <v>5858</v>
      </c>
      <c r="D721" s="655">
        <v>4197</v>
      </c>
      <c r="E721" s="656">
        <v>5.440404433210189</v>
      </c>
      <c r="F721" s="328">
        <v>4197</v>
      </c>
    </row>
    <row r="722" spans="1:6" s="650" customFormat="1" ht="12.75">
      <c r="A722" s="255" t="s">
        <v>290</v>
      </c>
      <c r="B722" s="655">
        <v>73927</v>
      </c>
      <c r="C722" s="655">
        <v>12900</v>
      </c>
      <c r="D722" s="655">
        <v>7610</v>
      </c>
      <c r="E722" s="656">
        <v>10.293938615120322</v>
      </c>
      <c r="F722" s="328">
        <v>7610</v>
      </c>
    </row>
    <row r="723" spans="1:6" s="650" customFormat="1" ht="12.75">
      <c r="A723" s="239" t="s">
        <v>241</v>
      </c>
      <c r="B723" s="655">
        <v>1269434</v>
      </c>
      <c r="C723" s="655">
        <v>154211</v>
      </c>
      <c r="D723" s="655">
        <v>49965</v>
      </c>
      <c r="E723" s="656">
        <v>3.9360061255646213</v>
      </c>
      <c r="F723" s="328">
        <v>49965</v>
      </c>
    </row>
    <row r="724" spans="1:6" s="650" customFormat="1" ht="12.75">
      <c r="A724" s="253" t="s">
        <v>293</v>
      </c>
      <c r="B724" s="655">
        <v>1269434</v>
      </c>
      <c r="C724" s="655">
        <v>154211</v>
      </c>
      <c r="D724" s="655">
        <v>49965</v>
      </c>
      <c r="E724" s="656">
        <v>3.9360061255646213</v>
      </c>
      <c r="F724" s="328">
        <v>49965</v>
      </c>
    </row>
    <row r="725" spans="1:6" s="650" customFormat="1" ht="12.75">
      <c r="A725" s="253"/>
      <c r="B725" s="655"/>
      <c r="C725" s="328"/>
      <c r="D725" s="328"/>
      <c r="E725" s="637"/>
      <c r="F725" s="328"/>
    </row>
    <row r="726" spans="1:6" s="650" customFormat="1" ht="12.75">
      <c r="A726" s="229" t="s">
        <v>533</v>
      </c>
      <c r="B726" s="655"/>
      <c r="C726" s="328"/>
      <c r="D726" s="328"/>
      <c r="E726" s="637"/>
      <c r="F726" s="328"/>
    </row>
    <row r="727" spans="1:6" s="650" customFormat="1" ht="25.5">
      <c r="A727" s="177" t="s">
        <v>1007</v>
      </c>
      <c r="B727" s="655"/>
      <c r="C727" s="328"/>
      <c r="D727" s="328"/>
      <c r="E727" s="637"/>
      <c r="F727" s="328"/>
    </row>
    <row r="728" spans="1:6" s="650" customFormat="1" ht="12.75">
      <c r="A728" s="185" t="s">
        <v>969</v>
      </c>
      <c r="B728" s="655">
        <v>4181706</v>
      </c>
      <c r="C728" s="655">
        <v>655816</v>
      </c>
      <c r="D728" s="655">
        <v>655816</v>
      </c>
      <c r="E728" s="656">
        <v>15.682977234650163</v>
      </c>
      <c r="F728" s="328">
        <v>655816</v>
      </c>
    </row>
    <row r="729" spans="1:6" s="650" customFormat="1" ht="12.75">
      <c r="A729" s="239" t="s">
        <v>283</v>
      </c>
      <c r="B729" s="655">
        <v>4181706</v>
      </c>
      <c r="C729" s="655">
        <v>655816</v>
      </c>
      <c r="D729" s="655">
        <v>655816</v>
      </c>
      <c r="E729" s="656">
        <v>15.682977234650163</v>
      </c>
      <c r="F729" s="328">
        <v>655816</v>
      </c>
    </row>
    <row r="730" spans="1:6" s="650" customFormat="1" ht="25.5">
      <c r="A730" s="241" t="s">
        <v>284</v>
      </c>
      <c r="B730" s="655">
        <v>4181706</v>
      </c>
      <c r="C730" s="655">
        <v>655816</v>
      </c>
      <c r="D730" s="655">
        <v>655816</v>
      </c>
      <c r="E730" s="656">
        <v>15.682977234650163</v>
      </c>
      <c r="F730" s="328">
        <v>655816</v>
      </c>
    </row>
    <row r="731" spans="1:6" s="650" customFormat="1" ht="12.75">
      <c r="A731" s="181" t="s">
        <v>285</v>
      </c>
      <c r="B731" s="655">
        <v>4181706</v>
      </c>
      <c r="C731" s="655">
        <v>655816</v>
      </c>
      <c r="D731" s="655">
        <v>553376</v>
      </c>
      <c r="E731" s="656">
        <v>13.233259344391978</v>
      </c>
      <c r="F731" s="328">
        <v>553376</v>
      </c>
    </row>
    <row r="732" spans="1:6" s="650" customFormat="1" ht="12.75">
      <c r="A732" s="239" t="s">
        <v>286</v>
      </c>
      <c r="B732" s="655">
        <v>3912020</v>
      </c>
      <c r="C732" s="655">
        <v>570087</v>
      </c>
      <c r="D732" s="655">
        <v>553376</v>
      </c>
      <c r="E732" s="656">
        <v>14.145530953318234</v>
      </c>
      <c r="F732" s="328">
        <v>553376</v>
      </c>
    </row>
    <row r="733" spans="1:6" s="650" customFormat="1" ht="12.75">
      <c r="A733" s="253" t="s">
        <v>287</v>
      </c>
      <c r="B733" s="655">
        <v>174020</v>
      </c>
      <c r="C733" s="655">
        <v>20087</v>
      </c>
      <c r="D733" s="655">
        <v>3786</v>
      </c>
      <c r="E733" s="656">
        <v>2.175611998620848</v>
      </c>
      <c r="F733" s="328">
        <v>3786</v>
      </c>
    </row>
    <row r="734" spans="1:6" s="650" customFormat="1" ht="12.75">
      <c r="A734" s="255" t="s">
        <v>288</v>
      </c>
      <c r="B734" s="655">
        <v>118332</v>
      </c>
      <c r="C734" s="655">
        <v>13908</v>
      </c>
      <c r="D734" s="655">
        <v>3786</v>
      </c>
      <c r="E734" s="656">
        <v>3.199472670114593</v>
      </c>
      <c r="F734" s="328">
        <v>3786</v>
      </c>
    </row>
    <row r="735" spans="1:6" s="650" customFormat="1" ht="12.75">
      <c r="A735" s="258" t="s">
        <v>289</v>
      </c>
      <c r="B735" s="655">
        <v>95359</v>
      </c>
      <c r="C735" s="655">
        <v>11208</v>
      </c>
      <c r="D735" s="655">
        <v>3786</v>
      </c>
      <c r="E735" s="656">
        <v>3.9702597552407215</v>
      </c>
      <c r="F735" s="328">
        <v>3786</v>
      </c>
    </row>
    <row r="736" spans="1:6" s="650" customFormat="1" ht="12.75">
      <c r="A736" s="255" t="s">
        <v>290</v>
      </c>
      <c r="B736" s="655">
        <v>55688</v>
      </c>
      <c r="C736" s="655">
        <v>6179</v>
      </c>
      <c r="D736" s="655">
        <v>0</v>
      </c>
      <c r="E736" s="656">
        <v>0</v>
      </c>
      <c r="F736" s="328">
        <v>0</v>
      </c>
    </row>
    <row r="737" spans="1:6" s="650" customFormat="1" ht="12.75">
      <c r="A737" s="253" t="s">
        <v>291</v>
      </c>
      <c r="B737" s="655">
        <v>3738000</v>
      </c>
      <c r="C737" s="655">
        <v>550000</v>
      </c>
      <c r="D737" s="655">
        <v>549590</v>
      </c>
      <c r="E737" s="656">
        <v>14.702782236490103</v>
      </c>
      <c r="F737" s="328">
        <v>549590</v>
      </c>
    </row>
    <row r="738" spans="1:6" s="664" customFormat="1" ht="12.75">
      <c r="A738" s="255" t="s">
        <v>303</v>
      </c>
      <c r="B738" s="328">
        <v>3738000</v>
      </c>
      <c r="C738" s="328">
        <v>550000</v>
      </c>
      <c r="D738" s="328">
        <v>549590</v>
      </c>
      <c r="E738" s="637">
        <v>14.702782236490103</v>
      </c>
      <c r="F738" s="328">
        <v>549590</v>
      </c>
    </row>
    <row r="739" spans="1:6" s="664" customFormat="1" ht="12.75">
      <c r="A739" s="239" t="s">
        <v>241</v>
      </c>
      <c r="B739" s="328">
        <v>269686</v>
      </c>
      <c r="C739" s="328">
        <v>85729</v>
      </c>
      <c r="D739" s="328">
        <v>0</v>
      </c>
      <c r="E739" s="637">
        <v>0</v>
      </c>
      <c r="F739" s="328">
        <v>0</v>
      </c>
    </row>
    <row r="740" spans="1:6" s="664" customFormat="1" ht="12.75">
      <c r="A740" s="253" t="s">
        <v>293</v>
      </c>
      <c r="B740" s="328">
        <v>269686</v>
      </c>
      <c r="C740" s="328">
        <v>85729</v>
      </c>
      <c r="D740" s="328">
        <v>0</v>
      </c>
      <c r="E740" s="637">
        <v>0</v>
      </c>
      <c r="F740" s="328">
        <v>0</v>
      </c>
    </row>
    <row r="741" spans="1:6" s="664" customFormat="1" ht="12.75">
      <c r="A741" s="253"/>
      <c r="B741" s="328"/>
      <c r="C741" s="328"/>
      <c r="D741" s="328"/>
      <c r="E741" s="637"/>
      <c r="F741" s="637"/>
    </row>
    <row r="742" spans="1:6" s="664" customFormat="1" ht="12.75">
      <c r="A742" s="177" t="s">
        <v>1014</v>
      </c>
      <c r="B742" s="662"/>
      <c r="C742" s="662"/>
      <c r="D742" s="662"/>
      <c r="E742" s="663"/>
      <c r="F742" s="662"/>
    </row>
    <row r="743" spans="1:6" s="664" customFormat="1" ht="12.75">
      <c r="A743" s="185" t="s">
        <v>969</v>
      </c>
      <c r="B743" s="655">
        <v>27912811</v>
      </c>
      <c r="C743" s="655">
        <v>6398255</v>
      </c>
      <c r="D743" s="655">
        <v>6406401</v>
      </c>
      <c r="E743" s="656">
        <v>22.951471996138263</v>
      </c>
      <c r="F743" s="662">
        <v>6406401</v>
      </c>
    </row>
    <row r="744" spans="1:6" s="664" customFormat="1" ht="12.75">
      <c r="A744" s="239" t="s">
        <v>295</v>
      </c>
      <c r="B744" s="655">
        <v>0</v>
      </c>
      <c r="C744" s="655">
        <v>0</v>
      </c>
      <c r="D744" s="655">
        <v>8146</v>
      </c>
      <c r="E744" s="656" t="s">
        <v>1330</v>
      </c>
      <c r="F744" s="662">
        <v>8146</v>
      </c>
    </row>
    <row r="745" spans="1:6" s="664" customFormat="1" ht="12.75">
      <c r="A745" s="239" t="s">
        <v>283</v>
      </c>
      <c r="B745" s="655">
        <v>27912811</v>
      </c>
      <c r="C745" s="655">
        <v>6398255</v>
      </c>
      <c r="D745" s="655">
        <v>6398255</v>
      </c>
      <c r="E745" s="656">
        <v>22.922288263980292</v>
      </c>
      <c r="F745" s="662">
        <v>6398255</v>
      </c>
    </row>
    <row r="746" spans="1:6" s="664" customFormat="1" ht="25.5">
      <c r="A746" s="241" t="s">
        <v>284</v>
      </c>
      <c r="B746" s="655">
        <v>27912811</v>
      </c>
      <c r="C746" s="655">
        <v>6398255</v>
      </c>
      <c r="D746" s="655">
        <v>6398255</v>
      </c>
      <c r="E746" s="656">
        <v>22.922288263980292</v>
      </c>
      <c r="F746" s="662">
        <v>6398255</v>
      </c>
    </row>
    <row r="747" spans="1:6" s="664" customFormat="1" ht="12.75">
      <c r="A747" s="181" t="s">
        <v>285</v>
      </c>
      <c r="B747" s="655">
        <v>27912811</v>
      </c>
      <c r="C747" s="655">
        <v>6398255</v>
      </c>
      <c r="D747" s="655">
        <v>1523942</v>
      </c>
      <c r="E747" s="656">
        <v>5.459650767527498</v>
      </c>
      <c r="F747" s="662">
        <v>1523942</v>
      </c>
    </row>
    <row r="748" spans="1:6" s="664" customFormat="1" ht="12.75">
      <c r="A748" s="239" t="s">
        <v>286</v>
      </c>
      <c r="B748" s="655">
        <v>25829025</v>
      </c>
      <c r="C748" s="655">
        <v>6141188</v>
      </c>
      <c r="D748" s="655">
        <v>1471091</v>
      </c>
      <c r="E748" s="656">
        <v>5.695495668148527</v>
      </c>
      <c r="F748" s="662">
        <v>1471091</v>
      </c>
    </row>
    <row r="749" spans="1:6" s="664" customFormat="1" ht="12.75">
      <c r="A749" s="253" t="s">
        <v>287</v>
      </c>
      <c r="B749" s="655">
        <v>15459467</v>
      </c>
      <c r="C749" s="655">
        <v>2384832</v>
      </c>
      <c r="D749" s="655">
        <v>719737</v>
      </c>
      <c r="E749" s="656">
        <v>4.6556391627214575</v>
      </c>
      <c r="F749" s="662">
        <v>719737</v>
      </c>
    </row>
    <row r="750" spans="1:6" s="664" customFormat="1" ht="12.75">
      <c r="A750" s="255" t="s">
        <v>288</v>
      </c>
      <c r="B750" s="655">
        <v>7678671</v>
      </c>
      <c r="C750" s="655">
        <v>932444</v>
      </c>
      <c r="D750" s="655">
        <v>170437</v>
      </c>
      <c r="E750" s="656">
        <v>2.2196158684230647</v>
      </c>
      <c r="F750" s="662">
        <v>170437</v>
      </c>
    </row>
    <row r="751" spans="1:6" s="664" customFormat="1" ht="12.75">
      <c r="A751" s="258" t="s">
        <v>289</v>
      </c>
      <c r="B751" s="655">
        <v>6204972</v>
      </c>
      <c r="C751" s="655">
        <v>759856</v>
      </c>
      <c r="D751" s="655">
        <v>140295</v>
      </c>
      <c r="E751" s="656">
        <v>2.261009396980357</v>
      </c>
      <c r="F751" s="662">
        <v>140295</v>
      </c>
    </row>
    <row r="752" spans="1:6" s="664" customFormat="1" ht="12.75">
      <c r="A752" s="255" t="s">
        <v>290</v>
      </c>
      <c r="B752" s="655">
        <v>7780796</v>
      </c>
      <c r="C752" s="655">
        <v>1452388</v>
      </c>
      <c r="D752" s="655">
        <v>549300</v>
      </c>
      <c r="E752" s="656">
        <v>7.059689008682401</v>
      </c>
      <c r="F752" s="662">
        <v>549300</v>
      </c>
    </row>
    <row r="753" spans="1:6" s="664" customFormat="1" ht="12.75">
      <c r="A753" s="253" t="s">
        <v>321</v>
      </c>
      <c r="B753" s="655">
        <v>7362</v>
      </c>
      <c r="C753" s="655">
        <v>0</v>
      </c>
      <c r="D753" s="655">
        <v>0</v>
      </c>
      <c r="E753" s="656">
        <v>0</v>
      </c>
      <c r="F753" s="662">
        <v>0</v>
      </c>
    </row>
    <row r="754" spans="1:6" s="664" customFormat="1" ht="12.75">
      <c r="A754" s="253" t="s">
        <v>291</v>
      </c>
      <c r="B754" s="655">
        <v>8872485</v>
      </c>
      <c r="C754" s="655">
        <v>3425750</v>
      </c>
      <c r="D754" s="655">
        <v>656463</v>
      </c>
      <c r="E754" s="656">
        <v>7.39886288903278</v>
      </c>
      <c r="F754" s="662">
        <v>656463</v>
      </c>
    </row>
    <row r="755" spans="1:6" s="664" customFormat="1" ht="12.75">
      <c r="A755" s="255" t="s">
        <v>303</v>
      </c>
      <c r="B755" s="655">
        <v>7774205</v>
      </c>
      <c r="C755" s="655">
        <v>3129887</v>
      </c>
      <c r="D755" s="655">
        <v>384871</v>
      </c>
      <c r="E755" s="656">
        <v>4.950615529176295</v>
      </c>
      <c r="F755" s="662">
        <v>384871</v>
      </c>
    </row>
    <row r="756" spans="1:6" s="664" customFormat="1" ht="12.75">
      <c r="A756" s="255" t="s">
        <v>292</v>
      </c>
      <c r="B756" s="655">
        <v>1098280</v>
      </c>
      <c r="C756" s="655">
        <v>295863</v>
      </c>
      <c r="D756" s="655">
        <v>271592</v>
      </c>
      <c r="E756" s="656">
        <v>24.72884874531085</v>
      </c>
      <c r="F756" s="662">
        <v>271592</v>
      </c>
    </row>
    <row r="757" spans="1:6" s="664" customFormat="1" ht="12.75">
      <c r="A757" s="253" t="s">
        <v>236</v>
      </c>
      <c r="B757" s="655">
        <v>1489711</v>
      </c>
      <c r="C757" s="655">
        <v>330606</v>
      </c>
      <c r="D757" s="655">
        <v>94891</v>
      </c>
      <c r="E757" s="656">
        <v>6.36975896667206</v>
      </c>
      <c r="F757" s="662">
        <v>94891</v>
      </c>
    </row>
    <row r="758" spans="1:6" s="664" customFormat="1" ht="12.75">
      <c r="A758" s="255" t="s">
        <v>314</v>
      </c>
      <c r="B758" s="655">
        <v>62720</v>
      </c>
      <c r="C758" s="655">
        <v>0</v>
      </c>
      <c r="D758" s="655">
        <v>3210</v>
      </c>
      <c r="E758" s="656">
        <v>5.117984693877551</v>
      </c>
      <c r="F758" s="662">
        <v>3210</v>
      </c>
    </row>
    <row r="759" spans="1:6" s="664" customFormat="1" ht="12.75">
      <c r="A759" s="255" t="s">
        <v>327</v>
      </c>
      <c r="B759" s="655">
        <v>1426991</v>
      </c>
      <c r="C759" s="655">
        <v>330606</v>
      </c>
      <c r="D759" s="655">
        <v>91681</v>
      </c>
      <c r="E759" s="656">
        <v>6.424777731604474</v>
      </c>
      <c r="F759" s="662">
        <v>91681</v>
      </c>
    </row>
    <row r="760" spans="1:6" s="664" customFormat="1" ht="12.75">
      <c r="A760" s="239" t="s">
        <v>241</v>
      </c>
      <c r="B760" s="655">
        <v>2083786</v>
      </c>
      <c r="C760" s="655">
        <v>257067</v>
      </c>
      <c r="D760" s="655">
        <v>52851</v>
      </c>
      <c r="E760" s="656">
        <v>2.536296913406655</v>
      </c>
      <c r="F760" s="662">
        <v>52851</v>
      </c>
    </row>
    <row r="761" spans="1:6" s="664" customFormat="1" ht="12.75">
      <c r="A761" s="253" t="s">
        <v>293</v>
      </c>
      <c r="B761" s="655">
        <v>2083786</v>
      </c>
      <c r="C761" s="655">
        <v>257067</v>
      </c>
      <c r="D761" s="655">
        <v>52851</v>
      </c>
      <c r="E761" s="656">
        <v>2.536296913406655</v>
      </c>
      <c r="F761" s="662">
        <v>52851</v>
      </c>
    </row>
    <row r="762" spans="1:6" s="645" customFormat="1" ht="12.75">
      <c r="A762" s="253"/>
      <c r="B762" s="655"/>
      <c r="C762" s="662"/>
      <c r="D762" s="662"/>
      <c r="E762" s="663"/>
      <c r="F762" s="662"/>
    </row>
    <row r="763" spans="1:6" s="650" customFormat="1" ht="12.75">
      <c r="A763" s="229" t="s">
        <v>974</v>
      </c>
      <c r="B763" s="655"/>
      <c r="C763" s="328"/>
      <c r="D763" s="328"/>
      <c r="E763" s="637"/>
      <c r="F763" s="662"/>
    </row>
    <row r="764" spans="1:6" s="645" customFormat="1" ht="12.75">
      <c r="A764" s="258"/>
      <c r="B764" s="328"/>
      <c r="C764" s="328"/>
      <c r="D764" s="328"/>
      <c r="E764" s="637"/>
      <c r="F764" s="662"/>
    </row>
    <row r="765" spans="1:6" s="645" customFormat="1" ht="12.75">
      <c r="A765" s="177" t="s">
        <v>1014</v>
      </c>
      <c r="B765" s="328"/>
      <c r="C765" s="328"/>
      <c r="D765" s="328"/>
      <c r="E765" s="637"/>
      <c r="F765" s="662"/>
    </row>
    <row r="766" spans="1:6" s="645" customFormat="1" ht="12.75">
      <c r="A766" s="185" t="s">
        <v>969</v>
      </c>
      <c r="B766" s="328">
        <v>4297974</v>
      </c>
      <c r="C766" s="328">
        <v>2091287</v>
      </c>
      <c r="D766" s="328">
        <v>2096626</v>
      </c>
      <c r="E766" s="637">
        <v>48.78172832129743</v>
      </c>
      <c r="F766" s="662">
        <v>2096626</v>
      </c>
    </row>
    <row r="767" spans="1:6" s="664" customFormat="1" ht="12.75">
      <c r="A767" s="239" t="s">
        <v>295</v>
      </c>
      <c r="B767" s="655">
        <v>0</v>
      </c>
      <c r="C767" s="655">
        <v>0</v>
      </c>
      <c r="D767" s="655">
        <v>5339</v>
      </c>
      <c r="E767" s="656" t="s">
        <v>1330</v>
      </c>
      <c r="F767" s="662">
        <v>5339</v>
      </c>
    </row>
    <row r="768" spans="1:6" s="645" customFormat="1" ht="12.75">
      <c r="A768" s="239" t="s">
        <v>283</v>
      </c>
      <c r="B768" s="328">
        <v>4297974</v>
      </c>
      <c r="C768" s="328">
        <v>2091287</v>
      </c>
      <c r="D768" s="328">
        <v>2091287</v>
      </c>
      <c r="E768" s="637">
        <v>48.657507002136356</v>
      </c>
      <c r="F768" s="662">
        <v>2091287</v>
      </c>
    </row>
    <row r="769" spans="1:6" s="645" customFormat="1" ht="25.5">
      <c r="A769" s="241" t="s">
        <v>284</v>
      </c>
      <c r="B769" s="328">
        <v>4297974</v>
      </c>
      <c r="C769" s="328">
        <v>2091287</v>
      </c>
      <c r="D769" s="328">
        <v>2091287</v>
      </c>
      <c r="E769" s="637">
        <v>48.657507002136356</v>
      </c>
      <c r="F769" s="662">
        <v>2091287</v>
      </c>
    </row>
    <row r="770" spans="1:6" s="645" customFormat="1" ht="12.75">
      <c r="A770" s="181" t="s">
        <v>285</v>
      </c>
      <c r="B770" s="328">
        <v>4297974</v>
      </c>
      <c r="C770" s="328">
        <v>2091287</v>
      </c>
      <c r="D770" s="328">
        <v>32147</v>
      </c>
      <c r="E770" s="637">
        <v>0.7479570606988316</v>
      </c>
      <c r="F770" s="662">
        <v>32147</v>
      </c>
    </row>
    <row r="771" spans="1:6" s="645" customFormat="1" ht="12.75">
      <c r="A771" s="239" t="s">
        <v>286</v>
      </c>
      <c r="B771" s="328">
        <v>4297974</v>
      </c>
      <c r="C771" s="328">
        <v>2091287</v>
      </c>
      <c r="D771" s="328">
        <v>32147</v>
      </c>
      <c r="E771" s="637">
        <v>0.7479570606988316</v>
      </c>
      <c r="F771" s="662">
        <v>32147</v>
      </c>
    </row>
    <row r="772" spans="1:6" s="645" customFormat="1" ht="12.75">
      <c r="A772" s="253" t="s">
        <v>287</v>
      </c>
      <c r="B772" s="328">
        <v>1267745</v>
      </c>
      <c r="C772" s="328">
        <v>16707</v>
      </c>
      <c r="D772" s="328">
        <v>154</v>
      </c>
      <c r="E772" s="637">
        <v>0.012147553332886345</v>
      </c>
      <c r="F772" s="662">
        <v>154</v>
      </c>
    </row>
    <row r="773" spans="1:6" s="645" customFormat="1" ht="12.75">
      <c r="A773" s="255" t="s">
        <v>288</v>
      </c>
      <c r="B773" s="328">
        <v>20475</v>
      </c>
      <c r="C773" s="328">
        <v>1707</v>
      </c>
      <c r="D773" s="328">
        <v>150</v>
      </c>
      <c r="E773" s="637">
        <v>0.7326007326007326</v>
      </c>
      <c r="F773" s="662">
        <v>150</v>
      </c>
    </row>
    <row r="774" spans="1:6" s="645" customFormat="1" ht="12.75">
      <c r="A774" s="258" t="s">
        <v>289</v>
      </c>
      <c r="B774" s="328">
        <v>16500</v>
      </c>
      <c r="C774" s="328">
        <v>1375</v>
      </c>
      <c r="D774" s="328">
        <v>150</v>
      </c>
      <c r="E774" s="637">
        <v>0.9090909090909091</v>
      </c>
      <c r="F774" s="662">
        <v>150</v>
      </c>
    </row>
    <row r="775" spans="1:6" s="645" customFormat="1" ht="12.75">
      <c r="A775" s="255" t="s">
        <v>290</v>
      </c>
      <c r="B775" s="328">
        <v>1247270</v>
      </c>
      <c r="C775" s="328">
        <v>15000</v>
      </c>
      <c r="D775" s="328">
        <v>4</v>
      </c>
      <c r="E775" s="637">
        <v>0.0003207004096947734</v>
      </c>
      <c r="F775" s="662">
        <v>4</v>
      </c>
    </row>
    <row r="776" spans="1:6" s="645" customFormat="1" ht="12.75">
      <c r="A776" s="253" t="s">
        <v>291</v>
      </c>
      <c r="B776" s="328">
        <v>3030229</v>
      </c>
      <c r="C776" s="328">
        <v>2074580</v>
      </c>
      <c r="D776" s="328">
        <v>31993</v>
      </c>
      <c r="E776" s="637">
        <v>1.0557947930667948</v>
      </c>
      <c r="F776" s="662">
        <v>31993</v>
      </c>
    </row>
    <row r="777" spans="1:6" s="645" customFormat="1" ht="12.75">
      <c r="A777" s="255" t="s">
        <v>303</v>
      </c>
      <c r="B777" s="328">
        <v>3030229</v>
      </c>
      <c r="C777" s="328">
        <v>2074580</v>
      </c>
      <c r="D777" s="328">
        <v>31993</v>
      </c>
      <c r="E777" s="637">
        <v>1.0557947930667948</v>
      </c>
      <c r="F777" s="662">
        <v>31993</v>
      </c>
    </row>
    <row r="778" spans="1:6" s="645" customFormat="1" ht="12.75">
      <c r="A778" s="258"/>
      <c r="B778" s="328"/>
      <c r="C778" s="328"/>
      <c r="D778" s="328"/>
      <c r="E778" s="637"/>
      <c r="F778" s="662"/>
    </row>
    <row r="779" spans="1:6" s="645" customFormat="1" ht="12.75">
      <c r="A779" s="229" t="s">
        <v>992</v>
      </c>
      <c r="B779" s="328"/>
      <c r="C779" s="328"/>
      <c r="D779" s="328"/>
      <c r="E779" s="637"/>
      <c r="F779" s="662"/>
    </row>
    <row r="780" spans="1:6" s="645" customFormat="1" ht="12.75">
      <c r="A780" s="177" t="s">
        <v>1014</v>
      </c>
      <c r="B780" s="328"/>
      <c r="C780" s="328"/>
      <c r="D780" s="328"/>
      <c r="E780" s="637"/>
      <c r="F780" s="662"/>
    </row>
    <row r="781" spans="1:6" s="645" customFormat="1" ht="12.75">
      <c r="A781" s="185" t="s">
        <v>969</v>
      </c>
      <c r="B781" s="328">
        <v>9808</v>
      </c>
      <c r="C781" s="328">
        <v>1732</v>
      </c>
      <c r="D781" s="328">
        <v>1732</v>
      </c>
      <c r="E781" s="637">
        <v>17.65905383360522</v>
      </c>
      <c r="F781" s="662">
        <v>1732</v>
      </c>
    </row>
    <row r="782" spans="1:6" s="645" customFormat="1" ht="12.75">
      <c r="A782" s="239" t="s">
        <v>283</v>
      </c>
      <c r="B782" s="328">
        <v>9808</v>
      </c>
      <c r="C782" s="328">
        <v>1732</v>
      </c>
      <c r="D782" s="328">
        <v>1732</v>
      </c>
      <c r="E782" s="637">
        <v>17.65905383360522</v>
      </c>
      <c r="F782" s="662">
        <v>1732</v>
      </c>
    </row>
    <row r="783" spans="1:6" s="645" customFormat="1" ht="25.5">
      <c r="A783" s="241" t="s">
        <v>284</v>
      </c>
      <c r="B783" s="328">
        <v>9808</v>
      </c>
      <c r="C783" s="328">
        <v>1732</v>
      </c>
      <c r="D783" s="328">
        <v>1732</v>
      </c>
      <c r="E783" s="637">
        <v>17.65905383360522</v>
      </c>
      <c r="F783" s="662">
        <v>1732</v>
      </c>
    </row>
    <row r="784" spans="1:6" s="645" customFormat="1" ht="12.75">
      <c r="A784" s="181" t="s">
        <v>285</v>
      </c>
      <c r="B784" s="328">
        <v>9808</v>
      </c>
      <c r="C784" s="328">
        <v>1732</v>
      </c>
      <c r="D784" s="328">
        <v>22</v>
      </c>
      <c r="E784" s="637">
        <v>0.22430668841761825</v>
      </c>
      <c r="F784" s="662">
        <v>22</v>
      </c>
    </row>
    <row r="785" spans="1:6" s="645" customFormat="1" ht="12.75">
      <c r="A785" s="239" t="s">
        <v>286</v>
      </c>
      <c r="B785" s="328">
        <v>9808</v>
      </c>
      <c r="C785" s="328">
        <v>1732</v>
      </c>
      <c r="D785" s="328">
        <v>22</v>
      </c>
      <c r="E785" s="637">
        <v>0.22430668841761825</v>
      </c>
      <c r="F785" s="662">
        <v>22</v>
      </c>
    </row>
    <row r="786" spans="1:6" s="645" customFormat="1" ht="12.75">
      <c r="A786" s="253" t="s">
        <v>287</v>
      </c>
      <c r="B786" s="328">
        <v>9808</v>
      </c>
      <c r="C786" s="328">
        <v>1732</v>
      </c>
      <c r="D786" s="328">
        <v>22</v>
      </c>
      <c r="E786" s="637">
        <v>0.22430668841761825</v>
      </c>
      <c r="F786" s="662">
        <v>22</v>
      </c>
    </row>
    <row r="787" spans="1:6" s="645" customFormat="1" ht="12.75">
      <c r="A787" s="255" t="s">
        <v>288</v>
      </c>
      <c r="B787" s="328">
        <v>4724</v>
      </c>
      <c r="C787" s="328">
        <v>991</v>
      </c>
      <c r="D787" s="328">
        <v>22</v>
      </c>
      <c r="E787" s="637">
        <v>0.46570702794242164</v>
      </c>
      <c r="F787" s="662">
        <v>22</v>
      </c>
    </row>
    <row r="788" spans="1:6" s="645" customFormat="1" ht="12.75">
      <c r="A788" s="258" t="s">
        <v>289</v>
      </c>
      <c r="B788" s="328">
        <v>3807</v>
      </c>
      <c r="C788" s="328">
        <v>799</v>
      </c>
      <c r="D788" s="328">
        <v>0</v>
      </c>
      <c r="E788" s="637">
        <v>0</v>
      </c>
      <c r="F788" s="662">
        <v>0</v>
      </c>
    </row>
    <row r="789" spans="1:6" s="645" customFormat="1" ht="12.75">
      <c r="A789" s="255" t="s">
        <v>290</v>
      </c>
      <c r="B789" s="328">
        <v>5084</v>
      </c>
      <c r="C789" s="328">
        <v>741</v>
      </c>
      <c r="D789" s="328">
        <v>0</v>
      </c>
      <c r="E789" s="637">
        <v>0</v>
      </c>
      <c r="F789" s="662">
        <v>0</v>
      </c>
    </row>
    <row r="790" spans="1:6" s="645" customFormat="1" ht="12.75">
      <c r="A790" s="258"/>
      <c r="B790" s="328"/>
      <c r="C790" s="328"/>
      <c r="D790" s="328"/>
      <c r="E790" s="637"/>
      <c r="F790" s="662"/>
    </row>
    <row r="791" spans="1:6" s="645" customFormat="1" ht="12.75">
      <c r="A791" s="229" t="s">
        <v>521</v>
      </c>
      <c r="B791" s="328"/>
      <c r="C791" s="328"/>
      <c r="D791" s="328"/>
      <c r="E791" s="637"/>
      <c r="F791" s="662"/>
    </row>
    <row r="792" spans="1:6" s="645" customFormat="1" ht="12.75">
      <c r="A792" s="177" t="s">
        <v>1014</v>
      </c>
      <c r="B792" s="328"/>
      <c r="C792" s="328"/>
      <c r="D792" s="328"/>
      <c r="E792" s="637"/>
      <c r="F792" s="662"/>
    </row>
    <row r="793" spans="1:6" s="645" customFormat="1" ht="12.75">
      <c r="A793" s="185" t="s">
        <v>969</v>
      </c>
      <c r="B793" s="328">
        <v>25045031</v>
      </c>
      <c r="C793" s="328">
        <v>3202491</v>
      </c>
      <c r="D793" s="328">
        <v>3202705</v>
      </c>
      <c r="E793" s="637">
        <v>12.787786128114595</v>
      </c>
      <c r="F793" s="662">
        <v>3202705</v>
      </c>
    </row>
    <row r="794" spans="1:6" s="645" customFormat="1" ht="12.75">
      <c r="A794" s="239" t="s">
        <v>295</v>
      </c>
      <c r="B794" s="328">
        <v>0</v>
      </c>
      <c r="C794" s="328">
        <v>0</v>
      </c>
      <c r="D794" s="328">
        <v>214</v>
      </c>
      <c r="E794" s="637" t="s">
        <v>1330</v>
      </c>
      <c r="F794" s="662">
        <v>214</v>
      </c>
    </row>
    <row r="795" spans="1:6" s="645" customFormat="1" ht="12.75">
      <c r="A795" s="239" t="s">
        <v>283</v>
      </c>
      <c r="B795" s="328">
        <v>25045031</v>
      </c>
      <c r="C795" s="328">
        <v>3202491</v>
      </c>
      <c r="D795" s="328">
        <v>3202491</v>
      </c>
      <c r="E795" s="637">
        <v>12.786931667203765</v>
      </c>
      <c r="F795" s="662">
        <v>3202491</v>
      </c>
    </row>
    <row r="796" spans="1:6" s="645" customFormat="1" ht="25.5">
      <c r="A796" s="241" t="s">
        <v>284</v>
      </c>
      <c r="B796" s="328">
        <v>12706964</v>
      </c>
      <c r="C796" s="328">
        <v>1988999</v>
      </c>
      <c r="D796" s="328">
        <v>1988999</v>
      </c>
      <c r="E796" s="637">
        <v>15.652826276992679</v>
      </c>
      <c r="F796" s="662">
        <v>1988999</v>
      </c>
    </row>
    <row r="797" spans="1:6" s="667" customFormat="1" ht="25.5">
      <c r="A797" s="261" t="s">
        <v>320</v>
      </c>
      <c r="B797" s="665">
        <v>12338067</v>
      </c>
      <c r="C797" s="665">
        <v>1213492</v>
      </c>
      <c r="D797" s="665">
        <v>1213492</v>
      </c>
      <c r="E797" s="666">
        <v>9.835349410892322</v>
      </c>
      <c r="F797" s="662">
        <v>1213492</v>
      </c>
    </row>
    <row r="798" spans="1:6" s="667" customFormat="1" ht="12.75">
      <c r="A798" s="181" t="s">
        <v>285</v>
      </c>
      <c r="B798" s="665">
        <v>25045031</v>
      </c>
      <c r="C798" s="665">
        <v>3202491</v>
      </c>
      <c r="D798" s="665">
        <v>462640</v>
      </c>
      <c r="E798" s="666">
        <v>1.8472326905884047</v>
      </c>
      <c r="F798" s="662">
        <v>462640</v>
      </c>
    </row>
    <row r="799" spans="1:6" s="667" customFormat="1" ht="12.75">
      <c r="A799" s="239" t="s">
        <v>286</v>
      </c>
      <c r="B799" s="665">
        <v>21247888</v>
      </c>
      <c r="C799" s="665">
        <v>2826480</v>
      </c>
      <c r="D799" s="665">
        <v>460678</v>
      </c>
      <c r="E799" s="666">
        <v>2.1681119554094037</v>
      </c>
      <c r="F799" s="662">
        <v>460678</v>
      </c>
    </row>
    <row r="800" spans="1:6" s="667" customFormat="1" ht="12.75">
      <c r="A800" s="253" t="s">
        <v>287</v>
      </c>
      <c r="B800" s="665">
        <v>9385488</v>
      </c>
      <c r="C800" s="665">
        <v>1308329</v>
      </c>
      <c r="D800" s="665">
        <v>215098</v>
      </c>
      <c r="E800" s="666">
        <v>2.2918147676498015</v>
      </c>
      <c r="F800" s="662">
        <v>215098</v>
      </c>
    </row>
    <row r="801" spans="1:6" s="667" customFormat="1" ht="12.75">
      <c r="A801" s="255" t="s">
        <v>288</v>
      </c>
      <c r="B801" s="665">
        <v>6085387</v>
      </c>
      <c r="C801" s="665">
        <v>722860</v>
      </c>
      <c r="D801" s="665">
        <v>130733</v>
      </c>
      <c r="E801" s="666">
        <v>2.148310370400436</v>
      </c>
      <c r="F801" s="662">
        <v>130733</v>
      </c>
    </row>
    <row r="802" spans="1:6" s="667" customFormat="1" ht="12.75">
      <c r="A802" s="258" t="s">
        <v>289</v>
      </c>
      <c r="B802" s="665">
        <v>4912363</v>
      </c>
      <c r="C802" s="665">
        <v>590287</v>
      </c>
      <c r="D802" s="665">
        <v>106284</v>
      </c>
      <c r="E802" s="666">
        <v>2.163602323362504</v>
      </c>
      <c r="F802" s="662">
        <v>106284</v>
      </c>
    </row>
    <row r="803" spans="1:6" s="667" customFormat="1" ht="12.75">
      <c r="A803" s="255" t="s">
        <v>290</v>
      </c>
      <c r="B803" s="665">
        <v>3300101</v>
      </c>
      <c r="C803" s="665">
        <v>585469</v>
      </c>
      <c r="D803" s="665">
        <v>84365</v>
      </c>
      <c r="E803" s="666">
        <v>2.5564369090521772</v>
      </c>
      <c r="F803" s="662">
        <v>84365</v>
      </c>
    </row>
    <row r="804" spans="1:6" s="667" customFormat="1" ht="12.75">
      <c r="A804" s="253" t="s">
        <v>321</v>
      </c>
      <c r="B804" s="665">
        <v>7362</v>
      </c>
      <c r="C804" s="665">
        <v>0</v>
      </c>
      <c r="D804" s="665">
        <v>0</v>
      </c>
      <c r="E804" s="666">
        <v>0</v>
      </c>
      <c r="F804" s="662">
        <v>0</v>
      </c>
    </row>
    <row r="805" spans="1:6" s="667" customFormat="1" ht="12.75">
      <c r="A805" s="253" t="s">
        <v>291</v>
      </c>
      <c r="B805" s="665">
        <v>1244874</v>
      </c>
      <c r="C805" s="665">
        <v>387314</v>
      </c>
      <c r="D805" s="665">
        <v>241804</v>
      </c>
      <c r="E805" s="666">
        <v>19.423973831889814</v>
      </c>
      <c r="F805" s="662">
        <v>241804</v>
      </c>
    </row>
    <row r="806" spans="1:6" s="667" customFormat="1" ht="12.75">
      <c r="A806" s="255" t="s">
        <v>303</v>
      </c>
      <c r="B806" s="665">
        <v>241644</v>
      </c>
      <c r="C806" s="665">
        <v>122701</v>
      </c>
      <c r="D806" s="665">
        <v>1462</v>
      </c>
      <c r="E806" s="666">
        <v>0.6050222641571898</v>
      </c>
      <c r="F806" s="662">
        <v>1462</v>
      </c>
    </row>
    <row r="807" spans="1:6" s="667" customFormat="1" ht="12.75">
      <c r="A807" s="255" t="s">
        <v>292</v>
      </c>
      <c r="B807" s="665">
        <v>1003230</v>
      </c>
      <c r="C807" s="665">
        <v>264613</v>
      </c>
      <c r="D807" s="665">
        <v>240342</v>
      </c>
      <c r="E807" s="666">
        <v>23.95681947310188</v>
      </c>
      <c r="F807" s="662">
        <v>240342</v>
      </c>
    </row>
    <row r="808" spans="1:6" s="667" customFormat="1" ht="12.75">
      <c r="A808" s="253" t="s">
        <v>236</v>
      </c>
      <c r="B808" s="665">
        <v>10610164</v>
      </c>
      <c r="C808" s="665">
        <v>1130837</v>
      </c>
      <c r="D808" s="665">
        <v>3776</v>
      </c>
      <c r="E808" s="666">
        <v>0.035588516822171644</v>
      </c>
      <c r="F808" s="662">
        <v>3776</v>
      </c>
    </row>
    <row r="809" spans="1:6" s="667" customFormat="1" ht="12.75">
      <c r="A809" s="255" t="s">
        <v>327</v>
      </c>
      <c r="B809" s="665">
        <v>499576</v>
      </c>
      <c r="C809" s="665">
        <v>136425</v>
      </c>
      <c r="D809" s="665">
        <v>3776</v>
      </c>
      <c r="E809" s="666">
        <v>0.7558409531282528</v>
      </c>
      <c r="F809" s="662">
        <v>3776</v>
      </c>
    </row>
    <row r="810" spans="1:6" s="667" customFormat="1" ht="12.75">
      <c r="A810" s="253" t="s">
        <v>315</v>
      </c>
      <c r="B810" s="665">
        <v>10110588</v>
      </c>
      <c r="C810" s="665">
        <v>994412</v>
      </c>
      <c r="D810" s="665">
        <v>0</v>
      </c>
      <c r="E810" s="666">
        <v>0</v>
      </c>
      <c r="F810" s="662">
        <v>0</v>
      </c>
    </row>
    <row r="811" spans="1:6" s="667" customFormat="1" ht="25.5" customHeight="1">
      <c r="A811" s="265" t="s">
        <v>1015</v>
      </c>
      <c r="B811" s="665">
        <v>10110588</v>
      </c>
      <c r="C811" s="665">
        <v>994412</v>
      </c>
      <c r="D811" s="665">
        <v>0</v>
      </c>
      <c r="E811" s="666">
        <v>0</v>
      </c>
      <c r="F811" s="662">
        <v>0</v>
      </c>
    </row>
    <row r="812" spans="1:6" s="667" customFormat="1" ht="12.75">
      <c r="A812" s="239" t="s">
        <v>241</v>
      </c>
      <c r="B812" s="665">
        <v>3797143</v>
      </c>
      <c r="C812" s="665">
        <v>376011</v>
      </c>
      <c r="D812" s="665">
        <v>1962</v>
      </c>
      <c r="E812" s="666">
        <v>0.05167042694994631</v>
      </c>
      <c r="F812" s="662">
        <v>1962</v>
      </c>
    </row>
    <row r="813" spans="1:6" s="667" customFormat="1" ht="12.75">
      <c r="A813" s="253" t="s">
        <v>293</v>
      </c>
      <c r="B813" s="665">
        <v>1569664</v>
      </c>
      <c r="C813" s="665">
        <v>156931</v>
      </c>
      <c r="D813" s="665">
        <v>1962</v>
      </c>
      <c r="E813" s="666">
        <v>0.12499490336785452</v>
      </c>
      <c r="F813" s="662">
        <v>1962</v>
      </c>
    </row>
    <row r="814" spans="1:6" s="667" customFormat="1" ht="12.75">
      <c r="A814" s="239" t="s">
        <v>970</v>
      </c>
      <c r="B814" s="665">
        <v>2227479</v>
      </c>
      <c r="C814" s="665">
        <v>219080</v>
      </c>
      <c r="D814" s="665">
        <v>0</v>
      </c>
      <c r="E814" s="666">
        <v>0</v>
      </c>
      <c r="F814" s="662">
        <v>0</v>
      </c>
    </row>
    <row r="815" spans="1:6" s="667" customFormat="1" ht="25.5">
      <c r="A815" s="265" t="s">
        <v>1016</v>
      </c>
      <c r="B815" s="665">
        <v>2227479</v>
      </c>
      <c r="C815" s="665">
        <v>219080</v>
      </c>
      <c r="D815" s="665">
        <v>0</v>
      </c>
      <c r="E815" s="666">
        <v>0</v>
      </c>
      <c r="F815" s="662">
        <v>0</v>
      </c>
    </row>
    <row r="816" spans="1:6" s="667" customFormat="1" ht="12.75">
      <c r="A816" s="261"/>
      <c r="B816" s="665"/>
      <c r="C816" s="665"/>
      <c r="D816" s="665"/>
      <c r="E816" s="666"/>
      <c r="F816" s="662"/>
    </row>
    <row r="817" spans="1:6" s="667" customFormat="1" ht="12.75">
      <c r="A817" s="229" t="s">
        <v>525</v>
      </c>
      <c r="B817" s="665"/>
      <c r="C817" s="665"/>
      <c r="D817" s="665"/>
      <c r="E817" s="666"/>
      <c r="F817" s="662"/>
    </row>
    <row r="818" spans="1:6" s="667" customFormat="1" ht="12.75">
      <c r="A818" s="177" t="s">
        <v>1014</v>
      </c>
      <c r="B818" s="665"/>
      <c r="C818" s="665"/>
      <c r="D818" s="665"/>
      <c r="E818" s="666"/>
      <c r="F818" s="662"/>
    </row>
    <row r="819" spans="1:6" s="667" customFormat="1" ht="12.75">
      <c r="A819" s="185" t="s">
        <v>969</v>
      </c>
      <c r="B819" s="665">
        <v>1296750</v>
      </c>
      <c r="C819" s="665">
        <v>93415</v>
      </c>
      <c r="D819" s="665">
        <v>93415</v>
      </c>
      <c r="E819" s="666">
        <v>7.203778677462888</v>
      </c>
      <c r="F819" s="662">
        <v>93415</v>
      </c>
    </row>
    <row r="820" spans="1:6" s="667" customFormat="1" ht="12.75">
      <c r="A820" s="239" t="s">
        <v>283</v>
      </c>
      <c r="B820" s="665">
        <v>1296750</v>
      </c>
      <c r="C820" s="665">
        <v>93415</v>
      </c>
      <c r="D820" s="665">
        <v>93415</v>
      </c>
      <c r="E820" s="666">
        <v>7.203778677462888</v>
      </c>
      <c r="F820" s="662">
        <v>93415</v>
      </c>
    </row>
    <row r="821" spans="1:6" s="667" customFormat="1" ht="25.5">
      <c r="A821" s="241" t="s">
        <v>284</v>
      </c>
      <c r="B821" s="665">
        <v>1296750</v>
      </c>
      <c r="C821" s="665">
        <v>93415</v>
      </c>
      <c r="D821" s="665">
        <v>93415</v>
      </c>
      <c r="E821" s="666">
        <v>7.203778677462888</v>
      </c>
      <c r="F821" s="662">
        <v>93415</v>
      </c>
    </row>
    <row r="822" spans="1:6" s="667" customFormat="1" ht="12.75">
      <c r="A822" s="181" t="s">
        <v>285</v>
      </c>
      <c r="B822" s="665">
        <v>1296750</v>
      </c>
      <c r="C822" s="665">
        <v>93415</v>
      </c>
      <c r="D822" s="665">
        <v>39392</v>
      </c>
      <c r="E822" s="666">
        <v>3.037748216695585</v>
      </c>
      <c r="F822" s="662">
        <v>39392</v>
      </c>
    </row>
    <row r="823" spans="1:6" s="667" customFormat="1" ht="12.75">
      <c r="A823" s="239" t="s">
        <v>286</v>
      </c>
      <c r="B823" s="665">
        <v>1062486</v>
      </c>
      <c r="C823" s="665">
        <v>93415</v>
      </c>
      <c r="D823" s="665">
        <v>38702</v>
      </c>
      <c r="E823" s="666">
        <v>3.6425891729396906</v>
      </c>
      <c r="F823" s="662">
        <v>38702</v>
      </c>
    </row>
    <row r="824" spans="1:6" s="667" customFormat="1" ht="12.75">
      <c r="A824" s="253" t="s">
        <v>287</v>
      </c>
      <c r="B824" s="665">
        <v>941341</v>
      </c>
      <c r="C824" s="665">
        <v>73115</v>
      </c>
      <c r="D824" s="665">
        <v>18853</v>
      </c>
      <c r="E824" s="666">
        <v>2.00278113882217</v>
      </c>
      <c r="F824" s="662">
        <v>18853</v>
      </c>
    </row>
    <row r="825" spans="1:6" s="667" customFormat="1" ht="12.75">
      <c r="A825" s="255" t="s">
        <v>288</v>
      </c>
      <c r="B825" s="665">
        <v>590447</v>
      </c>
      <c r="C825" s="665">
        <v>43874</v>
      </c>
      <c r="D825" s="665">
        <v>5842</v>
      </c>
      <c r="E825" s="666">
        <v>0.9894198801924643</v>
      </c>
      <c r="F825" s="662">
        <v>5842</v>
      </c>
    </row>
    <row r="826" spans="1:6" s="667" customFormat="1" ht="12.75">
      <c r="A826" s="258" t="s">
        <v>289</v>
      </c>
      <c r="B826" s="665">
        <v>484475</v>
      </c>
      <c r="C826" s="665">
        <v>36000</v>
      </c>
      <c r="D826" s="665">
        <v>4919</v>
      </c>
      <c r="E826" s="666">
        <v>1.0153258682078539</v>
      </c>
      <c r="F826" s="662">
        <v>4919</v>
      </c>
    </row>
    <row r="827" spans="1:6" s="667" customFormat="1" ht="12.75">
      <c r="A827" s="255" t="s">
        <v>290</v>
      </c>
      <c r="B827" s="665">
        <v>350894</v>
      </c>
      <c r="C827" s="665">
        <v>29241</v>
      </c>
      <c r="D827" s="665">
        <v>13011</v>
      </c>
      <c r="E827" s="666">
        <v>3.7079573888410744</v>
      </c>
      <c r="F827" s="662">
        <v>13011</v>
      </c>
    </row>
    <row r="828" spans="1:6" s="667" customFormat="1" ht="12.75">
      <c r="A828" s="253" t="s">
        <v>291</v>
      </c>
      <c r="B828" s="665">
        <v>121145</v>
      </c>
      <c r="C828" s="665">
        <v>20300</v>
      </c>
      <c r="D828" s="665">
        <v>19849</v>
      </c>
      <c r="E828" s="666">
        <v>16.38449791572083</v>
      </c>
      <c r="F828" s="662">
        <v>19849</v>
      </c>
    </row>
    <row r="829" spans="1:6" s="667" customFormat="1" ht="12.75">
      <c r="A829" s="255" t="s">
        <v>303</v>
      </c>
      <c r="B829" s="665">
        <v>121145</v>
      </c>
      <c r="C829" s="665">
        <v>20300</v>
      </c>
      <c r="D829" s="665">
        <v>19849</v>
      </c>
      <c r="E829" s="666">
        <v>16.38449791572083</v>
      </c>
      <c r="F829" s="662">
        <v>19849</v>
      </c>
    </row>
    <row r="830" spans="1:6" s="667" customFormat="1" ht="12.75">
      <c r="A830" s="239" t="s">
        <v>241</v>
      </c>
      <c r="B830" s="665">
        <v>234264</v>
      </c>
      <c r="C830" s="665">
        <v>0</v>
      </c>
      <c r="D830" s="665">
        <v>690</v>
      </c>
      <c r="E830" s="666">
        <v>0.29453949390431305</v>
      </c>
      <c r="F830" s="662">
        <v>690</v>
      </c>
    </row>
    <row r="831" spans="1:6" s="667" customFormat="1" ht="12.75">
      <c r="A831" s="253" t="s">
        <v>293</v>
      </c>
      <c r="B831" s="665">
        <v>234264</v>
      </c>
      <c r="C831" s="665">
        <v>0</v>
      </c>
      <c r="D831" s="665">
        <v>690</v>
      </c>
      <c r="E831" s="666">
        <v>0.29453949390431305</v>
      </c>
      <c r="F831" s="662">
        <v>690</v>
      </c>
    </row>
    <row r="832" spans="1:6" s="667" customFormat="1" ht="12.75">
      <c r="A832" s="261"/>
      <c r="B832" s="665"/>
      <c r="C832" s="665"/>
      <c r="D832" s="665"/>
      <c r="E832" s="666"/>
      <c r="F832" s="662"/>
    </row>
    <row r="833" spans="1:6" s="667" customFormat="1" ht="12.75">
      <c r="A833" s="229" t="s">
        <v>526</v>
      </c>
      <c r="B833" s="665"/>
      <c r="C833" s="665"/>
      <c r="D833" s="665"/>
      <c r="E833" s="666"/>
      <c r="F833" s="662"/>
    </row>
    <row r="834" spans="1:6" s="667" customFormat="1" ht="12.75">
      <c r="A834" s="177" t="s">
        <v>1014</v>
      </c>
      <c r="B834" s="665"/>
      <c r="C834" s="665"/>
      <c r="D834" s="665"/>
      <c r="E834" s="666"/>
      <c r="F834" s="662"/>
    </row>
    <row r="835" spans="1:6" s="667" customFormat="1" ht="12.75">
      <c r="A835" s="185" t="s">
        <v>969</v>
      </c>
      <c r="B835" s="665">
        <v>18332050</v>
      </c>
      <c r="C835" s="665">
        <v>3808810</v>
      </c>
      <c r="D835" s="665">
        <v>3811403</v>
      </c>
      <c r="E835" s="666">
        <v>20.790926273930086</v>
      </c>
      <c r="F835" s="662">
        <v>3811403</v>
      </c>
    </row>
    <row r="836" spans="1:6" s="667" customFormat="1" ht="12.75">
      <c r="A836" s="239" t="s">
        <v>295</v>
      </c>
      <c r="B836" s="665">
        <v>0</v>
      </c>
      <c r="C836" s="665">
        <v>0</v>
      </c>
      <c r="D836" s="665">
        <v>2593</v>
      </c>
      <c r="E836" s="666" t="s">
        <v>1330</v>
      </c>
      <c r="F836" s="662">
        <v>2593</v>
      </c>
    </row>
    <row r="837" spans="1:6" s="667" customFormat="1" ht="12.75">
      <c r="A837" s="239" t="s">
        <v>283</v>
      </c>
      <c r="B837" s="665">
        <v>18332050</v>
      </c>
      <c r="C837" s="665">
        <v>3808810</v>
      </c>
      <c r="D837" s="665">
        <v>3808810</v>
      </c>
      <c r="E837" s="666">
        <v>20.776781647442593</v>
      </c>
      <c r="F837" s="662">
        <v>3808810</v>
      </c>
    </row>
    <row r="838" spans="1:6" s="667" customFormat="1" ht="25.5">
      <c r="A838" s="241" t="s">
        <v>284</v>
      </c>
      <c r="B838" s="665">
        <v>5645521</v>
      </c>
      <c r="C838" s="665">
        <v>1602630</v>
      </c>
      <c r="D838" s="665">
        <v>1602630</v>
      </c>
      <c r="E838" s="666">
        <v>28.387636854065374</v>
      </c>
      <c r="F838" s="662">
        <v>1602630</v>
      </c>
    </row>
    <row r="839" spans="1:6" s="667" customFormat="1" ht="25.5">
      <c r="A839" s="261" t="s">
        <v>320</v>
      </c>
      <c r="B839" s="665">
        <v>12686529</v>
      </c>
      <c r="C839" s="665">
        <v>2206180</v>
      </c>
      <c r="D839" s="665">
        <v>2206180</v>
      </c>
      <c r="E839" s="666">
        <v>17.389941724801165</v>
      </c>
      <c r="F839" s="662">
        <v>2206180</v>
      </c>
    </row>
    <row r="840" spans="1:6" s="667" customFormat="1" ht="12.75">
      <c r="A840" s="181" t="s">
        <v>285</v>
      </c>
      <c r="B840" s="665">
        <v>18332050</v>
      </c>
      <c r="C840" s="665">
        <v>3808810</v>
      </c>
      <c r="D840" s="665">
        <v>1344251</v>
      </c>
      <c r="E840" s="666">
        <v>7.332791477221587</v>
      </c>
      <c r="F840" s="662">
        <v>1344251</v>
      </c>
    </row>
    <row r="841" spans="1:6" s="667" customFormat="1" ht="12.75">
      <c r="A841" s="239" t="s">
        <v>286</v>
      </c>
      <c r="B841" s="665">
        <v>18154368</v>
      </c>
      <c r="C841" s="665">
        <v>3711750</v>
      </c>
      <c r="D841" s="665">
        <v>1294052</v>
      </c>
      <c r="E841" s="666">
        <v>7.128047641206789</v>
      </c>
      <c r="F841" s="662">
        <v>1294052</v>
      </c>
    </row>
    <row r="842" spans="1:6" s="667" customFormat="1" ht="12.75">
      <c r="A842" s="253" t="s">
        <v>287</v>
      </c>
      <c r="B842" s="665">
        <v>2869980</v>
      </c>
      <c r="C842" s="665">
        <v>890160</v>
      </c>
      <c r="D842" s="665">
        <v>469239</v>
      </c>
      <c r="E842" s="666">
        <v>16.349904877385903</v>
      </c>
      <c r="F842" s="662">
        <v>469239</v>
      </c>
    </row>
    <row r="843" spans="1:6" s="667" customFormat="1" ht="12.75">
      <c r="A843" s="255" t="s">
        <v>288</v>
      </c>
      <c r="B843" s="665">
        <v>766279</v>
      </c>
      <c r="C843" s="665">
        <v>136308</v>
      </c>
      <c r="D843" s="665">
        <v>25615</v>
      </c>
      <c r="E843" s="666">
        <v>3.3427772390995965</v>
      </c>
      <c r="F843" s="662">
        <v>25615</v>
      </c>
    </row>
    <row r="844" spans="1:6" s="667" customFormat="1" ht="12.75">
      <c r="A844" s="258" t="s">
        <v>289</v>
      </c>
      <c r="B844" s="665">
        <v>617518</v>
      </c>
      <c r="C844" s="665">
        <v>109847</v>
      </c>
      <c r="D844" s="665">
        <v>21320</v>
      </c>
      <c r="E844" s="666">
        <v>3.4525309383694083</v>
      </c>
      <c r="F844" s="662">
        <v>21320</v>
      </c>
    </row>
    <row r="845" spans="1:6" s="667" customFormat="1" ht="12.75">
      <c r="A845" s="255" t="s">
        <v>290</v>
      </c>
      <c r="B845" s="665">
        <v>2103701</v>
      </c>
      <c r="C845" s="665">
        <v>753852</v>
      </c>
      <c r="D845" s="665">
        <v>443624</v>
      </c>
      <c r="E845" s="666">
        <v>21.087787665642598</v>
      </c>
      <c r="F845" s="662">
        <v>443624</v>
      </c>
    </row>
    <row r="846" spans="1:6" s="667" customFormat="1" ht="12.75">
      <c r="A846" s="253" t="s">
        <v>291</v>
      </c>
      <c r="B846" s="665">
        <v>1607724</v>
      </c>
      <c r="C846" s="665">
        <v>421229</v>
      </c>
      <c r="D846" s="665">
        <v>234879</v>
      </c>
      <c r="E846" s="666">
        <v>14.609410570471052</v>
      </c>
      <c r="F846" s="662">
        <v>234879</v>
      </c>
    </row>
    <row r="847" spans="1:6" s="667" customFormat="1" ht="12.75">
      <c r="A847" s="255" t="s">
        <v>303</v>
      </c>
      <c r="B847" s="665">
        <v>1607724</v>
      </c>
      <c r="C847" s="665">
        <v>421229</v>
      </c>
      <c r="D847" s="665">
        <v>234879</v>
      </c>
      <c r="E847" s="666">
        <v>14.609410570471052</v>
      </c>
      <c r="F847" s="662">
        <v>234879</v>
      </c>
    </row>
    <row r="848" spans="1:6" s="667" customFormat="1" ht="12.75">
      <c r="A848" s="253" t="s">
        <v>236</v>
      </c>
      <c r="B848" s="665">
        <v>13676664</v>
      </c>
      <c r="C848" s="665">
        <v>2400361</v>
      </c>
      <c r="D848" s="665">
        <v>589934</v>
      </c>
      <c r="E848" s="666">
        <v>4.313434913660232</v>
      </c>
      <c r="F848" s="662">
        <v>589934</v>
      </c>
    </row>
    <row r="849" spans="1:6" s="667" customFormat="1" ht="12.75">
      <c r="A849" s="253" t="s">
        <v>1017</v>
      </c>
      <c r="B849" s="665">
        <v>62720</v>
      </c>
      <c r="C849" s="665">
        <v>0</v>
      </c>
      <c r="D849" s="665">
        <v>3210</v>
      </c>
      <c r="E849" s="666">
        <v>5.117984693877551</v>
      </c>
      <c r="F849" s="662">
        <v>3210</v>
      </c>
    </row>
    <row r="850" spans="1:6" s="667" customFormat="1" ht="12.75">
      <c r="A850" s="255" t="s">
        <v>327</v>
      </c>
      <c r="B850" s="665">
        <v>927415</v>
      </c>
      <c r="C850" s="665">
        <v>194181</v>
      </c>
      <c r="D850" s="665">
        <v>87905</v>
      </c>
      <c r="E850" s="666">
        <v>9.478496681636592</v>
      </c>
      <c r="F850" s="662">
        <v>87905</v>
      </c>
    </row>
    <row r="851" spans="1:6" s="667" customFormat="1" ht="12.75">
      <c r="A851" s="253" t="s">
        <v>315</v>
      </c>
      <c r="B851" s="665">
        <v>12686529</v>
      </c>
      <c r="C851" s="665">
        <v>2206180</v>
      </c>
      <c r="D851" s="665">
        <v>498819</v>
      </c>
      <c r="E851" s="666">
        <v>3.931879239782607</v>
      </c>
      <c r="F851" s="662">
        <v>498819</v>
      </c>
    </row>
    <row r="852" spans="1:6" s="667" customFormat="1" ht="25.5" customHeight="1">
      <c r="A852" s="265" t="s">
        <v>1015</v>
      </c>
      <c r="B852" s="665">
        <v>12686529</v>
      </c>
      <c r="C852" s="665">
        <v>2206180</v>
      </c>
      <c r="D852" s="665">
        <v>498819</v>
      </c>
      <c r="E852" s="666">
        <v>3.931879239782607</v>
      </c>
      <c r="F852" s="662">
        <v>498819</v>
      </c>
    </row>
    <row r="853" spans="1:6" s="667" customFormat="1" ht="12.75">
      <c r="A853" s="239" t="s">
        <v>241</v>
      </c>
      <c r="B853" s="665">
        <v>177682</v>
      </c>
      <c r="C853" s="665">
        <v>97060</v>
      </c>
      <c r="D853" s="665">
        <v>50199</v>
      </c>
      <c r="E853" s="666">
        <v>28.25215835031123</v>
      </c>
      <c r="F853" s="662">
        <v>50199</v>
      </c>
    </row>
    <row r="854" spans="1:6" s="667" customFormat="1" ht="12.75">
      <c r="A854" s="253" t="s">
        <v>293</v>
      </c>
      <c r="B854" s="665">
        <v>177682</v>
      </c>
      <c r="C854" s="665">
        <v>97060</v>
      </c>
      <c r="D854" s="665">
        <v>50199</v>
      </c>
      <c r="E854" s="666">
        <v>28.25215835031123</v>
      </c>
      <c r="F854" s="662">
        <v>50199</v>
      </c>
    </row>
    <row r="855" spans="1:6" s="667" customFormat="1" ht="12.75">
      <c r="A855" s="261"/>
      <c r="B855" s="665"/>
      <c r="C855" s="665"/>
      <c r="D855" s="665"/>
      <c r="E855" s="666"/>
      <c r="F855" s="662"/>
    </row>
    <row r="856" spans="1:6" s="667" customFormat="1" ht="12.75">
      <c r="A856" s="229" t="s">
        <v>527</v>
      </c>
      <c r="B856" s="665"/>
      <c r="C856" s="665"/>
      <c r="D856" s="665"/>
      <c r="E856" s="666"/>
      <c r="F856" s="662"/>
    </row>
    <row r="857" spans="1:6" s="667" customFormat="1" ht="12.75">
      <c r="A857" s="177" t="s">
        <v>1014</v>
      </c>
      <c r="B857" s="665"/>
      <c r="C857" s="665"/>
      <c r="D857" s="665"/>
      <c r="E857" s="666"/>
      <c r="F857" s="662"/>
    </row>
    <row r="858" spans="1:6" s="667" customFormat="1" ht="12.75">
      <c r="A858" s="185" t="s">
        <v>969</v>
      </c>
      <c r="B858" s="665">
        <v>894458</v>
      </c>
      <c r="C858" s="665">
        <v>68288</v>
      </c>
      <c r="D858" s="665">
        <v>68288</v>
      </c>
      <c r="E858" s="666">
        <v>7.634567525808926</v>
      </c>
      <c r="F858" s="662">
        <v>68288</v>
      </c>
    </row>
    <row r="859" spans="1:6" s="667" customFormat="1" ht="12.75">
      <c r="A859" s="239" t="s">
        <v>283</v>
      </c>
      <c r="B859" s="665">
        <v>894458</v>
      </c>
      <c r="C859" s="665">
        <v>68288</v>
      </c>
      <c r="D859" s="665">
        <v>68288</v>
      </c>
      <c r="E859" s="666">
        <v>7.634567525808926</v>
      </c>
      <c r="F859" s="662">
        <v>68288</v>
      </c>
    </row>
    <row r="860" spans="1:6" s="667" customFormat="1" ht="25.5">
      <c r="A860" s="241" t="s">
        <v>284</v>
      </c>
      <c r="B860" s="665">
        <v>894458</v>
      </c>
      <c r="C860" s="665">
        <v>68288</v>
      </c>
      <c r="D860" s="665">
        <v>68288</v>
      </c>
      <c r="E860" s="666">
        <v>7.634567525808926</v>
      </c>
      <c r="F860" s="662">
        <v>68288</v>
      </c>
    </row>
    <row r="861" spans="1:6" s="667" customFormat="1" ht="12.75">
      <c r="A861" s="181" t="s">
        <v>285</v>
      </c>
      <c r="B861" s="665">
        <v>894458</v>
      </c>
      <c r="C861" s="665">
        <v>68288</v>
      </c>
      <c r="D861" s="665">
        <v>6732</v>
      </c>
      <c r="E861" s="666">
        <v>0.7526345563458542</v>
      </c>
      <c r="F861" s="662">
        <v>6732</v>
      </c>
    </row>
    <row r="862" spans="1:6" s="667" customFormat="1" ht="12.75">
      <c r="A862" s="239" t="s">
        <v>286</v>
      </c>
      <c r="B862" s="665">
        <v>798058</v>
      </c>
      <c r="C862" s="665">
        <v>68288</v>
      </c>
      <c r="D862" s="665">
        <v>6732</v>
      </c>
      <c r="E862" s="666">
        <v>0.8435477120710525</v>
      </c>
      <c r="F862" s="662">
        <v>6732</v>
      </c>
    </row>
    <row r="863" spans="1:6" s="645" customFormat="1" ht="12.75">
      <c r="A863" s="253" t="s">
        <v>287</v>
      </c>
      <c r="B863" s="328">
        <v>798058</v>
      </c>
      <c r="C863" s="328">
        <v>68288</v>
      </c>
      <c r="D863" s="328">
        <v>6732</v>
      </c>
      <c r="E863" s="637">
        <v>0.8435477120710525</v>
      </c>
      <c r="F863" s="662">
        <v>6732</v>
      </c>
    </row>
    <row r="864" spans="1:6" s="645" customFormat="1" ht="12.75">
      <c r="A864" s="255" t="s">
        <v>288</v>
      </c>
      <c r="B864" s="328">
        <v>130491</v>
      </c>
      <c r="C864" s="328">
        <v>11391</v>
      </c>
      <c r="D864" s="328">
        <v>4578</v>
      </c>
      <c r="E864" s="637">
        <v>3.508287927903074</v>
      </c>
      <c r="F864" s="662">
        <v>4578</v>
      </c>
    </row>
    <row r="865" spans="1:6" s="645" customFormat="1" ht="12.75">
      <c r="A865" s="258" t="s">
        <v>289</v>
      </c>
      <c r="B865" s="328">
        <v>105158</v>
      </c>
      <c r="C865" s="328">
        <v>9179</v>
      </c>
      <c r="D865" s="328">
        <v>4366</v>
      </c>
      <c r="E865" s="637">
        <v>4.1518476958481525</v>
      </c>
      <c r="F865" s="662">
        <v>4366</v>
      </c>
    </row>
    <row r="866" spans="1:6" s="645" customFormat="1" ht="12.75">
      <c r="A866" s="255" t="s">
        <v>290</v>
      </c>
      <c r="B866" s="328">
        <v>667567</v>
      </c>
      <c r="C866" s="328">
        <v>56897</v>
      </c>
      <c r="D866" s="328">
        <v>2154</v>
      </c>
      <c r="E866" s="637">
        <v>0.3226642419412583</v>
      </c>
      <c r="F866" s="662">
        <v>2154</v>
      </c>
    </row>
    <row r="867" spans="1:6" s="645" customFormat="1" ht="12.75">
      <c r="A867" s="239" t="s">
        <v>241</v>
      </c>
      <c r="B867" s="328">
        <v>96400</v>
      </c>
      <c r="C867" s="328">
        <v>0</v>
      </c>
      <c r="D867" s="328">
        <v>0</v>
      </c>
      <c r="E867" s="637">
        <v>0</v>
      </c>
      <c r="F867" s="662">
        <v>0</v>
      </c>
    </row>
    <row r="868" spans="1:6" s="645" customFormat="1" ht="12.75">
      <c r="A868" s="253" t="s">
        <v>293</v>
      </c>
      <c r="B868" s="328">
        <v>96400</v>
      </c>
      <c r="C868" s="328">
        <v>0</v>
      </c>
      <c r="D868" s="328">
        <v>0</v>
      </c>
      <c r="E868" s="637">
        <v>0</v>
      </c>
      <c r="F868" s="662">
        <v>0</v>
      </c>
    </row>
    <row r="869" spans="1:6" s="645" customFormat="1" ht="12.75">
      <c r="A869" s="258"/>
      <c r="B869" s="328"/>
      <c r="C869" s="328"/>
      <c r="D869" s="328"/>
      <c r="E869" s="637"/>
      <c r="F869" s="662"/>
    </row>
    <row r="870" spans="1:6" s="645" customFormat="1" ht="12.75">
      <c r="A870" s="229" t="s">
        <v>530</v>
      </c>
      <c r="B870" s="328"/>
      <c r="C870" s="328"/>
      <c r="D870" s="328"/>
      <c r="E870" s="637"/>
      <c r="F870" s="662"/>
    </row>
    <row r="871" spans="1:6" s="645" customFormat="1" ht="12.75">
      <c r="A871" s="177" t="s">
        <v>1014</v>
      </c>
      <c r="B871" s="328"/>
      <c r="C871" s="328"/>
      <c r="D871" s="328"/>
      <c r="E871" s="637"/>
      <c r="F871" s="662"/>
    </row>
    <row r="872" spans="1:6" s="645" customFormat="1" ht="12.75">
      <c r="A872" s="185" t="s">
        <v>969</v>
      </c>
      <c r="B872" s="665">
        <v>25659</v>
      </c>
      <c r="C872" s="665">
        <v>7518</v>
      </c>
      <c r="D872" s="665">
        <v>7518</v>
      </c>
      <c r="E872" s="666">
        <v>29.299660937682688</v>
      </c>
      <c r="F872" s="662">
        <v>7518</v>
      </c>
    </row>
    <row r="873" spans="1:6" s="645" customFormat="1" ht="12.75">
      <c r="A873" s="239" t="s">
        <v>283</v>
      </c>
      <c r="B873" s="665">
        <v>25659</v>
      </c>
      <c r="C873" s="665">
        <v>7518</v>
      </c>
      <c r="D873" s="665">
        <v>7518</v>
      </c>
      <c r="E873" s="666">
        <v>29.299660937682688</v>
      </c>
      <c r="F873" s="662">
        <v>7518</v>
      </c>
    </row>
    <row r="874" spans="1:6" s="645" customFormat="1" ht="25.5">
      <c r="A874" s="241" t="s">
        <v>284</v>
      </c>
      <c r="B874" s="665">
        <v>25659</v>
      </c>
      <c r="C874" s="665">
        <v>7518</v>
      </c>
      <c r="D874" s="665">
        <v>7518</v>
      </c>
      <c r="E874" s="666">
        <v>29.299660937682688</v>
      </c>
      <c r="F874" s="662">
        <v>7518</v>
      </c>
    </row>
    <row r="875" spans="1:6" s="645" customFormat="1" ht="12.75">
      <c r="A875" s="181" t="s">
        <v>285</v>
      </c>
      <c r="B875" s="665">
        <v>25659</v>
      </c>
      <c r="C875" s="665">
        <v>7518</v>
      </c>
      <c r="D875" s="665">
        <v>782</v>
      </c>
      <c r="E875" s="666">
        <v>3.0476635878249345</v>
      </c>
      <c r="F875" s="662">
        <v>782</v>
      </c>
    </row>
    <row r="876" spans="1:6" s="645" customFormat="1" ht="12.75">
      <c r="A876" s="239" t="s">
        <v>286</v>
      </c>
      <c r="B876" s="665">
        <v>22883</v>
      </c>
      <c r="C876" s="665">
        <v>4742</v>
      </c>
      <c r="D876" s="665">
        <v>782</v>
      </c>
      <c r="E876" s="666">
        <v>3.417384084254687</v>
      </c>
      <c r="F876" s="662">
        <v>782</v>
      </c>
    </row>
    <row r="877" spans="1:6" s="645" customFormat="1" ht="12.75">
      <c r="A877" s="253" t="s">
        <v>287</v>
      </c>
      <c r="B877" s="328">
        <v>22883</v>
      </c>
      <c r="C877" s="328">
        <v>4742</v>
      </c>
      <c r="D877" s="328">
        <v>782</v>
      </c>
      <c r="E877" s="637">
        <v>3.417384084254687</v>
      </c>
      <c r="F877" s="662">
        <v>782</v>
      </c>
    </row>
    <row r="878" spans="1:6" s="645" customFormat="1" ht="12.75">
      <c r="A878" s="255" t="s">
        <v>288</v>
      </c>
      <c r="B878" s="328">
        <v>13608</v>
      </c>
      <c r="C878" s="328">
        <v>3336</v>
      </c>
      <c r="D878" s="328">
        <v>174</v>
      </c>
      <c r="E878" s="637">
        <v>1.2786596119929452</v>
      </c>
      <c r="F878" s="662">
        <v>174</v>
      </c>
    </row>
    <row r="879" spans="1:6" s="645" customFormat="1" ht="12.75">
      <c r="A879" s="258" t="s">
        <v>289</v>
      </c>
      <c r="B879" s="328">
        <v>10966</v>
      </c>
      <c r="C879" s="328">
        <v>2723</v>
      </c>
      <c r="D879" s="328">
        <v>140</v>
      </c>
      <c r="E879" s="637">
        <v>1.2766733540032829</v>
      </c>
      <c r="F879" s="662">
        <v>140</v>
      </c>
    </row>
    <row r="880" spans="1:6" s="645" customFormat="1" ht="12.75">
      <c r="A880" s="255" t="s">
        <v>290</v>
      </c>
      <c r="B880" s="328">
        <v>9275</v>
      </c>
      <c r="C880" s="328">
        <v>1406</v>
      </c>
      <c r="D880" s="328">
        <v>608</v>
      </c>
      <c r="E880" s="637">
        <v>6.555256064690027</v>
      </c>
      <c r="F880" s="662">
        <v>608</v>
      </c>
    </row>
    <row r="881" spans="1:6" s="645" customFormat="1" ht="12.75">
      <c r="A881" s="239" t="s">
        <v>241</v>
      </c>
      <c r="B881" s="328">
        <v>2776</v>
      </c>
      <c r="C881" s="328">
        <v>2776</v>
      </c>
      <c r="D881" s="328">
        <v>0</v>
      </c>
      <c r="E881" s="637">
        <v>0</v>
      </c>
      <c r="F881" s="662">
        <v>0</v>
      </c>
    </row>
    <row r="882" spans="1:6" s="645" customFormat="1" ht="12.75">
      <c r="A882" s="253" t="s">
        <v>293</v>
      </c>
      <c r="B882" s="328">
        <v>2776</v>
      </c>
      <c r="C882" s="328">
        <v>2776</v>
      </c>
      <c r="D882" s="328">
        <v>0</v>
      </c>
      <c r="E882" s="637">
        <v>0</v>
      </c>
      <c r="F882" s="662">
        <v>0</v>
      </c>
    </row>
    <row r="883" spans="1:6" s="645" customFormat="1" ht="12.75">
      <c r="A883" s="258"/>
      <c r="B883" s="328"/>
      <c r="C883" s="328"/>
      <c r="D883" s="328"/>
      <c r="E883" s="637"/>
      <c r="F883" s="662"/>
    </row>
    <row r="884" spans="1:6" s="645" customFormat="1" ht="12.75">
      <c r="A884" s="229" t="s">
        <v>1018</v>
      </c>
      <c r="B884" s="328"/>
      <c r="C884" s="328"/>
      <c r="D884" s="328"/>
      <c r="E884" s="637"/>
      <c r="F884" s="662"/>
    </row>
    <row r="885" spans="1:6" s="645" customFormat="1" ht="12.75">
      <c r="A885" s="177" t="s">
        <v>1014</v>
      </c>
      <c r="B885" s="328"/>
      <c r="C885" s="328"/>
      <c r="D885" s="328"/>
      <c r="E885" s="637"/>
      <c r="F885" s="662"/>
    </row>
    <row r="886" spans="1:6" s="645" customFormat="1" ht="12.75">
      <c r="A886" s="185" t="s">
        <v>969</v>
      </c>
      <c r="B886" s="665">
        <v>230702</v>
      </c>
      <c r="C886" s="665">
        <v>40227</v>
      </c>
      <c r="D886" s="665">
        <v>40227</v>
      </c>
      <c r="E886" s="666">
        <v>17.4367799152153</v>
      </c>
      <c r="F886" s="662">
        <v>40227</v>
      </c>
    </row>
    <row r="887" spans="1:6" s="645" customFormat="1" ht="12.75">
      <c r="A887" s="239" t="s">
        <v>283</v>
      </c>
      <c r="B887" s="665">
        <v>230702</v>
      </c>
      <c r="C887" s="665">
        <v>40227</v>
      </c>
      <c r="D887" s="665">
        <v>40227</v>
      </c>
      <c r="E887" s="666">
        <v>17.4367799152153</v>
      </c>
      <c r="F887" s="662">
        <v>40227</v>
      </c>
    </row>
    <row r="888" spans="1:6" s="645" customFormat="1" ht="25.5">
      <c r="A888" s="241" t="s">
        <v>284</v>
      </c>
      <c r="B888" s="665">
        <v>230702</v>
      </c>
      <c r="C888" s="665">
        <v>40227</v>
      </c>
      <c r="D888" s="665">
        <v>40227</v>
      </c>
      <c r="E888" s="666">
        <v>17.4367799152153</v>
      </c>
      <c r="F888" s="662">
        <v>40227</v>
      </c>
    </row>
    <row r="889" spans="1:6" s="645" customFormat="1" ht="12.75">
      <c r="A889" s="181" t="s">
        <v>285</v>
      </c>
      <c r="B889" s="328">
        <v>230702</v>
      </c>
      <c r="C889" s="328">
        <v>40227</v>
      </c>
      <c r="D889" s="328">
        <v>37321</v>
      </c>
      <c r="E889" s="637">
        <v>16.177146275281533</v>
      </c>
      <c r="F889" s="662">
        <v>37321</v>
      </c>
    </row>
    <row r="890" spans="1:6" s="645" customFormat="1" ht="12.75">
      <c r="A890" s="239" t="s">
        <v>286</v>
      </c>
      <c r="B890" s="328">
        <v>227702</v>
      </c>
      <c r="C890" s="328">
        <v>39927</v>
      </c>
      <c r="D890" s="328">
        <v>37321</v>
      </c>
      <c r="E890" s="637">
        <v>16.390282035291744</v>
      </c>
      <c r="F890" s="662">
        <v>37321</v>
      </c>
    </row>
    <row r="891" spans="1:6" s="645" customFormat="1" ht="12.75">
      <c r="A891" s="253" t="s">
        <v>287</v>
      </c>
      <c r="B891" s="328">
        <v>132652</v>
      </c>
      <c r="C891" s="328">
        <v>8677</v>
      </c>
      <c r="D891" s="328">
        <v>6071</v>
      </c>
      <c r="E891" s="637">
        <v>4.576636613092905</v>
      </c>
      <c r="F891" s="662">
        <v>6071</v>
      </c>
    </row>
    <row r="892" spans="1:6" s="645" customFormat="1" ht="12.75">
      <c r="A892" s="255" t="s">
        <v>288</v>
      </c>
      <c r="B892" s="328">
        <v>41255</v>
      </c>
      <c r="C892" s="328">
        <v>1065</v>
      </c>
      <c r="D892" s="328">
        <v>1065</v>
      </c>
      <c r="E892" s="637">
        <v>2.581505272088232</v>
      </c>
      <c r="F892" s="662">
        <v>1065</v>
      </c>
    </row>
    <row r="893" spans="1:6" s="645" customFormat="1" ht="12.75">
      <c r="A893" s="258" t="s">
        <v>289</v>
      </c>
      <c r="B893" s="328">
        <v>33246</v>
      </c>
      <c r="C893" s="328">
        <v>858</v>
      </c>
      <c r="D893" s="328">
        <v>858</v>
      </c>
      <c r="E893" s="637">
        <v>2.580761595379895</v>
      </c>
      <c r="F893" s="662">
        <v>858</v>
      </c>
    </row>
    <row r="894" spans="1:6" s="645" customFormat="1" ht="12.75">
      <c r="A894" s="255" t="s">
        <v>290</v>
      </c>
      <c r="B894" s="328">
        <v>91397</v>
      </c>
      <c r="C894" s="328">
        <v>7612</v>
      </c>
      <c r="D894" s="328">
        <v>5006</v>
      </c>
      <c r="E894" s="637">
        <v>5.477203846953401</v>
      </c>
      <c r="F894" s="662">
        <v>5006</v>
      </c>
    </row>
    <row r="895" spans="1:6" s="645" customFormat="1" ht="12.75">
      <c r="A895" s="253" t="s">
        <v>291</v>
      </c>
      <c r="B895" s="328">
        <v>95050</v>
      </c>
      <c r="C895" s="328">
        <v>31250</v>
      </c>
      <c r="D895" s="328">
        <v>31250</v>
      </c>
      <c r="E895" s="637">
        <v>32.87743293003682</v>
      </c>
      <c r="F895" s="662">
        <v>31250</v>
      </c>
    </row>
    <row r="896" spans="1:6" s="645" customFormat="1" ht="12.75">
      <c r="A896" s="255" t="s">
        <v>292</v>
      </c>
      <c r="B896" s="328">
        <v>95050</v>
      </c>
      <c r="C896" s="328">
        <v>31250</v>
      </c>
      <c r="D896" s="328">
        <v>31250</v>
      </c>
      <c r="E896" s="637">
        <v>32.87743293003682</v>
      </c>
      <c r="F896" s="662">
        <v>31250</v>
      </c>
    </row>
    <row r="897" spans="1:6" s="645" customFormat="1" ht="12.75">
      <c r="A897" s="239" t="s">
        <v>241</v>
      </c>
      <c r="B897" s="328">
        <v>3000</v>
      </c>
      <c r="C897" s="328">
        <v>300</v>
      </c>
      <c r="D897" s="328">
        <v>0</v>
      </c>
      <c r="E897" s="637">
        <v>0</v>
      </c>
      <c r="F897" s="662">
        <v>0</v>
      </c>
    </row>
    <row r="898" spans="1:6" s="645" customFormat="1" ht="12.75">
      <c r="A898" s="253" t="s">
        <v>293</v>
      </c>
      <c r="B898" s="328">
        <v>3000</v>
      </c>
      <c r="C898" s="328">
        <v>300</v>
      </c>
      <c r="D898" s="328">
        <v>0</v>
      </c>
      <c r="E898" s="637">
        <v>0</v>
      </c>
      <c r="F898" s="662">
        <v>0</v>
      </c>
    </row>
    <row r="899" spans="1:6" s="645" customFormat="1" ht="12.75">
      <c r="A899" s="255"/>
      <c r="B899" s="328"/>
      <c r="C899" s="328"/>
      <c r="D899" s="328"/>
      <c r="E899" s="637"/>
      <c r="F899" s="662"/>
    </row>
    <row r="900" spans="1:6" s="645" customFormat="1" ht="25.5">
      <c r="A900" s="229" t="s">
        <v>1019</v>
      </c>
      <c r="B900" s="328"/>
      <c r="C900" s="328"/>
      <c r="D900" s="328"/>
      <c r="E900" s="637"/>
      <c r="F900" s="662"/>
    </row>
    <row r="901" spans="1:6" s="645" customFormat="1" ht="12.75">
      <c r="A901" s="177" t="s">
        <v>1014</v>
      </c>
      <c r="B901" s="328"/>
      <c r="C901" s="328"/>
      <c r="D901" s="328"/>
      <c r="E901" s="637"/>
      <c r="F901" s="662"/>
    </row>
    <row r="902" spans="1:6" s="645" customFormat="1" ht="12.75">
      <c r="A902" s="185" t="s">
        <v>969</v>
      </c>
      <c r="B902" s="665">
        <v>2791347</v>
      </c>
      <c r="C902" s="665">
        <v>490531</v>
      </c>
      <c r="D902" s="665">
        <v>490531</v>
      </c>
      <c r="E902" s="666">
        <v>17.573271972277183</v>
      </c>
      <c r="F902" s="662">
        <v>490531</v>
      </c>
    </row>
    <row r="903" spans="1:6" s="645" customFormat="1" ht="12.75">
      <c r="A903" s="239" t="s">
        <v>283</v>
      </c>
      <c r="B903" s="665">
        <v>2791347</v>
      </c>
      <c r="C903" s="665">
        <v>490531</v>
      </c>
      <c r="D903" s="665">
        <v>490531</v>
      </c>
      <c r="E903" s="666">
        <v>17.573271972277183</v>
      </c>
      <c r="F903" s="662">
        <v>490531</v>
      </c>
    </row>
    <row r="904" spans="1:6" s="645" customFormat="1" ht="25.5">
      <c r="A904" s="241" t="s">
        <v>284</v>
      </c>
      <c r="B904" s="665">
        <v>2791347</v>
      </c>
      <c r="C904" s="665">
        <v>490531</v>
      </c>
      <c r="D904" s="665">
        <v>490531</v>
      </c>
      <c r="E904" s="666">
        <v>17.573271972277183</v>
      </c>
      <c r="F904" s="662">
        <v>490531</v>
      </c>
    </row>
    <row r="905" spans="1:6" s="645" customFormat="1" ht="12.75">
      <c r="A905" s="181" t="s">
        <v>285</v>
      </c>
      <c r="B905" s="328">
        <v>2791347</v>
      </c>
      <c r="C905" s="328">
        <v>490531</v>
      </c>
      <c r="D905" s="328">
        <v>94170</v>
      </c>
      <c r="E905" s="637">
        <v>3.373640038304088</v>
      </c>
      <c r="F905" s="662">
        <v>94170</v>
      </c>
    </row>
    <row r="906" spans="1:6" s="645" customFormat="1" ht="12.75">
      <c r="A906" s="239" t="s">
        <v>286</v>
      </c>
      <c r="B906" s="328">
        <v>2791347</v>
      </c>
      <c r="C906" s="328">
        <v>490531</v>
      </c>
      <c r="D906" s="328">
        <v>94170</v>
      </c>
      <c r="E906" s="637">
        <v>3.373640038304088</v>
      </c>
      <c r="F906" s="662">
        <v>94170</v>
      </c>
    </row>
    <row r="907" spans="1:6" s="645" customFormat="1" ht="12.75">
      <c r="A907" s="253" t="s">
        <v>287</v>
      </c>
      <c r="B907" s="328">
        <v>31512</v>
      </c>
      <c r="C907" s="328">
        <v>13082</v>
      </c>
      <c r="D907" s="328">
        <v>2786</v>
      </c>
      <c r="E907" s="637">
        <v>8.841076415333841</v>
      </c>
      <c r="F907" s="662">
        <v>2786</v>
      </c>
    </row>
    <row r="908" spans="1:6" s="645" customFormat="1" ht="12.75">
      <c r="A908" s="255" t="s">
        <v>288</v>
      </c>
      <c r="B908" s="328">
        <v>26005</v>
      </c>
      <c r="C908" s="328">
        <v>10912</v>
      </c>
      <c r="D908" s="328">
        <v>2258</v>
      </c>
      <c r="E908" s="637">
        <v>8.68294558738704</v>
      </c>
      <c r="F908" s="662">
        <v>2258</v>
      </c>
    </row>
    <row r="909" spans="1:6" s="645" customFormat="1" ht="12.75">
      <c r="A909" s="258" t="s">
        <v>289</v>
      </c>
      <c r="B909" s="328">
        <v>20939</v>
      </c>
      <c r="C909" s="328">
        <v>8788</v>
      </c>
      <c r="D909" s="328">
        <v>2258</v>
      </c>
      <c r="E909" s="637">
        <v>10.78370504799656</v>
      </c>
      <c r="F909" s="662">
        <v>2258</v>
      </c>
    </row>
    <row r="910" spans="1:6" s="645" customFormat="1" ht="12.75">
      <c r="A910" s="255" t="s">
        <v>290</v>
      </c>
      <c r="B910" s="328">
        <v>5507</v>
      </c>
      <c r="C910" s="328">
        <v>2170</v>
      </c>
      <c r="D910" s="328">
        <v>528</v>
      </c>
      <c r="E910" s="637">
        <v>9.587797348828763</v>
      </c>
      <c r="F910" s="662">
        <v>528</v>
      </c>
    </row>
    <row r="911" spans="1:6" s="645" customFormat="1" ht="12.75">
      <c r="A911" s="253" t="s">
        <v>291</v>
      </c>
      <c r="B911" s="328">
        <v>2759835</v>
      </c>
      <c r="C911" s="328">
        <v>477449</v>
      </c>
      <c r="D911" s="328">
        <v>91384</v>
      </c>
      <c r="E911" s="637">
        <v>3.3112124456715706</v>
      </c>
      <c r="F911" s="662">
        <v>91384</v>
      </c>
    </row>
    <row r="912" spans="1:6" s="645" customFormat="1" ht="12.75">
      <c r="A912" s="255" t="s">
        <v>303</v>
      </c>
      <c r="B912" s="328">
        <v>2759835</v>
      </c>
      <c r="C912" s="328">
        <v>477449</v>
      </c>
      <c r="D912" s="328">
        <v>91384</v>
      </c>
      <c r="E912" s="637">
        <v>3.3112124456715706</v>
      </c>
      <c r="F912" s="662">
        <v>91384</v>
      </c>
    </row>
    <row r="913" spans="1:6" s="645" customFormat="1" ht="12.75">
      <c r="A913" s="255"/>
      <c r="B913" s="328"/>
      <c r="C913" s="328"/>
      <c r="D913" s="328"/>
      <c r="E913" s="637"/>
      <c r="F913" s="662"/>
    </row>
    <row r="914" spans="1:6" s="645" customFormat="1" ht="31.5" customHeight="1">
      <c r="A914" s="229" t="s">
        <v>1020</v>
      </c>
      <c r="B914" s="328"/>
      <c r="C914" s="328"/>
      <c r="D914" s="328"/>
      <c r="E914" s="637"/>
      <c r="F914" s="662"/>
    </row>
    <row r="915" spans="1:6" s="645" customFormat="1" ht="12.75">
      <c r="A915" s="177" t="s">
        <v>1014</v>
      </c>
      <c r="B915" s="328"/>
      <c r="C915" s="328"/>
      <c r="D915" s="328"/>
      <c r="E915" s="637"/>
      <c r="F915" s="662"/>
    </row>
    <row r="916" spans="1:6" s="645" customFormat="1" ht="12.75">
      <c r="A916" s="185" t="s">
        <v>969</v>
      </c>
      <c r="B916" s="328">
        <v>13628</v>
      </c>
      <c r="C916" s="328">
        <v>13628</v>
      </c>
      <c r="D916" s="328">
        <v>13628</v>
      </c>
      <c r="E916" s="637">
        <v>100</v>
      </c>
      <c r="F916" s="662">
        <v>13628</v>
      </c>
    </row>
    <row r="917" spans="1:6" s="645" customFormat="1" ht="12.75">
      <c r="A917" s="239" t="s">
        <v>283</v>
      </c>
      <c r="B917" s="328">
        <v>13628</v>
      </c>
      <c r="C917" s="328">
        <v>13628</v>
      </c>
      <c r="D917" s="328">
        <v>13628</v>
      </c>
      <c r="E917" s="637">
        <v>100</v>
      </c>
      <c r="F917" s="662">
        <v>13628</v>
      </c>
    </row>
    <row r="918" spans="1:6" s="645" customFormat="1" ht="25.5">
      <c r="A918" s="241" t="s">
        <v>284</v>
      </c>
      <c r="B918" s="328">
        <v>13628</v>
      </c>
      <c r="C918" s="328">
        <v>13628</v>
      </c>
      <c r="D918" s="328">
        <v>13628</v>
      </c>
      <c r="E918" s="637">
        <v>100</v>
      </c>
      <c r="F918" s="662">
        <v>13628</v>
      </c>
    </row>
    <row r="919" spans="1:6" s="645" customFormat="1" ht="12.75">
      <c r="A919" s="181" t="s">
        <v>285</v>
      </c>
      <c r="B919" s="328">
        <v>13628</v>
      </c>
      <c r="C919" s="328">
        <v>13628</v>
      </c>
      <c r="D919" s="328">
        <v>5304</v>
      </c>
      <c r="E919" s="637">
        <v>38.919870854123864</v>
      </c>
      <c r="F919" s="662">
        <v>5304</v>
      </c>
    </row>
    <row r="920" spans="1:6" s="645" customFormat="1" ht="12.75">
      <c r="A920" s="239" t="s">
        <v>286</v>
      </c>
      <c r="B920" s="328">
        <v>13628</v>
      </c>
      <c r="C920" s="328">
        <v>13628</v>
      </c>
      <c r="D920" s="328">
        <v>5304</v>
      </c>
      <c r="E920" s="637">
        <v>38.919870854123864</v>
      </c>
      <c r="F920" s="662">
        <v>5304</v>
      </c>
    </row>
    <row r="921" spans="1:6" s="645" customFormat="1" ht="12.75">
      <c r="A921" s="253" t="s">
        <v>291</v>
      </c>
      <c r="B921" s="328">
        <v>13628</v>
      </c>
      <c r="C921" s="328">
        <v>13628</v>
      </c>
      <c r="D921" s="328">
        <v>5304</v>
      </c>
      <c r="E921" s="637">
        <v>38.919870854123864</v>
      </c>
      <c r="F921" s="662">
        <v>5304</v>
      </c>
    </row>
    <row r="922" spans="1:6" s="645" customFormat="1" ht="12.75">
      <c r="A922" s="255" t="s">
        <v>303</v>
      </c>
      <c r="B922" s="328">
        <v>13628</v>
      </c>
      <c r="C922" s="328">
        <v>13628</v>
      </c>
      <c r="D922" s="328">
        <v>5304</v>
      </c>
      <c r="E922" s="637">
        <v>38.919870854123864</v>
      </c>
      <c r="F922" s="662">
        <v>5304</v>
      </c>
    </row>
    <row r="923" spans="1:6" s="645" customFormat="1" ht="12.75">
      <c r="A923" s="255"/>
      <c r="B923" s="328"/>
      <c r="C923" s="328"/>
      <c r="D923" s="328"/>
      <c r="E923" s="637"/>
      <c r="F923" s="637"/>
    </row>
    <row r="924" spans="1:6" s="668" customFormat="1" ht="25.5">
      <c r="A924" s="177" t="s">
        <v>1021</v>
      </c>
      <c r="B924" s="662"/>
      <c r="C924" s="662"/>
      <c r="D924" s="662"/>
      <c r="E924" s="663"/>
      <c r="F924" s="663"/>
    </row>
    <row r="925" spans="1:6" s="668" customFormat="1" ht="12.75">
      <c r="A925" s="185" t="s">
        <v>969</v>
      </c>
      <c r="B925" s="655">
        <v>14463448</v>
      </c>
      <c r="C925" s="655">
        <v>1374584</v>
      </c>
      <c r="D925" s="655">
        <v>1374584</v>
      </c>
      <c r="E925" s="656">
        <v>9.503847215408111</v>
      </c>
      <c r="F925" s="663">
        <v>1374584</v>
      </c>
    </row>
    <row r="926" spans="1:6" s="668" customFormat="1" ht="12.75">
      <c r="A926" s="239" t="s">
        <v>283</v>
      </c>
      <c r="B926" s="655">
        <v>14463448</v>
      </c>
      <c r="C926" s="655">
        <v>1374584</v>
      </c>
      <c r="D926" s="655">
        <v>1374584</v>
      </c>
      <c r="E926" s="656">
        <v>9.503847215408111</v>
      </c>
      <c r="F926" s="663">
        <v>1374584</v>
      </c>
    </row>
    <row r="927" spans="1:6" s="668" customFormat="1" ht="25.5">
      <c r="A927" s="241" t="s">
        <v>284</v>
      </c>
      <c r="B927" s="655">
        <v>14463448</v>
      </c>
      <c r="C927" s="655">
        <v>1374584</v>
      </c>
      <c r="D927" s="655">
        <v>1374584</v>
      </c>
      <c r="E927" s="656">
        <v>9.503847215408111</v>
      </c>
      <c r="F927" s="663">
        <v>1374584</v>
      </c>
    </row>
    <row r="928" spans="1:6" s="668" customFormat="1" ht="12.75">
      <c r="A928" s="181" t="s">
        <v>285</v>
      </c>
      <c r="B928" s="655">
        <v>14463448</v>
      </c>
      <c r="C928" s="655">
        <v>1374584</v>
      </c>
      <c r="D928" s="655">
        <v>260346</v>
      </c>
      <c r="E928" s="656">
        <v>1.800027213427946</v>
      </c>
      <c r="F928" s="663">
        <v>260346</v>
      </c>
    </row>
    <row r="929" spans="1:6" s="668" customFormat="1" ht="12.75">
      <c r="A929" s="239" t="s">
        <v>286</v>
      </c>
      <c r="B929" s="655">
        <v>13719850</v>
      </c>
      <c r="C929" s="655">
        <v>1335062</v>
      </c>
      <c r="D929" s="655">
        <v>235824</v>
      </c>
      <c r="E929" s="656">
        <v>1.7188526113623692</v>
      </c>
      <c r="F929" s="663">
        <v>235824</v>
      </c>
    </row>
    <row r="930" spans="1:6" s="668" customFormat="1" ht="12.75">
      <c r="A930" s="253" t="s">
        <v>287</v>
      </c>
      <c r="B930" s="655">
        <v>1073488</v>
      </c>
      <c r="C930" s="655">
        <v>235100</v>
      </c>
      <c r="D930" s="655">
        <v>82572</v>
      </c>
      <c r="E930" s="656">
        <v>7.691935075194134</v>
      </c>
      <c r="F930" s="663">
        <v>82572</v>
      </c>
    </row>
    <row r="931" spans="1:6" s="668" customFormat="1" ht="12.75">
      <c r="A931" s="255" t="s">
        <v>288</v>
      </c>
      <c r="B931" s="655">
        <v>148667</v>
      </c>
      <c r="C931" s="655">
        <v>12390</v>
      </c>
      <c r="D931" s="655">
        <v>0</v>
      </c>
      <c r="E931" s="656">
        <v>0</v>
      </c>
      <c r="F931" s="663">
        <v>0</v>
      </c>
    </row>
    <row r="932" spans="1:6" s="668" customFormat="1" ht="12.75">
      <c r="A932" s="258" t="s">
        <v>289</v>
      </c>
      <c r="B932" s="655">
        <v>111692</v>
      </c>
      <c r="C932" s="655">
        <v>9308</v>
      </c>
      <c r="D932" s="655">
        <v>0</v>
      </c>
      <c r="E932" s="656">
        <v>0</v>
      </c>
      <c r="F932" s="663">
        <v>0</v>
      </c>
    </row>
    <row r="933" spans="1:6" s="668" customFormat="1" ht="12.75">
      <c r="A933" s="255" t="s">
        <v>290</v>
      </c>
      <c r="B933" s="655">
        <v>924821</v>
      </c>
      <c r="C933" s="655">
        <v>222710</v>
      </c>
      <c r="D933" s="655">
        <v>82572</v>
      </c>
      <c r="E933" s="656">
        <v>8.928430474654014</v>
      </c>
      <c r="F933" s="663">
        <v>82572</v>
      </c>
    </row>
    <row r="934" spans="1:6" s="668" customFormat="1" ht="12.75">
      <c r="A934" s="253" t="s">
        <v>291</v>
      </c>
      <c r="B934" s="655">
        <v>12646362</v>
      </c>
      <c r="C934" s="655">
        <v>1099962</v>
      </c>
      <c r="D934" s="655">
        <v>153252</v>
      </c>
      <c r="E934" s="656">
        <v>1.2118267688367612</v>
      </c>
      <c r="F934" s="663">
        <v>153252</v>
      </c>
    </row>
    <row r="935" spans="1:6" s="668" customFormat="1" ht="12.75">
      <c r="A935" s="255" t="s">
        <v>303</v>
      </c>
      <c r="B935" s="655">
        <v>12646362</v>
      </c>
      <c r="C935" s="655">
        <v>1099962</v>
      </c>
      <c r="D935" s="655">
        <v>153252</v>
      </c>
      <c r="E935" s="656">
        <v>1.2118267688367612</v>
      </c>
      <c r="F935" s="663">
        <v>153252</v>
      </c>
    </row>
    <row r="936" spans="1:6" s="645" customFormat="1" ht="12.75">
      <c r="A936" s="239" t="s">
        <v>241</v>
      </c>
      <c r="B936" s="328">
        <v>743598</v>
      </c>
      <c r="C936" s="328">
        <v>39522</v>
      </c>
      <c r="D936" s="328">
        <v>24522</v>
      </c>
      <c r="E936" s="637">
        <v>3.2977495905045466</v>
      </c>
      <c r="F936" s="663">
        <v>24522</v>
      </c>
    </row>
    <row r="937" spans="1:6" s="645" customFormat="1" ht="12.75">
      <c r="A937" s="253" t="s">
        <v>293</v>
      </c>
      <c r="B937" s="328">
        <v>743598</v>
      </c>
      <c r="C937" s="328">
        <v>39522</v>
      </c>
      <c r="D937" s="328">
        <v>24522</v>
      </c>
      <c r="E937" s="637">
        <v>3.2977495905045466</v>
      </c>
      <c r="F937" s="663">
        <v>24522</v>
      </c>
    </row>
    <row r="938" spans="1:6" s="645" customFormat="1" ht="12.75">
      <c r="A938" s="253"/>
      <c r="B938" s="655"/>
      <c r="C938" s="655"/>
      <c r="D938" s="655"/>
      <c r="E938" s="656"/>
      <c r="F938" s="663"/>
    </row>
    <row r="939" spans="1:6" s="650" customFormat="1" ht="12.75">
      <c r="A939" s="229" t="s">
        <v>1022</v>
      </c>
      <c r="B939" s="655"/>
      <c r="C939" s="655"/>
      <c r="D939" s="655"/>
      <c r="E939" s="656"/>
      <c r="F939" s="663"/>
    </row>
    <row r="940" spans="1:6" s="657" customFormat="1" ht="25.5">
      <c r="A940" s="177" t="s">
        <v>1021</v>
      </c>
      <c r="B940" s="655"/>
      <c r="C940" s="655"/>
      <c r="D940" s="655"/>
      <c r="E940" s="656"/>
      <c r="F940" s="663"/>
    </row>
    <row r="941" spans="1:6" s="657" customFormat="1" ht="12.75">
      <c r="A941" s="185" t="s">
        <v>969</v>
      </c>
      <c r="B941" s="655">
        <v>17033619</v>
      </c>
      <c r="C941" s="655">
        <v>1641560</v>
      </c>
      <c r="D941" s="655">
        <v>1641560</v>
      </c>
      <c r="E941" s="656">
        <v>9.637176926406537</v>
      </c>
      <c r="F941" s="663">
        <v>1641560</v>
      </c>
    </row>
    <row r="942" spans="1:6" s="657" customFormat="1" ht="12.75">
      <c r="A942" s="239" t="s">
        <v>283</v>
      </c>
      <c r="B942" s="655">
        <v>17033619</v>
      </c>
      <c r="C942" s="655">
        <v>1641560</v>
      </c>
      <c r="D942" s="655">
        <v>1641560</v>
      </c>
      <c r="E942" s="656">
        <v>9.637176926406537</v>
      </c>
      <c r="F942" s="663">
        <v>1641560</v>
      </c>
    </row>
    <row r="943" spans="1:6" s="657" customFormat="1" ht="25.5">
      <c r="A943" s="241" t="s">
        <v>284</v>
      </c>
      <c r="B943" s="655">
        <v>14463448</v>
      </c>
      <c r="C943" s="655">
        <v>1374584</v>
      </c>
      <c r="D943" s="655">
        <v>1374584</v>
      </c>
      <c r="E943" s="656">
        <v>9.503847215408111</v>
      </c>
      <c r="F943" s="663">
        <v>1374584</v>
      </c>
    </row>
    <row r="944" spans="1:6" s="667" customFormat="1" ht="25.5">
      <c r="A944" s="261" t="s">
        <v>320</v>
      </c>
      <c r="B944" s="665">
        <v>2570171</v>
      </c>
      <c r="C944" s="665">
        <v>266976</v>
      </c>
      <c r="D944" s="665">
        <v>266976</v>
      </c>
      <c r="E944" s="666">
        <v>10.387480054829036</v>
      </c>
      <c r="F944" s="663">
        <v>266976</v>
      </c>
    </row>
    <row r="945" spans="1:6" s="657" customFormat="1" ht="12.75">
      <c r="A945" s="181" t="s">
        <v>285</v>
      </c>
      <c r="B945" s="655">
        <v>17033619</v>
      </c>
      <c r="C945" s="655">
        <v>1641560</v>
      </c>
      <c r="D945" s="655">
        <v>260346</v>
      </c>
      <c r="E945" s="656">
        <v>1.5284244645838327</v>
      </c>
      <c r="F945" s="663">
        <v>260346</v>
      </c>
    </row>
    <row r="946" spans="1:6" s="657" customFormat="1" ht="12.75">
      <c r="A946" s="239" t="s">
        <v>286</v>
      </c>
      <c r="B946" s="655">
        <v>14852070</v>
      </c>
      <c r="C946" s="655">
        <v>1414492</v>
      </c>
      <c r="D946" s="655">
        <v>235824</v>
      </c>
      <c r="E946" s="656">
        <v>1.587819071684957</v>
      </c>
      <c r="F946" s="663">
        <v>235824</v>
      </c>
    </row>
    <row r="947" spans="1:6" s="657" customFormat="1" ht="12.75">
      <c r="A947" s="253" t="s">
        <v>287</v>
      </c>
      <c r="B947" s="655">
        <v>1073488</v>
      </c>
      <c r="C947" s="655">
        <v>235100</v>
      </c>
      <c r="D947" s="655">
        <v>82572</v>
      </c>
      <c r="E947" s="656">
        <v>7.691935075194134</v>
      </c>
      <c r="F947" s="663">
        <v>82572</v>
      </c>
    </row>
    <row r="948" spans="1:6" s="657" customFormat="1" ht="12.75">
      <c r="A948" s="255" t="s">
        <v>288</v>
      </c>
      <c r="B948" s="655">
        <v>148667</v>
      </c>
      <c r="C948" s="655">
        <v>12390</v>
      </c>
      <c r="D948" s="655">
        <v>0</v>
      </c>
      <c r="E948" s="656">
        <v>0</v>
      </c>
      <c r="F948" s="663">
        <v>0</v>
      </c>
    </row>
    <row r="949" spans="1:6" s="657" customFormat="1" ht="12.75">
      <c r="A949" s="258" t="s">
        <v>289</v>
      </c>
      <c r="B949" s="655">
        <v>111692</v>
      </c>
      <c r="C949" s="655">
        <v>9308</v>
      </c>
      <c r="D949" s="655">
        <v>0</v>
      </c>
      <c r="E949" s="656">
        <v>0</v>
      </c>
      <c r="F949" s="663">
        <v>0</v>
      </c>
    </row>
    <row r="950" spans="1:6" s="657" customFormat="1" ht="12.75">
      <c r="A950" s="255" t="s">
        <v>290</v>
      </c>
      <c r="B950" s="655">
        <v>924821</v>
      </c>
      <c r="C950" s="655">
        <v>222710</v>
      </c>
      <c r="D950" s="655">
        <v>82572</v>
      </c>
      <c r="E950" s="656">
        <v>8.928430474654014</v>
      </c>
      <c r="F950" s="663">
        <v>82572</v>
      </c>
    </row>
    <row r="951" spans="1:6" s="657" customFormat="1" ht="12.75">
      <c r="A951" s="253" t="s">
        <v>291</v>
      </c>
      <c r="B951" s="655">
        <v>12646362</v>
      </c>
      <c r="C951" s="655">
        <v>1099962</v>
      </c>
      <c r="D951" s="655">
        <v>153252</v>
      </c>
      <c r="E951" s="656">
        <v>1.2118267688367612</v>
      </c>
      <c r="F951" s="663">
        <v>153252</v>
      </c>
    </row>
    <row r="952" spans="1:6" s="657" customFormat="1" ht="12.75">
      <c r="A952" s="255" t="s">
        <v>303</v>
      </c>
      <c r="B952" s="655">
        <v>12646362</v>
      </c>
      <c r="C952" s="655">
        <v>1099962</v>
      </c>
      <c r="D952" s="655">
        <v>153252</v>
      </c>
      <c r="E952" s="656">
        <v>1.2118267688367612</v>
      </c>
      <c r="F952" s="663">
        <v>153252</v>
      </c>
    </row>
    <row r="953" spans="1:6" s="667" customFormat="1" ht="12.75">
      <c r="A953" s="253" t="s">
        <v>236</v>
      </c>
      <c r="B953" s="665">
        <v>1132220</v>
      </c>
      <c r="C953" s="665">
        <v>79430</v>
      </c>
      <c r="D953" s="665">
        <v>0</v>
      </c>
      <c r="E953" s="666">
        <v>0</v>
      </c>
      <c r="F953" s="663">
        <v>0</v>
      </c>
    </row>
    <row r="954" spans="1:6" s="667" customFormat="1" ht="12.75">
      <c r="A954" s="253" t="s">
        <v>315</v>
      </c>
      <c r="B954" s="665">
        <v>1132220</v>
      </c>
      <c r="C954" s="665">
        <v>79430</v>
      </c>
      <c r="D954" s="665">
        <v>0</v>
      </c>
      <c r="E954" s="666">
        <v>0</v>
      </c>
      <c r="F954" s="663">
        <v>0</v>
      </c>
    </row>
    <row r="955" spans="1:6" s="667" customFormat="1" ht="25.5" customHeight="1">
      <c r="A955" s="265" t="s">
        <v>1023</v>
      </c>
      <c r="B955" s="665">
        <v>1132220</v>
      </c>
      <c r="C955" s="665">
        <v>79430</v>
      </c>
      <c r="D955" s="665">
        <v>0</v>
      </c>
      <c r="E955" s="666">
        <v>0</v>
      </c>
      <c r="F955" s="663">
        <v>0</v>
      </c>
    </row>
    <row r="956" spans="1:6" s="645" customFormat="1" ht="12.75">
      <c r="A956" s="239" t="s">
        <v>241</v>
      </c>
      <c r="B956" s="328">
        <v>2181549</v>
      </c>
      <c r="C956" s="328">
        <v>227068</v>
      </c>
      <c r="D956" s="328">
        <v>24522</v>
      </c>
      <c r="E956" s="637">
        <v>1.1240636813566873</v>
      </c>
      <c r="F956" s="663">
        <v>24522</v>
      </c>
    </row>
    <row r="957" spans="1:6" s="645" customFormat="1" ht="12.75">
      <c r="A957" s="253" t="s">
        <v>293</v>
      </c>
      <c r="B957" s="328">
        <v>743598</v>
      </c>
      <c r="C957" s="328">
        <v>39522</v>
      </c>
      <c r="D957" s="328">
        <v>24522</v>
      </c>
      <c r="E957" s="637">
        <v>3.2977495905045466</v>
      </c>
      <c r="F957" s="663">
        <v>24522</v>
      </c>
    </row>
    <row r="958" spans="1:6" s="667" customFormat="1" ht="12.75">
      <c r="A958" s="239" t="s">
        <v>970</v>
      </c>
      <c r="B958" s="665">
        <v>1437951</v>
      </c>
      <c r="C958" s="665">
        <v>187546</v>
      </c>
      <c r="D958" s="665">
        <v>0</v>
      </c>
      <c r="E958" s="666">
        <v>0</v>
      </c>
      <c r="F958" s="663">
        <v>0</v>
      </c>
    </row>
    <row r="959" spans="1:6" s="667" customFormat="1" ht="25.5">
      <c r="A959" s="265" t="s">
        <v>1024</v>
      </c>
      <c r="B959" s="665">
        <v>1437951</v>
      </c>
      <c r="C959" s="665">
        <v>187546</v>
      </c>
      <c r="D959" s="665">
        <v>0</v>
      </c>
      <c r="E959" s="666">
        <v>0</v>
      </c>
      <c r="F959" s="663">
        <v>0</v>
      </c>
    </row>
    <row r="960" spans="1:6" s="667" customFormat="1" ht="12.75">
      <c r="A960" s="265"/>
      <c r="B960" s="665"/>
      <c r="C960" s="665"/>
      <c r="D960" s="665"/>
      <c r="E960" s="666"/>
      <c r="F960" s="666"/>
    </row>
    <row r="961" spans="1:6" s="668" customFormat="1" ht="25.5">
      <c r="A961" s="177" t="s">
        <v>1025</v>
      </c>
      <c r="B961" s="662"/>
      <c r="C961" s="662"/>
      <c r="D961" s="662"/>
      <c r="E961" s="663"/>
      <c r="F961" s="663"/>
    </row>
    <row r="962" spans="1:6" s="668" customFormat="1" ht="12.75">
      <c r="A962" s="185" t="s">
        <v>969</v>
      </c>
      <c r="B962" s="655">
        <v>5729797</v>
      </c>
      <c r="C962" s="655">
        <v>2137197</v>
      </c>
      <c r="D962" s="655">
        <v>2137197</v>
      </c>
      <c r="E962" s="656">
        <v>37.299698401182454</v>
      </c>
      <c r="F962" s="663">
        <v>2137197</v>
      </c>
    </row>
    <row r="963" spans="1:6" s="668" customFormat="1" ht="12.75">
      <c r="A963" s="239" t="s">
        <v>283</v>
      </c>
      <c r="B963" s="655">
        <v>5729797</v>
      </c>
      <c r="C963" s="655">
        <v>2137197</v>
      </c>
      <c r="D963" s="655">
        <v>2137197</v>
      </c>
      <c r="E963" s="656">
        <v>37.299698401182454</v>
      </c>
      <c r="F963" s="663">
        <v>2137197</v>
      </c>
    </row>
    <row r="964" spans="1:6" s="668" customFormat="1" ht="25.5">
      <c r="A964" s="241" t="s">
        <v>284</v>
      </c>
      <c r="B964" s="655">
        <v>5729797</v>
      </c>
      <c r="C964" s="655">
        <v>2137197</v>
      </c>
      <c r="D964" s="655">
        <v>2137197</v>
      </c>
      <c r="E964" s="656">
        <v>37.299698401182454</v>
      </c>
      <c r="F964" s="663">
        <v>2137197</v>
      </c>
    </row>
    <row r="965" spans="1:6" s="668" customFormat="1" ht="12.75">
      <c r="A965" s="181" t="s">
        <v>285</v>
      </c>
      <c r="B965" s="655">
        <v>5729797</v>
      </c>
      <c r="C965" s="655">
        <v>2137197</v>
      </c>
      <c r="D965" s="655">
        <v>1545524</v>
      </c>
      <c r="E965" s="656">
        <v>26.97345124094274</v>
      </c>
      <c r="F965" s="663">
        <v>1545524</v>
      </c>
    </row>
    <row r="966" spans="1:6" s="668" customFormat="1" ht="12.75">
      <c r="A966" s="239" t="s">
        <v>286</v>
      </c>
      <c r="B966" s="655">
        <v>5729797</v>
      </c>
      <c r="C966" s="655">
        <v>2137197</v>
      </c>
      <c r="D966" s="655">
        <v>1545524</v>
      </c>
      <c r="E966" s="656">
        <v>26.97345124094274</v>
      </c>
      <c r="F966" s="663">
        <v>1545524</v>
      </c>
    </row>
    <row r="967" spans="1:6" s="668" customFormat="1" ht="12.75">
      <c r="A967" s="253" t="s">
        <v>291</v>
      </c>
      <c r="B967" s="655">
        <v>5729797</v>
      </c>
      <c r="C967" s="655">
        <v>2137197</v>
      </c>
      <c r="D967" s="655">
        <v>1545524</v>
      </c>
      <c r="E967" s="656">
        <v>26.97345124094274</v>
      </c>
      <c r="F967" s="663">
        <v>1545524</v>
      </c>
    </row>
    <row r="968" spans="1:6" s="668" customFormat="1" ht="12.75">
      <c r="A968" s="255" t="s">
        <v>303</v>
      </c>
      <c r="B968" s="655">
        <v>5729797</v>
      </c>
      <c r="C968" s="655">
        <v>2137197</v>
      </c>
      <c r="D968" s="655">
        <v>1545524</v>
      </c>
      <c r="E968" s="656">
        <v>26.97345124094274</v>
      </c>
      <c r="F968" s="663">
        <v>1545524</v>
      </c>
    </row>
    <row r="969" spans="1:6" s="645" customFormat="1" ht="12.75">
      <c r="A969" s="253"/>
      <c r="B969" s="655"/>
      <c r="C969" s="655"/>
      <c r="D969" s="655"/>
      <c r="E969" s="656"/>
      <c r="F969" s="656"/>
    </row>
    <row r="970" spans="1:6" s="650" customFormat="1" ht="12.75">
      <c r="A970" s="229" t="s">
        <v>1022</v>
      </c>
      <c r="B970" s="655"/>
      <c r="C970" s="655"/>
      <c r="D970" s="655"/>
      <c r="E970" s="656"/>
      <c r="F970" s="656"/>
    </row>
    <row r="971" spans="1:6" s="657" customFormat="1" ht="25.5">
      <c r="A971" s="177" t="s">
        <v>1025</v>
      </c>
      <c r="B971" s="655"/>
      <c r="C971" s="655"/>
      <c r="D971" s="655"/>
      <c r="E971" s="656"/>
      <c r="F971" s="656"/>
    </row>
    <row r="972" spans="1:6" s="657" customFormat="1" ht="12.75">
      <c r="A972" s="185" t="s">
        <v>969</v>
      </c>
      <c r="B972" s="655">
        <v>5729797</v>
      </c>
      <c r="C972" s="655">
        <v>2137197</v>
      </c>
      <c r="D972" s="655">
        <v>2137197</v>
      </c>
      <c r="E972" s="656">
        <v>37.299698401182454</v>
      </c>
      <c r="F972" s="656">
        <v>2137197</v>
      </c>
    </row>
    <row r="973" spans="1:6" s="657" customFormat="1" ht="12.75">
      <c r="A973" s="239" t="s">
        <v>283</v>
      </c>
      <c r="B973" s="655">
        <v>5729797</v>
      </c>
      <c r="C973" s="655">
        <v>2137197</v>
      </c>
      <c r="D973" s="655">
        <v>2137197</v>
      </c>
      <c r="E973" s="656">
        <v>37.299698401182454</v>
      </c>
      <c r="F973" s="656">
        <v>2137197</v>
      </c>
    </row>
    <row r="974" spans="1:6" s="657" customFormat="1" ht="25.5">
      <c r="A974" s="241" t="s">
        <v>284</v>
      </c>
      <c r="B974" s="655">
        <v>5729797</v>
      </c>
      <c r="C974" s="655">
        <v>2137197</v>
      </c>
      <c r="D974" s="655">
        <v>2137197</v>
      </c>
      <c r="E974" s="656">
        <v>37.299698401182454</v>
      </c>
      <c r="F974" s="656">
        <v>2137197</v>
      </c>
    </row>
    <row r="975" spans="1:6" s="657" customFormat="1" ht="12.75">
      <c r="A975" s="181" t="s">
        <v>285</v>
      </c>
      <c r="B975" s="655">
        <v>5729797</v>
      </c>
      <c r="C975" s="655">
        <v>2137197</v>
      </c>
      <c r="D975" s="655">
        <v>1545524</v>
      </c>
      <c r="E975" s="656">
        <v>26.97345124094274</v>
      </c>
      <c r="F975" s="656">
        <v>1545524</v>
      </c>
    </row>
    <row r="976" spans="1:6" s="657" customFormat="1" ht="12.75">
      <c r="A976" s="239" t="s">
        <v>286</v>
      </c>
      <c r="B976" s="655">
        <v>5729797</v>
      </c>
      <c r="C976" s="655">
        <v>2137197</v>
      </c>
      <c r="D976" s="655">
        <v>1545524</v>
      </c>
      <c r="E976" s="656">
        <v>26.97345124094274</v>
      </c>
      <c r="F976" s="656">
        <v>1545524</v>
      </c>
    </row>
    <row r="977" spans="1:6" s="657" customFormat="1" ht="12.75">
      <c r="A977" s="253" t="s">
        <v>291</v>
      </c>
      <c r="B977" s="655">
        <v>5729797</v>
      </c>
      <c r="C977" s="655">
        <v>2137197</v>
      </c>
      <c r="D977" s="655">
        <v>1545524</v>
      </c>
      <c r="E977" s="656">
        <v>26.97345124094274</v>
      </c>
      <c r="F977" s="656">
        <v>1545524</v>
      </c>
    </row>
    <row r="978" spans="1:6" s="657" customFormat="1" ht="12.75">
      <c r="A978" s="255" t="s">
        <v>303</v>
      </c>
      <c r="B978" s="655">
        <v>5729797</v>
      </c>
      <c r="C978" s="655">
        <v>2137197</v>
      </c>
      <c r="D978" s="655">
        <v>1545524</v>
      </c>
      <c r="E978" s="656">
        <v>26.97345124094274</v>
      </c>
      <c r="F978" s="656">
        <v>1545524</v>
      </c>
    </row>
    <row r="979" spans="1:6" s="645" customFormat="1" ht="12.75">
      <c r="A979" s="258"/>
      <c r="B979" s="328"/>
      <c r="C979" s="328"/>
      <c r="D979" s="328"/>
      <c r="E979" s="637"/>
      <c r="F979" s="637"/>
    </row>
    <row r="980" spans="1:6" s="668" customFormat="1" ht="51">
      <c r="A980" s="177" t="s">
        <v>1026</v>
      </c>
      <c r="B980" s="662"/>
      <c r="C980" s="662"/>
      <c r="D980" s="662"/>
      <c r="E980" s="663"/>
      <c r="F980" s="663"/>
    </row>
    <row r="981" spans="1:6" s="668" customFormat="1" ht="12.75">
      <c r="A981" s="185" t="s">
        <v>969</v>
      </c>
      <c r="B981" s="655">
        <v>133990955</v>
      </c>
      <c r="C981" s="655">
        <v>21794064</v>
      </c>
      <c r="D981" s="655">
        <v>21800701</v>
      </c>
      <c r="E981" s="656">
        <v>16.27027809451765</v>
      </c>
      <c r="F981" s="663">
        <v>21800701</v>
      </c>
    </row>
    <row r="982" spans="1:6" s="668" customFormat="1" ht="12.75">
      <c r="A982" s="239" t="s">
        <v>295</v>
      </c>
      <c r="B982" s="655">
        <v>0</v>
      </c>
      <c r="C982" s="655">
        <v>0</v>
      </c>
      <c r="D982" s="655">
        <v>6637</v>
      </c>
      <c r="E982" s="656" t="s">
        <v>1330</v>
      </c>
      <c r="F982" s="663">
        <v>6637</v>
      </c>
    </row>
    <row r="983" spans="1:6" s="668" customFormat="1" ht="12.75">
      <c r="A983" s="239" t="s">
        <v>283</v>
      </c>
      <c r="B983" s="655">
        <v>133990955</v>
      </c>
      <c r="C983" s="655">
        <v>21794064</v>
      </c>
      <c r="D983" s="655">
        <v>21794064</v>
      </c>
      <c r="E983" s="656">
        <v>16.265324775093962</v>
      </c>
      <c r="F983" s="663">
        <v>21794064</v>
      </c>
    </row>
    <row r="984" spans="1:6" s="668" customFormat="1" ht="25.5">
      <c r="A984" s="241" t="s">
        <v>284</v>
      </c>
      <c r="B984" s="655">
        <v>133990955</v>
      </c>
      <c r="C984" s="655">
        <v>21794064</v>
      </c>
      <c r="D984" s="655">
        <v>21794064</v>
      </c>
      <c r="E984" s="656">
        <v>16.265324775093962</v>
      </c>
      <c r="F984" s="663">
        <v>21794064</v>
      </c>
    </row>
    <row r="985" spans="1:6" s="668" customFormat="1" ht="12.75">
      <c r="A985" s="181" t="s">
        <v>285</v>
      </c>
      <c r="B985" s="655">
        <v>133990955</v>
      </c>
      <c r="C985" s="655">
        <v>21794064</v>
      </c>
      <c r="D985" s="655">
        <v>21767266</v>
      </c>
      <c r="E985" s="656">
        <v>16.245324917640897</v>
      </c>
      <c r="F985" s="663">
        <v>21767266</v>
      </c>
    </row>
    <row r="986" spans="1:6" s="668" customFormat="1" ht="12.75">
      <c r="A986" s="239" t="s">
        <v>286</v>
      </c>
      <c r="B986" s="655">
        <v>175680</v>
      </c>
      <c r="C986" s="655">
        <v>22073</v>
      </c>
      <c r="D986" s="655">
        <v>1607</v>
      </c>
      <c r="E986" s="656">
        <v>0.9147313296903461</v>
      </c>
      <c r="F986" s="663">
        <v>1607</v>
      </c>
    </row>
    <row r="987" spans="1:6" s="668" customFormat="1" ht="12.75">
      <c r="A987" s="253" t="s">
        <v>287</v>
      </c>
      <c r="B987" s="655">
        <v>175680</v>
      </c>
      <c r="C987" s="655">
        <v>22073</v>
      </c>
      <c r="D987" s="655">
        <v>1607</v>
      </c>
      <c r="E987" s="656">
        <v>0.9147313296903461</v>
      </c>
      <c r="F987" s="663">
        <v>1607</v>
      </c>
    </row>
    <row r="988" spans="1:6" s="668" customFormat="1" ht="12.75">
      <c r="A988" s="255" t="s">
        <v>288</v>
      </c>
      <c r="B988" s="655">
        <v>36880</v>
      </c>
      <c r="C988" s="655">
        <v>3073</v>
      </c>
      <c r="D988" s="655">
        <v>363</v>
      </c>
      <c r="E988" s="656">
        <v>0.9842733188720174</v>
      </c>
      <c r="F988" s="663">
        <v>363</v>
      </c>
    </row>
    <row r="989" spans="1:6" s="668" customFormat="1" ht="12.75">
      <c r="A989" s="258" t="s">
        <v>289</v>
      </c>
      <c r="B989" s="655">
        <v>29680</v>
      </c>
      <c r="C989" s="655">
        <v>2473</v>
      </c>
      <c r="D989" s="655">
        <v>363</v>
      </c>
      <c r="E989" s="656">
        <v>1.2230458221024259</v>
      </c>
      <c r="F989" s="663">
        <v>363</v>
      </c>
    </row>
    <row r="990" spans="1:6" s="668" customFormat="1" ht="12.75">
      <c r="A990" s="255" t="s">
        <v>290</v>
      </c>
      <c r="B990" s="655">
        <v>138800</v>
      </c>
      <c r="C990" s="655">
        <v>19000</v>
      </c>
      <c r="D990" s="655">
        <v>1244</v>
      </c>
      <c r="E990" s="656">
        <v>0.8962536023054755</v>
      </c>
      <c r="F990" s="663">
        <v>1244</v>
      </c>
    </row>
    <row r="991" spans="1:6" s="668" customFormat="1" ht="12.75">
      <c r="A991" s="253" t="s">
        <v>291</v>
      </c>
      <c r="B991" s="655">
        <v>133815275</v>
      </c>
      <c r="C991" s="655">
        <v>21771991</v>
      </c>
      <c r="D991" s="655">
        <v>21765659</v>
      </c>
      <c r="E991" s="656">
        <v>16.265451758029865</v>
      </c>
      <c r="F991" s="663">
        <v>21765659</v>
      </c>
    </row>
    <row r="992" spans="1:6" s="668" customFormat="1" ht="12.75">
      <c r="A992" s="255" t="s">
        <v>303</v>
      </c>
      <c r="B992" s="655">
        <v>133815275</v>
      </c>
      <c r="C992" s="655">
        <v>21771991</v>
      </c>
      <c r="D992" s="655">
        <v>21765659</v>
      </c>
      <c r="E992" s="656">
        <v>16.265451758029865</v>
      </c>
      <c r="F992" s="663">
        <v>21765659</v>
      </c>
    </row>
    <row r="993" spans="1:6" s="645" customFormat="1" ht="12.75">
      <c r="A993" s="253"/>
      <c r="B993" s="655"/>
      <c r="C993" s="655"/>
      <c r="D993" s="655"/>
      <c r="E993" s="656"/>
      <c r="F993" s="663"/>
    </row>
    <row r="994" spans="1:6" s="650" customFormat="1" ht="12.75">
      <c r="A994" s="229" t="s">
        <v>1022</v>
      </c>
      <c r="B994" s="655"/>
      <c r="C994" s="655"/>
      <c r="D994" s="655"/>
      <c r="E994" s="656"/>
      <c r="F994" s="663"/>
    </row>
    <row r="995" spans="1:6" s="657" customFormat="1" ht="51">
      <c r="A995" s="177" t="s">
        <v>1026</v>
      </c>
      <c r="B995" s="655"/>
      <c r="C995" s="655"/>
      <c r="D995" s="655"/>
      <c r="E995" s="656"/>
      <c r="F995" s="663"/>
    </row>
    <row r="996" spans="1:6" s="657" customFormat="1" ht="12.75">
      <c r="A996" s="185" t="s">
        <v>969</v>
      </c>
      <c r="B996" s="655">
        <v>133990955</v>
      </c>
      <c r="C996" s="655">
        <v>21794064</v>
      </c>
      <c r="D996" s="655">
        <v>21800701</v>
      </c>
      <c r="E996" s="656">
        <v>16.27027809451765</v>
      </c>
      <c r="F996" s="663">
        <v>21800701</v>
      </c>
    </row>
    <row r="997" spans="1:6" s="668" customFormat="1" ht="12.75">
      <c r="A997" s="239" t="s">
        <v>295</v>
      </c>
      <c r="B997" s="655">
        <v>0</v>
      </c>
      <c r="C997" s="655">
        <v>0</v>
      </c>
      <c r="D997" s="655">
        <v>6637</v>
      </c>
      <c r="E997" s="656" t="s">
        <v>1330</v>
      </c>
      <c r="F997" s="663">
        <v>6637</v>
      </c>
    </row>
    <row r="998" spans="1:6" s="657" customFormat="1" ht="12.75">
      <c r="A998" s="239" t="s">
        <v>283</v>
      </c>
      <c r="B998" s="655">
        <v>133990955</v>
      </c>
      <c r="C998" s="655">
        <v>21794064</v>
      </c>
      <c r="D998" s="655">
        <v>21794064</v>
      </c>
      <c r="E998" s="656">
        <v>16.265324775093962</v>
      </c>
      <c r="F998" s="663">
        <v>21794064</v>
      </c>
    </row>
    <row r="999" spans="1:6" s="657" customFormat="1" ht="25.5">
      <c r="A999" s="241" t="s">
        <v>284</v>
      </c>
      <c r="B999" s="655">
        <v>133990955</v>
      </c>
      <c r="C999" s="655">
        <v>21794064</v>
      </c>
      <c r="D999" s="655">
        <v>21794064</v>
      </c>
      <c r="E999" s="656">
        <v>16.265324775093962</v>
      </c>
      <c r="F999" s="663">
        <v>21794064</v>
      </c>
    </row>
    <row r="1000" spans="1:6" s="657" customFormat="1" ht="12.75">
      <c r="A1000" s="181" t="s">
        <v>285</v>
      </c>
      <c r="B1000" s="655">
        <v>133990955</v>
      </c>
      <c r="C1000" s="655">
        <v>21794064</v>
      </c>
      <c r="D1000" s="655">
        <v>21767266</v>
      </c>
      <c r="E1000" s="656">
        <v>16.245324917640897</v>
      </c>
      <c r="F1000" s="663">
        <v>21767266</v>
      </c>
    </row>
    <row r="1001" spans="1:6" s="657" customFormat="1" ht="12.75">
      <c r="A1001" s="239" t="s">
        <v>286</v>
      </c>
      <c r="B1001" s="655">
        <v>133990955</v>
      </c>
      <c r="C1001" s="655">
        <v>21794064</v>
      </c>
      <c r="D1001" s="655">
        <v>21767266</v>
      </c>
      <c r="E1001" s="656">
        <v>16.245324917640897</v>
      </c>
      <c r="F1001" s="663">
        <v>21767266</v>
      </c>
    </row>
    <row r="1002" spans="1:6" s="657" customFormat="1" ht="12.75">
      <c r="A1002" s="253" t="s">
        <v>287</v>
      </c>
      <c r="B1002" s="655">
        <v>175680</v>
      </c>
      <c r="C1002" s="655">
        <v>22073</v>
      </c>
      <c r="D1002" s="655">
        <v>1607</v>
      </c>
      <c r="E1002" s="656">
        <v>0.9147313296903461</v>
      </c>
      <c r="F1002" s="663">
        <v>1607</v>
      </c>
    </row>
    <row r="1003" spans="1:6" s="657" customFormat="1" ht="12.75">
      <c r="A1003" s="255" t="s">
        <v>288</v>
      </c>
      <c r="B1003" s="655">
        <v>36880</v>
      </c>
      <c r="C1003" s="655">
        <v>3073</v>
      </c>
      <c r="D1003" s="655">
        <v>363</v>
      </c>
      <c r="E1003" s="656">
        <v>0.9842733188720174</v>
      </c>
      <c r="F1003" s="663">
        <v>363</v>
      </c>
    </row>
    <row r="1004" spans="1:6" s="657" customFormat="1" ht="12.75">
      <c r="A1004" s="258" t="s">
        <v>289</v>
      </c>
      <c r="B1004" s="655">
        <v>29680</v>
      </c>
      <c r="C1004" s="655">
        <v>2473</v>
      </c>
      <c r="D1004" s="655">
        <v>363</v>
      </c>
      <c r="E1004" s="656">
        <v>1.2230458221024259</v>
      </c>
      <c r="F1004" s="663">
        <v>363</v>
      </c>
    </row>
    <row r="1005" spans="1:6" s="657" customFormat="1" ht="12.75">
      <c r="A1005" s="255" t="s">
        <v>290</v>
      </c>
      <c r="B1005" s="655">
        <v>138800</v>
      </c>
      <c r="C1005" s="655">
        <v>19000</v>
      </c>
      <c r="D1005" s="655">
        <v>1244</v>
      </c>
      <c r="E1005" s="656">
        <v>0.8962536023054755</v>
      </c>
      <c r="F1005" s="663">
        <v>1244</v>
      </c>
    </row>
    <row r="1006" spans="1:6" s="657" customFormat="1" ht="12.75">
      <c r="A1006" s="253" t="s">
        <v>291</v>
      </c>
      <c r="B1006" s="655">
        <v>133815275</v>
      </c>
      <c r="C1006" s="655">
        <v>21771991</v>
      </c>
      <c r="D1006" s="655">
        <v>21765659</v>
      </c>
      <c r="E1006" s="656">
        <v>16.265451758029865</v>
      </c>
      <c r="F1006" s="663">
        <v>21765659</v>
      </c>
    </row>
    <row r="1007" spans="1:6" s="657" customFormat="1" ht="12.75">
      <c r="A1007" s="255" t="s">
        <v>303</v>
      </c>
      <c r="B1007" s="655">
        <v>133815275</v>
      </c>
      <c r="C1007" s="655">
        <v>21771991</v>
      </c>
      <c r="D1007" s="655">
        <v>21765659</v>
      </c>
      <c r="E1007" s="656">
        <v>16.265451758029865</v>
      </c>
      <c r="F1007" s="663">
        <v>21765659</v>
      </c>
    </row>
    <row r="1008" spans="1:6" s="657" customFormat="1" ht="12.75">
      <c r="A1008" s="177"/>
      <c r="B1008" s="655"/>
      <c r="C1008" s="662"/>
      <c r="D1008" s="662"/>
      <c r="E1008" s="663"/>
      <c r="F1008" s="663"/>
    </row>
    <row r="1009" spans="1:6" s="645" customFormat="1" ht="13.5" customHeight="1">
      <c r="A1009" s="219" t="s">
        <v>1027</v>
      </c>
      <c r="B1009" s="328"/>
      <c r="C1009" s="328"/>
      <c r="D1009" s="328"/>
      <c r="E1009" s="637"/>
      <c r="F1009" s="637"/>
    </row>
    <row r="1010" spans="1:6" s="645" customFormat="1" ht="13.5" customHeight="1">
      <c r="A1010" s="185" t="s">
        <v>969</v>
      </c>
      <c r="B1010" s="655">
        <v>5072721</v>
      </c>
      <c r="C1010" s="655">
        <v>467541</v>
      </c>
      <c r="D1010" s="655">
        <v>452402</v>
      </c>
      <c r="E1010" s="656">
        <v>8.918330024458273</v>
      </c>
      <c r="F1010" s="637">
        <v>452402</v>
      </c>
    </row>
    <row r="1011" spans="1:6" s="645" customFormat="1" ht="13.5" customHeight="1">
      <c r="A1011" s="239" t="s">
        <v>295</v>
      </c>
      <c r="B1011" s="655">
        <v>0</v>
      </c>
      <c r="C1011" s="639">
        <v>0</v>
      </c>
      <c r="D1011" s="639">
        <v>1619</v>
      </c>
      <c r="E1011" s="640" t="s">
        <v>1330</v>
      </c>
      <c r="F1011" s="637">
        <v>1619</v>
      </c>
    </row>
    <row r="1012" spans="1:6" s="645" customFormat="1" ht="13.5" customHeight="1">
      <c r="A1012" s="239" t="s">
        <v>299</v>
      </c>
      <c r="B1012" s="655">
        <v>30422</v>
      </c>
      <c r="C1012" s="639">
        <v>20489</v>
      </c>
      <c r="D1012" s="639">
        <v>3731</v>
      </c>
      <c r="E1012" s="640">
        <v>12.264150943396226</v>
      </c>
      <c r="F1012" s="637">
        <v>3731</v>
      </c>
    </row>
    <row r="1013" spans="1:6" s="645" customFormat="1" ht="13.5" customHeight="1">
      <c r="A1013" s="239" t="s">
        <v>283</v>
      </c>
      <c r="B1013" s="655">
        <v>5042299</v>
      </c>
      <c r="C1013" s="655">
        <v>447052</v>
      </c>
      <c r="D1013" s="655">
        <v>447052</v>
      </c>
      <c r="E1013" s="656">
        <v>8.866035116124609</v>
      </c>
      <c r="F1013" s="637">
        <v>447052</v>
      </c>
    </row>
    <row r="1014" spans="1:6" s="645" customFormat="1" ht="25.5">
      <c r="A1014" s="241" t="s">
        <v>284</v>
      </c>
      <c r="B1014" s="655">
        <v>5042299</v>
      </c>
      <c r="C1014" s="655">
        <v>447052</v>
      </c>
      <c r="D1014" s="655">
        <v>447052</v>
      </c>
      <c r="E1014" s="656">
        <v>8.866035116124609</v>
      </c>
      <c r="F1014" s="637">
        <v>447052</v>
      </c>
    </row>
    <row r="1015" spans="1:6" s="645" customFormat="1" ht="13.5" customHeight="1">
      <c r="A1015" s="181" t="s">
        <v>285</v>
      </c>
      <c r="B1015" s="655">
        <v>5510671</v>
      </c>
      <c r="C1015" s="655">
        <v>455395</v>
      </c>
      <c r="D1015" s="655">
        <v>67453</v>
      </c>
      <c r="E1015" s="656">
        <v>1.2240433152332992</v>
      </c>
      <c r="F1015" s="637">
        <v>67453</v>
      </c>
    </row>
    <row r="1016" spans="1:6" s="645" customFormat="1" ht="13.5" customHeight="1">
      <c r="A1016" s="239" t="s">
        <v>286</v>
      </c>
      <c r="B1016" s="655">
        <v>5404537</v>
      </c>
      <c r="C1016" s="655">
        <v>455102</v>
      </c>
      <c r="D1016" s="655">
        <v>67453</v>
      </c>
      <c r="E1016" s="656">
        <v>1.2480810104547346</v>
      </c>
      <c r="F1016" s="637">
        <v>67453</v>
      </c>
    </row>
    <row r="1017" spans="1:6" s="645" customFormat="1" ht="13.5" customHeight="1">
      <c r="A1017" s="253" t="s">
        <v>287</v>
      </c>
      <c r="B1017" s="655">
        <v>3188092</v>
      </c>
      <c r="C1017" s="655">
        <v>215889</v>
      </c>
      <c r="D1017" s="655">
        <v>49994</v>
      </c>
      <c r="E1017" s="656">
        <v>1.5681479706357284</v>
      </c>
      <c r="F1017" s="637">
        <v>49994</v>
      </c>
    </row>
    <row r="1018" spans="1:6" s="645" customFormat="1" ht="13.5" customHeight="1">
      <c r="A1018" s="255" t="s">
        <v>288</v>
      </c>
      <c r="B1018" s="655">
        <v>1399133</v>
      </c>
      <c r="C1018" s="655">
        <v>117257</v>
      </c>
      <c r="D1018" s="655">
        <v>32571</v>
      </c>
      <c r="E1018" s="656">
        <v>2.3279416610143566</v>
      </c>
      <c r="F1018" s="637">
        <v>32571</v>
      </c>
    </row>
    <row r="1019" spans="1:6" s="645" customFormat="1" ht="13.5" customHeight="1">
      <c r="A1019" s="258" t="s">
        <v>289</v>
      </c>
      <c r="B1019" s="655">
        <v>1126994</v>
      </c>
      <c r="C1019" s="655">
        <v>94051</v>
      </c>
      <c r="D1019" s="655">
        <v>26153</v>
      </c>
      <c r="E1019" s="656">
        <v>2.3205979801134697</v>
      </c>
      <c r="F1019" s="637">
        <v>26153</v>
      </c>
    </row>
    <row r="1020" spans="1:6" s="645" customFormat="1" ht="13.5" customHeight="1">
      <c r="A1020" s="255" t="s">
        <v>290</v>
      </c>
      <c r="B1020" s="655">
        <v>1788959</v>
      </c>
      <c r="C1020" s="655">
        <v>98632</v>
      </c>
      <c r="D1020" s="655">
        <v>17423</v>
      </c>
      <c r="E1020" s="656">
        <v>0.9739183513987744</v>
      </c>
      <c r="F1020" s="637">
        <v>17423</v>
      </c>
    </row>
    <row r="1021" spans="1:6" s="645" customFormat="1" ht="13.5" customHeight="1">
      <c r="A1021" s="253" t="s">
        <v>291</v>
      </c>
      <c r="B1021" s="655">
        <v>1555642</v>
      </c>
      <c r="C1021" s="655">
        <v>227957</v>
      </c>
      <c r="D1021" s="655">
        <v>17459</v>
      </c>
      <c r="E1021" s="656">
        <v>1.1223019177934255</v>
      </c>
      <c r="F1021" s="637">
        <v>17459</v>
      </c>
    </row>
    <row r="1022" spans="1:6" s="645" customFormat="1" ht="13.5" customHeight="1">
      <c r="A1022" s="255" t="s">
        <v>303</v>
      </c>
      <c r="B1022" s="655">
        <v>1555642</v>
      </c>
      <c r="C1022" s="655">
        <v>227957</v>
      </c>
      <c r="D1022" s="655">
        <v>17459</v>
      </c>
      <c r="E1022" s="656">
        <v>1.1223019177934255</v>
      </c>
      <c r="F1022" s="637">
        <v>17459</v>
      </c>
    </row>
    <row r="1023" spans="1:6" s="645" customFormat="1" ht="25.5">
      <c r="A1023" s="241" t="s">
        <v>296</v>
      </c>
      <c r="B1023" s="655">
        <v>590583</v>
      </c>
      <c r="C1023" s="655">
        <v>0</v>
      </c>
      <c r="D1023" s="655">
        <v>0</v>
      </c>
      <c r="E1023" s="656">
        <v>0</v>
      </c>
      <c r="F1023" s="637">
        <v>0</v>
      </c>
    </row>
    <row r="1024" spans="1:6" s="645" customFormat="1" ht="13.5" customHeight="1">
      <c r="A1024" s="262" t="s">
        <v>297</v>
      </c>
      <c r="B1024" s="655">
        <v>590583</v>
      </c>
      <c r="C1024" s="655">
        <v>0</v>
      </c>
      <c r="D1024" s="655">
        <v>0</v>
      </c>
      <c r="E1024" s="656">
        <v>0</v>
      </c>
      <c r="F1024" s="637">
        <v>0</v>
      </c>
    </row>
    <row r="1025" spans="1:6" s="645" customFormat="1" ht="13.5" customHeight="1">
      <c r="A1025" s="253" t="s">
        <v>236</v>
      </c>
      <c r="B1025" s="655">
        <v>70220</v>
      </c>
      <c r="C1025" s="655">
        <v>11256</v>
      </c>
      <c r="D1025" s="655">
        <v>0</v>
      </c>
      <c r="E1025" s="656">
        <v>0</v>
      </c>
      <c r="F1025" s="637">
        <v>0</v>
      </c>
    </row>
    <row r="1026" spans="1:6" s="645" customFormat="1" ht="13.5" customHeight="1">
      <c r="A1026" s="255" t="s">
        <v>327</v>
      </c>
      <c r="B1026" s="655">
        <v>70220</v>
      </c>
      <c r="C1026" s="655">
        <v>11256</v>
      </c>
      <c r="D1026" s="655">
        <v>0</v>
      </c>
      <c r="E1026" s="656">
        <v>0</v>
      </c>
      <c r="F1026" s="637">
        <v>0</v>
      </c>
    </row>
    <row r="1027" spans="1:6" s="645" customFormat="1" ht="13.5" customHeight="1">
      <c r="A1027" s="239" t="s">
        <v>241</v>
      </c>
      <c r="B1027" s="655">
        <v>106134</v>
      </c>
      <c r="C1027" s="655">
        <v>293</v>
      </c>
      <c r="D1027" s="655">
        <v>0</v>
      </c>
      <c r="E1027" s="656">
        <v>0</v>
      </c>
      <c r="F1027" s="637">
        <v>0</v>
      </c>
    </row>
    <row r="1028" spans="1:6" s="645" customFormat="1" ht="13.5" customHeight="1">
      <c r="A1028" s="253" t="s">
        <v>293</v>
      </c>
      <c r="B1028" s="655">
        <v>106134</v>
      </c>
      <c r="C1028" s="655">
        <v>293</v>
      </c>
      <c r="D1028" s="655">
        <v>0</v>
      </c>
      <c r="E1028" s="656">
        <v>0</v>
      </c>
      <c r="F1028" s="637">
        <v>0</v>
      </c>
    </row>
    <row r="1029" spans="1:6" s="645" customFormat="1" ht="13.5" customHeight="1">
      <c r="A1029" s="239" t="s">
        <v>1334</v>
      </c>
      <c r="B1029" s="655">
        <v>-437950</v>
      </c>
      <c r="C1029" s="655">
        <v>12146</v>
      </c>
      <c r="D1029" s="655">
        <v>384949</v>
      </c>
      <c r="E1029" s="656" t="s">
        <v>1330</v>
      </c>
      <c r="F1029" s="637">
        <v>384949</v>
      </c>
    </row>
    <row r="1030" spans="1:6" s="645" customFormat="1" ht="13.5" customHeight="1">
      <c r="A1030" s="239" t="s">
        <v>1335</v>
      </c>
      <c r="B1030" s="655">
        <v>437950</v>
      </c>
      <c r="C1030" s="655">
        <v>5808</v>
      </c>
      <c r="D1030" s="655" t="s">
        <v>1330</v>
      </c>
      <c r="E1030" s="656" t="s">
        <v>1330</v>
      </c>
      <c r="F1030" s="637" t="s">
        <v>1330</v>
      </c>
    </row>
    <row r="1031" spans="1:6" s="645" customFormat="1" ht="12.75">
      <c r="A1031" s="253" t="s">
        <v>317</v>
      </c>
      <c r="B1031" s="655">
        <v>437950</v>
      </c>
      <c r="C1031" s="655">
        <v>5808</v>
      </c>
      <c r="D1031" s="655" t="s">
        <v>1330</v>
      </c>
      <c r="E1031" s="656" t="s">
        <v>1330</v>
      </c>
      <c r="F1031" s="637" t="s">
        <v>1330</v>
      </c>
    </row>
    <row r="1032" spans="1:6" s="645" customFormat="1" ht="25.5" customHeight="1">
      <c r="A1032" s="262" t="s">
        <v>971</v>
      </c>
      <c r="B1032" s="655">
        <v>437950</v>
      </c>
      <c r="C1032" s="655">
        <v>5808</v>
      </c>
      <c r="D1032" s="655" t="s">
        <v>1330</v>
      </c>
      <c r="E1032" s="656" t="s">
        <v>1330</v>
      </c>
      <c r="F1032" s="637" t="s">
        <v>1330</v>
      </c>
    </row>
    <row r="1033" spans="1:6" s="645" customFormat="1" ht="12.75">
      <c r="A1033" s="253"/>
      <c r="B1033" s="655"/>
      <c r="C1033" s="662"/>
      <c r="D1033" s="662"/>
      <c r="E1033" s="663"/>
      <c r="F1033" s="637"/>
    </row>
    <row r="1034" spans="1:6" s="650" customFormat="1" ht="12.75">
      <c r="A1034" s="229" t="s">
        <v>974</v>
      </c>
      <c r="B1034" s="655"/>
      <c r="C1034" s="328"/>
      <c r="D1034" s="328"/>
      <c r="E1034" s="637"/>
      <c r="F1034" s="637"/>
    </row>
    <row r="1035" spans="1:6" s="645" customFormat="1" ht="13.5" customHeight="1">
      <c r="A1035" s="219" t="s">
        <v>1027</v>
      </c>
      <c r="B1035" s="328"/>
      <c r="C1035" s="328"/>
      <c r="D1035" s="328"/>
      <c r="E1035" s="637"/>
      <c r="F1035" s="637"/>
    </row>
    <row r="1036" spans="1:6" s="645" customFormat="1" ht="13.5" customHeight="1">
      <c r="A1036" s="185" t="s">
        <v>969</v>
      </c>
      <c r="B1036" s="328">
        <v>1659114</v>
      </c>
      <c r="C1036" s="328">
        <v>63920</v>
      </c>
      <c r="D1036" s="328">
        <v>61385</v>
      </c>
      <c r="E1036" s="637">
        <v>3.6998663141893804</v>
      </c>
      <c r="F1036" s="637">
        <v>61385</v>
      </c>
    </row>
    <row r="1037" spans="1:6" s="645" customFormat="1" ht="13.5" customHeight="1">
      <c r="A1037" s="239" t="s">
        <v>299</v>
      </c>
      <c r="B1037" s="328">
        <v>220072</v>
      </c>
      <c r="C1037" s="328">
        <v>2535</v>
      </c>
      <c r="D1037" s="328">
        <v>0</v>
      </c>
      <c r="E1037" s="637">
        <v>0</v>
      </c>
      <c r="F1037" s="637">
        <v>0</v>
      </c>
    </row>
    <row r="1038" spans="1:6" s="645" customFormat="1" ht="13.5" customHeight="1">
      <c r="A1038" s="239" t="s">
        <v>368</v>
      </c>
      <c r="B1038" s="328">
        <v>189650</v>
      </c>
      <c r="C1038" s="328">
        <v>0</v>
      </c>
      <c r="D1038" s="328">
        <v>0</v>
      </c>
      <c r="E1038" s="637">
        <v>0</v>
      </c>
      <c r="F1038" s="637">
        <v>0</v>
      </c>
    </row>
    <row r="1039" spans="1:6" s="645" customFormat="1" ht="13.5" customHeight="1">
      <c r="A1039" s="239" t="s">
        <v>283</v>
      </c>
      <c r="B1039" s="328">
        <v>1439042</v>
      </c>
      <c r="C1039" s="328">
        <v>61385</v>
      </c>
      <c r="D1039" s="328">
        <v>61385</v>
      </c>
      <c r="E1039" s="637">
        <v>4.2656850877180785</v>
      </c>
      <c r="F1039" s="637">
        <v>61385</v>
      </c>
    </row>
    <row r="1040" spans="1:6" s="645" customFormat="1" ht="27.75" customHeight="1">
      <c r="A1040" s="241" t="s">
        <v>284</v>
      </c>
      <c r="B1040" s="328">
        <v>1439042</v>
      </c>
      <c r="C1040" s="328">
        <v>61385</v>
      </c>
      <c r="D1040" s="328">
        <v>61385</v>
      </c>
      <c r="E1040" s="637">
        <v>4.2656850877180785</v>
      </c>
      <c r="F1040" s="637">
        <v>61385</v>
      </c>
    </row>
    <row r="1041" spans="1:6" s="645" customFormat="1" ht="13.5" customHeight="1">
      <c r="A1041" s="181" t="s">
        <v>285</v>
      </c>
      <c r="B1041" s="328">
        <v>2097064</v>
      </c>
      <c r="C1041" s="328">
        <v>69728</v>
      </c>
      <c r="D1041" s="328">
        <v>18286</v>
      </c>
      <c r="E1041" s="637">
        <v>0.8719810172698591</v>
      </c>
      <c r="F1041" s="637">
        <v>18286</v>
      </c>
    </row>
    <row r="1042" spans="1:6" s="645" customFormat="1" ht="13.5" customHeight="1">
      <c r="A1042" s="239" t="s">
        <v>286</v>
      </c>
      <c r="B1042" s="328">
        <v>2094444</v>
      </c>
      <c r="C1042" s="328">
        <v>69728</v>
      </c>
      <c r="D1042" s="328">
        <v>18286</v>
      </c>
      <c r="E1042" s="637">
        <v>0.8730718033043615</v>
      </c>
      <c r="F1042" s="637">
        <v>18286</v>
      </c>
    </row>
    <row r="1043" spans="1:6" s="645" customFormat="1" ht="13.5" customHeight="1">
      <c r="A1043" s="253" t="s">
        <v>287</v>
      </c>
      <c r="B1043" s="328">
        <v>1904794</v>
      </c>
      <c r="C1043" s="328">
        <v>69728</v>
      </c>
      <c r="D1043" s="328">
        <v>18286</v>
      </c>
      <c r="E1043" s="637">
        <v>0.9599988240198153</v>
      </c>
      <c r="F1043" s="637">
        <v>18286</v>
      </c>
    </row>
    <row r="1044" spans="1:6" s="645" customFormat="1" ht="13.5" customHeight="1">
      <c r="A1044" s="255" t="s">
        <v>288</v>
      </c>
      <c r="B1044" s="328">
        <v>707985</v>
      </c>
      <c r="C1044" s="328">
        <v>36195</v>
      </c>
      <c r="D1044" s="328">
        <v>9562</v>
      </c>
      <c r="E1044" s="637">
        <v>1.3505935860223026</v>
      </c>
      <c r="F1044" s="637">
        <v>9562</v>
      </c>
    </row>
    <row r="1045" spans="1:6" s="645" customFormat="1" ht="13.5" customHeight="1">
      <c r="A1045" s="258" t="s">
        <v>289</v>
      </c>
      <c r="B1045" s="328">
        <v>575447</v>
      </c>
      <c r="C1045" s="328">
        <v>29148</v>
      </c>
      <c r="D1045" s="328">
        <v>7443</v>
      </c>
      <c r="E1045" s="637">
        <v>1.2934292819321327</v>
      </c>
      <c r="F1045" s="637">
        <v>7443</v>
      </c>
    </row>
    <row r="1046" spans="1:6" s="645" customFormat="1" ht="13.5" customHeight="1">
      <c r="A1046" s="255" t="s">
        <v>290</v>
      </c>
      <c r="B1046" s="328">
        <v>1196809</v>
      </c>
      <c r="C1046" s="328">
        <v>33533</v>
      </c>
      <c r="D1046" s="328">
        <v>8724</v>
      </c>
      <c r="E1046" s="637">
        <v>0.728938368611867</v>
      </c>
      <c r="F1046" s="637">
        <v>8724</v>
      </c>
    </row>
    <row r="1047" spans="1:6" s="645" customFormat="1" ht="13.5" customHeight="1">
      <c r="A1047" s="253" t="s">
        <v>236</v>
      </c>
      <c r="B1047" s="328">
        <v>189650</v>
      </c>
      <c r="C1047" s="328">
        <v>0</v>
      </c>
      <c r="D1047" s="328">
        <v>0</v>
      </c>
      <c r="E1047" s="637">
        <v>0</v>
      </c>
      <c r="F1047" s="637">
        <v>0</v>
      </c>
    </row>
    <row r="1048" spans="1:6" s="645" customFormat="1" ht="13.5" customHeight="1">
      <c r="A1048" s="253" t="s">
        <v>315</v>
      </c>
      <c r="B1048" s="328">
        <v>189650</v>
      </c>
      <c r="C1048" s="328">
        <v>0</v>
      </c>
      <c r="D1048" s="328">
        <v>0</v>
      </c>
      <c r="E1048" s="637">
        <v>0</v>
      </c>
      <c r="F1048" s="637">
        <v>0</v>
      </c>
    </row>
    <row r="1049" spans="1:6" s="645" customFormat="1" ht="28.5" customHeight="1">
      <c r="A1049" s="265" t="s">
        <v>1023</v>
      </c>
      <c r="B1049" s="328">
        <v>189650</v>
      </c>
      <c r="C1049" s="328">
        <v>0</v>
      </c>
      <c r="D1049" s="328">
        <v>0</v>
      </c>
      <c r="E1049" s="637">
        <v>0</v>
      </c>
      <c r="F1049" s="637">
        <v>0</v>
      </c>
    </row>
    <row r="1050" spans="1:6" s="645" customFormat="1" ht="13.5" customHeight="1">
      <c r="A1050" s="239" t="s">
        <v>241</v>
      </c>
      <c r="B1050" s="328">
        <v>2620</v>
      </c>
      <c r="C1050" s="328">
        <v>0</v>
      </c>
      <c r="D1050" s="328">
        <v>0</v>
      </c>
      <c r="E1050" s="637">
        <v>0</v>
      </c>
      <c r="F1050" s="637">
        <v>0</v>
      </c>
    </row>
    <row r="1051" spans="1:6" s="645" customFormat="1" ht="13.5" customHeight="1">
      <c r="A1051" s="253" t="s">
        <v>293</v>
      </c>
      <c r="B1051" s="328">
        <v>2620</v>
      </c>
      <c r="C1051" s="328">
        <v>0</v>
      </c>
      <c r="D1051" s="328">
        <v>0</v>
      </c>
      <c r="E1051" s="637">
        <v>0</v>
      </c>
      <c r="F1051" s="637">
        <v>0</v>
      </c>
    </row>
    <row r="1052" spans="1:6" s="645" customFormat="1" ht="13.5" customHeight="1">
      <c r="A1052" s="239" t="s">
        <v>1334</v>
      </c>
      <c r="B1052" s="328">
        <v>-437950</v>
      </c>
      <c r="C1052" s="328">
        <v>-5808</v>
      </c>
      <c r="D1052" s="328">
        <v>43099</v>
      </c>
      <c r="E1052" s="637" t="s">
        <v>1330</v>
      </c>
      <c r="F1052" s="637">
        <v>43099</v>
      </c>
    </row>
    <row r="1053" spans="1:6" s="645" customFormat="1" ht="13.5" customHeight="1">
      <c r="A1053" s="239" t="s">
        <v>1335</v>
      </c>
      <c r="B1053" s="328">
        <v>437950</v>
      </c>
      <c r="C1053" s="328">
        <v>5808</v>
      </c>
      <c r="D1053" s="328" t="s">
        <v>1330</v>
      </c>
      <c r="E1053" s="637" t="s">
        <v>1330</v>
      </c>
      <c r="F1053" s="637" t="s">
        <v>1330</v>
      </c>
    </row>
    <row r="1054" spans="1:6" s="645" customFormat="1" ht="13.5" customHeight="1">
      <c r="A1054" s="253" t="s">
        <v>317</v>
      </c>
      <c r="B1054" s="328">
        <v>437950</v>
      </c>
      <c r="C1054" s="328">
        <v>5808</v>
      </c>
      <c r="D1054" s="328" t="s">
        <v>1330</v>
      </c>
      <c r="E1054" s="637" t="s">
        <v>1330</v>
      </c>
      <c r="F1054" s="637" t="s">
        <v>1330</v>
      </c>
    </row>
    <row r="1055" spans="1:6" s="645" customFormat="1" ht="25.5" customHeight="1">
      <c r="A1055" s="262" t="s">
        <v>971</v>
      </c>
      <c r="B1055" s="328">
        <v>437950</v>
      </c>
      <c r="C1055" s="328">
        <v>5808</v>
      </c>
      <c r="D1055" s="328" t="s">
        <v>1330</v>
      </c>
      <c r="E1055" s="637" t="s">
        <v>1330</v>
      </c>
      <c r="F1055" s="637" t="s">
        <v>1330</v>
      </c>
    </row>
    <row r="1056" spans="1:6" s="645" customFormat="1" ht="13.5" customHeight="1">
      <c r="A1056" s="219"/>
      <c r="B1056" s="328"/>
      <c r="C1056" s="328"/>
      <c r="D1056" s="328"/>
      <c r="E1056" s="637"/>
      <c r="F1056" s="637"/>
    </row>
    <row r="1057" spans="1:6" s="645" customFormat="1" ht="13.5" customHeight="1">
      <c r="A1057" s="229" t="s">
        <v>992</v>
      </c>
      <c r="B1057" s="328"/>
      <c r="C1057" s="328"/>
      <c r="D1057" s="328"/>
      <c r="E1057" s="637"/>
      <c r="F1057" s="637"/>
    </row>
    <row r="1058" spans="1:6" s="645" customFormat="1" ht="13.5" customHeight="1">
      <c r="A1058" s="219" t="s">
        <v>1027</v>
      </c>
      <c r="B1058" s="328"/>
      <c r="C1058" s="328"/>
      <c r="D1058" s="328"/>
      <c r="E1058" s="637"/>
      <c r="F1058" s="637"/>
    </row>
    <row r="1059" spans="1:6" s="645" customFormat="1" ht="13.5" customHeight="1">
      <c r="A1059" s="185" t="s">
        <v>969</v>
      </c>
      <c r="B1059" s="328">
        <v>31371</v>
      </c>
      <c r="C1059" s="328">
        <v>12451</v>
      </c>
      <c r="D1059" s="328">
        <v>1768</v>
      </c>
      <c r="E1059" s="637">
        <v>5.6357782665519105</v>
      </c>
      <c r="F1059" s="637">
        <v>1768</v>
      </c>
    </row>
    <row r="1060" spans="1:6" s="645" customFormat="1" ht="13.5" customHeight="1">
      <c r="A1060" s="239" t="s">
        <v>299</v>
      </c>
      <c r="B1060" s="328">
        <v>10683</v>
      </c>
      <c r="C1060" s="328">
        <v>10683</v>
      </c>
      <c r="D1060" s="328">
        <v>0</v>
      </c>
      <c r="E1060" s="637">
        <v>0</v>
      </c>
      <c r="F1060" s="637">
        <v>0</v>
      </c>
    </row>
    <row r="1061" spans="1:6" s="645" customFormat="1" ht="13.5" customHeight="1">
      <c r="A1061" s="239" t="s">
        <v>368</v>
      </c>
      <c r="B1061" s="328">
        <v>10683</v>
      </c>
      <c r="C1061" s="328">
        <v>10683</v>
      </c>
      <c r="D1061" s="328">
        <v>0</v>
      </c>
      <c r="E1061" s="637">
        <v>0</v>
      </c>
      <c r="F1061" s="637">
        <v>0</v>
      </c>
    </row>
    <row r="1062" spans="1:6" s="645" customFormat="1" ht="13.5" customHeight="1">
      <c r="A1062" s="239" t="s">
        <v>283</v>
      </c>
      <c r="B1062" s="328">
        <v>20688</v>
      </c>
      <c r="C1062" s="328">
        <v>1768</v>
      </c>
      <c r="D1062" s="328">
        <v>1768</v>
      </c>
      <c r="E1062" s="637">
        <v>8.546017014694508</v>
      </c>
      <c r="F1062" s="637">
        <v>1768</v>
      </c>
    </row>
    <row r="1063" spans="1:6" s="645" customFormat="1" ht="24.75" customHeight="1">
      <c r="A1063" s="241" t="s">
        <v>284</v>
      </c>
      <c r="B1063" s="328">
        <v>20688</v>
      </c>
      <c r="C1063" s="328">
        <v>1768</v>
      </c>
      <c r="D1063" s="328">
        <v>1768</v>
      </c>
      <c r="E1063" s="637">
        <v>8.546017014694508</v>
      </c>
      <c r="F1063" s="637">
        <v>1768</v>
      </c>
    </row>
    <row r="1064" spans="1:6" s="645" customFormat="1" ht="13.5" customHeight="1">
      <c r="A1064" s="181" t="s">
        <v>285</v>
      </c>
      <c r="B1064" s="328">
        <v>31371</v>
      </c>
      <c r="C1064" s="328">
        <v>12451</v>
      </c>
      <c r="D1064" s="328">
        <v>0</v>
      </c>
      <c r="E1064" s="637">
        <v>0</v>
      </c>
      <c r="F1064" s="637">
        <v>0</v>
      </c>
    </row>
    <row r="1065" spans="1:6" s="645" customFormat="1" ht="13.5" customHeight="1">
      <c r="A1065" s="239" t="s">
        <v>286</v>
      </c>
      <c r="B1065" s="328">
        <v>31371</v>
      </c>
      <c r="C1065" s="328">
        <v>12451</v>
      </c>
      <c r="D1065" s="328">
        <v>0</v>
      </c>
      <c r="E1065" s="637">
        <v>0</v>
      </c>
      <c r="F1065" s="637">
        <v>0</v>
      </c>
    </row>
    <row r="1066" spans="1:6" s="645" customFormat="1" ht="13.5" customHeight="1">
      <c r="A1066" s="253" t="s">
        <v>287</v>
      </c>
      <c r="B1066" s="328">
        <v>20688</v>
      </c>
      <c r="C1066" s="328">
        <v>1768</v>
      </c>
      <c r="D1066" s="328">
        <v>0</v>
      </c>
      <c r="E1066" s="637">
        <v>0</v>
      </c>
      <c r="F1066" s="637">
        <v>0</v>
      </c>
    </row>
    <row r="1067" spans="1:6" s="645" customFormat="1" ht="13.5" customHeight="1">
      <c r="A1067" s="255" t="s">
        <v>288</v>
      </c>
      <c r="B1067" s="328">
        <v>12063</v>
      </c>
      <c r="C1067" s="328">
        <v>1040</v>
      </c>
      <c r="D1067" s="328">
        <v>0</v>
      </c>
      <c r="E1067" s="637">
        <v>0</v>
      </c>
      <c r="F1067" s="637">
        <v>0</v>
      </c>
    </row>
    <row r="1068" spans="1:6" s="645" customFormat="1" ht="13.5" customHeight="1">
      <c r="A1068" s="258" t="s">
        <v>289</v>
      </c>
      <c r="B1068" s="328">
        <v>9721</v>
      </c>
      <c r="C1068" s="328">
        <v>838</v>
      </c>
      <c r="D1068" s="328">
        <v>0</v>
      </c>
      <c r="E1068" s="637">
        <v>0</v>
      </c>
      <c r="F1068" s="637">
        <v>0</v>
      </c>
    </row>
    <row r="1069" spans="1:6" s="645" customFormat="1" ht="13.5" customHeight="1">
      <c r="A1069" s="255" t="s">
        <v>290</v>
      </c>
      <c r="B1069" s="328">
        <v>8625</v>
      </c>
      <c r="C1069" s="328">
        <v>728</v>
      </c>
      <c r="D1069" s="328">
        <v>0</v>
      </c>
      <c r="E1069" s="637">
        <v>0</v>
      </c>
      <c r="F1069" s="637">
        <v>0</v>
      </c>
    </row>
    <row r="1070" spans="1:6" s="645" customFormat="1" ht="13.5" customHeight="1">
      <c r="A1070" s="253" t="s">
        <v>236</v>
      </c>
      <c r="B1070" s="328">
        <v>10683</v>
      </c>
      <c r="C1070" s="328">
        <v>10683</v>
      </c>
      <c r="D1070" s="328">
        <v>0</v>
      </c>
      <c r="E1070" s="637">
        <v>0</v>
      </c>
      <c r="F1070" s="637">
        <v>0</v>
      </c>
    </row>
    <row r="1071" spans="1:6" s="645" customFormat="1" ht="13.5" customHeight="1">
      <c r="A1071" s="253" t="s">
        <v>315</v>
      </c>
      <c r="B1071" s="328">
        <v>10683</v>
      </c>
      <c r="C1071" s="328">
        <v>10683</v>
      </c>
      <c r="D1071" s="328">
        <v>0</v>
      </c>
      <c r="E1071" s="637">
        <v>0</v>
      </c>
      <c r="F1071" s="637">
        <v>0</v>
      </c>
    </row>
    <row r="1072" spans="1:6" s="645" customFormat="1" ht="27.75" customHeight="1">
      <c r="A1072" s="265" t="s">
        <v>1015</v>
      </c>
      <c r="B1072" s="328">
        <v>10683</v>
      </c>
      <c r="C1072" s="328">
        <v>10683</v>
      </c>
      <c r="D1072" s="328">
        <v>0</v>
      </c>
      <c r="E1072" s="637">
        <v>0</v>
      </c>
      <c r="F1072" s="637">
        <v>0</v>
      </c>
    </row>
    <row r="1073" spans="1:6" s="645" customFormat="1" ht="13.5" customHeight="1">
      <c r="A1073" s="219"/>
      <c r="B1073" s="328"/>
      <c r="C1073" s="328"/>
      <c r="D1073" s="328"/>
      <c r="E1073" s="637"/>
      <c r="F1073" s="637"/>
    </row>
    <row r="1074" spans="1:6" s="645" customFormat="1" ht="13.5" customHeight="1">
      <c r="A1074" s="229" t="s">
        <v>521</v>
      </c>
      <c r="B1074" s="328"/>
      <c r="C1074" s="328"/>
      <c r="D1074" s="328"/>
      <c r="E1074" s="637"/>
      <c r="F1074" s="637"/>
    </row>
    <row r="1075" spans="1:6" s="645" customFormat="1" ht="13.5" customHeight="1">
      <c r="A1075" s="219" t="s">
        <v>1027</v>
      </c>
      <c r="B1075" s="328"/>
      <c r="C1075" s="328"/>
      <c r="D1075" s="328"/>
      <c r="E1075" s="637"/>
      <c r="F1075" s="637"/>
    </row>
    <row r="1076" spans="1:6" s="645" customFormat="1" ht="13.5" customHeight="1">
      <c r="A1076" s="185" t="s">
        <v>969</v>
      </c>
      <c r="B1076" s="328">
        <v>69956</v>
      </c>
      <c r="C1076" s="328">
        <v>39859</v>
      </c>
      <c r="D1076" s="328">
        <v>39859</v>
      </c>
      <c r="E1076" s="637">
        <v>56.97724283835554</v>
      </c>
      <c r="F1076" s="637">
        <v>39859</v>
      </c>
    </row>
    <row r="1077" spans="1:6" s="645" customFormat="1" ht="13.5" customHeight="1">
      <c r="A1077" s="239" t="s">
        <v>299</v>
      </c>
      <c r="B1077" s="328">
        <v>2700</v>
      </c>
      <c r="C1077" s="328">
        <v>0</v>
      </c>
      <c r="D1077" s="328">
        <v>0</v>
      </c>
      <c r="E1077" s="637">
        <v>0</v>
      </c>
      <c r="F1077" s="637">
        <v>0</v>
      </c>
    </row>
    <row r="1078" spans="1:6" s="645" customFormat="1" ht="13.5" customHeight="1">
      <c r="A1078" s="239" t="s">
        <v>368</v>
      </c>
      <c r="B1078" s="328">
        <v>2700</v>
      </c>
      <c r="C1078" s="328">
        <v>0</v>
      </c>
      <c r="D1078" s="328">
        <v>0</v>
      </c>
      <c r="E1078" s="637">
        <v>0</v>
      </c>
      <c r="F1078" s="637">
        <v>0</v>
      </c>
    </row>
    <row r="1079" spans="1:6" s="645" customFormat="1" ht="13.5" customHeight="1">
      <c r="A1079" s="239" t="s">
        <v>283</v>
      </c>
      <c r="B1079" s="328">
        <v>67256</v>
      </c>
      <c r="C1079" s="328">
        <v>39859</v>
      </c>
      <c r="D1079" s="328">
        <v>39859</v>
      </c>
      <c r="E1079" s="637">
        <v>59.26460092779826</v>
      </c>
      <c r="F1079" s="637">
        <v>39859</v>
      </c>
    </row>
    <row r="1080" spans="1:6" s="645" customFormat="1" ht="25.5" customHeight="1">
      <c r="A1080" s="241" t="s">
        <v>284</v>
      </c>
      <c r="B1080" s="328">
        <v>67256</v>
      </c>
      <c r="C1080" s="328">
        <v>39859</v>
      </c>
      <c r="D1080" s="328">
        <v>39859</v>
      </c>
      <c r="E1080" s="637">
        <v>59.26460092779826</v>
      </c>
      <c r="F1080" s="637">
        <v>39859</v>
      </c>
    </row>
    <row r="1081" spans="1:6" s="645" customFormat="1" ht="13.5" customHeight="1">
      <c r="A1081" s="181" t="s">
        <v>285</v>
      </c>
      <c r="B1081" s="328">
        <v>69956</v>
      </c>
      <c r="C1081" s="328">
        <v>39859</v>
      </c>
      <c r="D1081" s="328">
        <v>1097</v>
      </c>
      <c r="E1081" s="637">
        <v>1.5681285379381324</v>
      </c>
      <c r="F1081" s="637">
        <v>1097</v>
      </c>
    </row>
    <row r="1082" spans="1:6" s="645" customFormat="1" ht="13.5" customHeight="1">
      <c r="A1082" s="239" t="s">
        <v>286</v>
      </c>
      <c r="B1082" s="328">
        <v>69956</v>
      </c>
      <c r="C1082" s="328">
        <v>39859</v>
      </c>
      <c r="D1082" s="328">
        <v>1097</v>
      </c>
      <c r="E1082" s="637">
        <v>1.5681285379381324</v>
      </c>
      <c r="F1082" s="637">
        <v>1097</v>
      </c>
    </row>
    <row r="1083" spans="1:6" s="645" customFormat="1" ht="13.5" customHeight="1">
      <c r="A1083" s="253" t="s">
        <v>287</v>
      </c>
      <c r="B1083" s="328">
        <v>67256</v>
      </c>
      <c r="C1083" s="328">
        <v>39859</v>
      </c>
      <c r="D1083" s="328">
        <v>1097</v>
      </c>
      <c r="E1083" s="637">
        <v>1.6310812418222909</v>
      </c>
      <c r="F1083" s="637">
        <v>1097</v>
      </c>
    </row>
    <row r="1084" spans="1:6" s="645" customFormat="1" ht="13.5" customHeight="1">
      <c r="A1084" s="255" t="s">
        <v>288</v>
      </c>
      <c r="B1084" s="328">
        <v>37583</v>
      </c>
      <c r="C1084" s="328">
        <v>18291</v>
      </c>
      <c r="D1084" s="328">
        <v>665</v>
      </c>
      <c r="E1084" s="637">
        <v>1.7694170236543116</v>
      </c>
      <c r="F1084" s="637">
        <v>665</v>
      </c>
    </row>
    <row r="1085" spans="1:6" s="645" customFormat="1" ht="13.5" customHeight="1">
      <c r="A1085" s="258" t="s">
        <v>289</v>
      </c>
      <c r="B1085" s="328">
        <v>30287</v>
      </c>
      <c r="C1085" s="328">
        <v>14709</v>
      </c>
      <c r="D1085" s="328">
        <v>535</v>
      </c>
      <c r="E1085" s="637">
        <v>1.7664344438207813</v>
      </c>
      <c r="F1085" s="637">
        <v>535</v>
      </c>
    </row>
    <row r="1086" spans="1:6" s="645" customFormat="1" ht="13.5" customHeight="1">
      <c r="A1086" s="255" t="s">
        <v>290</v>
      </c>
      <c r="B1086" s="328">
        <v>29673</v>
      </c>
      <c r="C1086" s="328">
        <v>21568</v>
      </c>
      <c r="D1086" s="328">
        <v>432</v>
      </c>
      <c r="E1086" s="637">
        <v>1.4558689717925388</v>
      </c>
      <c r="F1086" s="637">
        <v>432</v>
      </c>
    </row>
    <row r="1087" spans="1:6" s="645" customFormat="1" ht="13.5" customHeight="1">
      <c r="A1087" s="253" t="s">
        <v>236</v>
      </c>
      <c r="B1087" s="328">
        <v>2700</v>
      </c>
      <c r="C1087" s="328">
        <v>0</v>
      </c>
      <c r="D1087" s="328">
        <v>0</v>
      </c>
      <c r="E1087" s="637">
        <v>0</v>
      </c>
      <c r="F1087" s="637">
        <v>0</v>
      </c>
    </row>
    <row r="1088" spans="1:6" s="645" customFormat="1" ht="13.5" customHeight="1">
      <c r="A1088" s="253" t="s">
        <v>315</v>
      </c>
      <c r="B1088" s="328">
        <v>2700</v>
      </c>
      <c r="C1088" s="328">
        <v>0</v>
      </c>
      <c r="D1088" s="328">
        <v>0</v>
      </c>
      <c r="E1088" s="637">
        <v>0</v>
      </c>
      <c r="F1088" s="637">
        <v>0</v>
      </c>
    </row>
    <row r="1089" spans="1:6" s="645" customFormat="1" ht="26.25" customHeight="1">
      <c r="A1089" s="265" t="s">
        <v>1028</v>
      </c>
      <c r="B1089" s="328">
        <v>2700</v>
      </c>
      <c r="C1089" s="328">
        <v>0</v>
      </c>
      <c r="D1089" s="328">
        <v>0</v>
      </c>
      <c r="E1089" s="637">
        <v>0</v>
      </c>
      <c r="F1089" s="637">
        <v>0</v>
      </c>
    </row>
    <row r="1090" spans="1:6" s="645" customFormat="1" ht="15.75" customHeight="1">
      <c r="A1090" s="219"/>
      <c r="B1090" s="328"/>
      <c r="C1090" s="328"/>
      <c r="D1090" s="328"/>
      <c r="E1090" s="637"/>
      <c r="F1090" s="637"/>
    </row>
    <row r="1091" spans="1:6" s="645" customFormat="1" ht="13.5" customHeight="1">
      <c r="A1091" s="229" t="s">
        <v>526</v>
      </c>
      <c r="B1091" s="328"/>
      <c r="C1091" s="328"/>
      <c r="D1091" s="328"/>
      <c r="E1091" s="637"/>
      <c r="F1091" s="637"/>
    </row>
    <row r="1092" spans="1:6" s="645" customFormat="1" ht="13.5" customHeight="1">
      <c r="A1092" s="219" t="s">
        <v>1027</v>
      </c>
      <c r="B1092" s="328"/>
      <c r="C1092" s="328"/>
      <c r="D1092" s="328"/>
      <c r="E1092" s="637"/>
      <c r="F1092" s="637"/>
    </row>
    <row r="1093" spans="1:6" s="645" customFormat="1" ht="13.5" customHeight="1">
      <c r="A1093" s="185" t="s">
        <v>969</v>
      </c>
      <c r="B1093" s="328">
        <v>4303324</v>
      </c>
      <c r="C1093" s="328">
        <v>631236</v>
      </c>
      <c r="D1093" s="328">
        <v>632855</v>
      </c>
      <c r="E1093" s="637">
        <v>14.706189912727929</v>
      </c>
      <c r="F1093" s="637">
        <v>632855</v>
      </c>
    </row>
    <row r="1094" spans="1:6" s="645" customFormat="1" ht="13.5" customHeight="1">
      <c r="A1094" s="239" t="s">
        <v>295</v>
      </c>
      <c r="B1094" s="328">
        <v>0</v>
      </c>
      <c r="C1094" s="328">
        <v>0</v>
      </c>
      <c r="D1094" s="328">
        <v>1619</v>
      </c>
      <c r="E1094" s="637" t="s">
        <v>1330</v>
      </c>
      <c r="F1094" s="637">
        <v>1619</v>
      </c>
    </row>
    <row r="1095" spans="1:6" s="645" customFormat="1" ht="13.5" customHeight="1">
      <c r="A1095" s="239" t="s">
        <v>283</v>
      </c>
      <c r="B1095" s="328">
        <v>4303324</v>
      </c>
      <c r="C1095" s="328">
        <v>631236</v>
      </c>
      <c r="D1095" s="328">
        <v>631236</v>
      </c>
      <c r="E1095" s="637">
        <v>14.66856783268004</v>
      </c>
      <c r="F1095" s="637">
        <v>631236</v>
      </c>
    </row>
    <row r="1096" spans="1:6" s="645" customFormat="1" ht="25.5" customHeight="1">
      <c r="A1096" s="241" t="s">
        <v>284</v>
      </c>
      <c r="B1096" s="328">
        <v>2100162</v>
      </c>
      <c r="C1096" s="328">
        <v>292346</v>
      </c>
      <c r="D1096" s="328">
        <v>292346</v>
      </c>
      <c r="E1096" s="637">
        <v>13.920164253995646</v>
      </c>
      <c r="F1096" s="637">
        <v>292346</v>
      </c>
    </row>
    <row r="1097" spans="1:6" s="645" customFormat="1" ht="23.25" customHeight="1">
      <c r="A1097" s="261" t="s">
        <v>320</v>
      </c>
      <c r="B1097" s="328">
        <v>2203162</v>
      </c>
      <c r="C1097" s="328">
        <v>338890</v>
      </c>
      <c r="D1097" s="328">
        <v>338890</v>
      </c>
      <c r="E1097" s="637">
        <v>15.381982804714314</v>
      </c>
      <c r="F1097" s="637">
        <v>338890</v>
      </c>
    </row>
    <row r="1098" spans="1:6" s="645" customFormat="1" ht="13.5" customHeight="1">
      <c r="A1098" s="181" t="s">
        <v>285</v>
      </c>
      <c r="B1098" s="328">
        <v>4303324</v>
      </c>
      <c r="C1098" s="328">
        <v>631236</v>
      </c>
      <c r="D1098" s="328">
        <v>193399</v>
      </c>
      <c r="E1098" s="637">
        <v>4.49417705940803</v>
      </c>
      <c r="F1098" s="637">
        <v>193399</v>
      </c>
    </row>
    <row r="1099" spans="1:6" s="645" customFormat="1" ht="13.5" customHeight="1">
      <c r="A1099" s="239" t="s">
        <v>286</v>
      </c>
      <c r="B1099" s="328">
        <v>4303324</v>
      </c>
      <c r="C1099" s="328">
        <v>631236</v>
      </c>
      <c r="D1099" s="328">
        <v>193399</v>
      </c>
      <c r="E1099" s="637">
        <v>4.49417705940803</v>
      </c>
      <c r="F1099" s="637">
        <v>193399</v>
      </c>
    </row>
    <row r="1100" spans="1:6" s="645" customFormat="1" ht="13.5" customHeight="1">
      <c r="A1100" s="253" t="s">
        <v>287</v>
      </c>
      <c r="B1100" s="328">
        <v>962048</v>
      </c>
      <c r="C1100" s="328">
        <v>94239</v>
      </c>
      <c r="D1100" s="328">
        <v>29957</v>
      </c>
      <c r="E1100" s="637">
        <v>3.1138778938265035</v>
      </c>
      <c r="F1100" s="637">
        <v>29957</v>
      </c>
    </row>
    <row r="1101" spans="1:6" s="645" customFormat="1" ht="13.5" customHeight="1">
      <c r="A1101" s="255" t="s">
        <v>288</v>
      </c>
      <c r="B1101" s="328">
        <v>575076</v>
      </c>
      <c r="C1101" s="328">
        <v>58122</v>
      </c>
      <c r="D1101" s="328">
        <v>21701</v>
      </c>
      <c r="E1101" s="637">
        <v>3.773588186604901</v>
      </c>
      <c r="F1101" s="637">
        <v>21701</v>
      </c>
    </row>
    <row r="1102" spans="1:6" s="645" customFormat="1" ht="13.5" customHeight="1">
      <c r="A1102" s="258" t="s">
        <v>289</v>
      </c>
      <c r="B1102" s="328">
        <v>458399</v>
      </c>
      <c r="C1102" s="328">
        <v>46449</v>
      </c>
      <c r="D1102" s="328">
        <v>17666</v>
      </c>
      <c r="E1102" s="637">
        <v>3.8538478487082215</v>
      </c>
      <c r="F1102" s="637">
        <v>17666</v>
      </c>
    </row>
    <row r="1103" spans="1:6" s="645" customFormat="1" ht="13.5" customHeight="1">
      <c r="A1103" s="255" t="s">
        <v>290</v>
      </c>
      <c r="B1103" s="328">
        <v>386972</v>
      </c>
      <c r="C1103" s="328">
        <v>36117</v>
      </c>
      <c r="D1103" s="328">
        <v>8256</v>
      </c>
      <c r="E1103" s="637">
        <v>2.133487694200097</v>
      </c>
      <c r="F1103" s="637">
        <v>8256</v>
      </c>
    </row>
    <row r="1104" spans="1:6" s="645" customFormat="1" ht="13.5" customHeight="1">
      <c r="A1104" s="253" t="s">
        <v>291</v>
      </c>
      <c r="B1104" s="328">
        <v>1067894</v>
      </c>
      <c r="C1104" s="328">
        <v>186851</v>
      </c>
      <c r="D1104" s="328">
        <v>17422</v>
      </c>
      <c r="E1104" s="637">
        <v>1.6314353297237367</v>
      </c>
      <c r="F1104" s="637">
        <v>17422</v>
      </c>
    </row>
    <row r="1105" spans="1:6" s="645" customFormat="1" ht="13.5" customHeight="1">
      <c r="A1105" s="255" t="s">
        <v>303</v>
      </c>
      <c r="B1105" s="328">
        <v>1067894</v>
      </c>
      <c r="C1105" s="328">
        <v>186851</v>
      </c>
      <c r="D1105" s="328">
        <v>17422</v>
      </c>
      <c r="E1105" s="637">
        <v>1.6314353297237367</v>
      </c>
      <c r="F1105" s="637">
        <v>17422</v>
      </c>
    </row>
    <row r="1106" spans="1:6" s="645" customFormat="1" ht="13.5" customHeight="1">
      <c r="A1106" s="253" t="s">
        <v>236</v>
      </c>
      <c r="B1106" s="328">
        <v>2273382</v>
      </c>
      <c r="C1106" s="328">
        <v>350146</v>
      </c>
      <c r="D1106" s="328">
        <v>146020</v>
      </c>
      <c r="E1106" s="637">
        <v>6.4230296536173865</v>
      </c>
      <c r="F1106" s="637">
        <v>146020</v>
      </c>
    </row>
    <row r="1107" spans="1:6" s="645" customFormat="1" ht="13.5" customHeight="1">
      <c r="A1107" s="255" t="s">
        <v>327</v>
      </c>
      <c r="B1107" s="328">
        <v>70220</v>
      </c>
      <c r="C1107" s="328">
        <v>11256</v>
      </c>
      <c r="D1107" s="328">
        <v>0</v>
      </c>
      <c r="E1107" s="637">
        <v>0</v>
      </c>
      <c r="F1107" s="637">
        <v>0</v>
      </c>
    </row>
    <row r="1108" spans="1:6" s="645" customFormat="1" ht="13.5" customHeight="1">
      <c r="A1108" s="253" t="s">
        <v>315</v>
      </c>
      <c r="B1108" s="328">
        <v>2203162</v>
      </c>
      <c r="C1108" s="328">
        <v>338890</v>
      </c>
      <c r="D1108" s="328">
        <v>146020</v>
      </c>
      <c r="E1108" s="637">
        <v>6.627746847485569</v>
      </c>
      <c r="F1108" s="637">
        <v>146020</v>
      </c>
    </row>
    <row r="1109" spans="1:6" s="645" customFormat="1" ht="29.25" customHeight="1">
      <c r="A1109" s="265" t="s">
        <v>1028</v>
      </c>
      <c r="B1109" s="328">
        <v>2203162</v>
      </c>
      <c r="C1109" s="328">
        <v>338890</v>
      </c>
      <c r="D1109" s="328">
        <v>146020</v>
      </c>
      <c r="E1109" s="637">
        <v>6.627746847485569</v>
      </c>
      <c r="F1109" s="637">
        <v>146020</v>
      </c>
    </row>
    <row r="1110" spans="1:6" s="645" customFormat="1" ht="13.5" customHeight="1">
      <c r="A1110" s="255"/>
      <c r="B1110" s="328"/>
      <c r="C1110" s="328"/>
      <c r="D1110" s="328"/>
      <c r="E1110" s="637"/>
      <c r="F1110" s="637"/>
    </row>
    <row r="1111" spans="1:6" s="645" customFormat="1" ht="13.5" customHeight="1">
      <c r="A1111" s="229" t="s">
        <v>1012</v>
      </c>
      <c r="B1111" s="328"/>
      <c r="C1111" s="328"/>
      <c r="D1111" s="328"/>
      <c r="E1111" s="637"/>
      <c r="F1111" s="637"/>
    </row>
    <row r="1112" spans="1:6" s="645" customFormat="1" ht="13.5" customHeight="1">
      <c r="A1112" s="219" t="s">
        <v>1027</v>
      </c>
      <c r="B1112" s="328"/>
      <c r="C1112" s="328"/>
      <c r="D1112" s="328"/>
      <c r="E1112" s="637"/>
      <c r="F1112" s="637"/>
    </row>
    <row r="1113" spans="1:6" s="645" customFormat="1" ht="13.5" customHeight="1">
      <c r="A1113" s="185" t="s">
        <v>969</v>
      </c>
      <c r="B1113" s="328">
        <v>216135</v>
      </c>
      <c r="C1113" s="328">
        <v>12189</v>
      </c>
      <c r="D1113" s="328">
        <v>5178</v>
      </c>
      <c r="E1113" s="637">
        <v>2.3957248941633704</v>
      </c>
      <c r="F1113" s="637">
        <v>5178</v>
      </c>
    </row>
    <row r="1114" spans="1:6" s="645" customFormat="1" ht="13.5" customHeight="1">
      <c r="A1114" s="239" t="s">
        <v>299</v>
      </c>
      <c r="B1114" s="328">
        <v>54807</v>
      </c>
      <c r="C1114" s="328">
        <v>7011</v>
      </c>
      <c r="D1114" s="328">
        <v>0</v>
      </c>
      <c r="E1114" s="637">
        <v>0</v>
      </c>
      <c r="F1114" s="637">
        <v>0</v>
      </c>
    </row>
    <row r="1115" spans="1:6" s="645" customFormat="1" ht="13.5" customHeight="1">
      <c r="A1115" s="239" t="s">
        <v>368</v>
      </c>
      <c r="B1115" s="328">
        <v>54807</v>
      </c>
      <c r="C1115" s="328">
        <v>7011</v>
      </c>
      <c r="D1115" s="328">
        <v>0</v>
      </c>
      <c r="E1115" s="637">
        <v>0</v>
      </c>
      <c r="F1115" s="637">
        <v>0</v>
      </c>
    </row>
    <row r="1116" spans="1:6" s="645" customFormat="1" ht="13.5" customHeight="1">
      <c r="A1116" s="239" t="s">
        <v>283</v>
      </c>
      <c r="B1116" s="328">
        <v>161328</v>
      </c>
      <c r="C1116" s="328">
        <v>5178</v>
      </c>
      <c r="D1116" s="328">
        <v>5178</v>
      </c>
      <c r="E1116" s="637">
        <v>3.2096102350490923</v>
      </c>
      <c r="F1116" s="637">
        <v>5178</v>
      </c>
    </row>
    <row r="1117" spans="1:6" s="645" customFormat="1" ht="26.25" customHeight="1">
      <c r="A1117" s="241" t="s">
        <v>284</v>
      </c>
      <c r="B1117" s="328">
        <v>161328</v>
      </c>
      <c r="C1117" s="328">
        <v>5178</v>
      </c>
      <c r="D1117" s="328">
        <v>5178</v>
      </c>
      <c r="E1117" s="637">
        <v>3.2096102350490923</v>
      </c>
      <c r="F1117" s="637">
        <v>5178</v>
      </c>
    </row>
    <row r="1118" spans="1:6" s="645" customFormat="1" ht="13.5" customHeight="1">
      <c r="A1118" s="181" t="s">
        <v>285</v>
      </c>
      <c r="B1118" s="328">
        <v>216135</v>
      </c>
      <c r="C1118" s="328">
        <v>12189</v>
      </c>
      <c r="D1118" s="328">
        <v>11</v>
      </c>
      <c r="E1118" s="637">
        <v>0.005089411710273672</v>
      </c>
      <c r="F1118" s="637">
        <v>11</v>
      </c>
    </row>
    <row r="1119" spans="1:6" s="645" customFormat="1" ht="13.5" customHeight="1">
      <c r="A1119" s="239" t="s">
        <v>286</v>
      </c>
      <c r="B1119" s="328">
        <v>216135</v>
      </c>
      <c r="C1119" s="328">
        <v>12189</v>
      </c>
      <c r="D1119" s="328">
        <v>11</v>
      </c>
      <c r="E1119" s="637">
        <v>0.005089411710273672</v>
      </c>
      <c r="F1119" s="637">
        <v>11</v>
      </c>
    </row>
    <row r="1120" spans="1:6" s="645" customFormat="1" ht="13.5" customHeight="1">
      <c r="A1120" s="253" t="s">
        <v>287</v>
      </c>
      <c r="B1120" s="328">
        <v>161328</v>
      </c>
      <c r="C1120" s="328">
        <v>5178</v>
      </c>
      <c r="D1120" s="328">
        <v>11</v>
      </c>
      <c r="E1120" s="637">
        <v>0.006818407220073391</v>
      </c>
      <c r="F1120" s="637">
        <v>11</v>
      </c>
    </row>
    <row r="1121" spans="1:6" s="645" customFormat="1" ht="13.5" customHeight="1">
      <c r="A1121" s="255" t="s">
        <v>288</v>
      </c>
      <c r="B1121" s="328">
        <v>34661</v>
      </c>
      <c r="C1121" s="328">
        <v>1178</v>
      </c>
      <c r="D1121" s="328">
        <v>0</v>
      </c>
      <c r="E1121" s="637">
        <v>0</v>
      </c>
      <c r="F1121" s="637">
        <v>0</v>
      </c>
    </row>
    <row r="1122" spans="1:6" s="645" customFormat="1" ht="13.5" customHeight="1">
      <c r="A1122" s="258" t="s">
        <v>289</v>
      </c>
      <c r="B1122" s="328">
        <v>27932</v>
      </c>
      <c r="C1122" s="328">
        <v>949</v>
      </c>
      <c r="D1122" s="328">
        <v>0</v>
      </c>
      <c r="E1122" s="637">
        <v>0</v>
      </c>
      <c r="F1122" s="637">
        <v>0</v>
      </c>
    </row>
    <row r="1123" spans="1:6" s="645" customFormat="1" ht="13.5" customHeight="1">
      <c r="A1123" s="255" t="s">
        <v>290</v>
      </c>
      <c r="B1123" s="328">
        <v>126667</v>
      </c>
      <c r="C1123" s="328">
        <v>4000</v>
      </c>
      <c r="D1123" s="328">
        <v>11</v>
      </c>
      <c r="E1123" s="637">
        <v>0.008684187673190333</v>
      </c>
      <c r="F1123" s="637">
        <v>11</v>
      </c>
    </row>
    <row r="1124" spans="1:6" s="645" customFormat="1" ht="13.5" customHeight="1">
      <c r="A1124" s="253" t="s">
        <v>236</v>
      </c>
      <c r="B1124" s="328">
        <v>54807</v>
      </c>
      <c r="C1124" s="328">
        <v>7011</v>
      </c>
      <c r="D1124" s="328">
        <v>0</v>
      </c>
      <c r="E1124" s="637">
        <v>0</v>
      </c>
      <c r="F1124" s="637">
        <v>0</v>
      </c>
    </row>
    <row r="1125" spans="1:6" s="645" customFormat="1" ht="13.5" customHeight="1">
      <c r="A1125" s="253" t="s">
        <v>1029</v>
      </c>
      <c r="B1125" s="328">
        <v>54807</v>
      </c>
      <c r="C1125" s="328">
        <v>7011</v>
      </c>
      <c r="D1125" s="328">
        <v>0</v>
      </c>
      <c r="E1125" s="637">
        <v>0</v>
      </c>
      <c r="F1125" s="637">
        <v>0</v>
      </c>
    </row>
    <row r="1126" spans="1:6" s="645" customFormat="1" ht="30.75" customHeight="1">
      <c r="A1126" s="265" t="s">
        <v>1028</v>
      </c>
      <c r="B1126" s="328">
        <v>54807</v>
      </c>
      <c r="C1126" s="328">
        <v>7011</v>
      </c>
      <c r="D1126" s="328">
        <v>0</v>
      </c>
      <c r="E1126" s="637">
        <v>0</v>
      </c>
      <c r="F1126" s="637">
        <v>0</v>
      </c>
    </row>
    <row r="1127" spans="1:6" s="645" customFormat="1" ht="13.5" customHeight="1">
      <c r="A1127" s="255"/>
      <c r="B1127" s="328"/>
      <c r="C1127" s="328"/>
      <c r="D1127" s="328"/>
      <c r="E1127" s="637"/>
      <c r="F1127" s="637"/>
    </row>
    <row r="1128" spans="1:6" s="645" customFormat="1" ht="13.5" customHeight="1">
      <c r="A1128" s="229" t="s">
        <v>1018</v>
      </c>
      <c r="B1128" s="328"/>
      <c r="C1128" s="328"/>
      <c r="D1128" s="328"/>
      <c r="E1128" s="637"/>
      <c r="F1128" s="637"/>
    </row>
    <row r="1129" spans="1:6" s="645" customFormat="1" ht="13.5" customHeight="1">
      <c r="A1129" s="219" t="s">
        <v>1027</v>
      </c>
      <c r="B1129" s="328"/>
      <c r="C1129" s="328"/>
      <c r="D1129" s="328"/>
      <c r="E1129" s="637"/>
      <c r="F1129" s="637"/>
    </row>
    <row r="1130" spans="1:6" s="645" customFormat="1" ht="13.5" customHeight="1">
      <c r="A1130" s="185" t="s">
        <v>969</v>
      </c>
      <c r="B1130" s="328">
        <v>2846</v>
      </c>
      <c r="C1130" s="328">
        <v>260</v>
      </c>
      <c r="D1130" s="328">
        <v>0</v>
      </c>
      <c r="E1130" s="637">
        <v>0</v>
      </c>
      <c r="F1130" s="637">
        <v>0</v>
      </c>
    </row>
    <row r="1131" spans="1:6" s="645" customFormat="1" ht="13.5" customHeight="1">
      <c r="A1131" s="239" t="s">
        <v>299</v>
      </c>
      <c r="B1131" s="328">
        <v>2846</v>
      </c>
      <c r="C1131" s="328">
        <v>260</v>
      </c>
      <c r="D1131" s="328">
        <v>0</v>
      </c>
      <c r="E1131" s="637">
        <v>0</v>
      </c>
      <c r="F1131" s="637">
        <v>0</v>
      </c>
    </row>
    <row r="1132" spans="1:6" s="645" customFormat="1" ht="13.5" customHeight="1">
      <c r="A1132" s="239" t="s">
        <v>368</v>
      </c>
      <c r="B1132" s="328">
        <v>2846</v>
      </c>
      <c r="C1132" s="328">
        <v>260</v>
      </c>
      <c r="D1132" s="328">
        <v>0</v>
      </c>
      <c r="E1132" s="637">
        <v>0</v>
      </c>
      <c r="F1132" s="637">
        <v>0</v>
      </c>
    </row>
    <row r="1133" spans="1:6" s="645" customFormat="1" ht="13.5" customHeight="1">
      <c r="A1133" s="181" t="s">
        <v>285</v>
      </c>
      <c r="B1133" s="328">
        <v>2846</v>
      </c>
      <c r="C1133" s="328">
        <v>260</v>
      </c>
      <c r="D1133" s="328">
        <v>0</v>
      </c>
      <c r="E1133" s="637">
        <v>0</v>
      </c>
      <c r="F1133" s="637">
        <v>0</v>
      </c>
    </row>
    <row r="1134" spans="1:6" s="645" customFormat="1" ht="13.5" customHeight="1">
      <c r="A1134" s="239" t="s">
        <v>286</v>
      </c>
      <c r="B1134" s="328">
        <v>2846</v>
      </c>
      <c r="C1134" s="328">
        <v>260</v>
      </c>
      <c r="D1134" s="328">
        <v>0</v>
      </c>
      <c r="E1134" s="637">
        <v>0</v>
      </c>
      <c r="F1134" s="637">
        <v>0</v>
      </c>
    </row>
    <row r="1135" spans="1:6" s="645" customFormat="1" ht="13.5" customHeight="1">
      <c r="A1135" s="253" t="s">
        <v>236</v>
      </c>
      <c r="B1135" s="328">
        <v>2846</v>
      </c>
      <c r="C1135" s="328">
        <v>260</v>
      </c>
      <c r="D1135" s="328">
        <v>0</v>
      </c>
      <c r="E1135" s="637">
        <v>0</v>
      </c>
      <c r="F1135" s="637">
        <v>0</v>
      </c>
    </row>
    <row r="1136" spans="1:6" s="645" customFormat="1" ht="13.5" customHeight="1">
      <c r="A1136" s="253" t="s">
        <v>315</v>
      </c>
      <c r="B1136" s="328">
        <v>2846</v>
      </c>
      <c r="C1136" s="328">
        <v>260</v>
      </c>
      <c r="D1136" s="328">
        <v>0</v>
      </c>
      <c r="E1136" s="637">
        <v>0</v>
      </c>
      <c r="F1136" s="637">
        <v>0</v>
      </c>
    </row>
    <row r="1137" spans="1:6" s="645" customFormat="1" ht="24.75" customHeight="1">
      <c r="A1137" s="265" t="s">
        <v>1028</v>
      </c>
      <c r="B1137" s="328">
        <v>2846</v>
      </c>
      <c r="C1137" s="328">
        <v>260</v>
      </c>
      <c r="D1137" s="328">
        <v>0</v>
      </c>
      <c r="E1137" s="637">
        <v>0</v>
      </c>
      <c r="F1137" s="637">
        <v>0</v>
      </c>
    </row>
    <row r="1138" spans="1:6" s="645" customFormat="1" ht="13.5" customHeight="1">
      <c r="A1138" s="255"/>
      <c r="B1138" s="328"/>
      <c r="C1138" s="328"/>
      <c r="D1138" s="328"/>
      <c r="E1138" s="637"/>
      <c r="F1138" s="637"/>
    </row>
    <row r="1139" spans="1:6" s="645" customFormat="1" ht="13.5" customHeight="1">
      <c r="A1139" s="229" t="s">
        <v>1030</v>
      </c>
      <c r="B1139" s="328"/>
      <c r="C1139" s="328"/>
      <c r="D1139" s="328"/>
      <c r="E1139" s="637"/>
      <c r="F1139" s="637"/>
    </row>
    <row r="1140" spans="1:6" s="645" customFormat="1" ht="13.5" customHeight="1">
      <c r="A1140" s="219" t="s">
        <v>1027</v>
      </c>
      <c r="B1140" s="328"/>
      <c r="C1140" s="328"/>
      <c r="D1140" s="328"/>
      <c r="E1140" s="637"/>
      <c r="F1140" s="637"/>
    </row>
    <row r="1141" spans="1:6" s="645" customFormat="1" ht="13.5" customHeight="1">
      <c r="A1141" s="185" t="s">
        <v>969</v>
      </c>
      <c r="B1141" s="328">
        <v>1304571</v>
      </c>
      <c r="C1141" s="328">
        <v>46516</v>
      </c>
      <c r="D1141" s="328">
        <v>50247</v>
      </c>
      <c r="E1141" s="637">
        <v>3.8516109893597203</v>
      </c>
      <c r="F1141" s="637">
        <v>50247</v>
      </c>
    </row>
    <row r="1142" spans="1:6" s="645" customFormat="1" ht="13.5" customHeight="1">
      <c r="A1142" s="239" t="s">
        <v>299</v>
      </c>
      <c r="B1142" s="328">
        <v>50748</v>
      </c>
      <c r="C1142" s="328">
        <v>0</v>
      </c>
      <c r="D1142" s="328">
        <v>3731</v>
      </c>
      <c r="E1142" s="637">
        <v>7.3520138724678805</v>
      </c>
      <c r="F1142" s="637">
        <v>3731</v>
      </c>
    </row>
    <row r="1143" spans="1:6" s="645" customFormat="1" ht="13.5" customHeight="1">
      <c r="A1143" s="239" t="s">
        <v>368</v>
      </c>
      <c r="B1143" s="328">
        <v>50748</v>
      </c>
      <c r="C1143" s="328">
        <v>0</v>
      </c>
      <c r="D1143" s="328">
        <v>0</v>
      </c>
      <c r="E1143" s="637">
        <v>0</v>
      </c>
      <c r="F1143" s="637">
        <v>0</v>
      </c>
    </row>
    <row r="1144" spans="1:6" s="645" customFormat="1" ht="13.5" customHeight="1">
      <c r="A1144" s="239" t="s">
        <v>283</v>
      </c>
      <c r="B1144" s="328">
        <v>1253823</v>
      </c>
      <c r="C1144" s="328">
        <v>46516</v>
      </c>
      <c r="D1144" s="328">
        <v>46516</v>
      </c>
      <c r="E1144" s="637">
        <v>3.7099335392635164</v>
      </c>
      <c r="F1144" s="637">
        <v>46516</v>
      </c>
    </row>
    <row r="1145" spans="1:6" s="645" customFormat="1" ht="27" customHeight="1">
      <c r="A1145" s="241" t="s">
        <v>284</v>
      </c>
      <c r="B1145" s="328">
        <v>1253823</v>
      </c>
      <c r="C1145" s="328">
        <v>46516</v>
      </c>
      <c r="D1145" s="328">
        <v>46516</v>
      </c>
      <c r="E1145" s="637">
        <v>3.7099335392635164</v>
      </c>
      <c r="F1145" s="637">
        <v>46516</v>
      </c>
    </row>
    <row r="1146" spans="1:6" s="645" customFormat="1" ht="13.5" customHeight="1">
      <c r="A1146" s="181" t="s">
        <v>285</v>
      </c>
      <c r="B1146" s="328">
        <v>1304571</v>
      </c>
      <c r="C1146" s="328">
        <v>46516</v>
      </c>
      <c r="D1146" s="328">
        <v>680</v>
      </c>
      <c r="E1146" s="637">
        <v>0.05212441484595319</v>
      </c>
      <c r="F1146" s="637">
        <v>680</v>
      </c>
    </row>
    <row r="1147" spans="1:6" s="645" customFormat="1" ht="13.5" customHeight="1">
      <c r="A1147" s="239" t="s">
        <v>286</v>
      </c>
      <c r="B1147" s="328">
        <v>1201057</v>
      </c>
      <c r="C1147" s="328">
        <v>46223</v>
      </c>
      <c r="D1147" s="328">
        <v>680</v>
      </c>
      <c r="E1147" s="637">
        <v>0.05661679670490243</v>
      </c>
      <c r="F1147" s="637">
        <v>680</v>
      </c>
    </row>
    <row r="1148" spans="1:6" s="645" customFormat="1" ht="13.5" customHeight="1">
      <c r="A1148" s="253" t="s">
        <v>287</v>
      </c>
      <c r="B1148" s="328">
        <v>71978</v>
      </c>
      <c r="C1148" s="328">
        <v>5117</v>
      </c>
      <c r="D1148" s="328">
        <v>643</v>
      </c>
      <c r="E1148" s="637">
        <v>0.8933285170468754</v>
      </c>
      <c r="F1148" s="637">
        <v>643</v>
      </c>
    </row>
    <row r="1149" spans="1:6" s="645" customFormat="1" ht="13.5" customHeight="1">
      <c r="A1149" s="255" t="s">
        <v>288</v>
      </c>
      <c r="B1149" s="328">
        <v>31765</v>
      </c>
      <c r="C1149" s="328">
        <v>2431</v>
      </c>
      <c r="D1149" s="328">
        <v>643</v>
      </c>
      <c r="E1149" s="637">
        <v>2.024240516291516</v>
      </c>
      <c r="F1149" s="637">
        <v>643</v>
      </c>
    </row>
    <row r="1150" spans="1:6" s="645" customFormat="1" ht="13.5" customHeight="1">
      <c r="A1150" s="258" t="s">
        <v>289</v>
      </c>
      <c r="B1150" s="328">
        <v>25208</v>
      </c>
      <c r="C1150" s="328">
        <v>1958</v>
      </c>
      <c r="D1150" s="328">
        <v>509</v>
      </c>
      <c r="E1150" s="637">
        <v>2.019200253887655</v>
      </c>
      <c r="F1150" s="637">
        <v>509</v>
      </c>
    </row>
    <row r="1151" spans="1:6" s="645" customFormat="1" ht="13.5" customHeight="1">
      <c r="A1151" s="255" t="s">
        <v>290</v>
      </c>
      <c r="B1151" s="328">
        <v>40213</v>
      </c>
      <c r="C1151" s="328">
        <v>2686</v>
      </c>
      <c r="D1151" s="328">
        <v>0</v>
      </c>
      <c r="E1151" s="637">
        <v>0</v>
      </c>
      <c r="F1151" s="637">
        <v>0</v>
      </c>
    </row>
    <row r="1152" spans="1:6" s="645" customFormat="1" ht="13.5" customHeight="1">
      <c r="A1152" s="253" t="s">
        <v>291</v>
      </c>
      <c r="B1152" s="328">
        <v>487748</v>
      </c>
      <c r="C1152" s="328">
        <v>41106</v>
      </c>
      <c r="D1152" s="328">
        <v>37</v>
      </c>
      <c r="E1152" s="637">
        <v>0.007585884514134348</v>
      </c>
      <c r="F1152" s="637">
        <v>37</v>
      </c>
    </row>
    <row r="1153" spans="1:6" s="645" customFormat="1" ht="13.5" customHeight="1">
      <c r="A1153" s="255" t="s">
        <v>303</v>
      </c>
      <c r="B1153" s="328">
        <v>487748</v>
      </c>
      <c r="C1153" s="328">
        <v>41106</v>
      </c>
      <c r="D1153" s="328">
        <v>37</v>
      </c>
      <c r="E1153" s="637">
        <v>0.007585884514134348</v>
      </c>
      <c r="F1153" s="637">
        <v>37</v>
      </c>
    </row>
    <row r="1154" spans="1:6" s="645" customFormat="1" ht="27" customHeight="1">
      <c r="A1154" s="241" t="s">
        <v>296</v>
      </c>
      <c r="B1154" s="328">
        <v>590583</v>
      </c>
      <c r="C1154" s="328">
        <v>0</v>
      </c>
      <c r="D1154" s="328">
        <v>0</v>
      </c>
      <c r="E1154" s="637">
        <v>0</v>
      </c>
      <c r="F1154" s="637">
        <v>0</v>
      </c>
    </row>
    <row r="1155" spans="1:6" s="645" customFormat="1" ht="13.5" customHeight="1">
      <c r="A1155" s="262" t="s">
        <v>297</v>
      </c>
      <c r="B1155" s="328">
        <v>590583</v>
      </c>
      <c r="C1155" s="328">
        <v>0</v>
      </c>
      <c r="D1155" s="328">
        <v>0</v>
      </c>
      <c r="E1155" s="637">
        <v>0</v>
      </c>
      <c r="F1155" s="637">
        <v>0</v>
      </c>
    </row>
    <row r="1156" spans="1:6" s="645" customFormat="1" ht="13.5" customHeight="1">
      <c r="A1156" s="253" t="s">
        <v>236</v>
      </c>
      <c r="B1156" s="328">
        <v>50748</v>
      </c>
      <c r="C1156" s="328">
        <v>0</v>
      </c>
      <c r="D1156" s="328">
        <v>0</v>
      </c>
      <c r="E1156" s="637">
        <v>0</v>
      </c>
      <c r="F1156" s="637">
        <v>0</v>
      </c>
    </row>
    <row r="1157" spans="1:6" s="645" customFormat="1" ht="13.5" customHeight="1">
      <c r="A1157" s="253" t="s">
        <v>315</v>
      </c>
      <c r="B1157" s="328">
        <v>50748</v>
      </c>
      <c r="C1157" s="328">
        <v>0</v>
      </c>
      <c r="D1157" s="328">
        <v>0</v>
      </c>
      <c r="E1157" s="637">
        <v>0</v>
      </c>
      <c r="F1157" s="637">
        <v>0</v>
      </c>
    </row>
    <row r="1158" spans="1:6" s="645" customFormat="1" ht="27" customHeight="1">
      <c r="A1158" s="265" t="s">
        <v>1028</v>
      </c>
      <c r="B1158" s="328">
        <v>50748</v>
      </c>
      <c r="C1158" s="328">
        <v>0</v>
      </c>
      <c r="D1158" s="328">
        <v>0</v>
      </c>
      <c r="E1158" s="637">
        <v>0</v>
      </c>
      <c r="F1158" s="637">
        <v>0</v>
      </c>
    </row>
    <row r="1159" spans="1:6" s="645" customFormat="1" ht="13.5" customHeight="1">
      <c r="A1159" s="239" t="s">
        <v>241</v>
      </c>
      <c r="B1159" s="328">
        <v>103514</v>
      </c>
      <c r="C1159" s="328">
        <v>293</v>
      </c>
      <c r="D1159" s="328">
        <v>0</v>
      </c>
      <c r="E1159" s="637">
        <v>0</v>
      </c>
      <c r="F1159" s="637">
        <v>0</v>
      </c>
    </row>
    <row r="1160" spans="1:6" s="645" customFormat="1" ht="13.5" customHeight="1">
      <c r="A1160" s="253" t="s">
        <v>293</v>
      </c>
      <c r="B1160" s="328">
        <v>103514</v>
      </c>
      <c r="C1160" s="328">
        <v>293</v>
      </c>
      <c r="D1160" s="328">
        <v>0</v>
      </c>
      <c r="E1160" s="637">
        <v>0</v>
      </c>
      <c r="F1160" s="637">
        <v>0</v>
      </c>
    </row>
    <row r="1161" spans="1:6" s="645" customFormat="1" ht="13.5" customHeight="1">
      <c r="A1161" s="219"/>
      <c r="B1161" s="328"/>
      <c r="C1161" s="328"/>
      <c r="D1161" s="328"/>
      <c r="E1161" s="637"/>
      <c r="F1161" s="637"/>
    </row>
    <row r="1162" spans="1:6" s="645" customFormat="1" ht="12.75">
      <c r="A1162" s="180" t="s">
        <v>1031</v>
      </c>
      <c r="B1162" s="662"/>
      <c r="C1162" s="662"/>
      <c r="D1162" s="662"/>
      <c r="E1162" s="663"/>
      <c r="F1162" s="663"/>
    </row>
    <row r="1163" spans="1:6" s="645" customFormat="1" ht="12.75">
      <c r="A1163" s="185" t="s">
        <v>969</v>
      </c>
      <c r="B1163" s="655">
        <v>45120581</v>
      </c>
      <c r="C1163" s="655">
        <v>2599338</v>
      </c>
      <c r="D1163" s="655">
        <v>365126</v>
      </c>
      <c r="E1163" s="656">
        <v>0.8092227358508527</v>
      </c>
      <c r="F1163" s="637">
        <v>365126</v>
      </c>
    </row>
    <row r="1164" spans="1:6" s="645" customFormat="1" ht="12.75">
      <c r="A1164" s="239" t="s">
        <v>295</v>
      </c>
      <c r="B1164" s="655">
        <v>13448522</v>
      </c>
      <c r="C1164" s="655">
        <v>6496</v>
      </c>
      <c r="D1164" s="655">
        <v>1000</v>
      </c>
      <c r="E1164" s="656">
        <v>0.007435761342398815</v>
      </c>
      <c r="F1164" s="637">
        <v>1000</v>
      </c>
    </row>
    <row r="1165" spans="1:6" s="645" customFormat="1" ht="12.75">
      <c r="A1165" s="239" t="s">
        <v>299</v>
      </c>
      <c r="B1165" s="655">
        <v>18308233</v>
      </c>
      <c r="C1165" s="655">
        <v>2326611</v>
      </c>
      <c r="D1165" s="655">
        <v>97895</v>
      </c>
      <c r="E1165" s="656">
        <v>0.5347047964705278</v>
      </c>
      <c r="F1165" s="637">
        <v>97895</v>
      </c>
    </row>
    <row r="1166" spans="1:6" s="645" customFormat="1" ht="12.75">
      <c r="A1166" s="239" t="s">
        <v>283</v>
      </c>
      <c r="B1166" s="655">
        <v>13363826</v>
      </c>
      <c r="C1166" s="655">
        <v>266231</v>
      </c>
      <c r="D1166" s="655">
        <v>266231</v>
      </c>
      <c r="E1166" s="656">
        <v>1.9921764919716853</v>
      </c>
      <c r="F1166" s="637">
        <v>266231</v>
      </c>
    </row>
    <row r="1167" spans="1:6" s="645" customFormat="1" ht="25.5">
      <c r="A1167" s="241" t="s">
        <v>284</v>
      </c>
      <c r="B1167" s="655">
        <v>13363826</v>
      </c>
      <c r="C1167" s="655">
        <v>266231</v>
      </c>
      <c r="D1167" s="655">
        <v>266231</v>
      </c>
      <c r="E1167" s="656">
        <v>1.9921764919716853</v>
      </c>
      <c r="F1167" s="637">
        <v>266231</v>
      </c>
    </row>
    <row r="1168" spans="1:6" s="645" customFormat="1" ht="12.75">
      <c r="A1168" s="181" t="s">
        <v>285</v>
      </c>
      <c r="B1168" s="655">
        <v>45130014</v>
      </c>
      <c r="C1168" s="655">
        <v>2599338</v>
      </c>
      <c r="D1168" s="655">
        <v>291670</v>
      </c>
      <c r="E1168" s="656">
        <v>0.6462882994009265</v>
      </c>
      <c r="F1168" s="637">
        <v>291670</v>
      </c>
    </row>
    <row r="1169" spans="1:6" s="645" customFormat="1" ht="12.75">
      <c r="A1169" s="239" t="s">
        <v>286</v>
      </c>
      <c r="B1169" s="655">
        <v>44957787</v>
      </c>
      <c r="C1169" s="655">
        <v>2589741</v>
      </c>
      <c r="D1169" s="655">
        <v>291372</v>
      </c>
      <c r="E1169" s="656">
        <v>0.6481012955553173</v>
      </c>
      <c r="F1169" s="637">
        <v>291372</v>
      </c>
    </row>
    <row r="1170" spans="1:6" s="645" customFormat="1" ht="12.75">
      <c r="A1170" s="253" t="s">
        <v>287</v>
      </c>
      <c r="B1170" s="655">
        <v>27411180</v>
      </c>
      <c r="C1170" s="655">
        <v>562656</v>
      </c>
      <c r="D1170" s="655">
        <v>62260</v>
      </c>
      <c r="E1170" s="656">
        <v>0.22713360023173026</v>
      </c>
      <c r="F1170" s="637">
        <v>62260</v>
      </c>
    </row>
    <row r="1171" spans="1:6" s="645" customFormat="1" ht="12.75">
      <c r="A1171" s="255" t="s">
        <v>288</v>
      </c>
      <c r="B1171" s="655">
        <v>1400299</v>
      </c>
      <c r="C1171" s="655">
        <v>107646</v>
      </c>
      <c r="D1171" s="655">
        <v>28609</v>
      </c>
      <c r="E1171" s="656">
        <v>2.0430636599754766</v>
      </c>
      <c r="F1171" s="637">
        <v>28609</v>
      </c>
    </row>
    <row r="1172" spans="1:6" s="645" customFormat="1" ht="12.75">
      <c r="A1172" s="258" t="s">
        <v>289</v>
      </c>
      <c r="B1172" s="655">
        <v>1124570</v>
      </c>
      <c r="C1172" s="655">
        <v>87364</v>
      </c>
      <c r="D1172" s="655">
        <v>23828</v>
      </c>
      <c r="E1172" s="656">
        <v>2.118854317650302</v>
      </c>
      <c r="F1172" s="637">
        <v>23828</v>
      </c>
    </row>
    <row r="1173" spans="1:6" s="645" customFormat="1" ht="12.75">
      <c r="A1173" s="255" t="s">
        <v>290</v>
      </c>
      <c r="B1173" s="655">
        <v>26010881</v>
      </c>
      <c r="C1173" s="655">
        <v>455010</v>
      </c>
      <c r="D1173" s="655">
        <v>33651</v>
      </c>
      <c r="E1173" s="656">
        <v>0.12937278056825524</v>
      </c>
      <c r="F1173" s="637">
        <v>33651</v>
      </c>
    </row>
    <row r="1174" spans="1:6" s="645" customFormat="1" ht="12.75">
      <c r="A1174" s="253" t="s">
        <v>291</v>
      </c>
      <c r="B1174" s="655">
        <v>17286107</v>
      </c>
      <c r="C1174" s="655">
        <v>1968850</v>
      </c>
      <c r="D1174" s="655">
        <v>225793</v>
      </c>
      <c r="E1174" s="656">
        <v>1.3062108200533527</v>
      </c>
      <c r="F1174" s="637">
        <v>225793</v>
      </c>
    </row>
    <row r="1175" spans="1:6" s="645" customFormat="1" ht="12.75">
      <c r="A1175" s="255" t="s">
        <v>303</v>
      </c>
      <c r="B1175" s="655">
        <v>17286107</v>
      </c>
      <c r="C1175" s="655">
        <v>1968850</v>
      </c>
      <c r="D1175" s="655">
        <v>225793</v>
      </c>
      <c r="E1175" s="656">
        <v>1.3062108200533527</v>
      </c>
      <c r="F1175" s="637">
        <v>225793</v>
      </c>
    </row>
    <row r="1176" spans="1:6" s="645" customFormat="1" ht="25.5">
      <c r="A1176" s="241" t="s">
        <v>296</v>
      </c>
      <c r="B1176" s="655">
        <v>10500</v>
      </c>
      <c r="C1176" s="655">
        <v>0</v>
      </c>
      <c r="D1176" s="655">
        <v>0</v>
      </c>
      <c r="E1176" s="656">
        <v>0</v>
      </c>
      <c r="F1176" s="637">
        <v>0</v>
      </c>
    </row>
    <row r="1177" spans="1:6" s="645" customFormat="1" ht="12.75">
      <c r="A1177" s="262" t="s">
        <v>297</v>
      </c>
      <c r="B1177" s="655">
        <v>10500</v>
      </c>
      <c r="C1177" s="655">
        <v>0</v>
      </c>
      <c r="D1177" s="655">
        <v>0</v>
      </c>
      <c r="E1177" s="656">
        <v>0</v>
      </c>
      <c r="F1177" s="637">
        <v>0</v>
      </c>
    </row>
    <row r="1178" spans="1:6" s="645" customFormat="1" ht="12.75">
      <c r="A1178" s="253" t="s">
        <v>236</v>
      </c>
      <c r="B1178" s="655">
        <v>250000</v>
      </c>
      <c r="C1178" s="655">
        <v>58235</v>
      </c>
      <c r="D1178" s="655">
        <v>3319</v>
      </c>
      <c r="E1178" s="656">
        <v>1.3276</v>
      </c>
      <c r="F1178" s="637">
        <v>3319</v>
      </c>
    </row>
    <row r="1179" spans="1:6" s="645" customFormat="1" ht="12.75">
      <c r="A1179" s="255" t="s">
        <v>327</v>
      </c>
      <c r="B1179" s="655">
        <v>250000</v>
      </c>
      <c r="C1179" s="655">
        <v>58235</v>
      </c>
      <c r="D1179" s="655">
        <v>3319</v>
      </c>
      <c r="E1179" s="656">
        <v>1.3276</v>
      </c>
      <c r="F1179" s="637">
        <v>3319</v>
      </c>
    </row>
    <row r="1180" spans="1:6" s="645" customFormat="1" ht="12.75">
      <c r="A1180" s="239" t="s">
        <v>241</v>
      </c>
      <c r="B1180" s="655">
        <v>172227</v>
      </c>
      <c r="C1180" s="655">
        <v>9597</v>
      </c>
      <c r="D1180" s="655">
        <v>298</v>
      </c>
      <c r="E1180" s="656">
        <v>0.1730274579479408</v>
      </c>
      <c r="F1180" s="637">
        <v>298</v>
      </c>
    </row>
    <row r="1181" spans="1:6" s="645" customFormat="1" ht="12.75">
      <c r="A1181" s="253" t="s">
        <v>293</v>
      </c>
      <c r="B1181" s="655">
        <v>172227</v>
      </c>
      <c r="C1181" s="655">
        <v>9597</v>
      </c>
      <c r="D1181" s="655">
        <v>298</v>
      </c>
      <c r="E1181" s="656">
        <v>0.1730274579479408</v>
      </c>
      <c r="F1181" s="637">
        <v>298</v>
      </c>
    </row>
    <row r="1182" spans="1:6" s="657" customFormat="1" ht="12.75">
      <c r="A1182" s="239" t="s">
        <v>1334</v>
      </c>
      <c r="B1182" s="655">
        <v>-9433</v>
      </c>
      <c r="C1182" s="655">
        <v>0</v>
      </c>
      <c r="D1182" s="655">
        <v>73456</v>
      </c>
      <c r="E1182" s="656" t="s">
        <v>1330</v>
      </c>
      <c r="F1182" s="637">
        <v>73456</v>
      </c>
    </row>
    <row r="1183" spans="1:6" s="657" customFormat="1" ht="12.75">
      <c r="A1183" s="239" t="s">
        <v>1335</v>
      </c>
      <c r="B1183" s="655">
        <v>9433</v>
      </c>
      <c r="C1183" s="655">
        <v>0</v>
      </c>
      <c r="D1183" s="637" t="s">
        <v>1330</v>
      </c>
      <c r="E1183" s="656" t="s">
        <v>1330</v>
      </c>
      <c r="F1183" s="637" t="s">
        <v>1330</v>
      </c>
    </row>
    <row r="1184" spans="1:6" s="657" customFormat="1" ht="12.75">
      <c r="A1184" s="253" t="s">
        <v>317</v>
      </c>
      <c r="B1184" s="655">
        <v>9433</v>
      </c>
      <c r="C1184" s="655">
        <v>0</v>
      </c>
      <c r="D1184" s="637" t="s">
        <v>1330</v>
      </c>
      <c r="E1184" s="656" t="s">
        <v>1330</v>
      </c>
      <c r="F1184" s="637" t="s">
        <v>1330</v>
      </c>
    </row>
    <row r="1185" spans="1:6" s="657" customFormat="1" ht="25.5" customHeight="1">
      <c r="A1185" s="262" t="s">
        <v>971</v>
      </c>
      <c r="B1185" s="655">
        <v>9433</v>
      </c>
      <c r="C1185" s="655">
        <v>0</v>
      </c>
      <c r="D1185" s="637" t="s">
        <v>1330</v>
      </c>
      <c r="E1185" s="637" t="s">
        <v>1330</v>
      </c>
      <c r="F1185" s="637" t="s">
        <v>1330</v>
      </c>
    </row>
    <row r="1186" spans="1:6" s="208" customFormat="1" ht="12.75">
      <c r="A1186" s="180"/>
      <c r="B1186" s="328"/>
      <c r="C1186" s="328"/>
      <c r="D1186" s="328"/>
      <c r="E1186" s="637"/>
      <c r="F1186" s="637"/>
    </row>
    <row r="1187" spans="1:6" s="208" customFormat="1" ht="12.75">
      <c r="A1187" s="229" t="s">
        <v>992</v>
      </c>
      <c r="B1187" s="328"/>
      <c r="C1187" s="328"/>
      <c r="D1187" s="328"/>
      <c r="E1187" s="637"/>
      <c r="F1187" s="637"/>
    </row>
    <row r="1188" spans="1:6" s="208" customFormat="1" ht="12.75">
      <c r="A1188" s="180" t="s">
        <v>1031</v>
      </c>
      <c r="B1188" s="328"/>
      <c r="C1188" s="328"/>
      <c r="D1188" s="328"/>
      <c r="E1188" s="637"/>
      <c r="F1188" s="637"/>
    </row>
    <row r="1189" spans="1:6" s="208" customFormat="1" ht="12.75">
      <c r="A1189" s="185" t="s">
        <v>969</v>
      </c>
      <c r="B1189" s="328">
        <v>395342</v>
      </c>
      <c r="C1189" s="328">
        <v>97451</v>
      </c>
      <c r="D1189" s="328">
        <v>1728</v>
      </c>
      <c r="E1189" s="637">
        <v>0.4370899120255374</v>
      </c>
      <c r="F1189" s="637">
        <v>1728</v>
      </c>
    </row>
    <row r="1190" spans="1:6" s="208" customFormat="1" ht="12.75">
      <c r="A1190" s="239" t="s">
        <v>299</v>
      </c>
      <c r="B1190" s="328">
        <v>352342</v>
      </c>
      <c r="C1190" s="328">
        <v>95723</v>
      </c>
      <c r="D1190" s="328">
        <v>0</v>
      </c>
      <c r="E1190" s="637">
        <v>0</v>
      </c>
      <c r="F1190" s="637">
        <v>0</v>
      </c>
    </row>
    <row r="1191" spans="1:6" s="208" customFormat="1" ht="12.75">
      <c r="A1191" s="239" t="s">
        <v>283</v>
      </c>
      <c r="B1191" s="328">
        <v>43000</v>
      </c>
      <c r="C1191" s="328">
        <v>1728</v>
      </c>
      <c r="D1191" s="328">
        <v>1728</v>
      </c>
      <c r="E1191" s="637">
        <v>4.018604651162791</v>
      </c>
      <c r="F1191" s="637">
        <v>1728</v>
      </c>
    </row>
    <row r="1192" spans="1:6" s="208" customFormat="1" ht="25.5">
      <c r="A1192" s="241" t="s">
        <v>284</v>
      </c>
      <c r="B1192" s="328">
        <v>43000</v>
      </c>
      <c r="C1192" s="328">
        <v>1728</v>
      </c>
      <c r="D1192" s="328">
        <v>1728</v>
      </c>
      <c r="E1192" s="637">
        <v>4.018604651162791</v>
      </c>
      <c r="F1192" s="637">
        <v>1728</v>
      </c>
    </row>
    <row r="1193" spans="1:6" s="208" customFormat="1" ht="12.75">
      <c r="A1193" s="181" t="s">
        <v>285</v>
      </c>
      <c r="B1193" s="328">
        <v>395342</v>
      </c>
      <c r="C1193" s="328">
        <v>97451</v>
      </c>
      <c r="D1193" s="328">
        <v>1449</v>
      </c>
      <c r="E1193" s="637">
        <v>0.3665181033130808</v>
      </c>
      <c r="F1193" s="637">
        <v>1449</v>
      </c>
    </row>
    <row r="1194" spans="1:6" s="208" customFormat="1" ht="12.75">
      <c r="A1194" s="239" t="s">
        <v>286</v>
      </c>
      <c r="B1194" s="328">
        <v>395342</v>
      </c>
      <c r="C1194" s="328">
        <v>97451</v>
      </c>
      <c r="D1194" s="328">
        <v>1449</v>
      </c>
      <c r="E1194" s="637">
        <v>0.3665181033130808</v>
      </c>
      <c r="F1194" s="637">
        <v>1449</v>
      </c>
    </row>
    <row r="1195" spans="1:6" s="208" customFormat="1" ht="12.75">
      <c r="A1195" s="253" t="s">
        <v>287</v>
      </c>
      <c r="B1195" s="328">
        <v>395342</v>
      </c>
      <c r="C1195" s="328">
        <v>97451</v>
      </c>
      <c r="D1195" s="328">
        <v>1449</v>
      </c>
      <c r="E1195" s="637">
        <v>0.3665181033130808</v>
      </c>
      <c r="F1195" s="637">
        <v>1449</v>
      </c>
    </row>
    <row r="1196" spans="1:6" s="208" customFormat="1" ht="12.75">
      <c r="A1196" s="255" t="s">
        <v>288</v>
      </c>
      <c r="B1196" s="328">
        <v>11764</v>
      </c>
      <c r="C1196" s="328">
        <v>1378</v>
      </c>
      <c r="D1196" s="328">
        <v>0</v>
      </c>
      <c r="E1196" s="637">
        <v>0</v>
      </c>
      <c r="F1196" s="637">
        <v>0</v>
      </c>
    </row>
    <row r="1197" spans="1:6" s="208" customFormat="1" ht="12.75">
      <c r="A1197" s="258" t="s">
        <v>289</v>
      </c>
      <c r="B1197" s="328">
        <v>9480</v>
      </c>
      <c r="C1197" s="328">
        <v>1110</v>
      </c>
      <c r="D1197" s="328">
        <v>0</v>
      </c>
      <c r="E1197" s="637">
        <v>0</v>
      </c>
      <c r="F1197" s="637">
        <v>0</v>
      </c>
    </row>
    <row r="1198" spans="1:6" s="208" customFormat="1" ht="12.75">
      <c r="A1198" s="255" t="s">
        <v>290</v>
      </c>
      <c r="B1198" s="328">
        <v>383578</v>
      </c>
      <c r="C1198" s="328">
        <v>96073</v>
      </c>
      <c r="D1198" s="328">
        <v>1449</v>
      </c>
      <c r="E1198" s="637">
        <v>0.37775889128156465</v>
      </c>
      <c r="F1198" s="637">
        <v>1449</v>
      </c>
    </row>
    <row r="1199" spans="1:6" s="208" customFormat="1" ht="12.75">
      <c r="A1199" s="180"/>
      <c r="B1199" s="328"/>
      <c r="C1199" s="328"/>
      <c r="D1199" s="328"/>
      <c r="E1199" s="637"/>
      <c r="F1199" s="637"/>
    </row>
    <row r="1200" spans="1:6" s="208" customFormat="1" ht="12.75">
      <c r="A1200" s="229" t="s">
        <v>521</v>
      </c>
      <c r="B1200" s="328"/>
      <c r="C1200" s="328"/>
      <c r="D1200" s="328"/>
      <c r="E1200" s="637"/>
      <c r="F1200" s="637"/>
    </row>
    <row r="1201" spans="1:6" s="208" customFormat="1" ht="12.75">
      <c r="A1201" s="180" t="s">
        <v>1031</v>
      </c>
      <c r="B1201" s="328"/>
      <c r="C1201" s="328"/>
      <c r="D1201" s="328"/>
      <c r="E1201" s="637"/>
      <c r="F1201" s="637"/>
    </row>
    <row r="1202" spans="1:6" s="208" customFormat="1" ht="12.75">
      <c r="A1202" s="185" t="s">
        <v>969</v>
      </c>
      <c r="B1202" s="328">
        <v>41850705</v>
      </c>
      <c r="C1202" s="328">
        <v>1885962</v>
      </c>
      <c r="D1202" s="328">
        <v>283609</v>
      </c>
      <c r="E1202" s="637">
        <v>0.6776683929219353</v>
      </c>
      <c r="F1202" s="637">
        <v>283609</v>
      </c>
    </row>
    <row r="1203" spans="1:6" s="208" customFormat="1" ht="24.75" customHeight="1">
      <c r="A1203" s="261" t="s">
        <v>295</v>
      </c>
      <c r="B1203" s="328">
        <v>13436042</v>
      </c>
      <c r="C1203" s="328">
        <v>0</v>
      </c>
      <c r="D1203" s="328">
        <v>0</v>
      </c>
      <c r="E1203" s="637">
        <v>0</v>
      </c>
      <c r="F1203" s="637">
        <v>0</v>
      </c>
    </row>
    <row r="1204" spans="1:6" s="208" customFormat="1" ht="12.75">
      <c r="A1204" s="239" t="s">
        <v>299</v>
      </c>
      <c r="B1204" s="328">
        <v>15586827</v>
      </c>
      <c r="C1204" s="328">
        <v>1699294</v>
      </c>
      <c r="D1204" s="328">
        <v>96941</v>
      </c>
      <c r="E1204" s="637">
        <v>0.6219418487162269</v>
      </c>
      <c r="F1204" s="637">
        <v>96941</v>
      </c>
    </row>
    <row r="1205" spans="1:6" s="208" customFormat="1" ht="12.75">
      <c r="A1205" s="239" t="s">
        <v>283</v>
      </c>
      <c r="B1205" s="328">
        <v>12827836</v>
      </c>
      <c r="C1205" s="328">
        <v>186668</v>
      </c>
      <c r="D1205" s="328">
        <v>186668</v>
      </c>
      <c r="E1205" s="637">
        <v>1.4551791900052355</v>
      </c>
      <c r="F1205" s="637">
        <v>186668</v>
      </c>
    </row>
    <row r="1206" spans="1:6" s="208" customFormat="1" ht="25.5">
      <c r="A1206" s="241" t="s">
        <v>284</v>
      </c>
      <c r="B1206" s="328">
        <v>12827836</v>
      </c>
      <c r="C1206" s="328">
        <v>186668</v>
      </c>
      <c r="D1206" s="328">
        <v>186668</v>
      </c>
      <c r="E1206" s="637">
        <v>1.4551791900052355</v>
      </c>
      <c r="F1206" s="637">
        <v>186668</v>
      </c>
    </row>
    <row r="1207" spans="1:6" s="208" customFormat="1" ht="12.75">
      <c r="A1207" s="181" t="s">
        <v>285</v>
      </c>
      <c r="B1207" s="328">
        <v>41860138</v>
      </c>
      <c r="C1207" s="328">
        <v>1885962</v>
      </c>
      <c r="D1207" s="328">
        <v>255827</v>
      </c>
      <c r="E1207" s="637">
        <v>0.6111470535524751</v>
      </c>
      <c r="F1207" s="637">
        <v>255827</v>
      </c>
    </row>
    <row r="1208" spans="1:6" s="208" customFormat="1" ht="12.75">
      <c r="A1208" s="239" t="s">
        <v>286</v>
      </c>
      <c r="B1208" s="328">
        <v>41749238</v>
      </c>
      <c r="C1208" s="328">
        <v>1882962</v>
      </c>
      <c r="D1208" s="328">
        <v>255529</v>
      </c>
      <c r="E1208" s="637">
        <v>0.6120566799326972</v>
      </c>
      <c r="F1208" s="637">
        <v>255529</v>
      </c>
    </row>
    <row r="1209" spans="1:6" s="208" customFormat="1" ht="12.75">
      <c r="A1209" s="253" t="s">
        <v>287</v>
      </c>
      <c r="B1209" s="328">
        <v>26323738</v>
      </c>
      <c r="C1209" s="328">
        <v>358171</v>
      </c>
      <c r="D1209" s="328">
        <v>39258</v>
      </c>
      <c r="E1209" s="637">
        <v>0.149135354560967</v>
      </c>
      <c r="F1209" s="637">
        <v>39258</v>
      </c>
    </row>
    <row r="1210" spans="1:6" s="208" customFormat="1" ht="12.75">
      <c r="A1210" s="255" t="s">
        <v>288</v>
      </c>
      <c r="B1210" s="328">
        <v>1095283</v>
      </c>
      <c r="C1210" s="328">
        <v>66640</v>
      </c>
      <c r="D1210" s="328">
        <v>21906</v>
      </c>
      <c r="E1210" s="637">
        <v>2.0000310422055305</v>
      </c>
      <c r="F1210" s="637">
        <v>21906</v>
      </c>
    </row>
    <row r="1211" spans="1:6" s="208" customFormat="1" ht="12.75">
      <c r="A1211" s="258" t="s">
        <v>289</v>
      </c>
      <c r="B1211" s="328">
        <v>876360</v>
      </c>
      <c r="C1211" s="328">
        <v>53100</v>
      </c>
      <c r="D1211" s="328">
        <v>17826</v>
      </c>
      <c r="E1211" s="637">
        <v>2.034095577160071</v>
      </c>
      <c r="F1211" s="637">
        <v>17826</v>
      </c>
    </row>
    <row r="1212" spans="1:6" s="208" customFormat="1" ht="12.75">
      <c r="A1212" s="255" t="s">
        <v>290</v>
      </c>
      <c r="B1212" s="328">
        <v>25228455</v>
      </c>
      <c r="C1212" s="328">
        <v>291531</v>
      </c>
      <c r="D1212" s="328">
        <v>17352</v>
      </c>
      <c r="E1212" s="637">
        <v>0.06877947936169694</v>
      </c>
      <c r="F1212" s="637">
        <v>17352</v>
      </c>
    </row>
    <row r="1213" spans="1:6" s="208" customFormat="1" ht="12.75">
      <c r="A1213" s="253" t="s">
        <v>291</v>
      </c>
      <c r="B1213" s="328">
        <v>15415000</v>
      </c>
      <c r="C1213" s="328">
        <v>1524791</v>
      </c>
      <c r="D1213" s="328">
        <v>216271</v>
      </c>
      <c r="E1213" s="637">
        <v>1.402990593577684</v>
      </c>
      <c r="F1213" s="637">
        <v>216271</v>
      </c>
    </row>
    <row r="1214" spans="1:6" s="208" customFormat="1" ht="12.75">
      <c r="A1214" s="255" t="s">
        <v>303</v>
      </c>
      <c r="B1214" s="328">
        <v>15415000</v>
      </c>
      <c r="C1214" s="328">
        <v>1524791</v>
      </c>
      <c r="D1214" s="328">
        <v>216271</v>
      </c>
      <c r="E1214" s="637">
        <v>1.402990593577684</v>
      </c>
      <c r="F1214" s="637">
        <v>216271</v>
      </c>
    </row>
    <row r="1215" spans="1:6" s="208" customFormat="1" ht="25.5">
      <c r="A1215" s="241" t="s">
        <v>296</v>
      </c>
      <c r="B1215" s="328">
        <v>10500</v>
      </c>
      <c r="C1215" s="328">
        <v>0</v>
      </c>
      <c r="D1215" s="328">
        <v>0</v>
      </c>
      <c r="E1215" s="637">
        <v>0</v>
      </c>
      <c r="F1215" s="637">
        <v>0</v>
      </c>
    </row>
    <row r="1216" spans="1:6" s="208" customFormat="1" ht="12.75">
      <c r="A1216" s="262" t="s">
        <v>297</v>
      </c>
      <c r="B1216" s="328">
        <v>10500</v>
      </c>
      <c r="C1216" s="328">
        <v>0</v>
      </c>
      <c r="D1216" s="328">
        <v>0</v>
      </c>
      <c r="E1216" s="637">
        <v>0</v>
      </c>
      <c r="F1216" s="637">
        <v>0</v>
      </c>
    </row>
    <row r="1217" spans="1:6" s="208" customFormat="1" ht="12.75">
      <c r="A1217" s="239" t="s">
        <v>241</v>
      </c>
      <c r="B1217" s="328">
        <v>110900</v>
      </c>
      <c r="C1217" s="328">
        <v>3000</v>
      </c>
      <c r="D1217" s="328">
        <v>298</v>
      </c>
      <c r="E1217" s="637">
        <v>0.26871055004508565</v>
      </c>
      <c r="F1217" s="637">
        <v>298</v>
      </c>
    </row>
    <row r="1218" spans="1:6" s="208" customFormat="1" ht="12.75" customHeight="1">
      <c r="A1218" s="253" t="s">
        <v>293</v>
      </c>
      <c r="B1218" s="328">
        <v>110900</v>
      </c>
      <c r="C1218" s="328">
        <v>3000</v>
      </c>
      <c r="D1218" s="328">
        <v>298</v>
      </c>
      <c r="E1218" s="637">
        <v>0.26871055004508565</v>
      </c>
      <c r="F1218" s="637">
        <v>298</v>
      </c>
    </row>
    <row r="1219" spans="1:6" s="657" customFormat="1" ht="12.75">
      <c r="A1219" s="239" t="s">
        <v>1334</v>
      </c>
      <c r="B1219" s="655">
        <v>-9433</v>
      </c>
      <c r="C1219" s="655">
        <v>0</v>
      </c>
      <c r="D1219" s="655">
        <v>27782</v>
      </c>
      <c r="E1219" s="656" t="s">
        <v>1330</v>
      </c>
      <c r="F1219" s="637">
        <v>27782</v>
      </c>
    </row>
    <row r="1220" spans="1:6" s="657" customFormat="1" ht="12.75">
      <c r="A1220" s="239" t="s">
        <v>1335</v>
      </c>
      <c r="B1220" s="655">
        <v>9433</v>
      </c>
      <c r="C1220" s="655">
        <v>0</v>
      </c>
      <c r="D1220" s="655" t="s">
        <v>1330</v>
      </c>
      <c r="E1220" s="656" t="s">
        <v>1330</v>
      </c>
      <c r="F1220" s="637" t="s">
        <v>1330</v>
      </c>
    </row>
    <row r="1221" spans="1:6" s="657" customFormat="1" ht="12.75">
      <c r="A1221" s="253" t="s">
        <v>317</v>
      </c>
      <c r="B1221" s="655">
        <v>9433</v>
      </c>
      <c r="C1221" s="655">
        <v>0</v>
      </c>
      <c r="D1221" s="655" t="s">
        <v>1330</v>
      </c>
      <c r="E1221" s="656" t="s">
        <v>1330</v>
      </c>
      <c r="F1221" s="637" t="s">
        <v>1330</v>
      </c>
    </row>
    <row r="1222" spans="1:6" s="657" customFormat="1" ht="25.5" customHeight="1">
      <c r="A1222" s="262" t="s">
        <v>971</v>
      </c>
      <c r="B1222" s="655">
        <v>9433</v>
      </c>
      <c r="C1222" s="655">
        <v>0</v>
      </c>
      <c r="D1222" s="655" t="s">
        <v>1330</v>
      </c>
      <c r="E1222" s="656" t="s">
        <v>1330</v>
      </c>
      <c r="F1222" s="637" t="s">
        <v>1330</v>
      </c>
    </row>
    <row r="1223" spans="1:6" s="208" customFormat="1" ht="12.75">
      <c r="A1223" s="180"/>
      <c r="B1223" s="328"/>
      <c r="C1223" s="328"/>
      <c r="D1223" s="328"/>
      <c r="E1223" s="637"/>
      <c r="F1223" s="637"/>
    </row>
    <row r="1224" spans="1:6" s="208" customFormat="1" ht="12.75">
      <c r="A1224" s="229" t="s">
        <v>1032</v>
      </c>
      <c r="B1224" s="328"/>
      <c r="C1224" s="328"/>
      <c r="D1224" s="328"/>
      <c r="E1224" s="637"/>
      <c r="F1224" s="637"/>
    </row>
    <row r="1225" spans="1:6" s="208" customFormat="1" ht="15" customHeight="1">
      <c r="A1225" s="180" t="s">
        <v>1031</v>
      </c>
      <c r="B1225" s="328"/>
      <c r="C1225" s="328"/>
      <c r="D1225" s="328"/>
      <c r="E1225" s="637"/>
      <c r="F1225" s="637"/>
    </row>
    <row r="1226" spans="1:6" s="208" customFormat="1" ht="15" customHeight="1">
      <c r="A1226" s="185" t="s">
        <v>969</v>
      </c>
      <c r="B1226" s="328">
        <v>17933</v>
      </c>
      <c r="C1226" s="328">
        <v>3589</v>
      </c>
      <c r="D1226" s="328">
        <v>1000</v>
      </c>
      <c r="E1226" s="637">
        <v>5.576311827357386</v>
      </c>
      <c r="F1226" s="637">
        <v>1000</v>
      </c>
    </row>
    <row r="1227" spans="1:6" s="208" customFormat="1" ht="12.75">
      <c r="A1227" s="239" t="s">
        <v>295</v>
      </c>
      <c r="B1227" s="328">
        <v>7480</v>
      </c>
      <c r="C1227" s="328">
        <v>1496</v>
      </c>
      <c r="D1227" s="328">
        <v>1000</v>
      </c>
      <c r="E1227" s="637">
        <v>13.368983957219251</v>
      </c>
      <c r="F1227" s="637">
        <v>1000</v>
      </c>
    </row>
    <row r="1228" spans="1:6" s="208" customFormat="1" ht="12.75">
      <c r="A1228" s="239" t="s">
        <v>299</v>
      </c>
      <c r="B1228" s="328">
        <v>10453</v>
      </c>
      <c r="C1228" s="328">
        <v>2093</v>
      </c>
      <c r="D1228" s="328">
        <v>0</v>
      </c>
      <c r="E1228" s="637">
        <v>0</v>
      </c>
      <c r="F1228" s="637">
        <v>0</v>
      </c>
    </row>
    <row r="1229" spans="1:6" s="208" customFormat="1" ht="12.75" customHeight="1">
      <c r="A1229" s="181" t="s">
        <v>285</v>
      </c>
      <c r="B1229" s="328">
        <v>17933</v>
      </c>
      <c r="C1229" s="328">
        <v>3589</v>
      </c>
      <c r="D1229" s="328">
        <v>1805</v>
      </c>
      <c r="E1229" s="637">
        <v>10.065242848380082</v>
      </c>
      <c r="F1229" s="637">
        <v>1805</v>
      </c>
    </row>
    <row r="1230" spans="1:6" s="208" customFormat="1" ht="12.75" customHeight="1">
      <c r="A1230" s="239" t="s">
        <v>286</v>
      </c>
      <c r="B1230" s="328">
        <v>17933</v>
      </c>
      <c r="C1230" s="328">
        <v>3589</v>
      </c>
      <c r="D1230" s="328">
        <v>1805</v>
      </c>
      <c r="E1230" s="637">
        <v>10.065242848380082</v>
      </c>
      <c r="F1230" s="637">
        <v>1805</v>
      </c>
    </row>
    <row r="1231" spans="1:6" s="208" customFormat="1" ht="12.75" customHeight="1">
      <c r="A1231" s="253" t="s">
        <v>287</v>
      </c>
      <c r="B1231" s="328">
        <v>17933</v>
      </c>
      <c r="C1231" s="328">
        <v>3589</v>
      </c>
      <c r="D1231" s="328">
        <v>1805</v>
      </c>
      <c r="E1231" s="637">
        <v>10.065242848380082</v>
      </c>
      <c r="F1231" s="637">
        <v>1805</v>
      </c>
    </row>
    <row r="1232" spans="1:6" s="208" customFormat="1" ht="12.75" customHeight="1">
      <c r="A1232" s="255" t="s">
        <v>288</v>
      </c>
      <c r="B1232" s="328">
        <v>7592</v>
      </c>
      <c r="C1232" s="328">
        <v>1520</v>
      </c>
      <c r="D1232" s="328">
        <v>1285</v>
      </c>
      <c r="E1232" s="637">
        <v>16.92571127502634</v>
      </c>
      <c r="F1232" s="637">
        <v>1285</v>
      </c>
    </row>
    <row r="1233" spans="1:6" s="208" customFormat="1" ht="12.75" customHeight="1">
      <c r="A1233" s="258" t="s">
        <v>289</v>
      </c>
      <c r="B1233" s="328">
        <v>6118</v>
      </c>
      <c r="C1233" s="328">
        <v>1225</v>
      </c>
      <c r="D1233" s="328">
        <v>990</v>
      </c>
      <c r="E1233" s="637">
        <v>16.18175874468781</v>
      </c>
      <c r="F1233" s="637">
        <v>990</v>
      </c>
    </row>
    <row r="1234" spans="1:6" s="208" customFormat="1" ht="12.75" customHeight="1">
      <c r="A1234" s="253" t="s">
        <v>290</v>
      </c>
      <c r="B1234" s="328">
        <v>10341</v>
      </c>
      <c r="C1234" s="328">
        <v>2069</v>
      </c>
      <c r="D1234" s="328">
        <v>520</v>
      </c>
      <c r="E1234" s="637">
        <v>5.02852722173871</v>
      </c>
      <c r="F1234" s="637">
        <v>520</v>
      </c>
    </row>
    <row r="1235" spans="1:6" s="208" customFormat="1" ht="15" customHeight="1">
      <c r="A1235" s="180"/>
      <c r="B1235" s="328"/>
      <c r="C1235" s="328"/>
      <c r="D1235" s="328"/>
      <c r="E1235" s="637"/>
      <c r="F1235" s="637"/>
    </row>
    <row r="1236" spans="1:6" s="208" customFormat="1" ht="12.75">
      <c r="A1236" s="229" t="s">
        <v>1033</v>
      </c>
      <c r="B1236" s="328"/>
      <c r="C1236" s="328"/>
      <c r="D1236" s="328"/>
      <c r="E1236" s="637"/>
      <c r="F1236" s="637"/>
    </row>
    <row r="1237" spans="1:6" s="208" customFormat="1" ht="12.75">
      <c r="A1237" s="180" t="s">
        <v>1031</v>
      </c>
      <c r="B1237" s="328"/>
      <c r="C1237" s="328"/>
      <c r="D1237" s="328"/>
      <c r="E1237" s="637"/>
      <c r="F1237" s="637"/>
    </row>
    <row r="1238" spans="1:6" s="208" customFormat="1" ht="12.75">
      <c r="A1238" s="185" t="s">
        <v>969</v>
      </c>
      <c r="B1238" s="328">
        <v>150000</v>
      </c>
      <c r="C1238" s="328">
        <v>36394</v>
      </c>
      <c r="D1238" s="328">
        <v>36394</v>
      </c>
      <c r="E1238" s="637">
        <v>24.262666666666664</v>
      </c>
      <c r="F1238" s="637">
        <v>36394</v>
      </c>
    </row>
    <row r="1239" spans="1:6" s="208" customFormat="1" ht="12.75">
      <c r="A1239" s="239" t="s">
        <v>283</v>
      </c>
      <c r="B1239" s="328">
        <v>150000</v>
      </c>
      <c r="C1239" s="328">
        <v>36394</v>
      </c>
      <c r="D1239" s="328">
        <v>36394</v>
      </c>
      <c r="E1239" s="637">
        <v>24.262666666666664</v>
      </c>
      <c r="F1239" s="637">
        <v>36394</v>
      </c>
    </row>
    <row r="1240" spans="1:6" s="208" customFormat="1" ht="25.5">
      <c r="A1240" s="241" t="s">
        <v>284</v>
      </c>
      <c r="B1240" s="328">
        <v>150000</v>
      </c>
      <c r="C1240" s="328">
        <v>36394</v>
      </c>
      <c r="D1240" s="328">
        <v>36394</v>
      </c>
      <c r="E1240" s="637">
        <v>24.262666666666664</v>
      </c>
      <c r="F1240" s="637">
        <v>36394</v>
      </c>
    </row>
    <row r="1241" spans="1:6" s="208" customFormat="1" ht="15" customHeight="1">
      <c r="A1241" s="181" t="s">
        <v>285</v>
      </c>
      <c r="B1241" s="328">
        <v>150000</v>
      </c>
      <c r="C1241" s="328">
        <v>36394</v>
      </c>
      <c r="D1241" s="328">
        <v>0</v>
      </c>
      <c r="E1241" s="637">
        <v>0</v>
      </c>
      <c r="F1241" s="637">
        <v>0</v>
      </c>
    </row>
    <row r="1242" spans="1:6" s="208" customFormat="1" ht="15" customHeight="1">
      <c r="A1242" s="239" t="s">
        <v>286</v>
      </c>
      <c r="B1242" s="328">
        <v>150000</v>
      </c>
      <c r="C1242" s="328">
        <v>36394</v>
      </c>
      <c r="D1242" s="328">
        <v>0</v>
      </c>
      <c r="E1242" s="637">
        <v>0</v>
      </c>
      <c r="F1242" s="637">
        <v>0</v>
      </c>
    </row>
    <row r="1243" spans="1:6" s="208" customFormat="1" ht="15" customHeight="1">
      <c r="A1243" s="253" t="s">
        <v>287</v>
      </c>
      <c r="B1243" s="328">
        <v>28893</v>
      </c>
      <c r="C1243" s="328">
        <v>0</v>
      </c>
      <c r="D1243" s="328">
        <v>0</v>
      </c>
      <c r="E1243" s="637">
        <v>0</v>
      </c>
      <c r="F1243" s="637">
        <v>0</v>
      </c>
    </row>
    <row r="1244" spans="1:6" s="208" customFormat="1" ht="12.75">
      <c r="A1244" s="255" t="s">
        <v>288</v>
      </c>
      <c r="B1244" s="328">
        <v>25893</v>
      </c>
      <c r="C1244" s="328">
        <v>0</v>
      </c>
      <c r="D1244" s="328">
        <v>0</v>
      </c>
      <c r="E1244" s="637">
        <v>0</v>
      </c>
      <c r="F1244" s="637">
        <v>0</v>
      </c>
    </row>
    <row r="1245" spans="1:6" s="208" customFormat="1" ht="12.75">
      <c r="A1245" s="258" t="s">
        <v>289</v>
      </c>
      <c r="B1245" s="328">
        <v>19655</v>
      </c>
      <c r="C1245" s="328">
        <v>0</v>
      </c>
      <c r="D1245" s="328">
        <v>0</v>
      </c>
      <c r="E1245" s="637">
        <v>0</v>
      </c>
      <c r="F1245" s="637">
        <v>0</v>
      </c>
    </row>
    <row r="1246" spans="1:6" s="208" customFormat="1" ht="12.75">
      <c r="A1246" s="255" t="s">
        <v>290</v>
      </c>
      <c r="B1246" s="328">
        <v>3000</v>
      </c>
      <c r="C1246" s="328">
        <v>0</v>
      </c>
      <c r="D1246" s="328">
        <v>0</v>
      </c>
      <c r="E1246" s="637">
        <v>0</v>
      </c>
      <c r="F1246" s="637">
        <v>0</v>
      </c>
    </row>
    <row r="1247" spans="1:6" s="208" customFormat="1" ht="12.75">
      <c r="A1247" s="253" t="s">
        <v>291</v>
      </c>
      <c r="B1247" s="328">
        <v>121107</v>
      </c>
      <c r="C1247" s="328">
        <v>36394</v>
      </c>
      <c r="D1247" s="328">
        <v>0</v>
      </c>
      <c r="E1247" s="637">
        <v>0</v>
      </c>
      <c r="F1247" s="637">
        <v>0</v>
      </c>
    </row>
    <row r="1248" spans="1:6" s="208" customFormat="1" ht="12.75">
      <c r="A1248" s="255" t="s">
        <v>303</v>
      </c>
      <c r="B1248" s="328">
        <v>121107</v>
      </c>
      <c r="C1248" s="328">
        <v>36394</v>
      </c>
      <c r="D1248" s="328">
        <v>0</v>
      </c>
      <c r="E1248" s="637">
        <v>0</v>
      </c>
      <c r="F1248" s="637">
        <v>0</v>
      </c>
    </row>
    <row r="1249" spans="2:6" s="208" customFormat="1" ht="12.75">
      <c r="B1249" s="328"/>
      <c r="C1249" s="328"/>
      <c r="D1249" s="328"/>
      <c r="E1249" s="637"/>
      <c r="F1249" s="637"/>
    </row>
    <row r="1250" spans="1:6" s="208" customFormat="1" ht="12.75">
      <c r="A1250" s="229" t="s">
        <v>1018</v>
      </c>
      <c r="B1250" s="328"/>
      <c r="C1250" s="328"/>
      <c r="D1250" s="328"/>
      <c r="E1250" s="637"/>
      <c r="F1250" s="637"/>
    </row>
    <row r="1251" spans="1:6" s="208" customFormat="1" ht="12.75">
      <c r="A1251" s="180" t="s">
        <v>1031</v>
      </c>
      <c r="B1251" s="328"/>
      <c r="C1251" s="328"/>
      <c r="D1251" s="328"/>
      <c r="E1251" s="637"/>
      <c r="F1251" s="637"/>
    </row>
    <row r="1252" spans="1:6" s="208" customFormat="1" ht="12.75">
      <c r="A1252" s="185" t="s">
        <v>969</v>
      </c>
      <c r="B1252" s="328">
        <v>164339</v>
      </c>
      <c r="C1252" s="328">
        <v>23534</v>
      </c>
      <c r="D1252" s="328">
        <v>7056</v>
      </c>
      <c r="E1252" s="637">
        <v>4.293563913617583</v>
      </c>
      <c r="F1252" s="637">
        <v>7056</v>
      </c>
    </row>
    <row r="1253" spans="1:6" s="208" customFormat="1" ht="12.75">
      <c r="A1253" s="239" t="s">
        <v>299</v>
      </c>
      <c r="B1253" s="328">
        <v>97742</v>
      </c>
      <c r="C1253" s="328">
        <v>16478</v>
      </c>
      <c r="D1253" s="328">
        <v>0</v>
      </c>
      <c r="E1253" s="637">
        <v>0</v>
      </c>
      <c r="F1253" s="637">
        <v>0</v>
      </c>
    </row>
    <row r="1254" spans="1:6" s="208" customFormat="1" ht="12.75">
      <c r="A1254" s="239" t="s">
        <v>283</v>
      </c>
      <c r="B1254" s="328">
        <v>66597</v>
      </c>
      <c r="C1254" s="328">
        <v>7056</v>
      </c>
      <c r="D1254" s="328">
        <v>7056</v>
      </c>
      <c r="E1254" s="637">
        <v>10.595071850083338</v>
      </c>
      <c r="F1254" s="637">
        <v>7056</v>
      </c>
    </row>
    <row r="1255" spans="1:6" s="208" customFormat="1" ht="25.5">
      <c r="A1255" s="241" t="s">
        <v>284</v>
      </c>
      <c r="B1255" s="328">
        <v>66597</v>
      </c>
      <c r="C1255" s="328">
        <v>7056</v>
      </c>
      <c r="D1255" s="328">
        <v>7056</v>
      </c>
      <c r="E1255" s="637">
        <v>10.595071850083338</v>
      </c>
      <c r="F1255" s="637">
        <v>7056</v>
      </c>
    </row>
    <row r="1256" spans="1:6" s="208" customFormat="1" ht="12.75">
      <c r="A1256" s="181" t="s">
        <v>285</v>
      </c>
      <c r="B1256" s="328">
        <v>164339</v>
      </c>
      <c r="C1256" s="328">
        <v>23534</v>
      </c>
      <c r="D1256" s="328">
        <v>1164</v>
      </c>
      <c r="E1256" s="637">
        <v>0.7082920061580027</v>
      </c>
      <c r="F1256" s="637">
        <v>1164</v>
      </c>
    </row>
    <row r="1257" spans="1:6" s="208" customFormat="1" ht="12.75">
      <c r="A1257" s="239" t="s">
        <v>286</v>
      </c>
      <c r="B1257" s="328">
        <v>154407</v>
      </c>
      <c r="C1257" s="328">
        <v>19137</v>
      </c>
      <c r="D1257" s="328">
        <v>1164</v>
      </c>
      <c r="E1257" s="637">
        <v>0.7538518331422798</v>
      </c>
      <c r="F1257" s="637">
        <v>1164</v>
      </c>
    </row>
    <row r="1258" spans="1:6" s="208" customFormat="1" ht="12.75">
      <c r="A1258" s="253" t="s">
        <v>287</v>
      </c>
      <c r="B1258" s="328">
        <v>154407</v>
      </c>
      <c r="C1258" s="328">
        <v>19137</v>
      </c>
      <c r="D1258" s="328">
        <v>1164</v>
      </c>
      <c r="E1258" s="637">
        <v>0.7538518331422798</v>
      </c>
      <c r="F1258" s="637">
        <v>1164</v>
      </c>
    </row>
    <row r="1259" spans="1:6" s="208" customFormat="1" ht="12.75">
      <c r="A1259" s="255" t="s">
        <v>288</v>
      </c>
      <c r="B1259" s="328">
        <v>51338</v>
      </c>
      <c r="C1259" s="328">
        <v>7288</v>
      </c>
      <c r="D1259" s="328">
        <v>225</v>
      </c>
      <c r="E1259" s="637">
        <v>0.4382718454166505</v>
      </c>
      <c r="F1259" s="637">
        <v>225</v>
      </c>
    </row>
    <row r="1260" spans="1:6" s="208" customFormat="1" ht="12.75">
      <c r="A1260" s="258" t="s">
        <v>289</v>
      </c>
      <c r="B1260" s="328">
        <v>44990</v>
      </c>
      <c r="C1260" s="328">
        <v>6964</v>
      </c>
      <c r="D1260" s="328">
        <v>225</v>
      </c>
      <c r="E1260" s="637">
        <v>0.5001111358079573</v>
      </c>
      <c r="F1260" s="637">
        <v>225</v>
      </c>
    </row>
    <row r="1261" spans="1:6" s="208" customFormat="1" ht="12.75">
      <c r="A1261" s="255" t="s">
        <v>290</v>
      </c>
      <c r="B1261" s="328">
        <v>103069</v>
      </c>
      <c r="C1261" s="328">
        <v>11849</v>
      </c>
      <c r="D1261" s="328">
        <v>939</v>
      </c>
      <c r="E1261" s="637">
        <v>0.9110401769688267</v>
      </c>
      <c r="F1261" s="637">
        <v>939</v>
      </c>
    </row>
    <row r="1262" spans="1:6" s="208" customFormat="1" ht="12.75">
      <c r="A1262" s="239" t="s">
        <v>241</v>
      </c>
      <c r="B1262" s="328">
        <v>9932</v>
      </c>
      <c r="C1262" s="328">
        <v>4397</v>
      </c>
      <c r="D1262" s="328">
        <v>0</v>
      </c>
      <c r="E1262" s="637">
        <v>0</v>
      </c>
      <c r="F1262" s="637">
        <v>0</v>
      </c>
    </row>
    <row r="1263" spans="1:6" s="208" customFormat="1" ht="12.75">
      <c r="A1263" s="253" t="s">
        <v>293</v>
      </c>
      <c r="B1263" s="328">
        <v>9932</v>
      </c>
      <c r="C1263" s="328">
        <v>4397</v>
      </c>
      <c r="D1263" s="328">
        <v>0</v>
      </c>
      <c r="E1263" s="637">
        <v>0</v>
      </c>
      <c r="F1263" s="637">
        <v>0</v>
      </c>
    </row>
    <row r="1264" spans="1:6" s="208" customFormat="1" ht="12.75">
      <c r="A1264" s="180"/>
      <c r="B1264" s="328"/>
      <c r="C1264" s="328"/>
      <c r="D1264" s="328"/>
      <c r="E1264" s="637"/>
      <c r="F1264" s="637"/>
    </row>
    <row r="1265" spans="1:6" s="208" customFormat="1" ht="12.75">
      <c r="A1265" s="229" t="s">
        <v>1034</v>
      </c>
      <c r="B1265" s="328"/>
      <c r="C1265" s="328"/>
      <c r="D1265" s="328"/>
      <c r="E1265" s="637"/>
      <c r="F1265" s="637"/>
    </row>
    <row r="1266" spans="1:6" s="208" customFormat="1" ht="12.75">
      <c r="A1266" s="180" t="s">
        <v>1031</v>
      </c>
      <c r="B1266" s="328"/>
      <c r="C1266" s="328"/>
      <c r="D1266" s="328"/>
      <c r="E1266" s="637"/>
      <c r="F1266" s="637"/>
    </row>
    <row r="1267" spans="1:6" s="208" customFormat="1" ht="12.75">
      <c r="A1267" s="185" t="s">
        <v>969</v>
      </c>
      <c r="B1267" s="328">
        <v>2401304</v>
      </c>
      <c r="C1267" s="328">
        <v>536423</v>
      </c>
      <c r="D1267" s="328">
        <v>19354</v>
      </c>
      <c r="E1267" s="637">
        <v>0.8059787515449939</v>
      </c>
      <c r="F1267" s="637">
        <v>19354</v>
      </c>
    </row>
    <row r="1268" spans="1:6" s="208" customFormat="1" ht="12.75">
      <c r="A1268" s="239" t="s">
        <v>295</v>
      </c>
      <c r="B1268" s="328">
        <v>5000</v>
      </c>
      <c r="C1268" s="328">
        <v>5000</v>
      </c>
      <c r="D1268" s="328">
        <v>0</v>
      </c>
      <c r="E1268" s="637">
        <v>0</v>
      </c>
      <c r="F1268" s="637">
        <v>0</v>
      </c>
    </row>
    <row r="1269" spans="1:6" s="208" customFormat="1" ht="12.75">
      <c r="A1269" s="239" t="s">
        <v>299</v>
      </c>
      <c r="B1269" s="328">
        <v>2237904</v>
      </c>
      <c r="C1269" s="328">
        <v>513023</v>
      </c>
      <c r="D1269" s="328">
        <v>954</v>
      </c>
      <c r="E1269" s="637">
        <v>0.04262917444179912</v>
      </c>
      <c r="F1269" s="637">
        <v>954</v>
      </c>
    </row>
    <row r="1270" spans="1:6" s="208" customFormat="1" ht="12.75">
      <c r="A1270" s="239" t="s">
        <v>283</v>
      </c>
      <c r="B1270" s="328">
        <v>158400</v>
      </c>
      <c r="C1270" s="328">
        <v>18400</v>
      </c>
      <c r="D1270" s="328">
        <v>18400</v>
      </c>
      <c r="E1270" s="637">
        <v>11.616161616161616</v>
      </c>
      <c r="F1270" s="637">
        <v>18400</v>
      </c>
    </row>
    <row r="1271" spans="1:6" s="208" customFormat="1" ht="25.5">
      <c r="A1271" s="241" t="s">
        <v>284</v>
      </c>
      <c r="B1271" s="328">
        <v>158400</v>
      </c>
      <c r="C1271" s="328">
        <v>18400</v>
      </c>
      <c r="D1271" s="328">
        <v>18400</v>
      </c>
      <c r="E1271" s="637">
        <v>11.616161616161616</v>
      </c>
      <c r="F1271" s="637">
        <v>18400</v>
      </c>
    </row>
    <row r="1272" spans="1:6" s="208" customFormat="1" ht="12.75">
      <c r="A1272" s="181" t="s">
        <v>285</v>
      </c>
      <c r="B1272" s="328">
        <v>2401304</v>
      </c>
      <c r="C1272" s="328">
        <v>536423</v>
      </c>
      <c r="D1272" s="328">
        <v>21105</v>
      </c>
      <c r="E1272" s="637">
        <v>0.8788974657102975</v>
      </c>
      <c r="F1272" s="637">
        <v>21105</v>
      </c>
    </row>
    <row r="1273" spans="1:6" s="208" customFormat="1" ht="12.75">
      <c r="A1273" s="239" t="s">
        <v>286</v>
      </c>
      <c r="B1273" s="328">
        <v>2399104</v>
      </c>
      <c r="C1273" s="328">
        <v>534223</v>
      </c>
      <c r="D1273" s="328">
        <v>21105</v>
      </c>
      <c r="E1273" s="637">
        <v>0.8797034226111081</v>
      </c>
      <c r="F1273" s="637">
        <v>21105</v>
      </c>
    </row>
    <row r="1274" spans="1:6" s="208" customFormat="1" ht="12.75">
      <c r="A1274" s="253" t="s">
        <v>287</v>
      </c>
      <c r="B1274" s="328">
        <v>399104</v>
      </c>
      <c r="C1274" s="328">
        <v>68323</v>
      </c>
      <c r="D1274" s="328">
        <v>8264</v>
      </c>
      <c r="E1274" s="637">
        <v>2.070638229634381</v>
      </c>
      <c r="F1274" s="637">
        <v>8264</v>
      </c>
    </row>
    <row r="1275" spans="1:6" s="208" customFormat="1" ht="12.75">
      <c r="A1275" s="255" t="s">
        <v>288</v>
      </c>
      <c r="B1275" s="328">
        <v>181104</v>
      </c>
      <c r="C1275" s="328">
        <v>28835</v>
      </c>
      <c r="D1275" s="328">
        <v>3106</v>
      </c>
      <c r="E1275" s="637">
        <v>1.7150366640162558</v>
      </c>
      <c r="F1275" s="637">
        <v>3106</v>
      </c>
    </row>
    <row r="1276" spans="1:6" s="208" customFormat="1" ht="12.75">
      <c r="A1276" s="258" t="s">
        <v>289</v>
      </c>
      <c r="B1276" s="328">
        <v>145947</v>
      </c>
      <c r="C1276" s="328">
        <v>23365</v>
      </c>
      <c r="D1276" s="328">
        <v>3106</v>
      </c>
      <c r="E1276" s="637">
        <v>2.128169815069854</v>
      </c>
      <c r="F1276" s="637">
        <v>3106</v>
      </c>
    </row>
    <row r="1277" spans="1:6" s="208" customFormat="1" ht="12.75">
      <c r="A1277" s="255" t="s">
        <v>290</v>
      </c>
      <c r="B1277" s="328">
        <v>218000</v>
      </c>
      <c r="C1277" s="328">
        <v>39488</v>
      </c>
      <c r="D1277" s="328">
        <v>5158</v>
      </c>
      <c r="E1277" s="637">
        <v>2.3660550458715597</v>
      </c>
      <c r="F1277" s="637">
        <v>5158</v>
      </c>
    </row>
    <row r="1278" spans="1:6" s="208" customFormat="1" ht="12.75">
      <c r="A1278" s="253" t="s">
        <v>291</v>
      </c>
      <c r="B1278" s="328">
        <v>1750000</v>
      </c>
      <c r="C1278" s="328">
        <v>407665</v>
      </c>
      <c r="D1278" s="328">
        <v>9522</v>
      </c>
      <c r="E1278" s="637">
        <v>0.5441142857142857</v>
      </c>
      <c r="F1278" s="637">
        <v>9522</v>
      </c>
    </row>
    <row r="1279" spans="1:6" s="208" customFormat="1" ht="12.75">
      <c r="A1279" s="255" t="s">
        <v>303</v>
      </c>
      <c r="B1279" s="328">
        <v>1750000</v>
      </c>
      <c r="C1279" s="328">
        <v>407665</v>
      </c>
      <c r="D1279" s="328">
        <v>9522</v>
      </c>
      <c r="E1279" s="637">
        <v>0.5441142857142857</v>
      </c>
      <c r="F1279" s="637">
        <v>9522</v>
      </c>
    </row>
    <row r="1280" spans="1:6" s="208" customFormat="1" ht="12.75">
      <c r="A1280" s="253" t="s">
        <v>236</v>
      </c>
      <c r="B1280" s="328">
        <v>250000</v>
      </c>
      <c r="C1280" s="328">
        <v>58235</v>
      </c>
      <c r="D1280" s="328">
        <v>3319</v>
      </c>
      <c r="E1280" s="637">
        <v>1.3276</v>
      </c>
      <c r="F1280" s="637">
        <v>3319</v>
      </c>
    </row>
    <row r="1281" spans="1:6" s="208" customFormat="1" ht="12.75">
      <c r="A1281" s="255" t="s">
        <v>1035</v>
      </c>
      <c r="B1281" s="328">
        <v>250000</v>
      </c>
      <c r="C1281" s="328">
        <v>58235</v>
      </c>
      <c r="D1281" s="328">
        <v>3319</v>
      </c>
      <c r="E1281" s="637">
        <v>1.3276</v>
      </c>
      <c r="F1281" s="637">
        <v>3319</v>
      </c>
    </row>
    <row r="1282" spans="1:6" s="208" customFormat="1" ht="12.75">
      <c r="A1282" s="239" t="s">
        <v>241</v>
      </c>
      <c r="B1282" s="328">
        <v>2200</v>
      </c>
      <c r="C1282" s="328">
        <v>2200</v>
      </c>
      <c r="D1282" s="328">
        <v>0</v>
      </c>
      <c r="E1282" s="637">
        <v>0</v>
      </c>
      <c r="F1282" s="637">
        <v>0</v>
      </c>
    </row>
    <row r="1283" spans="1:6" s="208" customFormat="1" ht="12.75">
      <c r="A1283" s="253" t="s">
        <v>293</v>
      </c>
      <c r="B1283" s="328">
        <v>2200</v>
      </c>
      <c r="C1283" s="328">
        <v>2200</v>
      </c>
      <c r="D1283" s="328">
        <v>0</v>
      </c>
      <c r="E1283" s="637">
        <v>0</v>
      </c>
      <c r="F1283" s="637">
        <v>0</v>
      </c>
    </row>
    <row r="1284" spans="1:6" s="208" customFormat="1" ht="12.75">
      <c r="A1284" s="180"/>
      <c r="B1284" s="328"/>
      <c r="C1284" s="328"/>
      <c r="D1284" s="328"/>
      <c r="E1284" s="637"/>
      <c r="F1284" s="637"/>
    </row>
    <row r="1285" spans="1:6" s="208" customFormat="1" ht="25.5">
      <c r="A1285" s="229" t="s">
        <v>1036</v>
      </c>
      <c r="B1285" s="328"/>
      <c r="C1285" s="328"/>
      <c r="D1285" s="328"/>
      <c r="E1285" s="637"/>
      <c r="F1285" s="637"/>
    </row>
    <row r="1286" spans="1:6" s="208" customFormat="1" ht="12.75">
      <c r="A1286" s="180" t="s">
        <v>1031</v>
      </c>
      <c r="B1286" s="328"/>
      <c r="C1286" s="328"/>
      <c r="D1286" s="328"/>
      <c r="E1286" s="637"/>
      <c r="F1286" s="637"/>
    </row>
    <row r="1287" spans="1:6" s="208" customFormat="1" ht="12.75">
      <c r="A1287" s="185" t="s">
        <v>969</v>
      </c>
      <c r="B1287" s="328">
        <v>140958</v>
      </c>
      <c r="C1287" s="328">
        <v>15985</v>
      </c>
      <c r="D1287" s="328">
        <v>15985</v>
      </c>
      <c r="E1287" s="637">
        <v>11.340257381631409</v>
      </c>
      <c r="F1287" s="637">
        <v>15985</v>
      </c>
    </row>
    <row r="1288" spans="1:6" s="208" customFormat="1" ht="12.75">
      <c r="A1288" s="239" t="s">
        <v>299</v>
      </c>
      <c r="B1288" s="328">
        <v>22965</v>
      </c>
      <c r="C1288" s="328">
        <v>0</v>
      </c>
      <c r="D1288" s="328">
        <v>0</v>
      </c>
      <c r="E1288" s="637">
        <v>0</v>
      </c>
      <c r="F1288" s="637">
        <v>0</v>
      </c>
    </row>
    <row r="1289" spans="1:6" s="208" customFormat="1" ht="12.75">
      <c r="A1289" s="239" t="s">
        <v>283</v>
      </c>
      <c r="B1289" s="328">
        <v>117993</v>
      </c>
      <c r="C1289" s="328">
        <v>15985</v>
      </c>
      <c r="D1289" s="328">
        <v>15985</v>
      </c>
      <c r="E1289" s="637">
        <v>13.547413829633962</v>
      </c>
      <c r="F1289" s="637">
        <v>15985</v>
      </c>
    </row>
    <row r="1290" spans="1:6" s="208" customFormat="1" ht="25.5">
      <c r="A1290" s="241" t="s">
        <v>284</v>
      </c>
      <c r="B1290" s="328">
        <v>117993</v>
      </c>
      <c r="C1290" s="328">
        <v>15985</v>
      </c>
      <c r="D1290" s="328">
        <v>15985</v>
      </c>
      <c r="E1290" s="637">
        <v>13.547413829633962</v>
      </c>
      <c r="F1290" s="637">
        <v>15985</v>
      </c>
    </row>
    <row r="1291" spans="1:6" s="208" customFormat="1" ht="12.75">
      <c r="A1291" s="181" t="s">
        <v>285</v>
      </c>
      <c r="B1291" s="328">
        <v>140958</v>
      </c>
      <c r="C1291" s="328">
        <v>15985</v>
      </c>
      <c r="D1291" s="328">
        <v>10320</v>
      </c>
      <c r="E1291" s="637">
        <v>7.321329757800196</v>
      </c>
      <c r="F1291" s="637">
        <v>10320</v>
      </c>
    </row>
    <row r="1292" spans="1:6" s="208" customFormat="1" ht="12.75">
      <c r="A1292" s="239" t="s">
        <v>286</v>
      </c>
      <c r="B1292" s="328">
        <v>91763</v>
      </c>
      <c r="C1292" s="328">
        <v>15985</v>
      </c>
      <c r="D1292" s="328">
        <v>10320</v>
      </c>
      <c r="E1292" s="637">
        <v>11.246362913156718</v>
      </c>
      <c r="F1292" s="637">
        <v>10320</v>
      </c>
    </row>
    <row r="1293" spans="1:6" s="208" customFormat="1" ht="12.75">
      <c r="A1293" s="253" t="s">
        <v>287</v>
      </c>
      <c r="B1293" s="328">
        <v>91763</v>
      </c>
      <c r="C1293" s="328">
        <v>15985</v>
      </c>
      <c r="D1293" s="328">
        <v>10320</v>
      </c>
      <c r="E1293" s="637">
        <v>11.246362913156718</v>
      </c>
      <c r="F1293" s="637">
        <v>10320</v>
      </c>
    </row>
    <row r="1294" spans="1:6" s="208" customFormat="1" ht="12.75">
      <c r="A1294" s="255" t="s">
        <v>288</v>
      </c>
      <c r="B1294" s="328">
        <v>27325</v>
      </c>
      <c r="C1294" s="328">
        <v>1985</v>
      </c>
      <c r="D1294" s="328">
        <v>2087</v>
      </c>
      <c r="E1294" s="637">
        <v>7.637694419030192</v>
      </c>
      <c r="F1294" s="637">
        <v>2087</v>
      </c>
    </row>
    <row r="1295" spans="1:6" s="208" customFormat="1" ht="12.75">
      <c r="A1295" s="258" t="s">
        <v>289</v>
      </c>
      <c r="B1295" s="328">
        <v>22020</v>
      </c>
      <c r="C1295" s="328">
        <v>1600</v>
      </c>
      <c r="D1295" s="328">
        <v>1681</v>
      </c>
      <c r="E1295" s="637">
        <v>7.633969118982743</v>
      </c>
      <c r="F1295" s="637">
        <v>1681</v>
      </c>
    </row>
    <row r="1296" spans="1:6" s="208" customFormat="1" ht="12.75">
      <c r="A1296" s="255" t="s">
        <v>290</v>
      </c>
      <c r="B1296" s="328">
        <v>64438</v>
      </c>
      <c r="C1296" s="328">
        <v>14000</v>
      </c>
      <c r="D1296" s="328">
        <v>8233</v>
      </c>
      <c r="E1296" s="637">
        <v>12.77662248983519</v>
      </c>
      <c r="F1296" s="637">
        <v>8233</v>
      </c>
    </row>
    <row r="1297" spans="1:6" s="208" customFormat="1" ht="12.75">
      <c r="A1297" s="239" t="s">
        <v>241</v>
      </c>
      <c r="B1297" s="328">
        <v>49195</v>
      </c>
      <c r="C1297" s="328">
        <v>0</v>
      </c>
      <c r="D1297" s="328">
        <v>0</v>
      </c>
      <c r="E1297" s="637">
        <v>0</v>
      </c>
      <c r="F1297" s="637">
        <v>0</v>
      </c>
    </row>
    <row r="1298" spans="1:6" s="208" customFormat="1" ht="12.75">
      <c r="A1298" s="253" t="s">
        <v>293</v>
      </c>
      <c r="B1298" s="328">
        <v>49195</v>
      </c>
      <c r="C1298" s="328">
        <v>0</v>
      </c>
      <c r="D1298" s="328">
        <v>0</v>
      </c>
      <c r="E1298" s="637">
        <v>0</v>
      </c>
      <c r="F1298" s="637">
        <v>0</v>
      </c>
    </row>
    <row r="1299" spans="1:6" s="208" customFormat="1" ht="12.75">
      <c r="A1299" s="180"/>
      <c r="B1299" s="328"/>
      <c r="C1299" s="328"/>
      <c r="D1299" s="328"/>
      <c r="E1299" s="637"/>
      <c r="F1299" s="637"/>
    </row>
    <row r="1300" spans="1:6" s="657" customFormat="1" ht="40.5" customHeight="1">
      <c r="A1300" s="669" t="s">
        <v>1037</v>
      </c>
      <c r="B1300" s="328"/>
      <c r="C1300" s="328"/>
      <c r="D1300" s="328"/>
      <c r="E1300" s="637"/>
      <c r="F1300" s="637"/>
    </row>
    <row r="1301" spans="1:6" s="657" customFormat="1" ht="12.75">
      <c r="A1301" s="185" t="s">
        <v>969</v>
      </c>
      <c r="B1301" s="655">
        <v>4265304</v>
      </c>
      <c r="C1301" s="655">
        <v>123845</v>
      </c>
      <c r="D1301" s="655">
        <v>123845</v>
      </c>
      <c r="E1301" s="656">
        <v>2.9035445070269317</v>
      </c>
      <c r="F1301" s="637">
        <v>123845</v>
      </c>
    </row>
    <row r="1302" spans="1:6" s="657" customFormat="1" ht="12.75">
      <c r="A1302" s="239" t="s">
        <v>299</v>
      </c>
      <c r="B1302" s="655">
        <v>2450304</v>
      </c>
      <c r="C1302" s="655">
        <v>0</v>
      </c>
      <c r="D1302" s="655">
        <v>0</v>
      </c>
      <c r="E1302" s="656">
        <v>0</v>
      </c>
      <c r="F1302" s="637">
        <v>0</v>
      </c>
    </row>
    <row r="1303" spans="1:6" s="657" customFormat="1" ht="12.75">
      <c r="A1303" s="239" t="s">
        <v>283</v>
      </c>
      <c r="B1303" s="655">
        <v>1815000</v>
      </c>
      <c r="C1303" s="655">
        <v>123845</v>
      </c>
      <c r="D1303" s="655">
        <v>123845</v>
      </c>
      <c r="E1303" s="656">
        <v>6.823415977961432</v>
      </c>
      <c r="F1303" s="637">
        <v>123845</v>
      </c>
    </row>
    <row r="1304" spans="1:6" s="657" customFormat="1" ht="25.5">
      <c r="A1304" s="241" t="s">
        <v>284</v>
      </c>
      <c r="B1304" s="655">
        <v>1815000</v>
      </c>
      <c r="C1304" s="655">
        <v>123845</v>
      </c>
      <c r="D1304" s="655">
        <v>123845</v>
      </c>
      <c r="E1304" s="656">
        <v>6.823415977961432</v>
      </c>
      <c r="F1304" s="637">
        <v>123845</v>
      </c>
    </row>
    <row r="1305" spans="1:6" s="657" customFormat="1" ht="12.75">
      <c r="A1305" s="181" t="s">
        <v>285</v>
      </c>
      <c r="B1305" s="655">
        <v>5014115</v>
      </c>
      <c r="C1305" s="655">
        <v>123845</v>
      </c>
      <c r="D1305" s="655">
        <v>5841</v>
      </c>
      <c r="E1305" s="656">
        <v>0.11649114549626405</v>
      </c>
      <c r="F1305" s="637">
        <v>5841</v>
      </c>
    </row>
    <row r="1306" spans="1:6" s="657" customFormat="1" ht="12.75">
      <c r="A1306" s="239" t="s">
        <v>286</v>
      </c>
      <c r="B1306" s="655">
        <v>1820261</v>
      </c>
      <c r="C1306" s="655">
        <v>0</v>
      </c>
      <c r="D1306" s="655">
        <v>0</v>
      </c>
      <c r="E1306" s="656">
        <v>0</v>
      </c>
      <c r="F1306" s="637">
        <v>0</v>
      </c>
    </row>
    <row r="1307" spans="1:6" s="657" customFormat="1" ht="12.75">
      <c r="A1307" s="253" t="s">
        <v>287</v>
      </c>
      <c r="B1307" s="655">
        <v>379126</v>
      </c>
      <c r="C1307" s="655">
        <v>0</v>
      </c>
      <c r="D1307" s="655">
        <v>0</v>
      </c>
      <c r="E1307" s="656">
        <v>0</v>
      </c>
      <c r="F1307" s="637">
        <v>0</v>
      </c>
    </row>
    <row r="1308" spans="1:6" s="657" customFormat="1" ht="12.75">
      <c r="A1308" s="255" t="s">
        <v>288</v>
      </c>
      <c r="B1308" s="655">
        <v>74484</v>
      </c>
      <c r="C1308" s="655">
        <v>0</v>
      </c>
      <c r="D1308" s="655">
        <v>0</v>
      </c>
      <c r="E1308" s="656">
        <v>0</v>
      </c>
      <c r="F1308" s="637">
        <v>0</v>
      </c>
    </row>
    <row r="1309" spans="1:6" s="657" customFormat="1" ht="12.75">
      <c r="A1309" s="258" t="s">
        <v>289</v>
      </c>
      <c r="B1309" s="655">
        <v>60024</v>
      </c>
      <c r="C1309" s="655">
        <v>0</v>
      </c>
      <c r="D1309" s="655">
        <v>0</v>
      </c>
      <c r="E1309" s="656">
        <v>0</v>
      </c>
      <c r="F1309" s="637">
        <v>0</v>
      </c>
    </row>
    <row r="1310" spans="1:6" s="657" customFormat="1" ht="12.75">
      <c r="A1310" s="255" t="s">
        <v>290</v>
      </c>
      <c r="B1310" s="655">
        <v>304642</v>
      </c>
      <c r="C1310" s="655">
        <v>0</v>
      </c>
      <c r="D1310" s="655">
        <v>0</v>
      </c>
      <c r="E1310" s="656">
        <v>0</v>
      </c>
      <c r="F1310" s="637">
        <v>0</v>
      </c>
    </row>
    <row r="1311" spans="1:6" s="657" customFormat="1" ht="12.75">
      <c r="A1311" s="253" t="s">
        <v>291</v>
      </c>
      <c r="B1311" s="655">
        <v>1441135</v>
      </c>
      <c r="C1311" s="655">
        <v>0</v>
      </c>
      <c r="D1311" s="655">
        <v>0</v>
      </c>
      <c r="E1311" s="656">
        <v>0</v>
      </c>
      <c r="F1311" s="637">
        <v>0</v>
      </c>
    </row>
    <row r="1312" spans="1:6" s="657" customFormat="1" ht="12.75">
      <c r="A1312" s="255" t="s">
        <v>303</v>
      </c>
      <c r="B1312" s="655">
        <v>1441135</v>
      </c>
      <c r="C1312" s="655">
        <v>0</v>
      </c>
      <c r="D1312" s="655">
        <v>0</v>
      </c>
      <c r="E1312" s="656">
        <v>0</v>
      </c>
      <c r="F1312" s="637">
        <v>0</v>
      </c>
    </row>
    <row r="1313" spans="1:6" s="657" customFormat="1" ht="12.75">
      <c r="A1313" s="239" t="s">
        <v>241</v>
      </c>
      <c r="B1313" s="655">
        <v>3193854</v>
      </c>
      <c r="C1313" s="655">
        <v>123845</v>
      </c>
      <c r="D1313" s="655">
        <v>5841</v>
      </c>
      <c r="E1313" s="656">
        <v>0.1828824986990639</v>
      </c>
      <c r="F1313" s="637">
        <v>5841</v>
      </c>
    </row>
    <row r="1314" spans="1:6" s="657" customFormat="1" ht="12.75">
      <c r="A1314" s="253" t="s">
        <v>293</v>
      </c>
      <c r="B1314" s="655">
        <v>3193854</v>
      </c>
      <c r="C1314" s="655">
        <v>123845</v>
      </c>
      <c r="D1314" s="655">
        <v>5841</v>
      </c>
      <c r="E1314" s="656">
        <v>0.1828824986990639</v>
      </c>
      <c r="F1314" s="637">
        <v>5841</v>
      </c>
    </row>
    <row r="1315" spans="1:6" s="657" customFormat="1" ht="12.75">
      <c r="A1315" s="239" t="s">
        <v>1334</v>
      </c>
      <c r="B1315" s="655">
        <v>-748811</v>
      </c>
      <c r="C1315" s="655">
        <v>0</v>
      </c>
      <c r="D1315" s="655">
        <v>118004</v>
      </c>
      <c r="E1315" s="656" t="s">
        <v>1330</v>
      </c>
      <c r="F1315" s="637">
        <v>118004</v>
      </c>
    </row>
    <row r="1316" spans="1:6" s="657" customFormat="1" ht="12.75">
      <c r="A1316" s="239" t="s">
        <v>1335</v>
      </c>
      <c r="B1316" s="655">
        <v>748811</v>
      </c>
      <c r="C1316" s="655">
        <v>0</v>
      </c>
      <c r="D1316" s="655" t="s">
        <v>1330</v>
      </c>
      <c r="E1316" s="656" t="s">
        <v>1330</v>
      </c>
      <c r="F1316" s="637" t="s">
        <v>1330</v>
      </c>
    </row>
    <row r="1317" spans="1:6" s="657" customFormat="1" ht="12.75">
      <c r="A1317" s="253" t="s">
        <v>317</v>
      </c>
      <c r="B1317" s="655">
        <v>748811</v>
      </c>
      <c r="C1317" s="655">
        <v>0</v>
      </c>
      <c r="D1317" s="655" t="s">
        <v>1330</v>
      </c>
      <c r="E1317" s="656" t="s">
        <v>1330</v>
      </c>
      <c r="F1317" s="637" t="s">
        <v>1330</v>
      </c>
    </row>
    <row r="1318" spans="1:6" s="657" customFormat="1" ht="25.5" customHeight="1">
      <c r="A1318" s="262" t="s">
        <v>971</v>
      </c>
      <c r="B1318" s="655">
        <v>748811</v>
      </c>
      <c r="C1318" s="655">
        <v>0</v>
      </c>
      <c r="D1318" s="328" t="s">
        <v>1330</v>
      </c>
      <c r="E1318" s="328" t="s">
        <v>1330</v>
      </c>
      <c r="F1318" s="637" t="s">
        <v>1330</v>
      </c>
    </row>
    <row r="1319" spans="1:6" s="657" customFormat="1" ht="12.75">
      <c r="A1319" s="142" t="s">
        <v>180</v>
      </c>
      <c r="B1319" s="328"/>
      <c r="C1319" s="328"/>
      <c r="D1319" s="328"/>
      <c r="E1319" s="637"/>
      <c r="F1319" s="637"/>
    </row>
    <row r="1320" spans="1:6" s="657" customFormat="1" ht="12.75">
      <c r="A1320" s="670" t="s">
        <v>1003</v>
      </c>
      <c r="B1320" s="328"/>
      <c r="C1320" s="328"/>
      <c r="D1320" s="328"/>
      <c r="E1320" s="637"/>
      <c r="F1320" s="637"/>
    </row>
    <row r="1321" spans="1:6" s="657" customFormat="1" ht="12.75">
      <c r="A1321" s="185" t="s">
        <v>969</v>
      </c>
      <c r="B1321" s="655">
        <v>3101304</v>
      </c>
      <c r="C1321" s="655">
        <v>0</v>
      </c>
      <c r="D1321" s="655">
        <v>0</v>
      </c>
      <c r="E1321" s="656">
        <v>0</v>
      </c>
      <c r="F1321" s="637">
        <v>0</v>
      </c>
    </row>
    <row r="1322" spans="1:6" s="657" customFormat="1" ht="12.75">
      <c r="A1322" s="239" t="s">
        <v>299</v>
      </c>
      <c r="B1322" s="655">
        <v>2450304</v>
      </c>
      <c r="C1322" s="655">
        <v>0</v>
      </c>
      <c r="D1322" s="655">
        <v>0</v>
      </c>
      <c r="E1322" s="656">
        <v>0</v>
      </c>
      <c r="F1322" s="637">
        <v>0</v>
      </c>
    </row>
    <row r="1323" spans="1:6" s="657" customFormat="1" ht="12.75">
      <c r="A1323" s="239" t="s">
        <v>283</v>
      </c>
      <c r="B1323" s="655">
        <v>651000</v>
      </c>
      <c r="C1323" s="655">
        <v>0</v>
      </c>
      <c r="D1323" s="655">
        <v>0</v>
      </c>
      <c r="E1323" s="656">
        <v>0</v>
      </c>
      <c r="F1323" s="637">
        <v>0</v>
      </c>
    </row>
    <row r="1324" spans="1:6" s="657" customFormat="1" ht="25.5">
      <c r="A1324" s="241" t="s">
        <v>284</v>
      </c>
      <c r="B1324" s="655">
        <v>651000</v>
      </c>
      <c r="C1324" s="655">
        <v>0</v>
      </c>
      <c r="D1324" s="655">
        <v>0</v>
      </c>
      <c r="E1324" s="656">
        <v>0</v>
      </c>
      <c r="F1324" s="637">
        <v>0</v>
      </c>
    </row>
    <row r="1325" spans="1:6" s="657" customFormat="1" ht="12.75">
      <c r="A1325" s="181" t="s">
        <v>285</v>
      </c>
      <c r="B1325" s="655">
        <v>3850115</v>
      </c>
      <c r="C1325" s="655">
        <v>0</v>
      </c>
      <c r="D1325" s="655">
        <v>0</v>
      </c>
      <c r="E1325" s="656">
        <v>0</v>
      </c>
      <c r="F1325" s="637">
        <v>0</v>
      </c>
    </row>
    <row r="1326" spans="1:6" s="657" customFormat="1" ht="12.75">
      <c r="A1326" s="239" t="s">
        <v>286</v>
      </c>
      <c r="B1326" s="655">
        <v>1820261</v>
      </c>
      <c r="C1326" s="655">
        <v>0</v>
      </c>
      <c r="D1326" s="655">
        <v>0</v>
      </c>
      <c r="E1326" s="656">
        <v>0</v>
      </c>
      <c r="F1326" s="637">
        <v>0</v>
      </c>
    </row>
    <row r="1327" spans="1:6" s="657" customFormat="1" ht="12.75">
      <c r="A1327" s="253" t="s">
        <v>287</v>
      </c>
      <c r="B1327" s="655">
        <v>379126</v>
      </c>
      <c r="C1327" s="655">
        <v>0</v>
      </c>
      <c r="D1327" s="655">
        <v>0</v>
      </c>
      <c r="E1327" s="656">
        <v>0</v>
      </c>
      <c r="F1327" s="637">
        <v>0</v>
      </c>
    </row>
    <row r="1328" spans="1:6" s="657" customFormat="1" ht="12.75">
      <c r="A1328" s="255" t="s">
        <v>288</v>
      </c>
      <c r="B1328" s="655">
        <v>74484</v>
      </c>
      <c r="C1328" s="655">
        <v>0</v>
      </c>
      <c r="D1328" s="655">
        <v>0</v>
      </c>
      <c r="E1328" s="656">
        <v>0</v>
      </c>
      <c r="F1328" s="637">
        <v>0</v>
      </c>
    </row>
    <row r="1329" spans="1:6" s="657" customFormat="1" ht="12.75">
      <c r="A1329" s="258" t="s">
        <v>289</v>
      </c>
      <c r="B1329" s="655">
        <v>60024</v>
      </c>
      <c r="C1329" s="655">
        <v>0</v>
      </c>
      <c r="D1329" s="655">
        <v>0</v>
      </c>
      <c r="E1329" s="656">
        <v>0</v>
      </c>
      <c r="F1329" s="637">
        <v>0</v>
      </c>
    </row>
    <row r="1330" spans="1:6" s="657" customFormat="1" ht="12.75">
      <c r="A1330" s="255" t="s">
        <v>290</v>
      </c>
      <c r="B1330" s="655">
        <v>304642</v>
      </c>
      <c r="C1330" s="655">
        <v>0</v>
      </c>
      <c r="D1330" s="655">
        <v>0</v>
      </c>
      <c r="E1330" s="656">
        <v>0</v>
      </c>
      <c r="F1330" s="637">
        <v>0</v>
      </c>
    </row>
    <row r="1331" spans="1:6" s="657" customFormat="1" ht="12.75">
      <c r="A1331" s="253" t="s">
        <v>291</v>
      </c>
      <c r="B1331" s="655">
        <v>1441135</v>
      </c>
      <c r="C1331" s="655">
        <v>0</v>
      </c>
      <c r="D1331" s="655">
        <v>0</v>
      </c>
      <c r="E1331" s="656">
        <v>0</v>
      </c>
      <c r="F1331" s="637">
        <v>0</v>
      </c>
    </row>
    <row r="1332" spans="1:6" s="657" customFormat="1" ht="12.75">
      <c r="A1332" s="255" t="s">
        <v>303</v>
      </c>
      <c r="B1332" s="655">
        <v>1441135</v>
      </c>
      <c r="C1332" s="655">
        <v>0</v>
      </c>
      <c r="D1332" s="655">
        <v>0</v>
      </c>
      <c r="E1332" s="656">
        <v>0</v>
      </c>
      <c r="F1332" s="637">
        <v>0</v>
      </c>
    </row>
    <row r="1333" spans="1:6" s="657" customFormat="1" ht="13.5" customHeight="1">
      <c r="A1333" s="239" t="s">
        <v>241</v>
      </c>
      <c r="B1333" s="655">
        <v>2029854</v>
      </c>
      <c r="C1333" s="655">
        <v>0</v>
      </c>
      <c r="D1333" s="655">
        <v>0</v>
      </c>
      <c r="E1333" s="656">
        <v>0</v>
      </c>
      <c r="F1333" s="637">
        <v>0</v>
      </c>
    </row>
    <row r="1334" spans="1:6" s="657" customFormat="1" ht="12.75">
      <c r="A1334" s="253" t="s">
        <v>293</v>
      </c>
      <c r="B1334" s="655">
        <v>2029854</v>
      </c>
      <c r="C1334" s="655">
        <v>0</v>
      </c>
      <c r="D1334" s="655">
        <v>0</v>
      </c>
      <c r="E1334" s="656">
        <v>0</v>
      </c>
      <c r="F1334" s="637">
        <v>0</v>
      </c>
    </row>
    <row r="1335" spans="1:6" s="657" customFormat="1" ht="12.75">
      <c r="A1335" s="239" t="s">
        <v>1334</v>
      </c>
      <c r="B1335" s="655">
        <v>-748811</v>
      </c>
      <c r="C1335" s="655">
        <v>0</v>
      </c>
      <c r="D1335" s="655">
        <v>0</v>
      </c>
      <c r="E1335" s="656" t="s">
        <v>1330</v>
      </c>
      <c r="F1335" s="637">
        <v>0</v>
      </c>
    </row>
    <row r="1336" spans="1:6" s="657" customFormat="1" ht="12.75">
      <c r="A1336" s="239" t="s">
        <v>1335</v>
      </c>
      <c r="B1336" s="655">
        <v>748811</v>
      </c>
      <c r="C1336" s="655">
        <v>0</v>
      </c>
      <c r="D1336" s="655" t="s">
        <v>1330</v>
      </c>
      <c r="E1336" s="656" t="s">
        <v>1330</v>
      </c>
      <c r="F1336" s="637" t="s">
        <v>1330</v>
      </c>
    </row>
    <row r="1337" spans="1:6" s="657" customFormat="1" ht="12.75">
      <c r="A1337" s="253" t="s">
        <v>317</v>
      </c>
      <c r="B1337" s="655">
        <v>748811</v>
      </c>
      <c r="C1337" s="655">
        <v>0</v>
      </c>
      <c r="D1337" s="655" t="s">
        <v>1330</v>
      </c>
      <c r="E1337" s="656" t="s">
        <v>1330</v>
      </c>
      <c r="F1337" s="637" t="s">
        <v>1330</v>
      </c>
    </row>
    <row r="1338" spans="1:6" s="657" customFormat="1" ht="25.5" customHeight="1">
      <c r="A1338" s="262" t="s">
        <v>971</v>
      </c>
      <c r="B1338" s="655">
        <v>748811</v>
      </c>
      <c r="C1338" s="655">
        <v>0</v>
      </c>
      <c r="D1338" s="328" t="s">
        <v>1330</v>
      </c>
      <c r="E1338" s="328" t="s">
        <v>1330</v>
      </c>
      <c r="F1338" s="637" t="s">
        <v>1330</v>
      </c>
    </row>
    <row r="1339" spans="1:6" s="657" customFormat="1" ht="12.75">
      <c r="A1339" s="176" t="s">
        <v>1004</v>
      </c>
      <c r="B1339" s="328"/>
      <c r="C1339" s="328"/>
      <c r="D1339" s="328"/>
      <c r="E1339" s="637"/>
      <c r="F1339" s="637"/>
    </row>
    <row r="1340" spans="1:6" s="657" customFormat="1" ht="12.75">
      <c r="A1340" s="185" t="s">
        <v>969</v>
      </c>
      <c r="B1340" s="655">
        <v>1164000</v>
      </c>
      <c r="C1340" s="655">
        <v>123845</v>
      </c>
      <c r="D1340" s="655">
        <v>123845</v>
      </c>
      <c r="E1340" s="656">
        <v>10.639604810996564</v>
      </c>
      <c r="F1340" s="637">
        <v>123845</v>
      </c>
    </row>
    <row r="1341" spans="1:6" s="657" customFormat="1" ht="12.75">
      <c r="A1341" s="239" t="s">
        <v>283</v>
      </c>
      <c r="B1341" s="655">
        <v>1164000</v>
      </c>
      <c r="C1341" s="655">
        <v>123845</v>
      </c>
      <c r="D1341" s="655">
        <v>123845</v>
      </c>
      <c r="E1341" s="656">
        <v>10.639604810996564</v>
      </c>
      <c r="F1341" s="637">
        <v>123845</v>
      </c>
    </row>
    <row r="1342" spans="1:6" s="657" customFormat="1" ht="25.5">
      <c r="A1342" s="241" t="s">
        <v>284</v>
      </c>
      <c r="B1342" s="655">
        <v>1164000</v>
      </c>
      <c r="C1342" s="655">
        <v>123845</v>
      </c>
      <c r="D1342" s="655">
        <v>123845</v>
      </c>
      <c r="E1342" s="656">
        <v>10.639604810996564</v>
      </c>
      <c r="F1342" s="637">
        <v>123845</v>
      </c>
    </row>
    <row r="1343" spans="1:6" s="657" customFormat="1" ht="12.75">
      <c r="A1343" s="181" t="s">
        <v>285</v>
      </c>
      <c r="B1343" s="655">
        <v>1164000</v>
      </c>
      <c r="C1343" s="655">
        <v>123845</v>
      </c>
      <c r="D1343" s="655">
        <v>5841</v>
      </c>
      <c r="E1343" s="656">
        <v>0.5018041237113402</v>
      </c>
      <c r="F1343" s="637">
        <v>5841</v>
      </c>
    </row>
    <row r="1344" spans="1:6" s="657" customFormat="1" ht="12.75">
      <c r="A1344" s="239" t="s">
        <v>241</v>
      </c>
      <c r="B1344" s="655">
        <v>1164000</v>
      </c>
      <c r="C1344" s="655">
        <v>123845</v>
      </c>
      <c r="D1344" s="655">
        <v>5841</v>
      </c>
      <c r="E1344" s="656">
        <v>0.5018041237113402</v>
      </c>
      <c r="F1344" s="637">
        <v>5841</v>
      </c>
    </row>
    <row r="1345" spans="1:6" s="657" customFormat="1" ht="12.75">
      <c r="A1345" s="253" t="s">
        <v>293</v>
      </c>
      <c r="B1345" s="655">
        <v>1164000</v>
      </c>
      <c r="C1345" s="655">
        <v>123845</v>
      </c>
      <c r="D1345" s="655">
        <v>5841</v>
      </c>
      <c r="E1345" s="656">
        <v>0.5018041237113402</v>
      </c>
      <c r="F1345" s="637">
        <v>5841</v>
      </c>
    </row>
    <row r="1346" spans="1:6" s="645" customFormat="1" ht="12.75">
      <c r="A1346" s="253"/>
      <c r="B1346" s="655"/>
      <c r="C1346" s="662"/>
      <c r="D1346" s="662"/>
      <c r="E1346" s="663"/>
      <c r="F1346" s="637"/>
    </row>
    <row r="1347" spans="1:6" s="650" customFormat="1" ht="12.75">
      <c r="A1347" s="229" t="s">
        <v>1038</v>
      </c>
      <c r="B1347" s="655"/>
      <c r="C1347" s="328"/>
      <c r="D1347" s="328"/>
      <c r="E1347" s="637"/>
      <c r="F1347" s="637"/>
    </row>
    <row r="1348" spans="1:6" s="650" customFormat="1" ht="25.5">
      <c r="A1348" s="669" t="s">
        <v>1037</v>
      </c>
      <c r="B1348" s="655"/>
      <c r="C1348" s="328"/>
      <c r="D1348" s="328"/>
      <c r="E1348" s="637"/>
      <c r="F1348" s="637"/>
    </row>
    <row r="1349" spans="1:6" s="650" customFormat="1" ht="12.75">
      <c r="A1349" s="185" t="s">
        <v>969</v>
      </c>
      <c r="B1349" s="655">
        <v>388000</v>
      </c>
      <c r="C1349" s="655">
        <v>0</v>
      </c>
      <c r="D1349" s="655">
        <v>0</v>
      </c>
      <c r="E1349" s="656">
        <v>0</v>
      </c>
      <c r="F1349" s="637">
        <v>0</v>
      </c>
    </row>
    <row r="1350" spans="1:6" s="650" customFormat="1" ht="12.75">
      <c r="A1350" s="239" t="s">
        <v>299</v>
      </c>
      <c r="B1350" s="655">
        <v>194000</v>
      </c>
      <c r="C1350" s="655">
        <v>0</v>
      </c>
      <c r="D1350" s="655">
        <v>0</v>
      </c>
      <c r="E1350" s="656">
        <v>0</v>
      </c>
      <c r="F1350" s="637">
        <v>0</v>
      </c>
    </row>
    <row r="1351" spans="1:6" s="650" customFormat="1" ht="12.75">
      <c r="A1351" s="239" t="s">
        <v>283</v>
      </c>
      <c r="B1351" s="655">
        <v>194000</v>
      </c>
      <c r="C1351" s="655">
        <v>0</v>
      </c>
      <c r="D1351" s="655">
        <v>0</v>
      </c>
      <c r="E1351" s="656">
        <v>0</v>
      </c>
      <c r="F1351" s="637">
        <v>0</v>
      </c>
    </row>
    <row r="1352" spans="1:6" s="650" customFormat="1" ht="25.5">
      <c r="A1352" s="241" t="s">
        <v>284</v>
      </c>
      <c r="B1352" s="655">
        <v>194000</v>
      </c>
      <c r="C1352" s="655">
        <v>0</v>
      </c>
      <c r="D1352" s="655">
        <v>0</v>
      </c>
      <c r="E1352" s="656">
        <v>0</v>
      </c>
      <c r="F1352" s="637">
        <v>0</v>
      </c>
    </row>
    <row r="1353" spans="1:6" s="650" customFormat="1" ht="12.75">
      <c r="A1353" s="181" t="s">
        <v>285</v>
      </c>
      <c r="B1353" s="655">
        <v>388000</v>
      </c>
      <c r="C1353" s="655">
        <v>0</v>
      </c>
      <c r="D1353" s="655">
        <v>0</v>
      </c>
      <c r="E1353" s="656">
        <v>0</v>
      </c>
      <c r="F1353" s="637">
        <v>0</v>
      </c>
    </row>
    <row r="1354" spans="1:6" s="650" customFormat="1" ht="12.75">
      <c r="A1354" s="239" t="s">
        <v>286</v>
      </c>
      <c r="B1354" s="655">
        <v>379126</v>
      </c>
      <c r="C1354" s="655">
        <v>0</v>
      </c>
      <c r="D1354" s="655">
        <v>0</v>
      </c>
      <c r="E1354" s="656">
        <v>0</v>
      </c>
      <c r="F1354" s="637">
        <v>0</v>
      </c>
    </row>
    <row r="1355" spans="1:6" s="650" customFormat="1" ht="12.75">
      <c r="A1355" s="253" t="s">
        <v>287</v>
      </c>
      <c r="B1355" s="655">
        <v>379126</v>
      </c>
      <c r="C1355" s="655">
        <v>0</v>
      </c>
      <c r="D1355" s="655">
        <v>0</v>
      </c>
      <c r="E1355" s="656">
        <v>0</v>
      </c>
      <c r="F1355" s="637">
        <v>0</v>
      </c>
    </row>
    <row r="1356" spans="1:6" s="650" customFormat="1" ht="12.75">
      <c r="A1356" s="255" t="s">
        <v>288</v>
      </c>
      <c r="B1356" s="655">
        <v>74484</v>
      </c>
      <c r="C1356" s="655">
        <v>0</v>
      </c>
      <c r="D1356" s="655">
        <v>0</v>
      </c>
      <c r="E1356" s="656">
        <v>0</v>
      </c>
      <c r="F1356" s="637">
        <v>0</v>
      </c>
    </row>
    <row r="1357" spans="1:6" s="650" customFormat="1" ht="12.75">
      <c r="A1357" s="258" t="s">
        <v>289</v>
      </c>
      <c r="B1357" s="655">
        <v>60024</v>
      </c>
      <c r="C1357" s="655">
        <v>0</v>
      </c>
      <c r="D1357" s="655">
        <v>0</v>
      </c>
      <c r="E1357" s="656">
        <v>0</v>
      </c>
      <c r="F1357" s="637">
        <v>0</v>
      </c>
    </row>
    <row r="1358" spans="1:6" s="650" customFormat="1" ht="12.75">
      <c r="A1358" s="255" t="s">
        <v>290</v>
      </c>
      <c r="B1358" s="655">
        <v>304642</v>
      </c>
      <c r="C1358" s="655">
        <v>0</v>
      </c>
      <c r="D1358" s="655">
        <v>0</v>
      </c>
      <c r="E1358" s="656">
        <v>0</v>
      </c>
      <c r="F1358" s="637">
        <v>0</v>
      </c>
    </row>
    <row r="1359" spans="1:6" s="650" customFormat="1" ht="12.75">
      <c r="A1359" s="239" t="s">
        <v>241</v>
      </c>
      <c r="B1359" s="655">
        <v>8874</v>
      </c>
      <c r="C1359" s="655">
        <v>0</v>
      </c>
      <c r="D1359" s="655">
        <v>0</v>
      </c>
      <c r="E1359" s="656">
        <v>0</v>
      </c>
      <c r="F1359" s="637">
        <v>0</v>
      </c>
    </row>
    <row r="1360" spans="1:6" s="650" customFormat="1" ht="12.75">
      <c r="A1360" s="253" t="s">
        <v>293</v>
      </c>
      <c r="B1360" s="655">
        <v>8874</v>
      </c>
      <c r="C1360" s="655">
        <v>0</v>
      </c>
      <c r="D1360" s="655">
        <v>0</v>
      </c>
      <c r="E1360" s="656">
        <v>0</v>
      </c>
      <c r="F1360" s="637">
        <v>0</v>
      </c>
    </row>
    <row r="1361" spans="1:6" s="650" customFormat="1" ht="12.75">
      <c r="A1361" s="142" t="s">
        <v>180</v>
      </c>
      <c r="B1361" s="655"/>
      <c r="C1361" s="655"/>
      <c r="D1361" s="655"/>
      <c r="E1361" s="656"/>
      <c r="F1361" s="637"/>
    </row>
    <row r="1362" spans="1:6" s="650" customFormat="1" ht="12.75">
      <c r="A1362" s="670" t="s">
        <v>1003</v>
      </c>
      <c r="B1362" s="655"/>
      <c r="C1362" s="655"/>
      <c r="D1362" s="655"/>
      <c r="E1362" s="656"/>
      <c r="F1362" s="637"/>
    </row>
    <row r="1363" spans="1:6" s="650" customFormat="1" ht="12.75">
      <c r="A1363" s="185" t="s">
        <v>969</v>
      </c>
      <c r="B1363" s="655">
        <v>388000</v>
      </c>
      <c r="C1363" s="655">
        <v>0</v>
      </c>
      <c r="D1363" s="655">
        <v>0</v>
      </c>
      <c r="E1363" s="656">
        <v>0</v>
      </c>
      <c r="F1363" s="637">
        <v>0</v>
      </c>
    </row>
    <row r="1364" spans="1:6" s="650" customFormat="1" ht="12.75">
      <c r="A1364" s="239" t="s">
        <v>299</v>
      </c>
      <c r="B1364" s="655">
        <v>194000</v>
      </c>
      <c r="C1364" s="655">
        <v>0</v>
      </c>
      <c r="D1364" s="655">
        <v>0</v>
      </c>
      <c r="E1364" s="656">
        <v>0</v>
      </c>
      <c r="F1364" s="637">
        <v>0</v>
      </c>
    </row>
    <row r="1365" spans="1:6" s="650" customFormat="1" ht="12.75">
      <c r="A1365" s="239" t="s">
        <v>283</v>
      </c>
      <c r="B1365" s="655">
        <v>194000</v>
      </c>
      <c r="C1365" s="655">
        <v>0</v>
      </c>
      <c r="D1365" s="655">
        <v>0</v>
      </c>
      <c r="E1365" s="656">
        <v>0</v>
      </c>
      <c r="F1365" s="637">
        <v>0</v>
      </c>
    </row>
    <row r="1366" spans="1:6" s="650" customFormat="1" ht="25.5">
      <c r="A1366" s="241" t="s">
        <v>284</v>
      </c>
      <c r="B1366" s="655">
        <v>194000</v>
      </c>
      <c r="C1366" s="655">
        <v>0</v>
      </c>
      <c r="D1366" s="655">
        <v>0</v>
      </c>
      <c r="E1366" s="656">
        <v>0</v>
      </c>
      <c r="F1366" s="637">
        <v>0</v>
      </c>
    </row>
    <row r="1367" spans="1:6" s="650" customFormat="1" ht="12.75">
      <c r="A1367" s="181" t="s">
        <v>285</v>
      </c>
      <c r="B1367" s="655">
        <v>388000</v>
      </c>
      <c r="C1367" s="655">
        <v>0</v>
      </c>
      <c r="D1367" s="655">
        <v>0</v>
      </c>
      <c r="E1367" s="656">
        <v>0</v>
      </c>
      <c r="F1367" s="637">
        <v>0</v>
      </c>
    </row>
    <row r="1368" spans="1:6" s="650" customFormat="1" ht="12.75">
      <c r="A1368" s="239" t="s">
        <v>286</v>
      </c>
      <c r="B1368" s="655">
        <v>379126</v>
      </c>
      <c r="C1368" s="655">
        <v>0</v>
      </c>
      <c r="D1368" s="655">
        <v>0</v>
      </c>
      <c r="E1368" s="656">
        <v>0</v>
      </c>
      <c r="F1368" s="637">
        <v>0</v>
      </c>
    </row>
    <row r="1369" spans="1:6" s="650" customFormat="1" ht="12.75">
      <c r="A1369" s="253" t="s">
        <v>287</v>
      </c>
      <c r="B1369" s="655">
        <v>379126</v>
      </c>
      <c r="C1369" s="655">
        <v>0</v>
      </c>
      <c r="D1369" s="655">
        <v>0</v>
      </c>
      <c r="E1369" s="656">
        <v>0</v>
      </c>
      <c r="F1369" s="637">
        <v>0</v>
      </c>
    </row>
    <row r="1370" spans="1:6" s="650" customFormat="1" ht="12.75">
      <c r="A1370" s="255" t="s">
        <v>288</v>
      </c>
      <c r="B1370" s="655">
        <v>74484</v>
      </c>
      <c r="C1370" s="655">
        <v>0</v>
      </c>
      <c r="D1370" s="655">
        <v>0</v>
      </c>
      <c r="E1370" s="656">
        <v>0</v>
      </c>
      <c r="F1370" s="637">
        <v>0</v>
      </c>
    </row>
    <row r="1371" spans="1:6" s="650" customFormat="1" ht="12.75">
      <c r="A1371" s="258" t="s">
        <v>289</v>
      </c>
      <c r="B1371" s="655">
        <v>60024</v>
      </c>
      <c r="C1371" s="655">
        <v>0</v>
      </c>
      <c r="D1371" s="655">
        <v>0</v>
      </c>
      <c r="E1371" s="656">
        <v>0</v>
      </c>
      <c r="F1371" s="637">
        <v>0</v>
      </c>
    </row>
    <row r="1372" spans="1:6" s="650" customFormat="1" ht="12.75">
      <c r="A1372" s="255" t="s">
        <v>290</v>
      </c>
      <c r="B1372" s="655">
        <v>304642</v>
      </c>
      <c r="C1372" s="655">
        <v>0</v>
      </c>
      <c r="D1372" s="655">
        <v>0</v>
      </c>
      <c r="E1372" s="656">
        <v>0</v>
      </c>
      <c r="F1372" s="637">
        <v>0</v>
      </c>
    </row>
    <row r="1373" spans="1:6" s="650" customFormat="1" ht="12.75">
      <c r="A1373" s="239" t="s">
        <v>241</v>
      </c>
      <c r="B1373" s="655">
        <v>8874</v>
      </c>
      <c r="C1373" s="655">
        <v>0</v>
      </c>
      <c r="D1373" s="655">
        <v>0</v>
      </c>
      <c r="E1373" s="656">
        <v>0</v>
      </c>
      <c r="F1373" s="637">
        <v>0</v>
      </c>
    </row>
    <row r="1374" spans="1:6" s="650" customFormat="1" ht="12.75">
      <c r="A1374" s="253" t="s">
        <v>293</v>
      </c>
      <c r="B1374" s="655">
        <v>8874</v>
      </c>
      <c r="C1374" s="655">
        <v>0</v>
      </c>
      <c r="D1374" s="655">
        <v>0</v>
      </c>
      <c r="E1374" s="656">
        <v>0</v>
      </c>
      <c r="F1374" s="637">
        <v>0</v>
      </c>
    </row>
    <row r="1375" spans="1:6" s="650" customFormat="1" ht="12.75">
      <c r="A1375" s="229"/>
      <c r="B1375" s="655"/>
      <c r="C1375" s="328"/>
      <c r="D1375" s="328"/>
      <c r="E1375" s="637"/>
      <c r="F1375" s="637"/>
    </row>
    <row r="1376" spans="1:6" s="650" customFormat="1" ht="12.75">
      <c r="A1376" s="229" t="s">
        <v>1006</v>
      </c>
      <c r="B1376" s="655"/>
      <c r="C1376" s="328"/>
      <c r="D1376" s="328"/>
      <c r="E1376" s="637"/>
      <c r="F1376" s="637"/>
    </row>
    <row r="1377" spans="1:6" s="650" customFormat="1" ht="25.5">
      <c r="A1377" s="669" t="s">
        <v>1037</v>
      </c>
      <c r="B1377" s="655"/>
      <c r="C1377" s="328"/>
      <c r="D1377" s="328"/>
      <c r="E1377" s="637"/>
      <c r="F1377" s="637"/>
    </row>
    <row r="1378" spans="1:6" s="650" customFormat="1" ht="12.75">
      <c r="A1378" s="185" t="s">
        <v>969</v>
      </c>
      <c r="B1378" s="655">
        <v>3877304</v>
      </c>
      <c r="C1378" s="655">
        <v>123845</v>
      </c>
      <c r="D1378" s="655">
        <v>123845</v>
      </c>
      <c r="E1378" s="656">
        <v>3.19410084945622</v>
      </c>
      <c r="F1378" s="637">
        <v>123845</v>
      </c>
    </row>
    <row r="1379" spans="1:6" s="650" customFormat="1" ht="12.75">
      <c r="A1379" s="239" t="s">
        <v>299</v>
      </c>
      <c r="B1379" s="655">
        <v>2256304</v>
      </c>
      <c r="C1379" s="655">
        <v>0</v>
      </c>
      <c r="D1379" s="655">
        <v>0</v>
      </c>
      <c r="E1379" s="656">
        <v>0</v>
      </c>
      <c r="F1379" s="637">
        <v>0</v>
      </c>
    </row>
    <row r="1380" spans="1:6" s="650" customFormat="1" ht="12.75">
      <c r="A1380" s="239" t="s">
        <v>283</v>
      </c>
      <c r="B1380" s="655">
        <v>1621000</v>
      </c>
      <c r="C1380" s="655">
        <v>123845</v>
      </c>
      <c r="D1380" s="655">
        <v>123845</v>
      </c>
      <c r="E1380" s="656">
        <v>7.640037014188772</v>
      </c>
      <c r="F1380" s="637">
        <v>123845</v>
      </c>
    </row>
    <row r="1381" spans="1:6" s="650" customFormat="1" ht="25.5">
      <c r="A1381" s="241" t="s">
        <v>284</v>
      </c>
      <c r="B1381" s="655">
        <v>1621000</v>
      </c>
      <c r="C1381" s="655">
        <v>123845</v>
      </c>
      <c r="D1381" s="655">
        <v>123845</v>
      </c>
      <c r="E1381" s="656">
        <v>7.640037014188772</v>
      </c>
      <c r="F1381" s="637">
        <v>123845</v>
      </c>
    </row>
    <row r="1382" spans="1:6" s="650" customFormat="1" ht="12.75">
      <c r="A1382" s="181" t="s">
        <v>285</v>
      </c>
      <c r="B1382" s="655">
        <v>4626115</v>
      </c>
      <c r="C1382" s="655">
        <v>123845</v>
      </c>
      <c r="D1382" s="655">
        <v>5841</v>
      </c>
      <c r="E1382" s="656">
        <v>0.1262614526443895</v>
      </c>
      <c r="F1382" s="637">
        <v>5841</v>
      </c>
    </row>
    <row r="1383" spans="1:6" s="650" customFormat="1" ht="12.75">
      <c r="A1383" s="239" t="s">
        <v>286</v>
      </c>
      <c r="B1383" s="655">
        <v>1441135</v>
      </c>
      <c r="C1383" s="655">
        <v>0</v>
      </c>
      <c r="D1383" s="655">
        <v>0</v>
      </c>
      <c r="E1383" s="656">
        <v>0</v>
      </c>
      <c r="F1383" s="637">
        <v>0</v>
      </c>
    </row>
    <row r="1384" spans="1:6" s="650" customFormat="1" ht="12.75">
      <c r="A1384" s="253" t="s">
        <v>291</v>
      </c>
      <c r="B1384" s="655">
        <v>1441135</v>
      </c>
      <c r="C1384" s="655">
        <v>0</v>
      </c>
      <c r="D1384" s="655">
        <v>0</v>
      </c>
      <c r="E1384" s="656">
        <v>0</v>
      </c>
      <c r="F1384" s="637">
        <v>0</v>
      </c>
    </row>
    <row r="1385" spans="1:6" s="650" customFormat="1" ht="12.75">
      <c r="A1385" s="255" t="s">
        <v>303</v>
      </c>
      <c r="B1385" s="655">
        <v>1441135</v>
      </c>
      <c r="C1385" s="655">
        <v>0</v>
      </c>
      <c r="D1385" s="655">
        <v>0</v>
      </c>
      <c r="E1385" s="656">
        <v>0</v>
      </c>
      <c r="F1385" s="637">
        <v>0</v>
      </c>
    </row>
    <row r="1386" spans="1:6" s="650" customFormat="1" ht="12.75">
      <c r="A1386" s="239" t="s">
        <v>241</v>
      </c>
      <c r="B1386" s="655">
        <v>3184980</v>
      </c>
      <c r="C1386" s="655">
        <v>123845</v>
      </c>
      <c r="D1386" s="655">
        <v>5841</v>
      </c>
      <c r="E1386" s="656">
        <v>0.1833920464178739</v>
      </c>
      <c r="F1386" s="637">
        <v>5841</v>
      </c>
    </row>
    <row r="1387" spans="1:6" s="650" customFormat="1" ht="12.75">
      <c r="A1387" s="253" t="s">
        <v>293</v>
      </c>
      <c r="B1387" s="655">
        <v>3184980</v>
      </c>
      <c r="C1387" s="655">
        <v>123845</v>
      </c>
      <c r="D1387" s="655">
        <v>5841</v>
      </c>
      <c r="E1387" s="656">
        <v>0.1833920464178739</v>
      </c>
      <c r="F1387" s="637">
        <v>5841</v>
      </c>
    </row>
    <row r="1388" spans="1:6" s="650" customFormat="1" ht="12.75">
      <c r="A1388" s="239" t="s">
        <v>1334</v>
      </c>
      <c r="B1388" s="655">
        <v>-748811</v>
      </c>
      <c r="C1388" s="655">
        <v>0</v>
      </c>
      <c r="D1388" s="655">
        <v>118004</v>
      </c>
      <c r="E1388" s="656" t="s">
        <v>1330</v>
      </c>
      <c r="F1388" s="637">
        <v>118004</v>
      </c>
    </row>
    <row r="1389" spans="1:6" s="650" customFormat="1" ht="12.75">
      <c r="A1389" s="239" t="s">
        <v>1335</v>
      </c>
      <c r="B1389" s="655">
        <v>748811</v>
      </c>
      <c r="C1389" s="655">
        <v>0</v>
      </c>
      <c r="D1389" s="655" t="s">
        <v>1330</v>
      </c>
      <c r="E1389" s="655" t="s">
        <v>1330</v>
      </c>
      <c r="F1389" s="637" t="s">
        <v>1330</v>
      </c>
    </row>
    <row r="1390" spans="1:6" s="650" customFormat="1" ht="12.75">
      <c r="A1390" s="253" t="s">
        <v>317</v>
      </c>
      <c r="B1390" s="655">
        <v>748811</v>
      </c>
      <c r="C1390" s="655">
        <v>0</v>
      </c>
      <c r="D1390" s="655" t="s">
        <v>1330</v>
      </c>
      <c r="E1390" s="655" t="s">
        <v>1330</v>
      </c>
      <c r="F1390" s="637" t="s">
        <v>1330</v>
      </c>
    </row>
    <row r="1391" spans="1:6" s="650" customFormat="1" ht="25.5" customHeight="1">
      <c r="A1391" s="262" t="s">
        <v>971</v>
      </c>
      <c r="B1391" s="655">
        <v>748811</v>
      </c>
      <c r="C1391" s="655">
        <v>0</v>
      </c>
      <c r="D1391" s="328" t="s">
        <v>1330</v>
      </c>
      <c r="E1391" s="328" t="s">
        <v>1330</v>
      </c>
      <c r="F1391" s="637" t="s">
        <v>1330</v>
      </c>
    </row>
    <row r="1392" spans="1:6" s="650" customFormat="1" ht="12.75">
      <c r="A1392" s="142" t="s">
        <v>180</v>
      </c>
      <c r="B1392" s="655"/>
      <c r="C1392" s="655"/>
      <c r="D1392" s="655"/>
      <c r="E1392" s="656"/>
      <c r="F1392" s="637"/>
    </row>
    <row r="1393" spans="1:6" s="650" customFormat="1" ht="12.75">
      <c r="A1393" s="670" t="s">
        <v>1003</v>
      </c>
      <c r="B1393" s="655"/>
      <c r="C1393" s="655"/>
      <c r="D1393" s="655"/>
      <c r="E1393" s="656"/>
      <c r="F1393" s="637"/>
    </row>
    <row r="1394" spans="1:6" s="650" customFormat="1" ht="12.75">
      <c r="A1394" s="185" t="s">
        <v>969</v>
      </c>
      <c r="B1394" s="655">
        <v>2713304</v>
      </c>
      <c r="C1394" s="655">
        <v>0</v>
      </c>
      <c r="D1394" s="655">
        <v>0</v>
      </c>
      <c r="E1394" s="656">
        <v>0</v>
      </c>
      <c r="F1394" s="637">
        <v>0</v>
      </c>
    </row>
    <row r="1395" spans="1:6" s="650" customFormat="1" ht="12.75">
      <c r="A1395" s="239" t="s">
        <v>299</v>
      </c>
      <c r="B1395" s="655">
        <v>2256304</v>
      </c>
      <c r="C1395" s="655">
        <v>0</v>
      </c>
      <c r="D1395" s="655">
        <v>0</v>
      </c>
      <c r="E1395" s="656">
        <v>0</v>
      </c>
      <c r="F1395" s="637">
        <v>0</v>
      </c>
    </row>
    <row r="1396" spans="1:6" s="650" customFormat="1" ht="12.75">
      <c r="A1396" s="239" t="s">
        <v>283</v>
      </c>
      <c r="B1396" s="655">
        <v>457000</v>
      </c>
      <c r="C1396" s="655">
        <v>0</v>
      </c>
      <c r="D1396" s="655">
        <v>0</v>
      </c>
      <c r="E1396" s="656">
        <v>0</v>
      </c>
      <c r="F1396" s="637">
        <v>0</v>
      </c>
    </row>
    <row r="1397" spans="1:6" s="650" customFormat="1" ht="25.5">
      <c r="A1397" s="241" t="s">
        <v>284</v>
      </c>
      <c r="B1397" s="655">
        <v>457000</v>
      </c>
      <c r="C1397" s="655">
        <v>0</v>
      </c>
      <c r="D1397" s="655">
        <v>0</v>
      </c>
      <c r="E1397" s="656">
        <v>0</v>
      </c>
      <c r="F1397" s="637">
        <v>0</v>
      </c>
    </row>
    <row r="1398" spans="1:6" s="650" customFormat="1" ht="12.75">
      <c r="A1398" s="181" t="s">
        <v>285</v>
      </c>
      <c r="B1398" s="655">
        <v>3462115</v>
      </c>
      <c r="C1398" s="655">
        <v>0</v>
      </c>
      <c r="D1398" s="655">
        <v>0</v>
      </c>
      <c r="E1398" s="656">
        <v>0</v>
      </c>
      <c r="F1398" s="637">
        <v>0</v>
      </c>
    </row>
    <row r="1399" spans="1:6" s="650" customFormat="1" ht="12.75">
      <c r="A1399" s="239" t="s">
        <v>286</v>
      </c>
      <c r="B1399" s="655">
        <v>1441135</v>
      </c>
      <c r="C1399" s="655">
        <v>0</v>
      </c>
      <c r="D1399" s="655">
        <v>0</v>
      </c>
      <c r="E1399" s="656">
        <v>0</v>
      </c>
      <c r="F1399" s="637">
        <v>0</v>
      </c>
    </row>
    <row r="1400" spans="1:6" s="650" customFormat="1" ht="12.75">
      <c r="A1400" s="253" t="s">
        <v>291</v>
      </c>
      <c r="B1400" s="655">
        <v>1441135</v>
      </c>
      <c r="C1400" s="655">
        <v>0</v>
      </c>
      <c r="D1400" s="655">
        <v>0</v>
      </c>
      <c r="E1400" s="656">
        <v>0</v>
      </c>
      <c r="F1400" s="637">
        <v>0</v>
      </c>
    </row>
    <row r="1401" spans="1:6" s="650" customFormat="1" ht="12.75">
      <c r="A1401" s="255" t="s">
        <v>303</v>
      </c>
      <c r="B1401" s="655">
        <v>1441135</v>
      </c>
      <c r="C1401" s="655">
        <v>0</v>
      </c>
      <c r="D1401" s="655">
        <v>0</v>
      </c>
      <c r="E1401" s="656">
        <v>0</v>
      </c>
      <c r="F1401" s="637">
        <v>0</v>
      </c>
    </row>
    <row r="1402" spans="1:6" s="650" customFormat="1" ht="12.75">
      <c r="A1402" s="239" t="s">
        <v>241</v>
      </c>
      <c r="B1402" s="655">
        <v>2020980</v>
      </c>
      <c r="C1402" s="655">
        <v>0</v>
      </c>
      <c r="D1402" s="655">
        <v>0</v>
      </c>
      <c r="E1402" s="656">
        <v>0</v>
      </c>
      <c r="F1402" s="637">
        <v>0</v>
      </c>
    </row>
    <row r="1403" spans="1:6" s="650" customFormat="1" ht="12.75">
      <c r="A1403" s="253" t="s">
        <v>293</v>
      </c>
      <c r="B1403" s="655">
        <v>2020980</v>
      </c>
      <c r="C1403" s="655">
        <v>0</v>
      </c>
      <c r="D1403" s="655">
        <v>0</v>
      </c>
      <c r="E1403" s="656">
        <v>0</v>
      </c>
      <c r="F1403" s="637">
        <v>0</v>
      </c>
    </row>
    <row r="1404" spans="1:6" s="650" customFormat="1" ht="12.75">
      <c r="A1404" s="239" t="s">
        <v>1334</v>
      </c>
      <c r="B1404" s="655">
        <v>-748811</v>
      </c>
      <c r="C1404" s="655">
        <v>0</v>
      </c>
      <c r="D1404" s="655">
        <v>0</v>
      </c>
      <c r="E1404" s="656" t="s">
        <v>1330</v>
      </c>
      <c r="F1404" s="637">
        <v>0</v>
      </c>
    </row>
    <row r="1405" spans="1:6" s="650" customFormat="1" ht="12.75">
      <c r="A1405" s="239" t="s">
        <v>1335</v>
      </c>
      <c r="B1405" s="655">
        <v>748811</v>
      </c>
      <c r="C1405" s="655">
        <v>0</v>
      </c>
      <c r="D1405" s="655" t="s">
        <v>1330</v>
      </c>
      <c r="E1405" s="655" t="s">
        <v>1330</v>
      </c>
      <c r="F1405" s="637" t="s">
        <v>1330</v>
      </c>
    </row>
    <row r="1406" spans="1:6" s="650" customFormat="1" ht="12.75">
      <c r="A1406" s="253" t="s">
        <v>317</v>
      </c>
      <c r="B1406" s="655">
        <v>748811</v>
      </c>
      <c r="C1406" s="655">
        <v>0</v>
      </c>
      <c r="D1406" s="655" t="s">
        <v>1330</v>
      </c>
      <c r="E1406" s="655" t="s">
        <v>1330</v>
      </c>
      <c r="F1406" s="637" t="s">
        <v>1330</v>
      </c>
    </row>
    <row r="1407" spans="1:6" s="650" customFormat="1" ht="25.5" customHeight="1">
      <c r="A1407" s="262" t="s">
        <v>971</v>
      </c>
      <c r="B1407" s="655">
        <v>748811</v>
      </c>
      <c r="C1407" s="655">
        <v>0</v>
      </c>
      <c r="D1407" s="328" t="s">
        <v>1330</v>
      </c>
      <c r="E1407" s="328" t="s">
        <v>1330</v>
      </c>
      <c r="F1407" s="637" t="s">
        <v>1330</v>
      </c>
    </row>
    <row r="1408" spans="1:6" s="650" customFormat="1" ht="12.75">
      <c r="A1408" s="176" t="s">
        <v>1004</v>
      </c>
      <c r="B1408" s="655"/>
      <c r="C1408" s="655"/>
      <c r="D1408" s="655"/>
      <c r="E1408" s="656"/>
      <c r="F1408" s="637"/>
    </row>
    <row r="1409" spans="1:6" s="650" customFormat="1" ht="12.75">
      <c r="A1409" s="185" t="s">
        <v>969</v>
      </c>
      <c r="B1409" s="655">
        <v>1164000</v>
      </c>
      <c r="C1409" s="655">
        <v>123845</v>
      </c>
      <c r="D1409" s="655">
        <v>123845</v>
      </c>
      <c r="E1409" s="656">
        <v>10.639604810996564</v>
      </c>
      <c r="F1409" s="637">
        <v>123845</v>
      </c>
    </row>
    <row r="1410" spans="1:6" s="650" customFormat="1" ht="12.75">
      <c r="A1410" s="239" t="s">
        <v>283</v>
      </c>
      <c r="B1410" s="655">
        <v>1164000</v>
      </c>
      <c r="C1410" s="655">
        <v>123845</v>
      </c>
      <c r="D1410" s="655">
        <v>123845</v>
      </c>
      <c r="E1410" s="656">
        <v>10.639604810996564</v>
      </c>
      <c r="F1410" s="637">
        <v>123845</v>
      </c>
    </row>
    <row r="1411" spans="1:6" s="650" customFormat="1" ht="25.5">
      <c r="A1411" s="241" t="s">
        <v>284</v>
      </c>
      <c r="B1411" s="655">
        <v>1164000</v>
      </c>
      <c r="C1411" s="655">
        <v>123845</v>
      </c>
      <c r="D1411" s="655">
        <v>123845</v>
      </c>
      <c r="E1411" s="656">
        <v>10.639604810996564</v>
      </c>
      <c r="F1411" s="637">
        <v>123845</v>
      </c>
    </row>
    <row r="1412" spans="1:6" s="650" customFormat="1" ht="12.75">
      <c r="A1412" s="181" t="s">
        <v>285</v>
      </c>
      <c r="B1412" s="655">
        <v>1164000</v>
      </c>
      <c r="C1412" s="655">
        <v>123845</v>
      </c>
      <c r="D1412" s="655">
        <v>5841</v>
      </c>
      <c r="E1412" s="656">
        <v>0.5018041237113402</v>
      </c>
      <c r="F1412" s="637">
        <v>5841</v>
      </c>
    </row>
    <row r="1413" spans="1:6" s="650" customFormat="1" ht="12.75">
      <c r="A1413" s="239" t="s">
        <v>241</v>
      </c>
      <c r="B1413" s="655">
        <v>1164000</v>
      </c>
      <c r="C1413" s="655">
        <v>123845</v>
      </c>
      <c r="D1413" s="655">
        <v>5841</v>
      </c>
      <c r="E1413" s="656">
        <v>0.5018041237113402</v>
      </c>
      <c r="F1413" s="637">
        <v>5841</v>
      </c>
    </row>
    <row r="1414" spans="1:6" s="650" customFormat="1" ht="12.75">
      <c r="A1414" s="253" t="s">
        <v>293</v>
      </c>
      <c r="B1414" s="655">
        <v>1164000</v>
      </c>
      <c r="C1414" s="655">
        <v>123845</v>
      </c>
      <c r="D1414" s="655">
        <v>5841</v>
      </c>
      <c r="E1414" s="656">
        <v>0.5018041237113402</v>
      </c>
      <c r="F1414" s="637">
        <v>5841</v>
      </c>
    </row>
    <row r="1415" spans="1:6" s="650" customFormat="1" ht="12.75">
      <c r="A1415" s="229"/>
      <c r="B1415" s="655"/>
      <c r="C1415" s="328"/>
      <c r="D1415" s="328"/>
      <c r="E1415" s="637"/>
      <c r="F1415" s="637"/>
    </row>
    <row r="1416" spans="1:6" s="657" customFormat="1" ht="25.5">
      <c r="A1416" s="669" t="s">
        <v>1039</v>
      </c>
      <c r="B1416" s="328"/>
      <c r="C1416" s="328"/>
      <c r="D1416" s="328"/>
      <c r="E1416" s="637"/>
      <c r="F1416" s="637"/>
    </row>
    <row r="1417" spans="1:6" s="657" customFormat="1" ht="12.75">
      <c r="A1417" s="185" t="s">
        <v>969</v>
      </c>
      <c r="B1417" s="655">
        <v>69201</v>
      </c>
      <c r="C1417" s="655">
        <v>1899</v>
      </c>
      <c r="D1417" s="655">
        <v>1899</v>
      </c>
      <c r="E1417" s="656">
        <v>2.7441799973988816</v>
      </c>
      <c r="F1417" s="637">
        <v>1899</v>
      </c>
    </row>
    <row r="1418" spans="1:6" s="657" customFormat="1" ht="12.75">
      <c r="A1418" s="239" t="s">
        <v>283</v>
      </c>
      <c r="B1418" s="655">
        <v>69201</v>
      </c>
      <c r="C1418" s="655">
        <v>1899</v>
      </c>
      <c r="D1418" s="655">
        <v>1899</v>
      </c>
      <c r="E1418" s="656">
        <v>2.7441799973988816</v>
      </c>
      <c r="F1418" s="637">
        <v>1899</v>
      </c>
    </row>
    <row r="1419" spans="1:6" s="657" customFormat="1" ht="25.5">
      <c r="A1419" s="241" t="s">
        <v>284</v>
      </c>
      <c r="B1419" s="655">
        <v>69201</v>
      </c>
      <c r="C1419" s="655">
        <v>1899</v>
      </c>
      <c r="D1419" s="655">
        <v>1899</v>
      </c>
      <c r="E1419" s="656">
        <v>2.7441799973988816</v>
      </c>
      <c r="F1419" s="637">
        <v>1899</v>
      </c>
    </row>
    <row r="1420" spans="1:6" s="657" customFormat="1" ht="12.75">
      <c r="A1420" s="181" t="s">
        <v>285</v>
      </c>
      <c r="B1420" s="655">
        <v>69201</v>
      </c>
      <c r="C1420" s="655">
        <v>1899</v>
      </c>
      <c r="D1420" s="655">
        <v>0</v>
      </c>
      <c r="E1420" s="656">
        <v>0</v>
      </c>
      <c r="F1420" s="637">
        <v>0</v>
      </c>
    </row>
    <row r="1421" spans="1:6" s="657" customFormat="1" ht="12.75">
      <c r="A1421" s="239" t="s">
        <v>286</v>
      </c>
      <c r="B1421" s="655">
        <v>69201</v>
      </c>
      <c r="C1421" s="655">
        <v>1899</v>
      </c>
      <c r="D1421" s="655">
        <v>0</v>
      </c>
      <c r="E1421" s="656">
        <v>0</v>
      </c>
      <c r="F1421" s="637">
        <v>0</v>
      </c>
    </row>
    <row r="1422" spans="1:6" s="657" customFormat="1" ht="12.75">
      <c r="A1422" s="253" t="s">
        <v>287</v>
      </c>
      <c r="B1422" s="655">
        <v>69201</v>
      </c>
      <c r="C1422" s="655">
        <v>1899</v>
      </c>
      <c r="D1422" s="655">
        <v>0</v>
      </c>
      <c r="E1422" s="656">
        <v>0</v>
      </c>
      <c r="F1422" s="637">
        <v>0</v>
      </c>
    </row>
    <row r="1423" spans="1:6" s="657" customFormat="1" ht="12.75">
      <c r="A1423" s="255" t="s">
        <v>288</v>
      </c>
      <c r="B1423" s="655">
        <v>37302</v>
      </c>
      <c r="C1423" s="655">
        <v>1719</v>
      </c>
      <c r="D1423" s="655">
        <v>0</v>
      </c>
      <c r="E1423" s="656">
        <v>0</v>
      </c>
      <c r="F1423" s="637">
        <v>0</v>
      </c>
    </row>
    <row r="1424" spans="1:6" s="657" customFormat="1" ht="12.75">
      <c r="A1424" s="258" t="s">
        <v>289</v>
      </c>
      <c r="B1424" s="655">
        <v>30060</v>
      </c>
      <c r="C1424" s="655">
        <v>1385</v>
      </c>
      <c r="D1424" s="655">
        <v>0</v>
      </c>
      <c r="E1424" s="656">
        <v>0</v>
      </c>
      <c r="F1424" s="637">
        <v>0</v>
      </c>
    </row>
    <row r="1425" spans="1:6" s="657" customFormat="1" ht="12.75">
      <c r="A1425" s="255" t="s">
        <v>290</v>
      </c>
      <c r="B1425" s="655">
        <v>31899</v>
      </c>
      <c r="C1425" s="655">
        <v>180</v>
      </c>
      <c r="D1425" s="655">
        <v>0</v>
      </c>
      <c r="E1425" s="656">
        <v>0</v>
      </c>
      <c r="F1425" s="637">
        <v>0</v>
      </c>
    </row>
    <row r="1426" spans="1:6" s="645" customFormat="1" ht="12.75">
      <c r="A1426" s="253"/>
      <c r="B1426" s="655"/>
      <c r="C1426" s="662"/>
      <c r="D1426" s="662"/>
      <c r="E1426" s="663"/>
      <c r="F1426" s="637"/>
    </row>
    <row r="1427" spans="1:6" s="650" customFormat="1" ht="12.75">
      <c r="A1427" s="229" t="s">
        <v>1005</v>
      </c>
      <c r="B1427" s="655"/>
      <c r="C1427" s="328"/>
      <c r="D1427" s="328"/>
      <c r="E1427" s="637"/>
      <c r="F1427" s="637"/>
    </row>
    <row r="1428" spans="1:6" s="650" customFormat="1" ht="12.75">
      <c r="A1428" s="229"/>
      <c r="B1428" s="655"/>
      <c r="C1428" s="328"/>
      <c r="D1428" s="328"/>
      <c r="E1428" s="637"/>
      <c r="F1428" s="637"/>
    </row>
    <row r="1429" spans="1:6" s="650" customFormat="1" ht="25.5">
      <c r="A1429" s="669" t="s">
        <v>1039</v>
      </c>
      <c r="B1429" s="655"/>
      <c r="C1429" s="328"/>
      <c r="D1429" s="328"/>
      <c r="E1429" s="637"/>
      <c r="F1429" s="637"/>
    </row>
    <row r="1430" spans="1:6" s="650" customFormat="1" ht="12.75">
      <c r="A1430" s="185" t="s">
        <v>969</v>
      </c>
      <c r="B1430" s="639">
        <v>568471</v>
      </c>
      <c r="C1430" s="639">
        <v>0</v>
      </c>
      <c r="D1430" s="639">
        <v>0</v>
      </c>
      <c r="E1430" s="640">
        <v>0</v>
      </c>
      <c r="F1430" s="325">
        <v>0</v>
      </c>
    </row>
    <row r="1431" spans="1:6" s="650" customFormat="1" ht="12.75">
      <c r="A1431" s="239" t="s">
        <v>299</v>
      </c>
      <c r="B1431" s="639">
        <v>520554</v>
      </c>
      <c r="C1431" s="639">
        <v>0</v>
      </c>
      <c r="D1431" s="639">
        <v>0</v>
      </c>
      <c r="E1431" s="640">
        <v>0</v>
      </c>
      <c r="F1431" s="325">
        <v>0</v>
      </c>
    </row>
    <row r="1432" spans="1:6" s="650" customFormat="1" ht="12.75">
      <c r="A1432" s="239" t="s">
        <v>368</v>
      </c>
      <c r="B1432" s="639">
        <v>520554</v>
      </c>
      <c r="C1432" s="639">
        <v>0</v>
      </c>
      <c r="D1432" s="639">
        <v>0</v>
      </c>
      <c r="E1432" s="640">
        <v>0</v>
      </c>
      <c r="F1432" s="325">
        <v>0</v>
      </c>
    </row>
    <row r="1433" spans="1:6" s="650" customFormat="1" ht="12.75">
      <c r="A1433" s="239" t="s">
        <v>283</v>
      </c>
      <c r="B1433" s="639">
        <v>47917</v>
      </c>
      <c r="C1433" s="639">
        <v>0</v>
      </c>
      <c r="D1433" s="639">
        <v>0</v>
      </c>
      <c r="E1433" s="640">
        <v>0</v>
      </c>
      <c r="F1433" s="325">
        <v>0</v>
      </c>
    </row>
    <row r="1434" spans="1:6" s="650" customFormat="1" ht="25.5">
      <c r="A1434" s="241" t="s">
        <v>284</v>
      </c>
      <c r="B1434" s="639">
        <v>47917</v>
      </c>
      <c r="C1434" s="639">
        <v>0</v>
      </c>
      <c r="D1434" s="639">
        <v>0</v>
      </c>
      <c r="E1434" s="640">
        <v>0</v>
      </c>
      <c r="F1434" s="325">
        <v>0</v>
      </c>
    </row>
    <row r="1435" spans="1:6" s="650" customFormat="1" ht="12.75">
      <c r="A1435" s="181" t="s">
        <v>285</v>
      </c>
      <c r="B1435" s="639">
        <v>568471</v>
      </c>
      <c r="C1435" s="639">
        <v>0</v>
      </c>
      <c r="D1435" s="639">
        <v>0</v>
      </c>
      <c r="E1435" s="640">
        <v>0</v>
      </c>
      <c r="F1435" s="325">
        <v>0</v>
      </c>
    </row>
    <row r="1436" spans="1:6" s="650" customFormat="1" ht="12.75">
      <c r="A1436" s="239" t="s">
        <v>286</v>
      </c>
      <c r="B1436" s="639">
        <v>568471</v>
      </c>
      <c r="C1436" s="639">
        <v>0</v>
      </c>
      <c r="D1436" s="639">
        <v>0</v>
      </c>
      <c r="E1436" s="640">
        <v>0</v>
      </c>
      <c r="F1436" s="325">
        <v>0</v>
      </c>
    </row>
    <row r="1437" spans="1:6" s="650" customFormat="1" ht="12.75">
      <c r="A1437" s="253" t="s">
        <v>287</v>
      </c>
      <c r="B1437" s="639">
        <v>47917</v>
      </c>
      <c r="C1437" s="639">
        <v>0</v>
      </c>
      <c r="D1437" s="639">
        <v>0</v>
      </c>
      <c r="E1437" s="640">
        <v>0</v>
      </c>
      <c r="F1437" s="325">
        <v>0</v>
      </c>
    </row>
    <row r="1438" spans="1:6" s="650" customFormat="1" ht="12.75">
      <c r="A1438" s="255" t="s">
        <v>288</v>
      </c>
      <c r="B1438" s="639">
        <v>16678</v>
      </c>
      <c r="C1438" s="639">
        <v>0</v>
      </c>
      <c r="D1438" s="639">
        <v>0</v>
      </c>
      <c r="E1438" s="640">
        <v>0</v>
      </c>
      <c r="F1438" s="325">
        <v>0</v>
      </c>
    </row>
    <row r="1439" spans="1:6" s="650" customFormat="1" ht="12.75">
      <c r="A1439" s="258" t="s">
        <v>289</v>
      </c>
      <c r="B1439" s="639">
        <v>13440</v>
      </c>
      <c r="C1439" s="639">
        <v>0</v>
      </c>
      <c r="D1439" s="639">
        <v>0</v>
      </c>
      <c r="E1439" s="640">
        <v>0</v>
      </c>
      <c r="F1439" s="325">
        <v>0</v>
      </c>
    </row>
    <row r="1440" spans="1:6" s="650" customFormat="1" ht="12.75">
      <c r="A1440" s="255" t="s">
        <v>290</v>
      </c>
      <c r="B1440" s="639">
        <v>31239</v>
      </c>
      <c r="C1440" s="639">
        <v>0</v>
      </c>
      <c r="D1440" s="639">
        <v>0</v>
      </c>
      <c r="E1440" s="640">
        <v>0</v>
      </c>
      <c r="F1440" s="325">
        <v>0</v>
      </c>
    </row>
    <row r="1441" spans="1:6" s="650" customFormat="1" ht="12.75">
      <c r="A1441" s="253" t="s">
        <v>236</v>
      </c>
      <c r="B1441" s="639">
        <v>520554</v>
      </c>
      <c r="C1441" s="639">
        <v>0</v>
      </c>
      <c r="D1441" s="639">
        <v>0</v>
      </c>
      <c r="E1441" s="640">
        <v>0</v>
      </c>
      <c r="F1441" s="325">
        <v>0</v>
      </c>
    </row>
    <row r="1442" spans="1:6" s="650" customFormat="1" ht="12.75">
      <c r="A1442" s="253" t="s">
        <v>315</v>
      </c>
      <c r="B1442" s="639">
        <v>520554</v>
      </c>
      <c r="C1442" s="639">
        <v>0</v>
      </c>
      <c r="D1442" s="639">
        <v>0</v>
      </c>
      <c r="E1442" s="640">
        <v>0</v>
      </c>
      <c r="F1442" s="325">
        <v>0</v>
      </c>
    </row>
    <row r="1443" spans="1:6" s="650" customFormat="1" ht="25.5" customHeight="1">
      <c r="A1443" s="265" t="s">
        <v>1040</v>
      </c>
      <c r="B1443" s="639">
        <v>520554</v>
      </c>
      <c r="C1443" s="639">
        <v>0</v>
      </c>
      <c r="D1443" s="639">
        <v>0</v>
      </c>
      <c r="E1443" s="640">
        <v>0</v>
      </c>
      <c r="F1443" s="325">
        <v>0</v>
      </c>
    </row>
    <row r="1444" spans="1:6" s="650" customFormat="1" ht="12.75">
      <c r="A1444" s="229"/>
      <c r="B1444" s="655"/>
      <c r="C1444" s="328"/>
      <c r="D1444" s="328"/>
      <c r="E1444" s="637"/>
      <c r="F1444" s="637"/>
    </row>
    <row r="1445" spans="1:6" s="650" customFormat="1" ht="12.75">
      <c r="A1445" s="229" t="s">
        <v>1041</v>
      </c>
      <c r="B1445" s="655"/>
      <c r="C1445" s="328"/>
      <c r="D1445" s="328"/>
      <c r="E1445" s="637"/>
      <c r="F1445" s="637"/>
    </row>
    <row r="1446" spans="1:6" s="650" customFormat="1" ht="24" customHeight="1">
      <c r="A1446" s="669" t="s">
        <v>1039</v>
      </c>
      <c r="B1446" s="655"/>
      <c r="C1446" s="328"/>
      <c r="D1446" s="328"/>
      <c r="E1446" s="637"/>
      <c r="F1446" s="637"/>
    </row>
    <row r="1447" spans="1:6" s="650" customFormat="1" ht="12.75">
      <c r="A1447" s="185" t="s">
        <v>969</v>
      </c>
      <c r="B1447" s="655">
        <v>21284</v>
      </c>
      <c r="C1447" s="655">
        <v>1899</v>
      </c>
      <c r="D1447" s="655">
        <v>1899</v>
      </c>
      <c r="E1447" s="656">
        <v>8.922195076113512</v>
      </c>
      <c r="F1447" s="637">
        <v>1899</v>
      </c>
    </row>
    <row r="1448" spans="1:6" s="650" customFormat="1" ht="12.75">
      <c r="A1448" s="239" t="s">
        <v>283</v>
      </c>
      <c r="B1448" s="655">
        <v>21284</v>
      </c>
      <c r="C1448" s="655">
        <v>1899</v>
      </c>
      <c r="D1448" s="655">
        <v>1899</v>
      </c>
      <c r="E1448" s="656">
        <v>8.922195076113512</v>
      </c>
      <c r="F1448" s="637">
        <v>1899</v>
      </c>
    </row>
    <row r="1449" spans="1:6" s="650" customFormat="1" ht="25.5">
      <c r="A1449" s="241" t="s">
        <v>284</v>
      </c>
      <c r="B1449" s="655">
        <v>21284</v>
      </c>
      <c r="C1449" s="655">
        <v>1899</v>
      </c>
      <c r="D1449" s="655">
        <v>1899</v>
      </c>
      <c r="E1449" s="656">
        <v>8.922195076113512</v>
      </c>
      <c r="F1449" s="637">
        <v>1899</v>
      </c>
    </row>
    <row r="1450" spans="1:6" s="650" customFormat="1" ht="12.75">
      <c r="A1450" s="181" t="s">
        <v>285</v>
      </c>
      <c r="B1450" s="655">
        <v>21284</v>
      </c>
      <c r="C1450" s="655">
        <v>1899</v>
      </c>
      <c r="D1450" s="655">
        <v>0</v>
      </c>
      <c r="E1450" s="656">
        <v>0</v>
      </c>
      <c r="F1450" s="637">
        <v>0</v>
      </c>
    </row>
    <row r="1451" spans="1:6" s="650" customFormat="1" ht="12.75">
      <c r="A1451" s="239" t="s">
        <v>286</v>
      </c>
      <c r="B1451" s="655">
        <v>21284</v>
      </c>
      <c r="C1451" s="655">
        <v>1899</v>
      </c>
      <c r="D1451" s="655">
        <v>0</v>
      </c>
      <c r="E1451" s="656">
        <v>0</v>
      </c>
      <c r="F1451" s="637">
        <v>0</v>
      </c>
    </row>
    <row r="1452" spans="1:6" s="650" customFormat="1" ht="12.75">
      <c r="A1452" s="253" t="s">
        <v>287</v>
      </c>
      <c r="B1452" s="655">
        <v>21284</v>
      </c>
      <c r="C1452" s="655">
        <v>1899</v>
      </c>
      <c r="D1452" s="655">
        <v>0</v>
      </c>
      <c r="E1452" s="656">
        <v>0</v>
      </c>
      <c r="F1452" s="637">
        <v>0</v>
      </c>
    </row>
    <row r="1453" spans="1:6" s="650" customFormat="1" ht="12.75">
      <c r="A1453" s="255" t="s">
        <v>288</v>
      </c>
      <c r="B1453" s="655">
        <v>20624</v>
      </c>
      <c r="C1453" s="655">
        <v>1719</v>
      </c>
      <c r="D1453" s="655">
        <v>0</v>
      </c>
      <c r="E1453" s="656">
        <v>0</v>
      </c>
      <c r="F1453" s="637">
        <v>0</v>
      </c>
    </row>
    <row r="1454" spans="1:6" s="650" customFormat="1" ht="12.75">
      <c r="A1454" s="258" t="s">
        <v>289</v>
      </c>
      <c r="B1454" s="655">
        <v>16620</v>
      </c>
      <c r="C1454" s="655">
        <v>1385</v>
      </c>
      <c r="D1454" s="655">
        <v>0</v>
      </c>
      <c r="E1454" s="656">
        <v>0</v>
      </c>
      <c r="F1454" s="637">
        <v>0</v>
      </c>
    </row>
    <row r="1455" spans="1:6" s="650" customFormat="1" ht="12.75">
      <c r="A1455" s="255" t="s">
        <v>290</v>
      </c>
      <c r="B1455" s="655">
        <v>660</v>
      </c>
      <c r="C1455" s="655">
        <v>180</v>
      </c>
      <c r="D1455" s="655">
        <v>0</v>
      </c>
      <c r="E1455" s="656">
        <v>0</v>
      </c>
      <c r="F1455" s="637">
        <v>0</v>
      </c>
    </row>
    <row r="1456" spans="1:6" s="650" customFormat="1" ht="12.75">
      <c r="A1456" s="229"/>
      <c r="B1456" s="655"/>
      <c r="C1456" s="328"/>
      <c r="D1456" s="328"/>
      <c r="E1456" s="637"/>
      <c r="F1456" s="637"/>
    </row>
    <row r="1457" spans="1:6" s="657" customFormat="1" ht="12.75">
      <c r="A1457" s="180" t="s">
        <v>1042</v>
      </c>
      <c r="B1457" s="655"/>
      <c r="C1457" s="328"/>
      <c r="D1457" s="328"/>
      <c r="E1457" s="637"/>
      <c r="F1457" s="637"/>
    </row>
    <row r="1458" spans="1:6" s="657" customFormat="1" ht="12.75">
      <c r="A1458" s="181" t="s">
        <v>285</v>
      </c>
      <c r="B1458" s="655">
        <v>1050048</v>
      </c>
      <c r="C1458" s="655">
        <v>722048</v>
      </c>
      <c r="D1458" s="655">
        <v>65908</v>
      </c>
      <c r="E1458" s="656">
        <v>6.276665447674773</v>
      </c>
      <c r="F1458" s="637">
        <v>65908</v>
      </c>
    </row>
    <row r="1459" spans="1:6" s="657" customFormat="1" ht="12.75">
      <c r="A1459" s="239" t="s">
        <v>286</v>
      </c>
      <c r="B1459" s="655">
        <v>1050048</v>
      </c>
      <c r="C1459" s="655">
        <v>722048</v>
      </c>
      <c r="D1459" s="655">
        <v>65908</v>
      </c>
      <c r="E1459" s="656">
        <v>6.276665447674773</v>
      </c>
      <c r="F1459" s="637">
        <v>65908</v>
      </c>
    </row>
    <row r="1460" spans="1:6" s="657" customFormat="1" ht="12.75">
      <c r="A1460" s="253" t="s">
        <v>287</v>
      </c>
      <c r="B1460" s="655">
        <v>703000</v>
      </c>
      <c r="C1460" s="655">
        <v>400000</v>
      </c>
      <c r="D1460" s="655">
        <v>29046</v>
      </c>
      <c r="E1460" s="656">
        <v>4.1317211948790895</v>
      </c>
      <c r="F1460" s="637">
        <v>29046</v>
      </c>
    </row>
    <row r="1461" spans="1:6" s="657" customFormat="1" ht="12.75">
      <c r="A1461" s="255" t="s">
        <v>290</v>
      </c>
      <c r="B1461" s="655">
        <v>703000</v>
      </c>
      <c r="C1461" s="655">
        <v>400000</v>
      </c>
      <c r="D1461" s="655">
        <v>29046</v>
      </c>
      <c r="E1461" s="656">
        <v>4.1317211948790895</v>
      </c>
      <c r="F1461" s="637">
        <v>29046</v>
      </c>
    </row>
    <row r="1462" spans="1:6" s="657" customFormat="1" ht="12.75">
      <c r="A1462" s="253" t="s">
        <v>291</v>
      </c>
      <c r="B1462" s="655">
        <v>125000</v>
      </c>
      <c r="C1462" s="655">
        <v>100000</v>
      </c>
      <c r="D1462" s="655">
        <v>0</v>
      </c>
      <c r="E1462" s="656">
        <v>0</v>
      </c>
      <c r="F1462" s="637">
        <v>0</v>
      </c>
    </row>
    <row r="1463" spans="1:6" s="657" customFormat="1" ht="12.75">
      <c r="A1463" s="255" t="s">
        <v>303</v>
      </c>
      <c r="B1463" s="655">
        <v>125000</v>
      </c>
      <c r="C1463" s="655">
        <v>100000</v>
      </c>
      <c r="D1463" s="655">
        <v>0</v>
      </c>
      <c r="E1463" s="656">
        <v>0</v>
      </c>
      <c r="F1463" s="637">
        <v>0</v>
      </c>
    </row>
    <row r="1464" spans="1:6" s="657" customFormat="1" ht="12.75">
      <c r="A1464" s="253" t="s">
        <v>236</v>
      </c>
      <c r="B1464" s="655">
        <v>222048</v>
      </c>
      <c r="C1464" s="655">
        <v>222048</v>
      </c>
      <c r="D1464" s="655">
        <v>36862</v>
      </c>
      <c r="E1464" s="656">
        <v>16.600915117452082</v>
      </c>
      <c r="F1464" s="637">
        <v>36862</v>
      </c>
    </row>
    <row r="1465" spans="1:6" s="657" customFormat="1" ht="12.75">
      <c r="A1465" s="255" t="s">
        <v>327</v>
      </c>
      <c r="B1465" s="655">
        <v>222048</v>
      </c>
      <c r="C1465" s="655">
        <v>222048</v>
      </c>
      <c r="D1465" s="655">
        <v>36862</v>
      </c>
      <c r="E1465" s="656">
        <v>16.600915117452082</v>
      </c>
      <c r="F1465" s="637">
        <v>36862</v>
      </c>
    </row>
    <row r="1466" spans="1:6" s="657" customFormat="1" ht="12.75">
      <c r="A1466" s="239" t="s">
        <v>1334</v>
      </c>
      <c r="B1466" s="655">
        <v>-1050048</v>
      </c>
      <c r="C1466" s="655">
        <v>-722048</v>
      </c>
      <c r="D1466" s="655">
        <v>-65908</v>
      </c>
      <c r="E1466" s="656" t="s">
        <v>1330</v>
      </c>
      <c r="F1466" s="637">
        <v>-65908</v>
      </c>
    </row>
    <row r="1467" spans="1:6" s="657" customFormat="1" ht="12.75">
      <c r="A1467" s="239" t="s">
        <v>1335</v>
      </c>
      <c r="B1467" s="655">
        <v>1050048</v>
      </c>
      <c r="C1467" s="655">
        <v>722048</v>
      </c>
      <c r="D1467" s="655" t="s">
        <v>1330</v>
      </c>
      <c r="E1467" s="655" t="s">
        <v>1330</v>
      </c>
      <c r="F1467" s="637" t="s">
        <v>1330</v>
      </c>
    </row>
    <row r="1468" spans="1:6" s="657" customFormat="1" ht="12.75">
      <c r="A1468" s="253" t="s">
        <v>317</v>
      </c>
      <c r="B1468" s="655">
        <v>1050048</v>
      </c>
      <c r="C1468" s="655">
        <v>722048</v>
      </c>
      <c r="D1468" s="655" t="s">
        <v>1330</v>
      </c>
      <c r="E1468" s="655" t="s">
        <v>1330</v>
      </c>
      <c r="F1468" s="637" t="s">
        <v>1330</v>
      </c>
    </row>
    <row r="1469" spans="1:6" s="657" customFormat="1" ht="25.5" customHeight="1">
      <c r="A1469" s="262" t="s">
        <v>971</v>
      </c>
      <c r="B1469" s="655">
        <v>1050048</v>
      </c>
      <c r="C1469" s="655">
        <v>722048</v>
      </c>
      <c r="D1469" s="655" t="s">
        <v>1330</v>
      </c>
      <c r="E1469" s="655" t="s">
        <v>1330</v>
      </c>
      <c r="F1469" s="637" t="s">
        <v>1330</v>
      </c>
    </row>
    <row r="1470" spans="1:6" s="657" customFormat="1" ht="12.75">
      <c r="A1470" s="630"/>
      <c r="B1470" s="655"/>
      <c r="C1470" s="328"/>
      <c r="D1470" s="328"/>
      <c r="E1470" s="637"/>
      <c r="F1470" s="637"/>
    </row>
    <row r="1471" spans="1:6" s="657" customFormat="1" ht="12.75">
      <c r="A1471" s="229" t="s">
        <v>1022</v>
      </c>
      <c r="B1471" s="655"/>
      <c r="C1471" s="328"/>
      <c r="D1471" s="328"/>
      <c r="E1471" s="637"/>
      <c r="F1471" s="637"/>
    </row>
    <row r="1472" spans="1:6" s="657" customFormat="1" ht="12.75">
      <c r="A1472" s="630"/>
      <c r="B1472" s="655"/>
      <c r="C1472" s="328"/>
      <c r="D1472" s="328"/>
      <c r="E1472" s="637"/>
      <c r="F1472" s="637"/>
    </row>
    <row r="1473" spans="1:6" s="657" customFormat="1" ht="12.75">
      <c r="A1473" s="180" t="s">
        <v>1042</v>
      </c>
      <c r="B1473" s="655"/>
      <c r="C1473" s="328"/>
      <c r="D1473" s="328"/>
      <c r="E1473" s="637"/>
      <c r="F1473" s="637"/>
    </row>
    <row r="1474" spans="1:6" s="657" customFormat="1" ht="12.75">
      <c r="A1474" s="181" t="s">
        <v>285</v>
      </c>
      <c r="B1474" s="655">
        <v>950048</v>
      </c>
      <c r="C1474" s="655">
        <v>622048</v>
      </c>
      <c r="D1474" s="655">
        <v>65908</v>
      </c>
      <c r="E1474" s="656">
        <v>6.937333692613426</v>
      </c>
      <c r="F1474" s="637">
        <v>65908</v>
      </c>
    </row>
    <row r="1475" spans="1:6" s="657" customFormat="1" ht="12.75">
      <c r="A1475" s="239" t="s">
        <v>286</v>
      </c>
      <c r="B1475" s="655">
        <v>950048</v>
      </c>
      <c r="C1475" s="655">
        <v>622048</v>
      </c>
      <c r="D1475" s="655">
        <v>65908</v>
      </c>
      <c r="E1475" s="656">
        <v>6.937333692613426</v>
      </c>
      <c r="F1475" s="637">
        <v>65908</v>
      </c>
    </row>
    <row r="1476" spans="1:6" s="657" customFormat="1" ht="12.75">
      <c r="A1476" s="253" t="s">
        <v>287</v>
      </c>
      <c r="B1476" s="655">
        <v>703000</v>
      </c>
      <c r="C1476" s="655">
        <v>400000</v>
      </c>
      <c r="D1476" s="655">
        <v>29046</v>
      </c>
      <c r="E1476" s="656">
        <v>4.1317211948790895</v>
      </c>
      <c r="F1476" s="637">
        <v>29046</v>
      </c>
    </row>
    <row r="1477" spans="1:6" s="657" customFormat="1" ht="12.75">
      <c r="A1477" s="255" t="s">
        <v>290</v>
      </c>
      <c r="B1477" s="655">
        <v>703000</v>
      </c>
      <c r="C1477" s="655">
        <v>400000</v>
      </c>
      <c r="D1477" s="655">
        <v>29046</v>
      </c>
      <c r="E1477" s="656">
        <v>4.1317211948790895</v>
      </c>
      <c r="F1477" s="637">
        <v>29046</v>
      </c>
    </row>
    <row r="1478" spans="1:6" s="657" customFormat="1" ht="12.75">
      <c r="A1478" s="253" t="s">
        <v>291</v>
      </c>
      <c r="B1478" s="655">
        <v>25000</v>
      </c>
      <c r="C1478" s="655">
        <v>0</v>
      </c>
      <c r="D1478" s="655">
        <v>0</v>
      </c>
      <c r="E1478" s="656">
        <v>0</v>
      </c>
      <c r="F1478" s="637">
        <v>0</v>
      </c>
    </row>
    <row r="1479" spans="1:6" s="657" customFormat="1" ht="12.75">
      <c r="A1479" s="255" t="s">
        <v>303</v>
      </c>
      <c r="B1479" s="655">
        <v>25000</v>
      </c>
      <c r="C1479" s="655">
        <v>0</v>
      </c>
      <c r="D1479" s="655">
        <v>0</v>
      </c>
      <c r="E1479" s="656">
        <v>0</v>
      </c>
      <c r="F1479" s="637">
        <v>0</v>
      </c>
    </row>
    <row r="1480" spans="1:6" s="657" customFormat="1" ht="12.75">
      <c r="A1480" s="253" t="s">
        <v>236</v>
      </c>
      <c r="B1480" s="655">
        <v>222048</v>
      </c>
      <c r="C1480" s="655">
        <v>222048</v>
      </c>
      <c r="D1480" s="655">
        <v>36862</v>
      </c>
      <c r="E1480" s="656">
        <v>16.600915117452082</v>
      </c>
      <c r="F1480" s="637">
        <v>36862</v>
      </c>
    </row>
    <row r="1481" spans="1:6" s="657" customFormat="1" ht="12.75">
      <c r="A1481" s="255" t="s">
        <v>327</v>
      </c>
      <c r="B1481" s="655">
        <v>222048</v>
      </c>
      <c r="C1481" s="655">
        <v>222048</v>
      </c>
      <c r="D1481" s="655">
        <v>36862</v>
      </c>
      <c r="E1481" s="656">
        <v>16.600915117452082</v>
      </c>
      <c r="F1481" s="637">
        <v>36862</v>
      </c>
    </row>
    <row r="1482" spans="1:6" s="657" customFormat="1" ht="12.75">
      <c r="A1482" s="239" t="s">
        <v>1334</v>
      </c>
      <c r="B1482" s="655">
        <v>-950048</v>
      </c>
      <c r="C1482" s="655">
        <v>-622048</v>
      </c>
      <c r="D1482" s="655">
        <v>-65908</v>
      </c>
      <c r="E1482" s="656" t="s">
        <v>1330</v>
      </c>
      <c r="F1482" s="637">
        <v>-65908</v>
      </c>
    </row>
    <row r="1483" spans="1:6" s="657" customFormat="1" ht="12.75">
      <c r="A1483" s="239" t="s">
        <v>1335</v>
      </c>
      <c r="B1483" s="655">
        <v>950048</v>
      </c>
      <c r="C1483" s="655">
        <v>622048</v>
      </c>
      <c r="D1483" s="655" t="s">
        <v>1330</v>
      </c>
      <c r="E1483" s="655" t="s">
        <v>1330</v>
      </c>
      <c r="F1483" s="637" t="s">
        <v>1330</v>
      </c>
    </row>
    <row r="1484" spans="1:6" s="657" customFormat="1" ht="12.75">
      <c r="A1484" s="253" t="s">
        <v>317</v>
      </c>
      <c r="B1484" s="655">
        <v>950048</v>
      </c>
      <c r="C1484" s="655">
        <v>622048</v>
      </c>
      <c r="D1484" s="655" t="s">
        <v>1330</v>
      </c>
      <c r="E1484" s="655" t="s">
        <v>1330</v>
      </c>
      <c r="F1484" s="637" t="s">
        <v>1330</v>
      </c>
    </row>
    <row r="1485" spans="1:6" s="657" customFormat="1" ht="24.75" customHeight="1">
      <c r="A1485" s="262" t="s">
        <v>971</v>
      </c>
      <c r="B1485" s="655">
        <v>950048</v>
      </c>
      <c r="C1485" s="655">
        <v>622048</v>
      </c>
      <c r="D1485" s="655" t="s">
        <v>1330</v>
      </c>
      <c r="E1485" s="655" t="s">
        <v>1330</v>
      </c>
      <c r="F1485" s="637" t="s">
        <v>1330</v>
      </c>
    </row>
    <row r="1486" spans="1:6" s="657" customFormat="1" ht="12.75">
      <c r="A1486" s="630"/>
      <c r="B1486" s="655"/>
      <c r="C1486" s="328"/>
      <c r="D1486" s="328"/>
      <c r="E1486" s="637"/>
      <c r="F1486" s="637"/>
    </row>
    <row r="1487" spans="1:6" s="657" customFormat="1" ht="12.75">
      <c r="A1487" s="229" t="s">
        <v>1033</v>
      </c>
      <c r="B1487" s="655"/>
      <c r="C1487" s="328"/>
      <c r="D1487" s="328"/>
      <c r="E1487" s="637"/>
      <c r="F1487" s="637"/>
    </row>
    <row r="1488" spans="1:6" s="657" customFormat="1" ht="12.75">
      <c r="A1488" s="630"/>
      <c r="B1488" s="655"/>
      <c r="C1488" s="328"/>
      <c r="D1488" s="328"/>
      <c r="E1488" s="637"/>
      <c r="F1488" s="637"/>
    </row>
    <row r="1489" spans="1:6" s="657" customFormat="1" ht="12.75">
      <c r="A1489" s="180" t="s">
        <v>1042</v>
      </c>
      <c r="B1489" s="655"/>
      <c r="C1489" s="328"/>
      <c r="D1489" s="328"/>
      <c r="E1489" s="637"/>
      <c r="F1489" s="637"/>
    </row>
    <row r="1490" spans="1:6" s="657" customFormat="1" ht="12.75">
      <c r="A1490" s="181" t="s">
        <v>285</v>
      </c>
      <c r="B1490" s="655">
        <v>100000</v>
      </c>
      <c r="C1490" s="655">
        <v>100000</v>
      </c>
      <c r="D1490" s="655">
        <v>0</v>
      </c>
      <c r="E1490" s="656">
        <v>0</v>
      </c>
      <c r="F1490" s="637">
        <v>0</v>
      </c>
    </row>
    <row r="1491" spans="1:6" s="657" customFormat="1" ht="13.5" customHeight="1">
      <c r="A1491" s="239" t="s">
        <v>286</v>
      </c>
      <c r="B1491" s="655">
        <v>100000</v>
      </c>
      <c r="C1491" s="655">
        <v>100000</v>
      </c>
      <c r="D1491" s="655">
        <v>0</v>
      </c>
      <c r="E1491" s="656">
        <v>0</v>
      </c>
      <c r="F1491" s="637">
        <v>0</v>
      </c>
    </row>
    <row r="1492" spans="1:6" s="657" customFormat="1" ht="13.5" customHeight="1">
      <c r="A1492" s="253" t="s">
        <v>291</v>
      </c>
      <c r="B1492" s="655">
        <v>100000</v>
      </c>
      <c r="C1492" s="655">
        <v>100000</v>
      </c>
      <c r="D1492" s="655">
        <v>0</v>
      </c>
      <c r="E1492" s="656">
        <v>0</v>
      </c>
      <c r="F1492" s="637">
        <v>0</v>
      </c>
    </row>
    <row r="1493" spans="1:6" s="657" customFormat="1" ht="13.5" customHeight="1">
      <c r="A1493" s="255" t="s">
        <v>303</v>
      </c>
      <c r="B1493" s="655">
        <v>100000</v>
      </c>
      <c r="C1493" s="655">
        <v>100000</v>
      </c>
      <c r="D1493" s="655">
        <v>0</v>
      </c>
      <c r="E1493" s="656">
        <v>0</v>
      </c>
      <c r="F1493" s="637">
        <v>0</v>
      </c>
    </row>
    <row r="1494" spans="1:6" s="657" customFormat="1" ht="13.5" customHeight="1">
      <c r="A1494" s="239" t="s">
        <v>1334</v>
      </c>
      <c r="B1494" s="655">
        <v>-100000</v>
      </c>
      <c r="C1494" s="655">
        <v>-100000</v>
      </c>
      <c r="D1494" s="655">
        <v>0</v>
      </c>
      <c r="E1494" s="656" t="s">
        <v>1330</v>
      </c>
      <c r="F1494" s="637">
        <v>0</v>
      </c>
    </row>
    <row r="1495" spans="1:6" s="657" customFormat="1" ht="12.75">
      <c r="A1495" s="239" t="s">
        <v>1335</v>
      </c>
      <c r="B1495" s="655">
        <v>100000</v>
      </c>
      <c r="C1495" s="655">
        <v>100000</v>
      </c>
      <c r="D1495" s="655" t="s">
        <v>1330</v>
      </c>
      <c r="E1495" s="655" t="s">
        <v>1330</v>
      </c>
      <c r="F1495" s="637" t="s">
        <v>1330</v>
      </c>
    </row>
    <row r="1496" spans="1:6" s="657" customFormat="1" ht="12.75">
      <c r="A1496" s="253" t="s">
        <v>317</v>
      </c>
      <c r="B1496" s="655">
        <v>100000</v>
      </c>
      <c r="C1496" s="655">
        <v>100000</v>
      </c>
      <c r="D1496" s="655" t="s">
        <v>1330</v>
      </c>
      <c r="E1496" s="655" t="s">
        <v>1330</v>
      </c>
      <c r="F1496" s="637" t="s">
        <v>1330</v>
      </c>
    </row>
    <row r="1497" spans="1:6" s="657" customFormat="1" ht="25.5" customHeight="1">
      <c r="A1497" s="262" t="s">
        <v>971</v>
      </c>
      <c r="B1497" s="655">
        <v>100000</v>
      </c>
      <c r="C1497" s="655">
        <v>100000</v>
      </c>
      <c r="D1497" s="655" t="s">
        <v>1330</v>
      </c>
      <c r="E1497" s="655" t="s">
        <v>1330</v>
      </c>
      <c r="F1497" s="637" t="s">
        <v>1330</v>
      </c>
    </row>
    <row r="1498" spans="1:6" s="657" customFormat="1" ht="12.75">
      <c r="A1498" s="630"/>
      <c r="B1498" s="655"/>
      <c r="C1498" s="328"/>
      <c r="D1498" s="328"/>
      <c r="E1498" s="637"/>
      <c r="F1498" s="637"/>
    </row>
    <row r="1499" spans="1:6" s="638" customFormat="1" ht="12.75">
      <c r="A1499" s="669" t="s">
        <v>1043</v>
      </c>
      <c r="B1499" s="328"/>
      <c r="C1499" s="328"/>
      <c r="D1499" s="328"/>
      <c r="E1499" s="637"/>
      <c r="F1499" s="637"/>
    </row>
    <row r="1500" spans="1:6" s="638" customFormat="1" ht="12.75">
      <c r="A1500" s="185" t="s">
        <v>969</v>
      </c>
      <c r="B1500" s="655">
        <v>880600</v>
      </c>
      <c r="C1500" s="655">
        <v>0</v>
      </c>
      <c r="D1500" s="655">
        <v>0</v>
      </c>
      <c r="E1500" s="656">
        <v>0</v>
      </c>
      <c r="F1500" s="637">
        <v>0</v>
      </c>
    </row>
    <row r="1501" spans="1:6" s="638" customFormat="1" ht="12.75">
      <c r="A1501" s="239" t="s">
        <v>299</v>
      </c>
      <c r="B1501" s="655">
        <v>880600</v>
      </c>
      <c r="C1501" s="655">
        <v>0</v>
      </c>
      <c r="D1501" s="655">
        <v>0</v>
      </c>
      <c r="E1501" s="656">
        <v>0</v>
      </c>
      <c r="F1501" s="637">
        <v>0</v>
      </c>
    </row>
    <row r="1502" spans="1:6" s="638" customFormat="1" ht="12.75">
      <c r="A1502" s="181" t="s">
        <v>285</v>
      </c>
      <c r="B1502" s="655">
        <v>880600</v>
      </c>
      <c r="C1502" s="655">
        <v>0</v>
      </c>
      <c r="D1502" s="655">
        <v>0</v>
      </c>
      <c r="E1502" s="656">
        <v>0</v>
      </c>
      <c r="F1502" s="637">
        <v>0</v>
      </c>
    </row>
    <row r="1503" spans="1:6" s="638" customFormat="1" ht="12.75">
      <c r="A1503" s="239" t="s">
        <v>241</v>
      </c>
      <c r="B1503" s="655">
        <v>880600</v>
      </c>
      <c r="C1503" s="655">
        <v>0</v>
      </c>
      <c r="D1503" s="655">
        <v>0</v>
      </c>
      <c r="E1503" s="656">
        <v>0</v>
      </c>
      <c r="F1503" s="637">
        <v>0</v>
      </c>
    </row>
    <row r="1504" spans="1:6" s="641" customFormat="1" ht="12.75">
      <c r="A1504" s="253" t="s">
        <v>293</v>
      </c>
      <c r="B1504" s="655">
        <v>880600</v>
      </c>
      <c r="C1504" s="655">
        <v>0</v>
      </c>
      <c r="D1504" s="655">
        <v>0</v>
      </c>
      <c r="E1504" s="656">
        <v>0</v>
      </c>
      <c r="F1504" s="637">
        <v>0</v>
      </c>
    </row>
    <row r="1505" spans="1:6" s="671" customFormat="1" ht="12.75">
      <c r="A1505" s="253"/>
      <c r="B1505" s="655"/>
      <c r="C1505" s="655"/>
      <c r="D1505" s="655"/>
      <c r="E1505" s="656"/>
      <c r="F1505" s="637"/>
    </row>
    <row r="1506" spans="1:6" s="671" customFormat="1" ht="12.75">
      <c r="A1506" s="229" t="s">
        <v>1044</v>
      </c>
      <c r="B1506" s="655"/>
      <c r="C1506" s="655"/>
      <c r="D1506" s="655"/>
      <c r="E1506" s="656"/>
      <c r="F1506" s="637"/>
    </row>
    <row r="1507" spans="1:6" s="671" customFormat="1" ht="12.75">
      <c r="A1507" s="669" t="s">
        <v>1043</v>
      </c>
      <c r="B1507" s="655"/>
      <c r="C1507" s="655"/>
      <c r="D1507" s="655"/>
      <c r="E1507" s="656"/>
      <c r="F1507" s="637"/>
    </row>
    <row r="1508" spans="1:6" s="671" customFormat="1" ht="12.75">
      <c r="A1508" s="185" t="s">
        <v>969</v>
      </c>
      <c r="B1508" s="655">
        <v>880600</v>
      </c>
      <c r="C1508" s="655">
        <v>0</v>
      </c>
      <c r="D1508" s="655">
        <v>0</v>
      </c>
      <c r="E1508" s="656">
        <v>0</v>
      </c>
      <c r="F1508" s="637">
        <v>0</v>
      </c>
    </row>
    <row r="1509" spans="1:6" s="671" customFormat="1" ht="12.75">
      <c r="A1509" s="239" t="s">
        <v>299</v>
      </c>
      <c r="B1509" s="655">
        <v>880600</v>
      </c>
      <c r="C1509" s="655">
        <v>0</v>
      </c>
      <c r="D1509" s="655">
        <v>0</v>
      </c>
      <c r="E1509" s="656">
        <v>0</v>
      </c>
      <c r="F1509" s="637">
        <v>0</v>
      </c>
    </row>
    <row r="1510" spans="1:6" s="671" customFormat="1" ht="12.75">
      <c r="A1510" s="181" t="s">
        <v>285</v>
      </c>
      <c r="B1510" s="655">
        <v>880600</v>
      </c>
      <c r="C1510" s="655">
        <v>0</v>
      </c>
      <c r="D1510" s="655">
        <v>0</v>
      </c>
      <c r="E1510" s="656">
        <v>0</v>
      </c>
      <c r="F1510" s="637">
        <v>0</v>
      </c>
    </row>
    <row r="1511" spans="1:6" s="671" customFormat="1" ht="12.75">
      <c r="A1511" s="239" t="s">
        <v>241</v>
      </c>
      <c r="B1511" s="655">
        <v>880600</v>
      </c>
      <c r="C1511" s="655">
        <v>0</v>
      </c>
      <c r="D1511" s="655">
        <v>0</v>
      </c>
      <c r="E1511" s="656">
        <v>0</v>
      </c>
      <c r="F1511" s="637">
        <v>0</v>
      </c>
    </row>
    <row r="1512" spans="1:6" s="671" customFormat="1" ht="12.75">
      <c r="A1512" s="253" t="s">
        <v>293</v>
      </c>
      <c r="B1512" s="655">
        <v>880600</v>
      </c>
      <c r="C1512" s="655">
        <v>0</v>
      </c>
      <c r="D1512" s="655">
        <v>0</v>
      </c>
      <c r="E1512" s="656">
        <v>0</v>
      </c>
      <c r="F1512" s="637">
        <v>0</v>
      </c>
    </row>
    <row r="1513" spans="1:6" s="671" customFormat="1" ht="12.75">
      <c r="A1513" s="253"/>
      <c r="B1513" s="655"/>
      <c r="C1513" s="328"/>
      <c r="D1513" s="328"/>
      <c r="E1513" s="637"/>
      <c r="F1513" s="637"/>
    </row>
    <row r="1514" spans="1:6" s="418" customFormat="1" ht="25.5">
      <c r="A1514" s="669" t="s">
        <v>1045</v>
      </c>
      <c r="B1514" s="655"/>
      <c r="C1514" s="328"/>
      <c r="D1514" s="328"/>
      <c r="E1514" s="637"/>
      <c r="F1514" s="637"/>
    </row>
    <row r="1515" spans="1:6" s="418" customFormat="1" ht="12.75">
      <c r="A1515" s="185" t="s">
        <v>969</v>
      </c>
      <c r="B1515" s="655">
        <v>76234146</v>
      </c>
      <c r="C1515" s="655">
        <v>1092789</v>
      </c>
      <c r="D1515" s="655">
        <v>1123142</v>
      </c>
      <c r="E1515" s="656">
        <v>1.47327944094763</v>
      </c>
      <c r="F1515" s="637">
        <v>1123142</v>
      </c>
    </row>
    <row r="1516" spans="1:6" s="418" customFormat="1" ht="12.75">
      <c r="A1516" s="239" t="s">
        <v>295</v>
      </c>
      <c r="B1516" s="655">
        <v>0</v>
      </c>
      <c r="C1516" s="655">
        <v>0</v>
      </c>
      <c r="D1516" s="655">
        <v>30353</v>
      </c>
      <c r="E1516" s="656" t="s">
        <v>1330</v>
      </c>
      <c r="F1516" s="637">
        <v>30353</v>
      </c>
    </row>
    <row r="1517" spans="1:6" s="418" customFormat="1" ht="12.75">
      <c r="A1517" s="239" t="s">
        <v>283</v>
      </c>
      <c r="B1517" s="655">
        <v>76234146</v>
      </c>
      <c r="C1517" s="655">
        <v>1092789</v>
      </c>
      <c r="D1517" s="655">
        <v>1092789</v>
      </c>
      <c r="E1517" s="656">
        <v>1.4334639493436445</v>
      </c>
      <c r="F1517" s="637">
        <v>1092789</v>
      </c>
    </row>
    <row r="1518" spans="1:6" s="418" customFormat="1" ht="25.5">
      <c r="A1518" s="241" t="s">
        <v>284</v>
      </c>
      <c r="B1518" s="655">
        <v>76234146</v>
      </c>
      <c r="C1518" s="655">
        <v>1092789</v>
      </c>
      <c r="D1518" s="655">
        <v>1092789</v>
      </c>
      <c r="E1518" s="656">
        <v>1.4334639493436445</v>
      </c>
      <c r="F1518" s="637">
        <v>1092789</v>
      </c>
    </row>
    <row r="1519" spans="1:6" s="418" customFormat="1" ht="12.75">
      <c r="A1519" s="181" t="s">
        <v>285</v>
      </c>
      <c r="B1519" s="655">
        <v>76234146</v>
      </c>
      <c r="C1519" s="655">
        <v>1092789</v>
      </c>
      <c r="D1519" s="655">
        <v>152237</v>
      </c>
      <c r="E1519" s="656">
        <v>0.1996966031468366</v>
      </c>
      <c r="F1519" s="637">
        <v>152237</v>
      </c>
    </row>
    <row r="1520" spans="1:6" s="418" customFormat="1" ht="12.75">
      <c r="A1520" s="239" t="s">
        <v>286</v>
      </c>
      <c r="B1520" s="655">
        <v>16680652</v>
      </c>
      <c r="C1520" s="655">
        <v>228770</v>
      </c>
      <c r="D1520" s="655">
        <v>37733</v>
      </c>
      <c r="E1520" s="656">
        <v>0.22620818418848374</v>
      </c>
      <c r="F1520" s="637">
        <v>37733</v>
      </c>
    </row>
    <row r="1521" spans="1:6" s="418" customFormat="1" ht="12.75">
      <c r="A1521" s="253" t="s">
        <v>287</v>
      </c>
      <c r="B1521" s="655">
        <v>16680652</v>
      </c>
      <c r="C1521" s="655">
        <v>228770</v>
      </c>
      <c r="D1521" s="655">
        <v>37733</v>
      </c>
      <c r="E1521" s="656">
        <v>0.22620818418848374</v>
      </c>
      <c r="F1521" s="637">
        <v>37733</v>
      </c>
    </row>
    <row r="1522" spans="1:6" s="418" customFormat="1" ht="12.75">
      <c r="A1522" s="255" t="s">
        <v>288</v>
      </c>
      <c r="B1522" s="655">
        <v>436257</v>
      </c>
      <c r="C1522" s="655">
        <v>0</v>
      </c>
      <c r="D1522" s="655">
        <v>0</v>
      </c>
      <c r="E1522" s="656">
        <v>0</v>
      </c>
      <c r="F1522" s="637">
        <v>0</v>
      </c>
    </row>
    <row r="1523" spans="1:6" s="418" customFormat="1" ht="12.75">
      <c r="A1523" s="258" t="s">
        <v>289</v>
      </c>
      <c r="B1523" s="655">
        <v>351565</v>
      </c>
      <c r="C1523" s="655">
        <v>0</v>
      </c>
      <c r="D1523" s="655">
        <v>0</v>
      </c>
      <c r="E1523" s="656">
        <v>0</v>
      </c>
      <c r="F1523" s="637">
        <v>0</v>
      </c>
    </row>
    <row r="1524" spans="1:6" s="418" customFormat="1" ht="12.75">
      <c r="A1524" s="255" t="s">
        <v>290</v>
      </c>
      <c r="B1524" s="655">
        <v>16244395</v>
      </c>
      <c r="C1524" s="655">
        <v>228770</v>
      </c>
      <c r="D1524" s="655">
        <v>37733</v>
      </c>
      <c r="E1524" s="656">
        <v>0.23228319675802023</v>
      </c>
      <c r="F1524" s="637">
        <v>37733</v>
      </c>
    </row>
    <row r="1525" spans="1:6" s="418" customFormat="1" ht="12.75">
      <c r="A1525" s="239" t="s">
        <v>241</v>
      </c>
      <c r="B1525" s="655">
        <v>59553494</v>
      </c>
      <c r="C1525" s="655">
        <v>864019</v>
      </c>
      <c r="D1525" s="655">
        <v>114504</v>
      </c>
      <c r="E1525" s="656">
        <v>0.1922708346885575</v>
      </c>
      <c r="F1525" s="637">
        <v>114504</v>
      </c>
    </row>
    <row r="1526" spans="1:6" s="418" customFormat="1" ht="12.75">
      <c r="A1526" s="253" t="s">
        <v>293</v>
      </c>
      <c r="B1526" s="655">
        <v>38681304</v>
      </c>
      <c r="C1526" s="655">
        <v>864019</v>
      </c>
      <c r="D1526" s="655">
        <v>114504</v>
      </c>
      <c r="E1526" s="656">
        <v>0.29601897598902044</v>
      </c>
      <c r="F1526" s="637">
        <v>114504</v>
      </c>
    </row>
    <row r="1527" spans="1:6" s="418" customFormat="1" ht="12.75">
      <c r="A1527" s="239" t="s">
        <v>970</v>
      </c>
      <c r="B1527" s="655">
        <v>20872190</v>
      </c>
      <c r="C1527" s="655">
        <v>0</v>
      </c>
      <c r="D1527" s="655">
        <v>0</v>
      </c>
      <c r="E1527" s="656">
        <v>0</v>
      </c>
      <c r="F1527" s="637">
        <v>0</v>
      </c>
    </row>
    <row r="1528" spans="1:6" s="418" customFormat="1" ht="12.75">
      <c r="A1528" s="255" t="s">
        <v>346</v>
      </c>
      <c r="B1528" s="655">
        <v>20872190</v>
      </c>
      <c r="C1528" s="655">
        <v>0</v>
      </c>
      <c r="D1528" s="655">
        <v>0</v>
      </c>
      <c r="E1528" s="656">
        <v>0</v>
      </c>
      <c r="F1528" s="637">
        <v>0</v>
      </c>
    </row>
    <row r="1529" spans="1:6" s="418" customFormat="1" ht="12.75">
      <c r="A1529" s="255"/>
      <c r="B1529" s="655"/>
      <c r="C1529" s="328"/>
      <c r="D1529" s="328"/>
      <c r="E1529" s="637"/>
      <c r="F1529" s="637"/>
    </row>
    <row r="1530" spans="1:6" s="418" customFormat="1" ht="12.75">
      <c r="A1530" s="229" t="s">
        <v>1044</v>
      </c>
      <c r="B1530" s="655"/>
      <c r="C1530" s="328"/>
      <c r="D1530" s="328"/>
      <c r="E1530" s="637"/>
      <c r="F1530" s="637"/>
    </row>
    <row r="1531" spans="1:6" s="418" customFormat="1" ht="25.5">
      <c r="A1531" s="669" t="s">
        <v>1045</v>
      </c>
      <c r="B1531" s="655"/>
      <c r="C1531" s="328"/>
      <c r="D1531" s="328"/>
      <c r="E1531" s="637"/>
      <c r="F1531" s="637"/>
    </row>
    <row r="1532" spans="1:6" s="418" customFormat="1" ht="12.75">
      <c r="A1532" s="185" t="s">
        <v>969</v>
      </c>
      <c r="B1532" s="655">
        <v>24815400</v>
      </c>
      <c r="C1532" s="655">
        <v>245597</v>
      </c>
      <c r="D1532" s="655">
        <v>275950</v>
      </c>
      <c r="E1532" s="656">
        <v>1.1120110898877311</v>
      </c>
      <c r="F1532" s="637">
        <v>275950</v>
      </c>
    </row>
    <row r="1533" spans="1:6" s="418" customFormat="1" ht="12.75">
      <c r="A1533" s="239" t="s">
        <v>295</v>
      </c>
      <c r="B1533" s="655">
        <v>0</v>
      </c>
      <c r="C1533" s="655">
        <v>0</v>
      </c>
      <c r="D1533" s="655">
        <v>30353</v>
      </c>
      <c r="E1533" s="656" t="s">
        <v>1330</v>
      </c>
      <c r="F1533" s="637">
        <v>30353</v>
      </c>
    </row>
    <row r="1534" spans="1:6" s="418" customFormat="1" ht="12.75">
      <c r="A1534" s="239" t="s">
        <v>283</v>
      </c>
      <c r="B1534" s="655">
        <v>24815400</v>
      </c>
      <c r="C1534" s="655">
        <v>245597</v>
      </c>
      <c r="D1534" s="655">
        <v>245597</v>
      </c>
      <c r="E1534" s="656">
        <v>0.9896959146336549</v>
      </c>
      <c r="F1534" s="637">
        <v>245597</v>
      </c>
    </row>
    <row r="1535" spans="1:6" s="418" customFormat="1" ht="25.5">
      <c r="A1535" s="241" t="s">
        <v>284</v>
      </c>
      <c r="B1535" s="655">
        <v>24815400</v>
      </c>
      <c r="C1535" s="655">
        <v>245597</v>
      </c>
      <c r="D1535" s="655">
        <v>245597</v>
      </c>
      <c r="E1535" s="656">
        <v>0.9896959146336549</v>
      </c>
      <c r="F1535" s="637">
        <v>245597</v>
      </c>
    </row>
    <row r="1536" spans="1:6" s="418" customFormat="1" ht="12.75">
      <c r="A1536" s="181" t="s">
        <v>285</v>
      </c>
      <c r="B1536" s="655">
        <v>24815400</v>
      </c>
      <c r="C1536" s="655">
        <v>245597</v>
      </c>
      <c r="D1536" s="655">
        <v>41278</v>
      </c>
      <c r="E1536" s="656">
        <v>0.16634025645365377</v>
      </c>
      <c r="F1536" s="637">
        <v>41278</v>
      </c>
    </row>
    <row r="1537" spans="1:6" s="418" customFormat="1" ht="12.75">
      <c r="A1537" s="239" t="s">
        <v>286</v>
      </c>
      <c r="B1537" s="655">
        <v>14116161</v>
      </c>
      <c r="C1537" s="655">
        <v>45440</v>
      </c>
      <c r="D1537" s="655">
        <v>37733</v>
      </c>
      <c r="E1537" s="656">
        <v>0.2673035537069888</v>
      </c>
      <c r="F1537" s="637">
        <v>37733</v>
      </c>
    </row>
    <row r="1538" spans="1:6" s="418" customFormat="1" ht="12.75">
      <c r="A1538" s="253" t="s">
        <v>287</v>
      </c>
      <c r="B1538" s="655">
        <v>14116161</v>
      </c>
      <c r="C1538" s="655">
        <v>45440</v>
      </c>
      <c r="D1538" s="655">
        <v>37733</v>
      </c>
      <c r="E1538" s="656">
        <v>0.2673035537069888</v>
      </c>
      <c r="F1538" s="637">
        <v>37733</v>
      </c>
    </row>
    <row r="1539" spans="1:6" s="418" customFormat="1" ht="12.75">
      <c r="A1539" s="255" t="s">
        <v>290</v>
      </c>
      <c r="B1539" s="655">
        <v>14116161</v>
      </c>
      <c r="C1539" s="655">
        <v>45440</v>
      </c>
      <c r="D1539" s="655">
        <v>37733</v>
      </c>
      <c r="E1539" s="656">
        <v>0.2673035537069888</v>
      </c>
      <c r="F1539" s="637">
        <v>37733</v>
      </c>
    </row>
    <row r="1540" spans="1:6" s="418" customFormat="1" ht="12.75">
      <c r="A1540" s="239" t="s">
        <v>241</v>
      </c>
      <c r="B1540" s="655">
        <v>10699239</v>
      </c>
      <c r="C1540" s="655">
        <v>200157</v>
      </c>
      <c r="D1540" s="655">
        <v>3545</v>
      </c>
      <c r="E1540" s="656">
        <v>0.03313319760405389</v>
      </c>
      <c r="F1540" s="637">
        <v>3545</v>
      </c>
    </row>
    <row r="1541" spans="1:6" s="418" customFormat="1" ht="12.75">
      <c r="A1541" s="253" t="s">
        <v>293</v>
      </c>
      <c r="B1541" s="655">
        <v>10699239</v>
      </c>
      <c r="C1541" s="655">
        <v>200157</v>
      </c>
      <c r="D1541" s="655">
        <v>3545</v>
      </c>
      <c r="E1541" s="656">
        <v>0.03313319760405389</v>
      </c>
      <c r="F1541" s="637">
        <v>3545</v>
      </c>
    </row>
    <row r="1542" spans="1:6" s="418" customFormat="1" ht="12.75">
      <c r="A1542" s="253"/>
      <c r="B1542" s="655"/>
      <c r="C1542" s="328"/>
      <c r="D1542" s="328"/>
      <c r="E1542" s="637"/>
      <c r="F1542" s="637"/>
    </row>
    <row r="1543" spans="1:6" s="418" customFormat="1" ht="12.75">
      <c r="A1543" s="229" t="s">
        <v>992</v>
      </c>
      <c r="B1543" s="655"/>
      <c r="C1543" s="328"/>
      <c r="D1543" s="328"/>
      <c r="E1543" s="637"/>
      <c r="F1543" s="637"/>
    </row>
    <row r="1544" spans="1:6" s="418" customFormat="1" ht="25.5">
      <c r="A1544" s="669" t="s">
        <v>1045</v>
      </c>
      <c r="B1544" s="655"/>
      <c r="C1544" s="328"/>
      <c r="D1544" s="328"/>
      <c r="E1544" s="637"/>
      <c r="F1544" s="637"/>
    </row>
    <row r="1545" spans="1:6" s="418" customFormat="1" ht="12.75">
      <c r="A1545" s="185" t="s">
        <v>969</v>
      </c>
      <c r="B1545" s="655">
        <v>352560</v>
      </c>
      <c r="C1545" s="655">
        <v>4000</v>
      </c>
      <c r="D1545" s="655">
        <v>4000</v>
      </c>
      <c r="E1545" s="656">
        <v>1.1345586566825505</v>
      </c>
      <c r="F1545" s="637">
        <v>4000</v>
      </c>
    </row>
    <row r="1546" spans="1:6" s="418" customFormat="1" ht="12.75">
      <c r="A1546" s="239" t="s">
        <v>283</v>
      </c>
      <c r="B1546" s="655">
        <v>352560</v>
      </c>
      <c r="C1546" s="655">
        <v>4000</v>
      </c>
      <c r="D1546" s="655">
        <v>4000</v>
      </c>
      <c r="E1546" s="656">
        <v>1.1345586566825505</v>
      </c>
      <c r="F1546" s="637">
        <v>4000</v>
      </c>
    </row>
    <row r="1547" spans="1:6" s="418" customFormat="1" ht="25.5">
      <c r="A1547" s="241" t="s">
        <v>284</v>
      </c>
      <c r="B1547" s="655">
        <v>352560</v>
      </c>
      <c r="C1547" s="655">
        <v>4000</v>
      </c>
      <c r="D1547" s="655">
        <v>4000</v>
      </c>
      <c r="E1547" s="656">
        <v>1.1345586566825505</v>
      </c>
      <c r="F1547" s="637">
        <v>4000</v>
      </c>
    </row>
    <row r="1548" spans="1:6" s="418" customFormat="1" ht="12.75">
      <c r="A1548" s="181" t="s">
        <v>285</v>
      </c>
      <c r="B1548" s="655">
        <v>352560</v>
      </c>
      <c r="C1548" s="655">
        <v>4000</v>
      </c>
      <c r="D1548" s="655">
        <v>3969</v>
      </c>
      <c r="E1548" s="656">
        <v>1.1257658270932607</v>
      </c>
      <c r="F1548" s="637">
        <v>3969</v>
      </c>
    </row>
    <row r="1549" spans="1:6" s="650" customFormat="1" ht="12.75">
      <c r="A1549" s="239" t="s">
        <v>241</v>
      </c>
      <c r="B1549" s="655">
        <v>352560</v>
      </c>
      <c r="C1549" s="655">
        <v>4000</v>
      </c>
      <c r="D1549" s="655">
        <v>3969</v>
      </c>
      <c r="E1549" s="656">
        <v>1.1257658270932607</v>
      </c>
      <c r="F1549" s="637">
        <v>3969</v>
      </c>
    </row>
    <row r="1550" spans="1:6" s="418" customFormat="1" ht="12.75">
      <c r="A1550" s="253" t="s">
        <v>293</v>
      </c>
      <c r="B1550" s="655">
        <v>352560</v>
      </c>
      <c r="C1550" s="655">
        <v>4000</v>
      </c>
      <c r="D1550" s="655">
        <v>3969</v>
      </c>
      <c r="E1550" s="656">
        <v>1.1257658270932607</v>
      </c>
      <c r="F1550" s="637">
        <v>3969</v>
      </c>
    </row>
    <row r="1551" spans="1:6" s="418" customFormat="1" ht="12.75">
      <c r="A1551" s="253"/>
      <c r="B1551" s="655"/>
      <c r="C1551" s="328"/>
      <c r="D1551" s="328"/>
      <c r="E1551" s="637"/>
      <c r="F1551" s="637"/>
    </row>
    <row r="1552" spans="1:6" s="418" customFormat="1" ht="12.75">
      <c r="A1552" s="229" t="s">
        <v>1046</v>
      </c>
      <c r="B1552" s="655"/>
      <c r="C1552" s="328"/>
      <c r="D1552" s="328"/>
      <c r="E1552" s="637"/>
      <c r="F1552" s="637"/>
    </row>
    <row r="1553" spans="1:6" s="418" customFormat="1" ht="25.5">
      <c r="A1553" s="669" t="s">
        <v>1045</v>
      </c>
      <c r="B1553" s="655"/>
      <c r="C1553" s="328"/>
      <c r="D1553" s="328"/>
      <c r="E1553" s="637"/>
      <c r="F1553" s="637"/>
    </row>
    <row r="1554" spans="1:6" s="418" customFormat="1" ht="12.75">
      <c r="A1554" s="185" t="s">
        <v>969</v>
      </c>
      <c r="B1554" s="655">
        <v>8000000</v>
      </c>
      <c r="C1554" s="655">
        <v>20000</v>
      </c>
      <c r="D1554" s="655">
        <v>20000</v>
      </c>
      <c r="E1554" s="656">
        <v>0.25</v>
      </c>
      <c r="F1554" s="637">
        <v>20000</v>
      </c>
    </row>
    <row r="1555" spans="1:6" s="418" customFormat="1" ht="12.75">
      <c r="A1555" s="239" t="s">
        <v>283</v>
      </c>
      <c r="B1555" s="655">
        <v>8000000</v>
      </c>
      <c r="C1555" s="655">
        <v>20000</v>
      </c>
      <c r="D1555" s="655">
        <v>20000</v>
      </c>
      <c r="E1555" s="656">
        <v>0.25</v>
      </c>
      <c r="F1555" s="637">
        <v>20000</v>
      </c>
    </row>
    <row r="1556" spans="1:6" s="418" customFormat="1" ht="25.5">
      <c r="A1556" s="241" t="s">
        <v>284</v>
      </c>
      <c r="B1556" s="655">
        <v>8000000</v>
      </c>
      <c r="C1556" s="655">
        <v>20000</v>
      </c>
      <c r="D1556" s="655">
        <v>20000</v>
      </c>
      <c r="E1556" s="656">
        <v>0.25</v>
      </c>
      <c r="F1556" s="637">
        <v>20000</v>
      </c>
    </row>
    <row r="1557" spans="1:6" s="418" customFormat="1" ht="12.75">
      <c r="A1557" s="181" t="s">
        <v>285</v>
      </c>
      <c r="B1557" s="655">
        <v>8000000</v>
      </c>
      <c r="C1557" s="655">
        <v>20000</v>
      </c>
      <c r="D1557" s="655">
        <v>1108</v>
      </c>
      <c r="E1557" s="656">
        <v>0.013850000000000001</v>
      </c>
      <c r="F1557" s="637">
        <v>1108</v>
      </c>
    </row>
    <row r="1558" spans="1:6" s="418" customFormat="1" ht="12.75">
      <c r="A1558" s="239" t="s">
        <v>241</v>
      </c>
      <c r="B1558" s="655">
        <v>8000000</v>
      </c>
      <c r="C1558" s="655">
        <v>20000</v>
      </c>
      <c r="D1558" s="655">
        <v>1108</v>
      </c>
      <c r="E1558" s="656">
        <v>0.013850000000000001</v>
      </c>
      <c r="F1558" s="637">
        <v>1108</v>
      </c>
    </row>
    <row r="1559" spans="1:6" s="418" customFormat="1" ht="12.75">
      <c r="A1559" s="253" t="s">
        <v>293</v>
      </c>
      <c r="B1559" s="655">
        <v>8000000</v>
      </c>
      <c r="C1559" s="655">
        <v>20000</v>
      </c>
      <c r="D1559" s="655">
        <v>1108</v>
      </c>
      <c r="E1559" s="656">
        <v>0.013850000000000001</v>
      </c>
      <c r="F1559" s="637">
        <v>1108</v>
      </c>
    </row>
    <row r="1560" spans="1:6" s="418" customFormat="1" ht="12.75">
      <c r="A1560" s="253"/>
      <c r="B1560" s="655"/>
      <c r="C1560" s="328"/>
      <c r="D1560" s="328"/>
      <c r="E1560" s="637"/>
      <c r="F1560" s="637"/>
    </row>
    <row r="1561" spans="1:6" s="418" customFormat="1" ht="12.75">
      <c r="A1561" s="229" t="s">
        <v>1022</v>
      </c>
      <c r="B1561" s="655"/>
      <c r="C1561" s="328"/>
      <c r="D1561" s="328"/>
      <c r="E1561" s="637"/>
      <c r="F1561" s="637"/>
    </row>
    <row r="1562" spans="1:6" s="418" customFormat="1" ht="25.5">
      <c r="A1562" s="669" t="s">
        <v>1045</v>
      </c>
      <c r="B1562" s="655"/>
      <c r="C1562" s="328"/>
      <c r="D1562" s="328"/>
      <c r="E1562" s="637"/>
      <c r="F1562" s="637"/>
    </row>
    <row r="1563" spans="1:6" s="418" customFormat="1" ht="12.75">
      <c r="A1563" s="185" t="s">
        <v>969</v>
      </c>
      <c r="B1563" s="655">
        <v>3246166</v>
      </c>
      <c r="C1563" s="655">
        <v>282955</v>
      </c>
      <c r="D1563" s="655">
        <v>282955</v>
      </c>
      <c r="E1563" s="656">
        <v>8.716590587172684</v>
      </c>
      <c r="F1563" s="637">
        <v>282955</v>
      </c>
    </row>
    <row r="1564" spans="1:6" s="418" customFormat="1" ht="12.75">
      <c r="A1564" s="239" t="s">
        <v>283</v>
      </c>
      <c r="B1564" s="655">
        <v>3246166</v>
      </c>
      <c r="C1564" s="655">
        <v>282955</v>
      </c>
      <c r="D1564" s="655">
        <v>282955</v>
      </c>
      <c r="E1564" s="656">
        <v>8.716590587172684</v>
      </c>
      <c r="F1564" s="637">
        <v>282955</v>
      </c>
    </row>
    <row r="1565" spans="1:6" s="418" customFormat="1" ht="25.5">
      <c r="A1565" s="241" t="s">
        <v>284</v>
      </c>
      <c r="B1565" s="655">
        <v>3246166</v>
      </c>
      <c r="C1565" s="655">
        <v>282955</v>
      </c>
      <c r="D1565" s="655">
        <v>282955</v>
      </c>
      <c r="E1565" s="656">
        <v>8.716590587172684</v>
      </c>
      <c r="F1565" s="637">
        <v>282955</v>
      </c>
    </row>
    <row r="1566" spans="1:6" s="418" customFormat="1" ht="12.75">
      <c r="A1566" s="181" t="s">
        <v>285</v>
      </c>
      <c r="B1566" s="655">
        <v>3246166</v>
      </c>
      <c r="C1566" s="655">
        <v>282955</v>
      </c>
      <c r="D1566" s="655">
        <v>0</v>
      </c>
      <c r="E1566" s="656">
        <v>0</v>
      </c>
      <c r="F1566" s="637">
        <v>0</v>
      </c>
    </row>
    <row r="1567" spans="1:6" s="418" customFormat="1" ht="12.75">
      <c r="A1567" s="239" t="s">
        <v>241</v>
      </c>
      <c r="B1567" s="655">
        <v>3246166</v>
      </c>
      <c r="C1567" s="655">
        <v>282955</v>
      </c>
      <c r="D1567" s="655">
        <v>0</v>
      </c>
      <c r="E1567" s="656">
        <v>0</v>
      </c>
      <c r="F1567" s="637">
        <v>0</v>
      </c>
    </row>
    <row r="1568" spans="1:6" s="418" customFormat="1" ht="12.75">
      <c r="A1568" s="253" t="s">
        <v>293</v>
      </c>
      <c r="B1568" s="655">
        <v>3246166</v>
      </c>
      <c r="C1568" s="655">
        <v>282955</v>
      </c>
      <c r="D1568" s="655">
        <v>0</v>
      </c>
      <c r="E1568" s="656">
        <v>0</v>
      </c>
      <c r="F1568" s="637">
        <v>0</v>
      </c>
    </row>
    <row r="1569" spans="1:6" s="418" customFormat="1" ht="12.75">
      <c r="A1569" s="253"/>
      <c r="B1569" s="655"/>
      <c r="C1569" s="328"/>
      <c r="D1569" s="328"/>
      <c r="E1569" s="637"/>
      <c r="F1569" s="637"/>
    </row>
    <row r="1570" spans="1:6" s="418" customFormat="1" ht="12.75">
      <c r="A1570" s="229" t="s">
        <v>1032</v>
      </c>
      <c r="B1570" s="655"/>
      <c r="C1570" s="328"/>
      <c r="D1570" s="328"/>
      <c r="E1570" s="637"/>
      <c r="F1570" s="637"/>
    </row>
    <row r="1571" spans="1:6" s="418" customFormat="1" ht="25.5">
      <c r="A1571" s="669" t="s">
        <v>1045</v>
      </c>
      <c r="B1571" s="655"/>
      <c r="C1571" s="328"/>
      <c r="D1571" s="328"/>
      <c r="E1571" s="637"/>
      <c r="F1571" s="637"/>
    </row>
    <row r="1572" spans="1:6" s="418" customFormat="1" ht="12.75">
      <c r="A1572" s="185" t="s">
        <v>969</v>
      </c>
      <c r="B1572" s="655">
        <v>1983890</v>
      </c>
      <c r="C1572" s="655">
        <v>313907</v>
      </c>
      <c r="D1572" s="655">
        <v>313907</v>
      </c>
      <c r="E1572" s="656">
        <v>15.822802675551568</v>
      </c>
      <c r="F1572" s="637">
        <v>313907</v>
      </c>
    </row>
    <row r="1573" spans="1:6" s="418" customFormat="1" ht="12.75">
      <c r="A1573" s="239" t="s">
        <v>283</v>
      </c>
      <c r="B1573" s="655">
        <v>1983890</v>
      </c>
      <c r="C1573" s="655">
        <v>313907</v>
      </c>
      <c r="D1573" s="655">
        <v>313907</v>
      </c>
      <c r="E1573" s="656">
        <v>15.822802675551568</v>
      </c>
      <c r="F1573" s="637">
        <v>313907</v>
      </c>
    </row>
    <row r="1574" spans="1:6" s="418" customFormat="1" ht="25.5">
      <c r="A1574" s="241" t="s">
        <v>284</v>
      </c>
      <c r="B1574" s="655">
        <v>1983890</v>
      </c>
      <c r="C1574" s="655">
        <v>313907</v>
      </c>
      <c r="D1574" s="655">
        <v>313907</v>
      </c>
      <c r="E1574" s="656">
        <v>15.822802675551568</v>
      </c>
      <c r="F1574" s="637">
        <v>313907</v>
      </c>
    </row>
    <row r="1575" spans="1:6" s="418" customFormat="1" ht="12.75">
      <c r="A1575" s="181" t="s">
        <v>285</v>
      </c>
      <c r="B1575" s="655">
        <v>1983890</v>
      </c>
      <c r="C1575" s="655">
        <v>313907</v>
      </c>
      <c r="D1575" s="655">
        <v>105882</v>
      </c>
      <c r="E1575" s="656">
        <v>5.337090262060901</v>
      </c>
      <c r="F1575" s="637">
        <v>105882</v>
      </c>
    </row>
    <row r="1576" spans="1:6" s="418" customFormat="1" ht="12.75">
      <c r="A1576" s="239" t="s">
        <v>286</v>
      </c>
      <c r="B1576" s="655">
        <v>46890</v>
      </c>
      <c r="C1576" s="655">
        <v>0</v>
      </c>
      <c r="D1576" s="655">
        <v>0</v>
      </c>
      <c r="E1576" s="656">
        <v>0</v>
      </c>
      <c r="F1576" s="637">
        <v>0</v>
      </c>
    </row>
    <row r="1577" spans="1:6" s="418" customFormat="1" ht="12.75">
      <c r="A1577" s="253" t="s">
        <v>287</v>
      </c>
      <c r="B1577" s="655">
        <v>46890</v>
      </c>
      <c r="C1577" s="655">
        <v>0</v>
      </c>
      <c r="D1577" s="655">
        <v>0</v>
      </c>
      <c r="E1577" s="656">
        <v>0</v>
      </c>
      <c r="F1577" s="637">
        <v>0</v>
      </c>
    </row>
    <row r="1578" spans="1:6" s="418" customFormat="1" ht="12.75">
      <c r="A1578" s="255" t="s">
        <v>290</v>
      </c>
      <c r="B1578" s="655">
        <v>46890</v>
      </c>
      <c r="C1578" s="655">
        <v>0</v>
      </c>
      <c r="D1578" s="655">
        <v>0</v>
      </c>
      <c r="E1578" s="656">
        <v>0</v>
      </c>
      <c r="F1578" s="637">
        <v>0</v>
      </c>
    </row>
    <row r="1579" spans="1:6" s="418" customFormat="1" ht="12.75">
      <c r="A1579" s="239" t="s">
        <v>241</v>
      </c>
      <c r="B1579" s="655">
        <v>1937000</v>
      </c>
      <c r="C1579" s="655">
        <v>313907</v>
      </c>
      <c r="D1579" s="655">
        <v>105882</v>
      </c>
      <c r="E1579" s="656">
        <v>5.466288074341766</v>
      </c>
      <c r="F1579" s="637">
        <v>105882</v>
      </c>
    </row>
    <row r="1580" spans="1:6" s="418" customFormat="1" ht="12.75">
      <c r="A1580" s="253" t="s">
        <v>293</v>
      </c>
      <c r="B1580" s="655">
        <v>1937000</v>
      </c>
      <c r="C1580" s="655">
        <v>313907</v>
      </c>
      <c r="D1580" s="655">
        <v>105882</v>
      </c>
      <c r="E1580" s="656">
        <v>5.466288074341766</v>
      </c>
      <c r="F1580" s="637">
        <v>105882</v>
      </c>
    </row>
    <row r="1581" spans="1:6" s="418" customFormat="1" ht="12.75">
      <c r="A1581" s="253"/>
      <c r="B1581" s="655"/>
      <c r="C1581" s="328"/>
      <c r="D1581" s="328"/>
      <c r="E1581" s="637"/>
      <c r="F1581" s="637"/>
    </row>
    <row r="1582" spans="1:6" s="418" customFormat="1" ht="12.75">
      <c r="A1582" s="229" t="s">
        <v>1033</v>
      </c>
      <c r="B1582" s="655"/>
      <c r="C1582" s="328"/>
      <c r="D1582" s="328"/>
      <c r="E1582" s="637"/>
      <c r="F1582" s="637"/>
    </row>
    <row r="1583" spans="1:6" s="418" customFormat="1" ht="25.5">
      <c r="A1583" s="669" t="s">
        <v>1045</v>
      </c>
      <c r="B1583" s="655"/>
      <c r="C1583" s="328"/>
      <c r="D1583" s="328"/>
      <c r="E1583" s="637"/>
      <c r="F1583" s="637"/>
    </row>
    <row r="1584" spans="1:6" s="418" customFormat="1" ht="12.75">
      <c r="A1584" s="185" t="s">
        <v>969</v>
      </c>
      <c r="B1584" s="655">
        <v>400000</v>
      </c>
      <c r="C1584" s="655">
        <v>10000</v>
      </c>
      <c r="D1584" s="655">
        <v>10000</v>
      </c>
      <c r="E1584" s="656">
        <v>2.5</v>
      </c>
      <c r="F1584" s="637">
        <v>10000</v>
      </c>
    </row>
    <row r="1585" spans="1:6" s="418" customFormat="1" ht="12.75">
      <c r="A1585" s="239" t="s">
        <v>283</v>
      </c>
      <c r="B1585" s="655">
        <v>400000</v>
      </c>
      <c r="C1585" s="655">
        <v>10000</v>
      </c>
      <c r="D1585" s="655">
        <v>10000</v>
      </c>
      <c r="E1585" s="656">
        <v>2.5</v>
      </c>
      <c r="F1585" s="637">
        <v>10000</v>
      </c>
    </row>
    <row r="1586" spans="1:6" s="418" customFormat="1" ht="25.5">
      <c r="A1586" s="241" t="s">
        <v>284</v>
      </c>
      <c r="B1586" s="655">
        <v>400000</v>
      </c>
      <c r="C1586" s="655">
        <v>10000</v>
      </c>
      <c r="D1586" s="655">
        <v>10000</v>
      </c>
      <c r="E1586" s="656">
        <v>2.5</v>
      </c>
      <c r="F1586" s="637">
        <v>10000</v>
      </c>
    </row>
    <row r="1587" spans="1:6" s="418" customFormat="1" ht="12.75">
      <c r="A1587" s="181" t="s">
        <v>285</v>
      </c>
      <c r="B1587" s="655">
        <v>400000</v>
      </c>
      <c r="C1587" s="655">
        <v>10000</v>
      </c>
      <c r="D1587" s="655">
        <v>0</v>
      </c>
      <c r="E1587" s="656">
        <v>0</v>
      </c>
      <c r="F1587" s="637">
        <v>0</v>
      </c>
    </row>
    <row r="1588" spans="1:6" s="418" customFormat="1" ht="12.75">
      <c r="A1588" s="239" t="s">
        <v>241</v>
      </c>
      <c r="B1588" s="655">
        <v>400000</v>
      </c>
      <c r="C1588" s="655">
        <v>10000</v>
      </c>
      <c r="D1588" s="655">
        <v>0</v>
      </c>
      <c r="E1588" s="656">
        <v>0</v>
      </c>
      <c r="F1588" s="637">
        <v>0</v>
      </c>
    </row>
    <row r="1589" spans="1:6" s="418" customFormat="1" ht="12.75">
      <c r="A1589" s="253" t="s">
        <v>293</v>
      </c>
      <c r="B1589" s="655">
        <v>400000</v>
      </c>
      <c r="C1589" s="655">
        <v>10000</v>
      </c>
      <c r="D1589" s="655">
        <v>0</v>
      </c>
      <c r="E1589" s="656">
        <v>0</v>
      </c>
      <c r="F1589" s="637">
        <v>0</v>
      </c>
    </row>
    <row r="1590" spans="1:6" s="418" customFormat="1" ht="12.75">
      <c r="A1590" s="253"/>
      <c r="B1590" s="655"/>
      <c r="C1590" s="328"/>
      <c r="D1590" s="328"/>
      <c r="E1590" s="637"/>
      <c r="F1590" s="637"/>
    </row>
    <row r="1591" spans="1:6" s="418" customFormat="1" ht="12.75">
      <c r="A1591" s="229" t="s">
        <v>1047</v>
      </c>
      <c r="B1591" s="655"/>
      <c r="C1591" s="328"/>
      <c r="D1591" s="328"/>
      <c r="E1591" s="637"/>
      <c r="F1591" s="637"/>
    </row>
    <row r="1592" spans="1:6" s="418" customFormat="1" ht="25.5">
      <c r="A1592" s="669" t="s">
        <v>1045</v>
      </c>
      <c r="B1592" s="655"/>
      <c r="C1592" s="328"/>
      <c r="D1592" s="328"/>
      <c r="E1592" s="637"/>
      <c r="F1592" s="637"/>
    </row>
    <row r="1593" spans="1:6" s="418" customFormat="1" ht="12.75">
      <c r="A1593" s="185" t="s">
        <v>969</v>
      </c>
      <c r="B1593" s="655">
        <v>15155620</v>
      </c>
      <c r="C1593" s="655">
        <v>0</v>
      </c>
      <c r="D1593" s="655">
        <v>0</v>
      </c>
      <c r="E1593" s="656">
        <v>0</v>
      </c>
      <c r="F1593" s="637">
        <v>0</v>
      </c>
    </row>
    <row r="1594" spans="1:6" s="418" customFormat="1" ht="12.75">
      <c r="A1594" s="239" t="s">
        <v>283</v>
      </c>
      <c r="B1594" s="655">
        <v>15155620</v>
      </c>
      <c r="C1594" s="655">
        <v>0</v>
      </c>
      <c r="D1594" s="655">
        <v>0</v>
      </c>
      <c r="E1594" s="656">
        <v>0</v>
      </c>
      <c r="F1594" s="637">
        <v>0</v>
      </c>
    </row>
    <row r="1595" spans="1:6" s="418" customFormat="1" ht="25.5">
      <c r="A1595" s="241" t="s">
        <v>284</v>
      </c>
      <c r="B1595" s="655">
        <v>15155620</v>
      </c>
      <c r="C1595" s="655">
        <v>0</v>
      </c>
      <c r="D1595" s="655">
        <v>0</v>
      </c>
      <c r="E1595" s="656">
        <v>0</v>
      </c>
      <c r="F1595" s="637">
        <v>0</v>
      </c>
    </row>
    <row r="1596" spans="1:6" s="418" customFormat="1" ht="12.75">
      <c r="A1596" s="181" t="s">
        <v>285</v>
      </c>
      <c r="B1596" s="655">
        <v>15155620</v>
      </c>
      <c r="C1596" s="655">
        <v>0</v>
      </c>
      <c r="D1596" s="655">
        <v>0</v>
      </c>
      <c r="E1596" s="656">
        <v>0</v>
      </c>
      <c r="F1596" s="637">
        <v>0</v>
      </c>
    </row>
    <row r="1597" spans="1:6" s="418" customFormat="1" ht="12.75">
      <c r="A1597" s="239" t="s">
        <v>286</v>
      </c>
      <c r="B1597" s="655">
        <v>1554281</v>
      </c>
      <c r="C1597" s="655">
        <v>0</v>
      </c>
      <c r="D1597" s="655">
        <v>0</v>
      </c>
      <c r="E1597" s="656">
        <v>0</v>
      </c>
      <c r="F1597" s="637">
        <v>0</v>
      </c>
    </row>
    <row r="1598" spans="1:6" s="418" customFormat="1" ht="12.75">
      <c r="A1598" s="253" t="s">
        <v>287</v>
      </c>
      <c r="B1598" s="655">
        <v>1554281</v>
      </c>
      <c r="C1598" s="655">
        <v>0</v>
      </c>
      <c r="D1598" s="655">
        <v>0</v>
      </c>
      <c r="E1598" s="656">
        <v>0</v>
      </c>
      <c r="F1598" s="637">
        <v>0</v>
      </c>
    </row>
    <row r="1599" spans="1:6" s="418" customFormat="1" ht="12.75">
      <c r="A1599" s="255" t="s">
        <v>288</v>
      </c>
      <c r="B1599" s="655">
        <v>436257</v>
      </c>
      <c r="C1599" s="655">
        <v>0</v>
      </c>
      <c r="D1599" s="655">
        <v>0</v>
      </c>
      <c r="E1599" s="656">
        <v>0</v>
      </c>
      <c r="F1599" s="637">
        <v>0</v>
      </c>
    </row>
    <row r="1600" spans="1:6" s="418" customFormat="1" ht="12.75">
      <c r="A1600" s="258" t="s">
        <v>289</v>
      </c>
      <c r="B1600" s="655">
        <v>351565</v>
      </c>
      <c r="C1600" s="655">
        <v>0</v>
      </c>
      <c r="D1600" s="655">
        <v>0</v>
      </c>
      <c r="E1600" s="656">
        <v>0</v>
      </c>
      <c r="F1600" s="637">
        <v>0</v>
      </c>
    </row>
    <row r="1601" spans="1:6" s="418" customFormat="1" ht="12.75">
      <c r="A1601" s="255" t="s">
        <v>290</v>
      </c>
      <c r="B1601" s="655">
        <v>1118024</v>
      </c>
      <c r="C1601" s="655">
        <v>0</v>
      </c>
      <c r="D1601" s="655">
        <v>0</v>
      </c>
      <c r="E1601" s="656">
        <v>0</v>
      </c>
      <c r="F1601" s="637">
        <v>0</v>
      </c>
    </row>
    <row r="1602" spans="1:6" s="418" customFormat="1" ht="12.75">
      <c r="A1602" s="239" t="s">
        <v>241</v>
      </c>
      <c r="B1602" s="655">
        <v>13601339</v>
      </c>
      <c r="C1602" s="655">
        <v>0</v>
      </c>
      <c r="D1602" s="655">
        <v>0</v>
      </c>
      <c r="E1602" s="656">
        <v>0</v>
      </c>
      <c r="F1602" s="637">
        <v>0</v>
      </c>
    </row>
    <row r="1603" spans="1:6" s="418" customFormat="1" ht="12.75">
      <c r="A1603" s="253" t="s">
        <v>293</v>
      </c>
      <c r="B1603" s="655">
        <v>13601339</v>
      </c>
      <c r="C1603" s="655">
        <v>0</v>
      </c>
      <c r="D1603" s="655">
        <v>0</v>
      </c>
      <c r="E1603" s="656">
        <v>0</v>
      </c>
      <c r="F1603" s="637">
        <v>0</v>
      </c>
    </row>
    <row r="1604" spans="1:6" s="418" customFormat="1" ht="12.75">
      <c r="A1604" s="253"/>
      <c r="B1604" s="655"/>
      <c r="C1604" s="328"/>
      <c r="D1604" s="328"/>
      <c r="E1604" s="637"/>
      <c r="F1604" s="637"/>
    </row>
    <row r="1605" spans="1:6" s="418" customFormat="1" ht="25.5">
      <c r="A1605" s="229" t="s">
        <v>1036</v>
      </c>
      <c r="B1605" s="655"/>
      <c r="C1605" s="328"/>
      <c r="D1605" s="328"/>
      <c r="E1605" s="637"/>
      <c r="F1605" s="637"/>
    </row>
    <row r="1606" spans="1:6" s="418" customFormat="1" ht="25.5">
      <c r="A1606" s="669" t="s">
        <v>1045</v>
      </c>
      <c r="B1606" s="655"/>
      <c r="C1606" s="328"/>
      <c r="D1606" s="328"/>
      <c r="E1606" s="637"/>
      <c r="F1606" s="637"/>
    </row>
    <row r="1607" spans="1:6" s="418" customFormat="1" ht="12.75">
      <c r="A1607" s="185" t="s">
        <v>969</v>
      </c>
      <c r="B1607" s="655">
        <v>1408320</v>
      </c>
      <c r="C1607" s="655">
        <v>216330</v>
      </c>
      <c r="D1607" s="655">
        <v>216330</v>
      </c>
      <c r="E1607" s="656">
        <v>15.36085548738923</v>
      </c>
      <c r="F1607" s="637">
        <v>216330</v>
      </c>
    </row>
    <row r="1608" spans="1:6" s="418" customFormat="1" ht="12.75">
      <c r="A1608" s="239" t="s">
        <v>283</v>
      </c>
      <c r="B1608" s="655">
        <v>1408320</v>
      </c>
      <c r="C1608" s="655">
        <v>216330</v>
      </c>
      <c r="D1608" s="655">
        <v>216330</v>
      </c>
      <c r="E1608" s="656">
        <v>15.36085548738923</v>
      </c>
      <c r="F1608" s="637">
        <v>216330</v>
      </c>
    </row>
    <row r="1609" spans="1:6" s="418" customFormat="1" ht="25.5">
      <c r="A1609" s="241" t="s">
        <v>284</v>
      </c>
      <c r="B1609" s="655">
        <v>1408320</v>
      </c>
      <c r="C1609" s="655">
        <v>216330</v>
      </c>
      <c r="D1609" s="655">
        <v>216330</v>
      </c>
      <c r="E1609" s="656">
        <v>15.36085548738923</v>
      </c>
      <c r="F1609" s="637">
        <v>216330</v>
      </c>
    </row>
    <row r="1610" spans="1:6" s="418" customFormat="1" ht="12.75">
      <c r="A1610" s="181" t="s">
        <v>285</v>
      </c>
      <c r="B1610" s="655">
        <v>1408320</v>
      </c>
      <c r="C1610" s="655">
        <v>216330</v>
      </c>
      <c r="D1610" s="655">
        <v>0</v>
      </c>
      <c r="E1610" s="656">
        <v>0</v>
      </c>
      <c r="F1610" s="637">
        <v>0</v>
      </c>
    </row>
    <row r="1611" spans="1:6" s="418" customFormat="1" ht="12.75">
      <c r="A1611" s="239" t="s">
        <v>286</v>
      </c>
      <c r="B1611" s="655">
        <v>963320</v>
      </c>
      <c r="C1611" s="655">
        <v>183330</v>
      </c>
      <c r="D1611" s="655">
        <v>0</v>
      </c>
      <c r="E1611" s="656">
        <v>0</v>
      </c>
      <c r="F1611" s="637">
        <v>0</v>
      </c>
    </row>
    <row r="1612" spans="1:6" s="418" customFormat="1" ht="12.75">
      <c r="A1612" s="253" t="s">
        <v>287</v>
      </c>
      <c r="B1612" s="655">
        <v>963320</v>
      </c>
      <c r="C1612" s="655">
        <v>183330</v>
      </c>
      <c r="D1612" s="655">
        <v>0</v>
      </c>
      <c r="E1612" s="656">
        <v>0</v>
      </c>
      <c r="F1612" s="637">
        <v>0</v>
      </c>
    </row>
    <row r="1613" spans="1:6" s="418" customFormat="1" ht="12.75">
      <c r="A1613" s="255" t="s">
        <v>290</v>
      </c>
      <c r="B1613" s="655">
        <v>963320</v>
      </c>
      <c r="C1613" s="655">
        <v>183330</v>
      </c>
      <c r="D1613" s="655">
        <v>0</v>
      </c>
      <c r="E1613" s="656">
        <v>0</v>
      </c>
      <c r="F1613" s="637">
        <v>0</v>
      </c>
    </row>
    <row r="1614" spans="1:6" s="418" customFormat="1" ht="12.75">
      <c r="A1614" s="239" t="s">
        <v>241</v>
      </c>
      <c r="B1614" s="655">
        <v>445000</v>
      </c>
      <c r="C1614" s="655">
        <v>33000</v>
      </c>
      <c r="D1614" s="655">
        <v>0</v>
      </c>
      <c r="E1614" s="656">
        <v>0</v>
      </c>
      <c r="F1614" s="637">
        <v>0</v>
      </c>
    </row>
    <row r="1615" spans="1:6" s="418" customFormat="1" ht="12.75">
      <c r="A1615" s="253" t="s">
        <v>293</v>
      </c>
      <c r="B1615" s="655">
        <v>445000</v>
      </c>
      <c r="C1615" s="655">
        <v>33000</v>
      </c>
      <c r="D1615" s="655">
        <v>0</v>
      </c>
      <c r="E1615" s="656">
        <v>0</v>
      </c>
      <c r="F1615" s="637">
        <v>0</v>
      </c>
    </row>
    <row r="1616" spans="1:6" s="418" customFormat="1" ht="12.75">
      <c r="A1616" s="253"/>
      <c r="B1616" s="655"/>
      <c r="C1616" s="328"/>
      <c r="D1616" s="328"/>
      <c r="E1616" s="637"/>
      <c r="F1616" s="637"/>
    </row>
    <row r="1617" spans="1:6" s="418" customFormat="1" ht="12.75">
      <c r="A1617" s="229" t="s">
        <v>1048</v>
      </c>
      <c r="B1617" s="655"/>
      <c r="C1617" s="328"/>
      <c r="D1617" s="328"/>
      <c r="E1617" s="637"/>
      <c r="F1617" s="637"/>
    </row>
    <row r="1618" spans="1:6" s="418" customFormat="1" ht="25.5">
      <c r="A1618" s="669" t="s">
        <v>1045</v>
      </c>
      <c r="B1618" s="655"/>
      <c r="C1618" s="328"/>
      <c r="D1618" s="328"/>
      <c r="E1618" s="637"/>
      <c r="F1618" s="637"/>
    </row>
    <row r="1619" spans="1:6" s="418" customFormat="1" ht="12.75">
      <c r="A1619" s="185" t="s">
        <v>969</v>
      </c>
      <c r="B1619" s="655">
        <v>20872190</v>
      </c>
      <c r="C1619" s="655">
        <v>0</v>
      </c>
      <c r="D1619" s="655">
        <v>0</v>
      </c>
      <c r="E1619" s="656">
        <v>0</v>
      </c>
      <c r="F1619" s="637">
        <v>0</v>
      </c>
    </row>
    <row r="1620" spans="1:6" s="418" customFormat="1" ht="12.75">
      <c r="A1620" s="239" t="s">
        <v>283</v>
      </c>
      <c r="B1620" s="655">
        <v>20872190</v>
      </c>
      <c r="C1620" s="655">
        <v>0</v>
      </c>
      <c r="D1620" s="655">
        <v>0</v>
      </c>
      <c r="E1620" s="656">
        <v>0</v>
      </c>
      <c r="F1620" s="637">
        <v>0</v>
      </c>
    </row>
    <row r="1621" spans="1:6" s="418" customFormat="1" ht="25.5">
      <c r="A1621" s="241" t="s">
        <v>284</v>
      </c>
      <c r="B1621" s="655">
        <v>20872190</v>
      </c>
      <c r="C1621" s="655">
        <v>0</v>
      </c>
      <c r="D1621" s="655">
        <v>0</v>
      </c>
      <c r="E1621" s="656">
        <v>0</v>
      </c>
      <c r="F1621" s="637">
        <v>0</v>
      </c>
    </row>
    <row r="1622" spans="1:6" s="418" customFormat="1" ht="12.75">
      <c r="A1622" s="181" t="s">
        <v>285</v>
      </c>
      <c r="B1622" s="655">
        <v>20872190</v>
      </c>
      <c r="C1622" s="655">
        <v>0</v>
      </c>
      <c r="D1622" s="655">
        <v>0</v>
      </c>
      <c r="E1622" s="656">
        <v>0</v>
      </c>
      <c r="F1622" s="637">
        <v>0</v>
      </c>
    </row>
    <row r="1623" spans="1:6" s="418" customFormat="1" ht="12.75">
      <c r="A1623" s="239" t="s">
        <v>241</v>
      </c>
      <c r="B1623" s="655">
        <v>20872190</v>
      </c>
      <c r="C1623" s="655">
        <v>0</v>
      </c>
      <c r="D1623" s="655">
        <v>0</v>
      </c>
      <c r="E1623" s="656">
        <v>0</v>
      </c>
      <c r="F1623" s="637">
        <v>0</v>
      </c>
    </row>
    <row r="1624" spans="1:6" s="418" customFormat="1" ht="12.75">
      <c r="A1624" s="239" t="s">
        <v>970</v>
      </c>
      <c r="B1624" s="655">
        <v>20872190</v>
      </c>
      <c r="C1624" s="655">
        <v>0</v>
      </c>
      <c r="D1624" s="655">
        <v>0</v>
      </c>
      <c r="E1624" s="656">
        <v>0</v>
      </c>
      <c r="F1624" s="637">
        <v>0</v>
      </c>
    </row>
    <row r="1625" spans="1:6" s="418" customFormat="1" ht="12.75">
      <c r="A1625" s="255" t="s">
        <v>346</v>
      </c>
      <c r="B1625" s="655">
        <v>20872190</v>
      </c>
      <c r="C1625" s="655">
        <v>0</v>
      </c>
      <c r="D1625" s="655">
        <v>0</v>
      </c>
      <c r="E1625" s="656">
        <v>0</v>
      </c>
      <c r="F1625" s="637">
        <v>0</v>
      </c>
    </row>
    <row r="1626" spans="2:6" s="418" customFormat="1" ht="12.75">
      <c r="B1626" s="655"/>
      <c r="C1626" s="328"/>
      <c r="D1626" s="328"/>
      <c r="E1626" s="637"/>
      <c r="F1626" s="637"/>
    </row>
    <row r="1627" spans="1:6" s="418" customFormat="1" ht="12.75">
      <c r="A1627" s="628" t="s">
        <v>1049</v>
      </c>
      <c r="B1627" s="328"/>
      <c r="C1627" s="328"/>
      <c r="D1627" s="328"/>
      <c r="E1627" s="637"/>
      <c r="F1627" s="637"/>
    </row>
    <row r="1628" spans="1:6" s="418" customFormat="1" ht="12.75">
      <c r="A1628" s="185" t="s">
        <v>969</v>
      </c>
      <c r="B1628" s="655">
        <v>243123040</v>
      </c>
      <c r="C1628" s="655">
        <v>1060920</v>
      </c>
      <c r="D1628" s="655">
        <v>1057413</v>
      </c>
      <c r="E1628" s="656">
        <v>0.43492916179396246</v>
      </c>
      <c r="F1628" s="637">
        <v>1057413</v>
      </c>
    </row>
    <row r="1629" spans="1:6" s="418" customFormat="1" ht="12.75">
      <c r="A1629" s="239" t="s">
        <v>295</v>
      </c>
      <c r="B1629" s="655">
        <v>44589</v>
      </c>
      <c r="C1629" s="655">
        <v>13388</v>
      </c>
      <c r="D1629" s="655">
        <v>9881</v>
      </c>
      <c r="E1629" s="656">
        <v>22.160174033954565</v>
      </c>
      <c r="F1629" s="637">
        <v>9881</v>
      </c>
    </row>
    <row r="1630" spans="1:6" s="418" customFormat="1" ht="12.75">
      <c r="A1630" s="239" t="s">
        <v>283</v>
      </c>
      <c r="B1630" s="655">
        <v>243078451</v>
      </c>
      <c r="C1630" s="655">
        <v>1047532</v>
      </c>
      <c r="D1630" s="655">
        <v>1047532</v>
      </c>
      <c r="E1630" s="656">
        <v>0.43094400005041994</v>
      </c>
      <c r="F1630" s="637">
        <v>1047532</v>
      </c>
    </row>
    <row r="1631" spans="1:6" s="418" customFormat="1" ht="25.5">
      <c r="A1631" s="241" t="s">
        <v>284</v>
      </c>
      <c r="B1631" s="655">
        <v>243078451</v>
      </c>
      <c r="C1631" s="655">
        <v>1047532</v>
      </c>
      <c r="D1631" s="655">
        <v>1047532</v>
      </c>
      <c r="E1631" s="656">
        <v>0.43094400005041994</v>
      </c>
      <c r="F1631" s="637">
        <v>1047532</v>
      </c>
    </row>
    <row r="1632" spans="1:6" s="418" customFormat="1" ht="12.75">
      <c r="A1632" s="181" t="s">
        <v>285</v>
      </c>
      <c r="B1632" s="655">
        <v>242351730</v>
      </c>
      <c r="C1632" s="655">
        <v>1060920</v>
      </c>
      <c r="D1632" s="655">
        <v>662666</v>
      </c>
      <c r="E1632" s="656">
        <v>0.27343151212495986</v>
      </c>
      <c r="F1632" s="637">
        <v>662666</v>
      </c>
    </row>
    <row r="1633" spans="1:6" s="418" customFormat="1" ht="12.75">
      <c r="A1633" s="239" t="s">
        <v>286</v>
      </c>
      <c r="B1633" s="655">
        <v>238281413</v>
      </c>
      <c r="C1633" s="655">
        <v>1060920</v>
      </c>
      <c r="D1633" s="655">
        <v>662666</v>
      </c>
      <c r="E1633" s="656">
        <v>0.27810226221883283</v>
      </c>
      <c r="F1633" s="637">
        <v>662666</v>
      </c>
    </row>
    <row r="1634" spans="1:6" s="418" customFormat="1" ht="12.75">
      <c r="A1634" s="253" t="s">
        <v>287</v>
      </c>
      <c r="B1634" s="655">
        <v>23638310</v>
      </c>
      <c r="C1634" s="655">
        <v>342447</v>
      </c>
      <c r="D1634" s="655">
        <v>103240</v>
      </c>
      <c r="E1634" s="656">
        <v>0.43674865081302344</v>
      </c>
      <c r="F1634" s="637">
        <v>103240</v>
      </c>
    </row>
    <row r="1635" spans="1:6" s="418" customFormat="1" ht="12.75">
      <c r="A1635" s="255" t="s">
        <v>288</v>
      </c>
      <c r="B1635" s="655">
        <v>566209</v>
      </c>
      <c r="C1635" s="655">
        <v>27047</v>
      </c>
      <c r="D1635" s="655">
        <v>1220</v>
      </c>
      <c r="E1635" s="656">
        <v>0.21546813985648408</v>
      </c>
      <c r="F1635" s="637">
        <v>1220</v>
      </c>
    </row>
    <row r="1636" spans="1:6" s="418" customFormat="1" ht="12.75">
      <c r="A1636" s="258" t="s">
        <v>289</v>
      </c>
      <c r="B1636" s="655">
        <v>456289</v>
      </c>
      <c r="C1636" s="655">
        <v>24836</v>
      </c>
      <c r="D1636" s="655">
        <v>1220</v>
      </c>
      <c r="E1636" s="656">
        <v>0.26737440525631784</v>
      </c>
      <c r="F1636" s="637">
        <v>1220</v>
      </c>
    </row>
    <row r="1637" spans="1:6" s="418" customFormat="1" ht="12.75">
      <c r="A1637" s="255" t="s">
        <v>290</v>
      </c>
      <c r="B1637" s="655">
        <v>23072101</v>
      </c>
      <c r="C1637" s="655">
        <v>315400</v>
      </c>
      <c r="D1637" s="655">
        <v>102020</v>
      </c>
      <c r="E1637" s="656">
        <v>0.4421790629297263</v>
      </c>
      <c r="F1637" s="637">
        <v>102020</v>
      </c>
    </row>
    <row r="1638" spans="1:6" s="418" customFormat="1" ht="12.75">
      <c r="A1638" s="253" t="s">
        <v>321</v>
      </c>
      <c r="B1638" s="655">
        <v>62702335</v>
      </c>
      <c r="C1638" s="655">
        <v>0</v>
      </c>
      <c r="D1638" s="655">
        <v>0</v>
      </c>
      <c r="E1638" s="656">
        <v>0</v>
      </c>
      <c r="F1638" s="637">
        <v>0</v>
      </c>
    </row>
    <row r="1639" spans="1:6" s="418" customFormat="1" ht="12.75">
      <c r="A1639" s="253" t="s">
        <v>291</v>
      </c>
      <c r="B1639" s="655">
        <v>3299423</v>
      </c>
      <c r="C1639" s="655">
        <v>65000</v>
      </c>
      <c r="D1639" s="655">
        <v>41219</v>
      </c>
      <c r="E1639" s="656">
        <v>1.2492790406080094</v>
      </c>
      <c r="F1639" s="637">
        <v>41219</v>
      </c>
    </row>
    <row r="1640" spans="1:6" s="418" customFormat="1" ht="12.75">
      <c r="A1640" s="255" t="s">
        <v>303</v>
      </c>
      <c r="B1640" s="655">
        <v>3299423</v>
      </c>
      <c r="C1640" s="655">
        <v>65000</v>
      </c>
      <c r="D1640" s="655">
        <v>41219</v>
      </c>
      <c r="E1640" s="656">
        <v>1.2492790406080094</v>
      </c>
      <c r="F1640" s="637">
        <v>41219</v>
      </c>
    </row>
    <row r="1641" spans="1:6" s="418" customFormat="1" ht="25.5">
      <c r="A1641" s="241" t="s">
        <v>296</v>
      </c>
      <c r="B1641" s="655">
        <v>148641345</v>
      </c>
      <c r="C1641" s="655">
        <v>653473</v>
      </c>
      <c r="D1641" s="655">
        <v>518207</v>
      </c>
      <c r="E1641" s="656">
        <v>0.34862911123415896</v>
      </c>
      <c r="F1641" s="637">
        <v>518207</v>
      </c>
    </row>
    <row r="1642" spans="1:6" s="418" customFormat="1" ht="12.75">
      <c r="A1642" s="262" t="s">
        <v>323</v>
      </c>
      <c r="B1642" s="655">
        <v>136776344</v>
      </c>
      <c r="C1642" s="655">
        <v>0</v>
      </c>
      <c r="D1642" s="655">
        <v>0</v>
      </c>
      <c r="E1642" s="656">
        <v>0</v>
      </c>
      <c r="F1642" s="637">
        <v>0</v>
      </c>
    </row>
    <row r="1643" spans="1:6" s="418" customFormat="1" ht="12.75">
      <c r="A1643" s="262" t="s">
        <v>297</v>
      </c>
      <c r="B1643" s="655">
        <v>11865001</v>
      </c>
      <c r="C1643" s="655">
        <v>653473</v>
      </c>
      <c r="D1643" s="655">
        <v>518207</v>
      </c>
      <c r="E1643" s="656">
        <v>4.367525969867175</v>
      </c>
      <c r="F1643" s="637">
        <v>518207</v>
      </c>
    </row>
    <row r="1644" spans="1:6" s="418" customFormat="1" ht="12.75">
      <c r="A1644" s="239" t="s">
        <v>241</v>
      </c>
      <c r="B1644" s="655">
        <v>4070317</v>
      </c>
      <c r="C1644" s="655">
        <v>0</v>
      </c>
      <c r="D1644" s="655">
        <v>0</v>
      </c>
      <c r="E1644" s="656">
        <v>0</v>
      </c>
      <c r="F1644" s="637">
        <v>0</v>
      </c>
    </row>
    <row r="1645" spans="1:6" s="418" customFormat="1" ht="12.75">
      <c r="A1645" s="253" t="s">
        <v>293</v>
      </c>
      <c r="B1645" s="655">
        <v>4070317</v>
      </c>
      <c r="C1645" s="655">
        <v>0</v>
      </c>
      <c r="D1645" s="655">
        <v>0</v>
      </c>
      <c r="E1645" s="656">
        <v>0</v>
      </c>
      <c r="F1645" s="637">
        <v>0</v>
      </c>
    </row>
    <row r="1646" spans="1:6" s="418" customFormat="1" ht="12.75">
      <c r="A1646" s="239" t="s">
        <v>1334</v>
      </c>
      <c r="B1646" s="655">
        <v>771310</v>
      </c>
      <c r="C1646" s="655">
        <v>0</v>
      </c>
      <c r="D1646" s="655">
        <v>394747</v>
      </c>
      <c r="E1646" s="656" t="s">
        <v>1330</v>
      </c>
      <c r="F1646" s="637">
        <v>394747</v>
      </c>
    </row>
    <row r="1647" spans="1:6" s="418" customFormat="1" ht="12.75">
      <c r="A1647" s="239" t="s">
        <v>1335</v>
      </c>
      <c r="B1647" s="655">
        <v>-771310</v>
      </c>
      <c r="C1647" s="637" t="s">
        <v>1330</v>
      </c>
      <c r="D1647" s="637" t="s">
        <v>1330</v>
      </c>
      <c r="E1647" s="637" t="s">
        <v>1330</v>
      </c>
      <c r="F1647" s="637" t="s">
        <v>1330</v>
      </c>
    </row>
    <row r="1648" spans="1:6" s="418" customFormat="1" ht="12.75">
      <c r="A1648" s="253" t="s">
        <v>1339</v>
      </c>
      <c r="B1648" s="655">
        <v>-3331240</v>
      </c>
      <c r="C1648" s="637" t="s">
        <v>1330</v>
      </c>
      <c r="D1648" s="637" t="s">
        <v>1330</v>
      </c>
      <c r="E1648" s="637" t="s">
        <v>1330</v>
      </c>
      <c r="F1648" s="637" t="s">
        <v>1330</v>
      </c>
    </row>
    <row r="1649" spans="1:6" s="418" customFormat="1" ht="12.75">
      <c r="A1649" s="253" t="s">
        <v>1340</v>
      </c>
      <c r="B1649" s="655">
        <v>2559930</v>
      </c>
      <c r="C1649" s="637" t="s">
        <v>1330</v>
      </c>
      <c r="D1649" s="637" t="s">
        <v>1330</v>
      </c>
      <c r="E1649" s="637" t="s">
        <v>1330</v>
      </c>
      <c r="F1649" s="637" t="s">
        <v>1330</v>
      </c>
    </row>
    <row r="1650" spans="1:6" s="645" customFormat="1" ht="12.75">
      <c r="A1650" s="253"/>
      <c r="B1650" s="655"/>
      <c r="C1650" s="662"/>
      <c r="D1650" s="662"/>
      <c r="E1650" s="663"/>
      <c r="F1650" s="637"/>
    </row>
    <row r="1651" spans="1:6" s="650" customFormat="1" ht="12.75">
      <c r="A1651" s="229" t="s">
        <v>1050</v>
      </c>
      <c r="B1651" s="655"/>
      <c r="C1651" s="328"/>
      <c r="D1651" s="328"/>
      <c r="E1651" s="637"/>
      <c r="F1651" s="637"/>
    </row>
    <row r="1652" spans="1:6" s="650" customFormat="1" ht="12.75">
      <c r="A1652" s="628" t="s">
        <v>1049</v>
      </c>
      <c r="B1652" s="655"/>
      <c r="C1652" s="328"/>
      <c r="D1652" s="328"/>
      <c r="E1652" s="637"/>
      <c r="F1652" s="637"/>
    </row>
    <row r="1653" spans="1:6" s="650" customFormat="1" ht="12.75">
      <c r="A1653" s="185" t="s">
        <v>969</v>
      </c>
      <c r="B1653" s="655">
        <v>102190</v>
      </c>
      <c r="C1653" s="655">
        <v>0</v>
      </c>
      <c r="D1653" s="655">
        <v>0</v>
      </c>
      <c r="E1653" s="656">
        <v>0</v>
      </c>
      <c r="F1653" s="637">
        <v>0</v>
      </c>
    </row>
    <row r="1654" spans="1:6" s="650" customFormat="1" ht="12.75">
      <c r="A1654" s="239" t="s">
        <v>283</v>
      </c>
      <c r="B1654" s="655">
        <v>102190</v>
      </c>
      <c r="C1654" s="655">
        <v>0</v>
      </c>
      <c r="D1654" s="655">
        <v>0</v>
      </c>
      <c r="E1654" s="656">
        <v>0</v>
      </c>
      <c r="F1654" s="637">
        <v>0</v>
      </c>
    </row>
    <row r="1655" spans="1:6" s="650" customFormat="1" ht="25.5">
      <c r="A1655" s="241" t="s">
        <v>284</v>
      </c>
      <c r="B1655" s="655">
        <v>102190</v>
      </c>
      <c r="C1655" s="655">
        <v>0</v>
      </c>
      <c r="D1655" s="655">
        <v>0</v>
      </c>
      <c r="E1655" s="656">
        <v>0</v>
      </c>
      <c r="F1655" s="637">
        <v>0</v>
      </c>
    </row>
    <row r="1656" spans="1:6" s="650" customFormat="1" ht="12.75">
      <c r="A1656" s="181" t="s">
        <v>285</v>
      </c>
      <c r="B1656" s="655">
        <v>102190</v>
      </c>
      <c r="C1656" s="655">
        <v>0</v>
      </c>
      <c r="D1656" s="655">
        <v>0</v>
      </c>
      <c r="E1656" s="656">
        <v>0</v>
      </c>
      <c r="F1656" s="637">
        <v>0</v>
      </c>
    </row>
    <row r="1657" spans="1:6" s="650" customFormat="1" ht="12.75">
      <c r="A1657" s="239" t="s">
        <v>286</v>
      </c>
      <c r="B1657" s="655">
        <v>102190</v>
      </c>
      <c r="C1657" s="655">
        <v>0</v>
      </c>
      <c r="D1657" s="655">
        <v>0</v>
      </c>
      <c r="E1657" s="656">
        <v>0</v>
      </c>
      <c r="F1657" s="637">
        <v>0</v>
      </c>
    </row>
    <row r="1658" spans="1:6" s="650" customFormat="1" ht="25.5">
      <c r="A1658" s="241" t="s">
        <v>296</v>
      </c>
      <c r="B1658" s="655">
        <v>102190</v>
      </c>
      <c r="C1658" s="655">
        <v>0</v>
      </c>
      <c r="D1658" s="655">
        <v>0</v>
      </c>
      <c r="E1658" s="656">
        <v>0</v>
      </c>
      <c r="F1658" s="637">
        <v>0</v>
      </c>
    </row>
    <row r="1659" spans="1:6" s="650" customFormat="1" ht="12.75">
      <c r="A1659" s="262" t="s">
        <v>297</v>
      </c>
      <c r="B1659" s="655">
        <v>102190</v>
      </c>
      <c r="C1659" s="655">
        <v>0</v>
      </c>
      <c r="D1659" s="655">
        <v>0</v>
      </c>
      <c r="E1659" s="656">
        <v>0</v>
      </c>
      <c r="F1659" s="637">
        <v>0</v>
      </c>
    </row>
    <row r="1660" spans="1:6" s="650" customFormat="1" ht="12.75">
      <c r="A1660" s="229"/>
      <c r="B1660" s="655"/>
      <c r="C1660" s="328"/>
      <c r="D1660" s="328"/>
      <c r="E1660" s="637"/>
      <c r="F1660" s="637"/>
    </row>
    <row r="1661" spans="1:6" s="650" customFormat="1" ht="12.75">
      <c r="A1661" s="229" t="s">
        <v>1051</v>
      </c>
      <c r="B1661" s="655"/>
      <c r="C1661" s="328"/>
      <c r="D1661" s="328"/>
      <c r="E1661" s="637"/>
      <c r="F1661" s="637"/>
    </row>
    <row r="1662" spans="1:6" s="650" customFormat="1" ht="12.75">
      <c r="A1662" s="628" t="s">
        <v>1049</v>
      </c>
      <c r="B1662" s="655"/>
      <c r="C1662" s="328"/>
      <c r="D1662" s="328"/>
      <c r="E1662" s="637"/>
      <c r="F1662" s="637"/>
    </row>
    <row r="1663" spans="1:6" s="650" customFormat="1" ht="12.75">
      <c r="A1663" s="185" t="s">
        <v>969</v>
      </c>
      <c r="B1663" s="655">
        <v>1100</v>
      </c>
      <c r="C1663" s="655">
        <v>0</v>
      </c>
      <c r="D1663" s="655">
        <v>0</v>
      </c>
      <c r="E1663" s="656">
        <v>0</v>
      </c>
      <c r="F1663" s="637">
        <v>0</v>
      </c>
    </row>
    <row r="1664" spans="1:6" s="650" customFormat="1" ht="12.75">
      <c r="A1664" s="239" t="s">
        <v>283</v>
      </c>
      <c r="B1664" s="655">
        <v>1100</v>
      </c>
      <c r="C1664" s="655">
        <v>0</v>
      </c>
      <c r="D1664" s="655">
        <v>0</v>
      </c>
      <c r="E1664" s="656">
        <v>0</v>
      </c>
      <c r="F1664" s="637">
        <v>0</v>
      </c>
    </row>
    <row r="1665" spans="1:6" s="650" customFormat="1" ht="25.5">
      <c r="A1665" s="241" t="s">
        <v>284</v>
      </c>
      <c r="B1665" s="655">
        <v>1100</v>
      </c>
      <c r="C1665" s="655">
        <v>0</v>
      </c>
      <c r="D1665" s="655">
        <v>0</v>
      </c>
      <c r="E1665" s="656">
        <v>0</v>
      </c>
      <c r="F1665" s="637">
        <v>0</v>
      </c>
    </row>
    <row r="1666" spans="1:6" s="650" customFormat="1" ht="12.75">
      <c r="A1666" s="181" t="s">
        <v>285</v>
      </c>
      <c r="B1666" s="655">
        <v>1100</v>
      </c>
      <c r="C1666" s="655">
        <v>0</v>
      </c>
      <c r="D1666" s="655">
        <v>0</v>
      </c>
      <c r="E1666" s="656">
        <v>0</v>
      </c>
      <c r="F1666" s="637">
        <v>0</v>
      </c>
    </row>
    <row r="1667" spans="1:6" s="650" customFormat="1" ht="12.75">
      <c r="A1667" s="239" t="s">
        <v>286</v>
      </c>
      <c r="B1667" s="655">
        <v>1100</v>
      </c>
      <c r="C1667" s="655">
        <v>0</v>
      </c>
      <c r="D1667" s="655">
        <v>0</v>
      </c>
      <c r="E1667" s="656">
        <v>0</v>
      </c>
      <c r="F1667" s="637">
        <v>0</v>
      </c>
    </row>
    <row r="1668" spans="1:6" s="650" customFormat="1" ht="25.5">
      <c r="A1668" s="241" t="s">
        <v>296</v>
      </c>
      <c r="B1668" s="655">
        <v>1100</v>
      </c>
      <c r="C1668" s="655">
        <v>0</v>
      </c>
      <c r="D1668" s="655">
        <v>0</v>
      </c>
      <c r="E1668" s="656">
        <v>0</v>
      </c>
      <c r="F1668" s="637">
        <v>0</v>
      </c>
    </row>
    <row r="1669" spans="1:6" s="650" customFormat="1" ht="12.75">
      <c r="A1669" s="262" t="s">
        <v>297</v>
      </c>
      <c r="B1669" s="655">
        <v>1100</v>
      </c>
      <c r="C1669" s="655">
        <v>0</v>
      </c>
      <c r="D1669" s="655">
        <v>0</v>
      </c>
      <c r="E1669" s="656">
        <v>0</v>
      </c>
      <c r="F1669" s="637">
        <v>0</v>
      </c>
    </row>
    <row r="1670" spans="1:6" s="650" customFormat="1" ht="12.75">
      <c r="A1670" s="262"/>
      <c r="B1670" s="655"/>
      <c r="C1670" s="328"/>
      <c r="D1670" s="328"/>
      <c r="E1670" s="637"/>
      <c r="F1670" s="637"/>
    </row>
    <row r="1671" spans="1:6" s="650" customFormat="1" ht="12.75">
      <c r="A1671" s="229" t="s">
        <v>1052</v>
      </c>
      <c r="B1671" s="655"/>
      <c r="C1671" s="328"/>
      <c r="D1671" s="328"/>
      <c r="E1671" s="637"/>
      <c r="F1671" s="637"/>
    </row>
    <row r="1672" spans="1:6" s="650" customFormat="1" ht="12.75">
      <c r="A1672" s="628" t="s">
        <v>1049</v>
      </c>
      <c r="B1672" s="655"/>
      <c r="C1672" s="328"/>
      <c r="D1672" s="328"/>
      <c r="E1672" s="637"/>
      <c r="F1672" s="637"/>
    </row>
    <row r="1673" spans="1:6" s="650" customFormat="1" ht="12.75">
      <c r="A1673" s="185" t="s">
        <v>969</v>
      </c>
      <c r="B1673" s="655">
        <v>6300</v>
      </c>
      <c r="C1673" s="655">
        <v>0</v>
      </c>
      <c r="D1673" s="655">
        <v>0</v>
      </c>
      <c r="E1673" s="656">
        <v>0</v>
      </c>
      <c r="F1673" s="637">
        <v>0</v>
      </c>
    </row>
    <row r="1674" spans="1:6" s="650" customFormat="1" ht="12.75">
      <c r="A1674" s="239" t="s">
        <v>283</v>
      </c>
      <c r="B1674" s="655">
        <v>6300</v>
      </c>
      <c r="C1674" s="655">
        <v>0</v>
      </c>
      <c r="D1674" s="655">
        <v>0</v>
      </c>
      <c r="E1674" s="656">
        <v>0</v>
      </c>
      <c r="F1674" s="637">
        <v>0</v>
      </c>
    </row>
    <row r="1675" spans="1:6" s="650" customFormat="1" ht="25.5">
      <c r="A1675" s="241" t="s">
        <v>284</v>
      </c>
      <c r="B1675" s="655">
        <v>6300</v>
      </c>
      <c r="C1675" s="655">
        <v>0</v>
      </c>
      <c r="D1675" s="655">
        <v>0</v>
      </c>
      <c r="E1675" s="656">
        <v>0</v>
      </c>
      <c r="F1675" s="637">
        <v>0</v>
      </c>
    </row>
    <row r="1676" spans="1:6" s="650" customFormat="1" ht="12.75">
      <c r="A1676" s="181" t="s">
        <v>285</v>
      </c>
      <c r="B1676" s="655">
        <v>6300</v>
      </c>
      <c r="C1676" s="655">
        <v>0</v>
      </c>
      <c r="D1676" s="655">
        <v>0</v>
      </c>
      <c r="E1676" s="656">
        <v>0</v>
      </c>
      <c r="F1676" s="637">
        <v>0</v>
      </c>
    </row>
    <row r="1677" spans="1:6" s="650" customFormat="1" ht="12.75">
      <c r="A1677" s="239" t="s">
        <v>286</v>
      </c>
      <c r="B1677" s="655">
        <v>6300</v>
      </c>
      <c r="C1677" s="655">
        <v>0</v>
      </c>
      <c r="D1677" s="655">
        <v>0</v>
      </c>
      <c r="E1677" s="656">
        <v>0</v>
      </c>
      <c r="F1677" s="637">
        <v>0</v>
      </c>
    </row>
    <row r="1678" spans="1:6" s="650" customFormat="1" ht="25.5">
      <c r="A1678" s="241" t="s">
        <v>296</v>
      </c>
      <c r="B1678" s="655">
        <v>6300</v>
      </c>
      <c r="C1678" s="655">
        <v>0</v>
      </c>
      <c r="D1678" s="655">
        <v>0</v>
      </c>
      <c r="E1678" s="656">
        <v>0</v>
      </c>
      <c r="F1678" s="637">
        <v>0</v>
      </c>
    </row>
    <row r="1679" spans="1:6" s="650" customFormat="1" ht="12.75">
      <c r="A1679" s="262" t="s">
        <v>297</v>
      </c>
      <c r="B1679" s="655">
        <v>6300</v>
      </c>
      <c r="C1679" s="655">
        <v>0</v>
      </c>
      <c r="D1679" s="655">
        <v>0</v>
      </c>
      <c r="E1679" s="656">
        <v>0</v>
      </c>
      <c r="F1679" s="637">
        <v>0</v>
      </c>
    </row>
    <row r="1680" spans="1:6" s="650" customFormat="1" ht="12.75">
      <c r="A1680" s="262"/>
      <c r="B1680" s="655"/>
      <c r="C1680" s="328"/>
      <c r="D1680" s="328"/>
      <c r="E1680" s="637"/>
      <c r="F1680" s="637"/>
    </row>
    <row r="1681" spans="1:6" s="650" customFormat="1" ht="12.75">
      <c r="A1681" s="229" t="s">
        <v>1053</v>
      </c>
      <c r="B1681" s="655"/>
      <c r="C1681" s="328"/>
      <c r="D1681" s="328"/>
      <c r="E1681" s="637"/>
      <c r="F1681" s="637"/>
    </row>
    <row r="1682" spans="1:6" s="650" customFormat="1" ht="12.75">
      <c r="A1682" s="628" t="s">
        <v>1049</v>
      </c>
      <c r="B1682" s="655"/>
      <c r="C1682" s="328"/>
      <c r="D1682" s="328"/>
      <c r="E1682" s="637"/>
      <c r="F1682" s="637"/>
    </row>
    <row r="1683" spans="1:6" s="650" customFormat="1" ht="12.75">
      <c r="A1683" s="185" t="s">
        <v>969</v>
      </c>
      <c r="B1683" s="655">
        <v>1476</v>
      </c>
      <c r="C1683" s="655">
        <v>0</v>
      </c>
      <c r="D1683" s="655">
        <v>0</v>
      </c>
      <c r="E1683" s="656">
        <v>0</v>
      </c>
      <c r="F1683" s="637">
        <v>0</v>
      </c>
    </row>
    <row r="1684" spans="1:6" s="650" customFormat="1" ht="12.75">
      <c r="A1684" s="239" t="s">
        <v>283</v>
      </c>
      <c r="B1684" s="655">
        <v>1476</v>
      </c>
      <c r="C1684" s="655">
        <v>0</v>
      </c>
      <c r="D1684" s="655">
        <v>0</v>
      </c>
      <c r="E1684" s="656">
        <v>0</v>
      </c>
      <c r="F1684" s="637">
        <v>0</v>
      </c>
    </row>
    <row r="1685" spans="1:6" s="650" customFormat="1" ht="25.5">
      <c r="A1685" s="241" t="s">
        <v>284</v>
      </c>
      <c r="B1685" s="655">
        <v>1476</v>
      </c>
      <c r="C1685" s="655">
        <v>0</v>
      </c>
      <c r="D1685" s="655">
        <v>0</v>
      </c>
      <c r="E1685" s="656">
        <v>0</v>
      </c>
      <c r="F1685" s="637">
        <v>0</v>
      </c>
    </row>
    <row r="1686" spans="1:6" s="650" customFormat="1" ht="12.75">
      <c r="A1686" s="181" t="s">
        <v>285</v>
      </c>
      <c r="B1686" s="655">
        <v>1476</v>
      </c>
      <c r="C1686" s="655">
        <v>0</v>
      </c>
      <c r="D1686" s="655">
        <v>0</v>
      </c>
      <c r="E1686" s="656">
        <v>0</v>
      </c>
      <c r="F1686" s="637">
        <v>0</v>
      </c>
    </row>
    <row r="1687" spans="1:6" s="650" customFormat="1" ht="12.75">
      <c r="A1687" s="239" t="s">
        <v>286</v>
      </c>
      <c r="B1687" s="655">
        <v>1476</v>
      </c>
      <c r="C1687" s="655">
        <v>0</v>
      </c>
      <c r="D1687" s="655">
        <v>0</v>
      </c>
      <c r="E1687" s="656">
        <v>0</v>
      </c>
      <c r="F1687" s="637">
        <v>0</v>
      </c>
    </row>
    <row r="1688" spans="1:6" s="650" customFormat="1" ht="25.5">
      <c r="A1688" s="241" t="s">
        <v>296</v>
      </c>
      <c r="B1688" s="655">
        <v>1476</v>
      </c>
      <c r="C1688" s="655">
        <v>0</v>
      </c>
      <c r="D1688" s="655">
        <v>0</v>
      </c>
      <c r="E1688" s="656">
        <v>0</v>
      </c>
      <c r="F1688" s="637">
        <v>0</v>
      </c>
    </row>
    <row r="1689" spans="1:6" s="650" customFormat="1" ht="12.75">
      <c r="A1689" s="262" t="s">
        <v>297</v>
      </c>
      <c r="B1689" s="655">
        <v>1476</v>
      </c>
      <c r="C1689" s="655">
        <v>0</v>
      </c>
      <c r="D1689" s="655">
        <v>0</v>
      </c>
      <c r="E1689" s="656">
        <v>0</v>
      </c>
      <c r="F1689" s="637">
        <v>0</v>
      </c>
    </row>
    <row r="1690" spans="1:6" s="650" customFormat="1" ht="12.75">
      <c r="A1690" s="262"/>
      <c r="B1690" s="655"/>
      <c r="C1690" s="328"/>
      <c r="D1690" s="328"/>
      <c r="E1690" s="637"/>
      <c r="F1690" s="637"/>
    </row>
    <row r="1691" spans="1:6" s="650" customFormat="1" ht="12.75">
      <c r="A1691" s="229" t="s">
        <v>1044</v>
      </c>
      <c r="B1691" s="655"/>
      <c r="C1691" s="328"/>
      <c r="D1691" s="328"/>
      <c r="E1691" s="637"/>
      <c r="F1691" s="637"/>
    </row>
    <row r="1692" spans="1:6" s="650" customFormat="1" ht="12.75">
      <c r="A1692" s="628" t="s">
        <v>1049</v>
      </c>
      <c r="B1692" s="655"/>
      <c r="C1692" s="328"/>
      <c r="D1692" s="328"/>
      <c r="E1692" s="637"/>
      <c r="F1692" s="637"/>
    </row>
    <row r="1693" spans="1:6" s="650" customFormat="1" ht="12.75">
      <c r="A1693" s="185" t="s">
        <v>969</v>
      </c>
      <c r="B1693" s="655">
        <v>2983388</v>
      </c>
      <c r="C1693" s="655">
        <v>88831</v>
      </c>
      <c r="D1693" s="655">
        <v>88831</v>
      </c>
      <c r="E1693" s="656">
        <v>2.977520858835659</v>
      </c>
      <c r="F1693" s="637">
        <v>88831</v>
      </c>
    </row>
    <row r="1694" spans="1:6" s="650" customFormat="1" ht="12.75">
      <c r="A1694" s="239" t="s">
        <v>283</v>
      </c>
      <c r="B1694" s="655">
        <v>2983388</v>
      </c>
      <c r="C1694" s="655">
        <v>88831</v>
      </c>
      <c r="D1694" s="655">
        <v>88831</v>
      </c>
      <c r="E1694" s="656">
        <v>2.977520858835659</v>
      </c>
      <c r="F1694" s="637">
        <v>88831</v>
      </c>
    </row>
    <row r="1695" spans="1:6" s="650" customFormat="1" ht="25.5">
      <c r="A1695" s="241" t="s">
        <v>284</v>
      </c>
      <c r="B1695" s="655">
        <v>2983388</v>
      </c>
      <c r="C1695" s="655">
        <v>88831</v>
      </c>
      <c r="D1695" s="655">
        <v>88831</v>
      </c>
      <c r="E1695" s="656">
        <v>2.977520858835659</v>
      </c>
      <c r="F1695" s="637">
        <v>88831</v>
      </c>
    </row>
    <row r="1696" spans="1:6" s="650" customFormat="1" ht="12.75">
      <c r="A1696" s="181" t="s">
        <v>285</v>
      </c>
      <c r="B1696" s="655">
        <v>2983388</v>
      </c>
      <c r="C1696" s="655">
        <v>88831</v>
      </c>
      <c r="D1696" s="655">
        <v>43659</v>
      </c>
      <c r="E1696" s="656">
        <v>1.4634033521620384</v>
      </c>
      <c r="F1696" s="637">
        <v>43659</v>
      </c>
    </row>
    <row r="1697" spans="1:6" s="650" customFormat="1" ht="12.75">
      <c r="A1697" s="239" t="s">
        <v>286</v>
      </c>
      <c r="B1697" s="655">
        <v>2983388</v>
      </c>
      <c r="C1697" s="655">
        <v>88831</v>
      </c>
      <c r="D1697" s="655">
        <v>43659</v>
      </c>
      <c r="E1697" s="656">
        <v>1.4634033521620384</v>
      </c>
      <c r="F1697" s="637">
        <v>43659</v>
      </c>
    </row>
    <row r="1698" spans="1:6" s="650" customFormat="1" ht="25.5">
      <c r="A1698" s="241" t="s">
        <v>296</v>
      </c>
      <c r="B1698" s="655">
        <v>2983388</v>
      </c>
      <c r="C1698" s="655">
        <v>88831</v>
      </c>
      <c r="D1698" s="655">
        <v>43659</v>
      </c>
      <c r="E1698" s="656">
        <v>1.4634033521620384</v>
      </c>
      <c r="F1698" s="637">
        <v>43659</v>
      </c>
    </row>
    <row r="1699" spans="1:6" s="650" customFormat="1" ht="12.75">
      <c r="A1699" s="262" t="s">
        <v>297</v>
      </c>
      <c r="B1699" s="655">
        <v>2983388</v>
      </c>
      <c r="C1699" s="655">
        <v>88831</v>
      </c>
      <c r="D1699" s="655">
        <v>43659</v>
      </c>
      <c r="E1699" s="656">
        <v>1.4634033521620384</v>
      </c>
      <c r="F1699" s="637">
        <v>43659</v>
      </c>
    </row>
    <row r="1700" spans="1:6" s="650" customFormat="1" ht="12.75">
      <c r="A1700" s="262"/>
      <c r="B1700" s="655"/>
      <c r="C1700" s="328"/>
      <c r="D1700" s="328"/>
      <c r="E1700" s="637"/>
      <c r="F1700" s="637"/>
    </row>
    <row r="1701" spans="1:6" s="650" customFormat="1" ht="12.75">
      <c r="A1701" s="229" t="s">
        <v>1054</v>
      </c>
      <c r="B1701" s="655"/>
      <c r="C1701" s="328"/>
      <c r="D1701" s="328"/>
      <c r="E1701" s="637"/>
      <c r="F1701" s="637"/>
    </row>
    <row r="1702" spans="1:6" s="650" customFormat="1" ht="12.75">
      <c r="A1702" s="628" t="s">
        <v>1049</v>
      </c>
      <c r="B1702" s="655"/>
      <c r="C1702" s="328"/>
      <c r="D1702" s="328"/>
      <c r="E1702" s="637"/>
      <c r="F1702" s="637"/>
    </row>
    <row r="1703" spans="1:6" s="650" customFormat="1" ht="12.75">
      <c r="A1703" s="185" t="s">
        <v>969</v>
      </c>
      <c r="B1703" s="655">
        <v>2298931</v>
      </c>
      <c r="C1703" s="655">
        <v>0</v>
      </c>
      <c r="D1703" s="655">
        <v>0</v>
      </c>
      <c r="E1703" s="656">
        <v>0</v>
      </c>
      <c r="F1703" s="637">
        <v>0</v>
      </c>
    </row>
    <row r="1704" spans="1:6" s="650" customFormat="1" ht="12.75">
      <c r="A1704" s="239" t="s">
        <v>283</v>
      </c>
      <c r="B1704" s="655">
        <v>2298931</v>
      </c>
      <c r="C1704" s="655">
        <v>0</v>
      </c>
      <c r="D1704" s="655">
        <v>0</v>
      </c>
      <c r="E1704" s="656">
        <v>0</v>
      </c>
      <c r="F1704" s="637">
        <v>0</v>
      </c>
    </row>
    <row r="1705" spans="1:6" s="650" customFormat="1" ht="25.5">
      <c r="A1705" s="241" t="s">
        <v>284</v>
      </c>
      <c r="B1705" s="655">
        <v>2298931</v>
      </c>
      <c r="C1705" s="655">
        <v>0</v>
      </c>
      <c r="D1705" s="655">
        <v>0</v>
      </c>
      <c r="E1705" s="656">
        <v>0</v>
      </c>
      <c r="F1705" s="637">
        <v>0</v>
      </c>
    </row>
    <row r="1706" spans="1:6" s="650" customFormat="1" ht="12.75">
      <c r="A1706" s="181" t="s">
        <v>285</v>
      </c>
      <c r="B1706" s="655">
        <v>2298931</v>
      </c>
      <c r="C1706" s="655">
        <v>0</v>
      </c>
      <c r="D1706" s="655">
        <v>0</v>
      </c>
      <c r="E1706" s="656">
        <v>0</v>
      </c>
      <c r="F1706" s="637">
        <v>0</v>
      </c>
    </row>
    <row r="1707" spans="1:6" s="650" customFormat="1" ht="12.75">
      <c r="A1707" s="239" t="s">
        <v>286</v>
      </c>
      <c r="B1707" s="655">
        <v>1744536</v>
      </c>
      <c r="C1707" s="655">
        <v>0</v>
      </c>
      <c r="D1707" s="655">
        <v>0</v>
      </c>
      <c r="E1707" s="656">
        <v>0</v>
      </c>
      <c r="F1707" s="637">
        <v>0</v>
      </c>
    </row>
    <row r="1708" spans="1:6" s="650" customFormat="1" ht="12.75">
      <c r="A1708" s="239" t="s">
        <v>287</v>
      </c>
      <c r="B1708" s="655">
        <v>858451</v>
      </c>
      <c r="C1708" s="655">
        <v>0</v>
      </c>
      <c r="D1708" s="655">
        <v>0</v>
      </c>
      <c r="E1708" s="656">
        <v>0</v>
      </c>
      <c r="F1708" s="637">
        <v>0</v>
      </c>
    </row>
    <row r="1709" spans="1:6" s="650" customFormat="1" ht="12.75">
      <c r="A1709" s="255" t="s">
        <v>290</v>
      </c>
      <c r="B1709" s="655">
        <v>858451</v>
      </c>
      <c r="C1709" s="655">
        <v>0</v>
      </c>
      <c r="D1709" s="655">
        <v>0</v>
      </c>
      <c r="E1709" s="656">
        <v>0</v>
      </c>
      <c r="F1709" s="637">
        <v>0</v>
      </c>
    </row>
    <row r="1710" spans="1:6" s="650" customFormat="1" ht="25.5">
      <c r="A1710" s="241" t="s">
        <v>296</v>
      </c>
      <c r="B1710" s="655">
        <v>886085</v>
      </c>
      <c r="C1710" s="655">
        <v>0</v>
      </c>
      <c r="D1710" s="655">
        <v>0</v>
      </c>
      <c r="E1710" s="656">
        <v>0</v>
      </c>
      <c r="F1710" s="637">
        <v>0</v>
      </c>
    </row>
    <row r="1711" spans="1:6" s="650" customFormat="1" ht="12.75">
      <c r="A1711" s="262" t="s">
        <v>297</v>
      </c>
      <c r="B1711" s="655">
        <v>886085</v>
      </c>
      <c r="C1711" s="655">
        <v>0</v>
      </c>
      <c r="D1711" s="655">
        <v>0</v>
      </c>
      <c r="E1711" s="656">
        <v>0</v>
      </c>
      <c r="F1711" s="637">
        <v>0</v>
      </c>
    </row>
    <row r="1712" spans="1:6" s="650" customFormat="1" ht="12.75">
      <c r="A1712" s="239" t="s">
        <v>241</v>
      </c>
      <c r="B1712" s="655">
        <v>554395</v>
      </c>
      <c r="C1712" s="655">
        <v>0</v>
      </c>
      <c r="D1712" s="655">
        <v>0</v>
      </c>
      <c r="E1712" s="656">
        <v>0</v>
      </c>
      <c r="F1712" s="637">
        <v>0</v>
      </c>
    </row>
    <row r="1713" spans="1:6" s="650" customFormat="1" ht="12.75">
      <c r="A1713" s="253" t="s">
        <v>293</v>
      </c>
      <c r="B1713" s="655">
        <v>554395</v>
      </c>
      <c r="C1713" s="655">
        <v>0</v>
      </c>
      <c r="D1713" s="655">
        <v>0</v>
      </c>
      <c r="E1713" s="656">
        <v>0</v>
      </c>
      <c r="F1713" s="637">
        <v>0</v>
      </c>
    </row>
    <row r="1714" spans="1:6" s="650" customFormat="1" ht="12.75">
      <c r="A1714" s="253"/>
      <c r="B1714" s="655"/>
      <c r="C1714" s="328"/>
      <c r="D1714" s="328"/>
      <c r="E1714" s="637"/>
      <c r="F1714" s="637"/>
    </row>
    <row r="1715" spans="1:6" s="650" customFormat="1" ht="12.75">
      <c r="A1715" s="229" t="s">
        <v>1055</v>
      </c>
      <c r="B1715" s="655"/>
      <c r="C1715" s="328"/>
      <c r="D1715" s="328"/>
      <c r="E1715" s="637"/>
      <c r="F1715" s="637"/>
    </row>
    <row r="1716" spans="1:6" s="650" customFormat="1" ht="12.75">
      <c r="A1716" s="628" t="s">
        <v>1049</v>
      </c>
      <c r="B1716" s="655"/>
      <c r="C1716" s="328"/>
      <c r="D1716" s="328"/>
      <c r="E1716" s="637"/>
      <c r="F1716" s="637"/>
    </row>
    <row r="1717" spans="1:6" s="650" customFormat="1" ht="12.75">
      <c r="A1717" s="185" t="s">
        <v>969</v>
      </c>
      <c r="B1717" s="655">
        <v>4246519</v>
      </c>
      <c r="C1717" s="655">
        <v>659994</v>
      </c>
      <c r="D1717" s="655">
        <v>664159</v>
      </c>
      <c r="E1717" s="656">
        <v>15.640080734361486</v>
      </c>
      <c r="F1717" s="637">
        <v>664159</v>
      </c>
    </row>
    <row r="1718" spans="1:6" s="650" customFormat="1" ht="12.75">
      <c r="A1718" s="239" t="s">
        <v>295</v>
      </c>
      <c r="B1718" s="655">
        <v>8866</v>
      </c>
      <c r="C1718" s="655">
        <v>5716</v>
      </c>
      <c r="D1718" s="655">
        <v>9881</v>
      </c>
      <c r="E1718" s="656">
        <v>111.44822919016468</v>
      </c>
      <c r="F1718" s="637">
        <v>9881</v>
      </c>
    </row>
    <row r="1719" spans="1:6" s="650" customFormat="1" ht="12.75">
      <c r="A1719" s="239" t="s">
        <v>283</v>
      </c>
      <c r="B1719" s="655">
        <v>4237653</v>
      </c>
      <c r="C1719" s="655">
        <v>654278</v>
      </c>
      <c r="D1719" s="655">
        <v>654278</v>
      </c>
      <c r="E1719" s="656">
        <v>15.439631324225934</v>
      </c>
      <c r="F1719" s="637">
        <v>654278</v>
      </c>
    </row>
    <row r="1720" spans="1:6" s="650" customFormat="1" ht="25.5">
      <c r="A1720" s="241" t="s">
        <v>284</v>
      </c>
      <c r="B1720" s="655">
        <v>4237653</v>
      </c>
      <c r="C1720" s="655">
        <v>654278</v>
      </c>
      <c r="D1720" s="655">
        <v>654278</v>
      </c>
      <c r="E1720" s="656">
        <v>15.439631324225934</v>
      </c>
      <c r="F1720" s="637">
        <v>654278</v>
      </c>
    </row>
    <row r="1721" spans="1:6" s="650" customFormat="1" ht="12.75">
      <c r="A1721" s="181" t="s">
        <v>285</v>
      </c>
      <c r="B1721" s="655">
        <v>4246519</v>
      </c>
      <c r="C1721" s="655">
        <v>659994</v>
      </c>
      <c r="D1721" s="655">
        <v>484664</v>
      </c>
      <c r="E1721" s="656">
        <v>11.413206911354925</v>
      </c>
      <c r="F1721" s="637">
        <v>484664</v>
      </c>
    </row>
    <row r="1722" spans="1:6" s="650" customFormat="1" ht="12.75">
      <c r="A1722" s="239" t="s">
        <v>286</v>
      </c>
      <c r="B1722" s="655">
        <v>4246519</v>
      </c>
      <c r="C1722" s="655">
        <v>659994</v>
      </c>
      <c r="D1722" s="655">
        <v>484664</v>
      </c>
      <c r="E1722" s="656">
        <v>11.413206911354925</v>
      </c>
      <c r="F1722" s="637">
        <v>484664</v>
      </c>
    </row>
    <row r="1723" spans="1:6" s="650" customFormat="1" ht="12.75">
      <c r="A1723" s="239" t="s">
        <v>287</v>
      </c>
      <c r="B1723" s="655">
        <v>3678055</v>
      </c>
      <c r="C1723" s="655">
        <v>274278</v>
      </c>
      <c r="D1723" s="655">
        <v>103240</v>
      </c>
      <c r="E1723" s="656">
        <v>2.806918330476298</v>
      </c>
      <c r="F1723" s="637">
        <v>103240</v>
      </c>
    </row>
    <row r="1724" spans="1:6" s="650" customFormat="1" ht="12.75">
      <c r="A1724" s="255" t="s">
        <v>288</v>
      </c>
      <c r="B1724" s="655">
        <v>464607</v>
      </c>
      <c r="C1724" s="655">
        <v>25962</v>
      </c>
      <c r="D1724" s="655">
        <v>1220</v>
      </c>
      <c r="E1724" s="656">
        <v>0.2625875202052487</v>
      </c>
      <c r="F1724" s="637">
        <v>1220</v>
      </c>
    </row>
    <row r="1725" spans="1:6" s="650" customFormat="1" ht="12.75">
      <c r="A1725" s="258" t="s">
        <v>289</v>
      </c>
      <c r="B1725" s="655">
        <v>374411</v>
      </c>
      <c r="C1725" s="655">
        <v>23962</v>
      </c>
      <c r="D1725" s="655">
        <v>1220</v>
      </c>
      <c r="E1725" s="656">
        <v>0.3258451274134574</v>
      </c>
      <c r="F1725" s="637">
        <v>1220</v>
      </c>
    </row>
    <row r="1726" spans="1:6" s="650" customFormat="1" ht="12.75">
      <c r="A1726" s="255" t="s">
        <v>290</v>
      </c>
      <c r="B1726" s="655">
        <v>3213448</v>
      </c>
      <c r="C1726" s="655">
        <v>248316</v>
      </c>
      <c r="D1726" s="655">
        <v>102020</v>
      </c>
      <c r="E1726" s="656">
        <v>3.174782974549456</v>
      </c>
      <c r="F1726" s="637">
        <v>102020</v>
      </c>
    </row>
    <row r="1727" spans="1:6" s="650" customFormat="1" ht="25.5">
      <c r="A1727" s="241" t="s">
        <v>296</v>
      </c>
      <c r="B1727" s="655">
        <v>568464</v>
      </c>
      <c r="C1727" s="655">
        <v>385716</v>
      </c>
      <c r="D1727" s="655">
        <v>381424</v>
      </c>
      <c r="E1727" s="656">
        <v>67.09730079653241</v>
      </c>
      <c r="F1727" s="637">
        <v>381424</v>
      </c>
    </row>
    <row r="1728" spans="1:6" s="650" customFormat="1" ht="12.75">
      <c r="A1728" s="262" t="s">
        <v>297</v>
      </c>
      <c r="B1728" s="655">
        <v>568464</v>
      </c>
      <c r="C1728" s="655">
        <v>385716</v>
      </c>
      <c r="D1728" s="655">
        <v>381424</v>
      </c>
      <c r="E1728" s="656">
        <v>67.09730079653241</v>
      </c>
      <c r="F1728" s="637">
        <v>381424</v>
      </c>
    </row>
    <row r="1729" spans="1:6" s="650" customFormat="1" ht="12.75">
      <c r="A1729" s="239"/>
      <c r="B1729" s="655"/>
      <c r="C1729" s="328"/>
      <c r="D1729" s="328"/>
      <c r="E1729" s="637"/>
      <c r="F1729" s="637"/>
    </row>
    <row r="1730" spans="1:6" s="650" customFormat="1" ht="12.75">
      <c r="A1730" s="229" t="s">
        <v>519</v>
      </c>
      <c r="B1730" s="655"/>
      <c r="C1730" s="328"/>
      <c r="D1730" s="328"/>
      <c r="E1730" s="637"/>
      <c r="F1730" s="637"/>
    </row>
    <row r="1731" spans="1:6" s="650" customFormat="1" ht="12.75">
      <c r="A1731" s="628" t="s">
        <v>1049</v>
      </c>
      <c r="B1731" s="655"/>
      <c r="C1731" s="328"/>
      <c r="D1731" s="328"/>
      <c r="E1731" s="637"/>
      <c r="F1731" s="637"/>
    </row>
    <row r="1732" spans="1:6" s="650" customFormat="1" ht="12.75">
      <c r="A1732" s="185" t="s">
        <v>969</v>
      </c>
      <c r="B1732" s="655">
        <v>206070244</v>
      </c>
      <c r="C1732" s="655">
        <v>74150</v>
      </c>
      <c r="D1732" s="655">
        <v>74150</v>
      </c>
      <c r="E1732" s="656">
        <v>0.03598287581976173</v>
      </c>
      <c r="F1732" s="637">
        <v>74150</v>
      </c>
    </row>
    <row r="1733" spans="1:6" s="650" customFormat="1" ht="12.75">
      <c r="A1733" s="239" t="s">
        <v>283</v>
      </c>
      <c r="B1733" s="655">
        <v>206070244</v>
      </c>
      <c r="C1733" s="655">
        <v>74150</v>
      </c>
      <c r="D1733" s="655">
        <v>74150</v>
      </c>
      <c r="E1733" s="656">
        <v>0.03598287581976173</v>
      </c>
      <c r="F1733" s="637">
        <v>74150</v>
      </c>
    </row>
    <row r="1734" spans="1:6" s="650" customFormat="1" ht="25.5">
      <c r="A1734" s="241" t="s">
        <v>284</v>
      </c>
      <c r="B1734" s="655">
        <v>206070244</v>
      </c>
      <c r="C1734" s="655">
        <v>74150</v>
      </c>
      <c r="D1734" s="655">
        <v>74150</v>
      </c>
      <c r="E1734" s="656">
        <v>0.03598287581976173</v>
      </c>
      <c r="F1734" s="637">
        <v>74150</v>
      </c>
    </row>
    <row r="1735" spans="1:6" s="650" customFormat="1" ht="12.75">
      <c r="A1735" s="181" t="s">
        <v>285</v>
      </c>
      <c r="B1735" s="655">
        <v>206070244</v>
      </c>
      <c r="C1735" s="655">
        <v>74150</v>
      </c>
      <c r="D1735" s="655">
        <v>3611</v>
      </c>
      <c r="E1735" s="656">
        <v>0.0017523150989232582</v>
      </c>
      <c r="F1735" s="637">
        <v>3611</v>
      </c>
    </row>
    <row r="1736" spans="1:6" s="650" customFormat="1" ht="12.75">
      <c r="A1736" s="239" t="s">
        <v>286</v>
      </c>
      <c r="B1736" s="655">
        <v>206070244</v>
      </c>
      <c r="C1736" s="655">
        <v>74150</v>
      </c>
      <c r="D1736" s="655">
        <v>3611</v>
      </c>
      <c r="E1736" s="656">
        <v>0.0017523150989232582</v>
      </c>
      <c r="F1736" s="637">
        <v>3611</v>
      </c>
    </row>
    <row r="1737" spans="1:6" s="650" customFormat="1" ht="12.75">
      <c r="A1737" s="239" t="s">
        <v>287</v>
      </c>
      <c r="B1737" s="655">
        <v>2647090</v>
      </c>
      <c r="C1737" s="655">
        <v>66250</v>
      </c>
      <c r="D1737" s="655">
        <v>0</v>
      </c>
      <c r="E1737" s="656">
        <v>0</v>
      </c>
      <c r="F1737" s="637">
        <v>0</v>
      </c>
    </row>
    <row r="1738" spans="1:6" s="650" customFormat="1" ht="12.75">
      <c r="A1738" s="255" t="s">
        <v>290</v>
      </c>
      <c r="B1738" s="655">
        <v>2647090</v>
      </c>
      <c r="C1738" s="655">
        <v>66250</v>
      </c>
      <c r="D1738" s="655">
        <v>0</v>
      </c>
      <c r="E1738" s="656">
        <v>0</v>
      </c>
      <c r="F1738" s="637">
        <v>0</v>
      </c>
    </row>
    <row r="1739" spans="1:6" s="650" customFormat="1" ht="12.75">
      <c r="A1739" s="253" t="s">
        <v>321</v>
      </c>
      <c r="B1739" s="655">
        <v>60717910</v>
      </c>
      <c r="C1739" s="655">
        <v>0</v>
      </c>
      <c r="D1739" s="655">
        <v>0</v>
      </c>
      <c r="E1739" s="656">
        <v>0</v>
      </c>
      <c r="F1739" s="637">
        <v>0</v>
      </c>
    </row>
    <row r="1740" spans="1:6" s="650" customFormat="1" ht="25.5">
      <c r="A1740" s="241" t="s">
        <v>296</v>
      </c>
      <c r="B1740" s="655">
        <v>142705244</v>
      </c>
      <c r="C1740" s="655">
        <v>7900</v>
      </c>
      <c r="D1740" s="655">
        <v>3611</v>
      </c>
      <c r="E1740" s="656">
        <v>0.0025303905440223345</v>
      </c>
      <c r="F1740" s="637">
        <v>3611</v>
      </c>
    </row>
    <row r="1741" spans="1:6" s="650" customFormat="1" ht="12.75">
      <c r="A1741" s="241" t="s">
        <v>1056</v>
      </c>
      <c r="B1741" s="655">
        <v>136776344</v>
      </c>
      <c r="C1741" s="655">
        <v>0</v>
      </c>
      <c r="D1741" s="655">
        <v>0</v>
      </c>
      <c r="E1741" s="656">
        <v>0</v>
      </c>
      <c r="F1741" s="637">
        <v>0</v>
      </c>
    </row>
    <row r="1742" spans="1:6" s="650" customFormat="1" ht="12.75">
      <c r="A1742" s="262" t="s">
        <v>297</v>
      </c>
      <c r="B1742" s="655">
        <v>5928900</v>
      </c>
      <c r="C1742" s="655">
        <v>7900</v>
      </c>
      <c r="D1742" s="655">
        <v>3611</v>
      </c>
      <c r="E1742" s="656">
        <v>0.0609050582738788</v>
      </c>
      <c r="F1742" s="637">
        <v>3611</v>
      </c>
    </row>
    <row r="1743" spans="1:6" s="650" customFormat="1" ht="12.75">
      <c r="A1743" s="253"/>
      <c r="B1743" s="655"/>
      <c r="C1743" s="328"/>
      <c r="D1743" s="328"/>
      <c r="E1743" s="637"/>
      <c r="F1743" s="637"/>
    </row>
    <row r="1744" spans="1:6" s="650" customFormat="1" ht="12.75">
      <c r="A1744" s="229" t="s">
        <v>1057</v>
      </c>
      <c r="B1744" s="655"/>
      <c r="C1744" s="328"/>
      <c r="D1744" s="328"/>
      <c r="E1744" s="637"/>
      <c r="F1744" s="637"/>
    </row>
    <row r="1745" spans="1:6" s="650" customFormat="1" ht="12.75">
      <c r="A1745" s="628" t="s">
        <v>1049</v>
      </c>
      <c r="B1745" s="655"/>
      <c r="C1745" s="328"/>
      <c r="D1745" s="328"/>
      <c r="E1745" s="637"/>
      <c r="F1745" s="637"/>
    </row>
    <row r="1746" spans="1:6" s="650" customFormat="1" ht="12.75">
      <c r="A1746" s="185" t="s">
        <v>969</v>
      </c>
      <c r="B1746" s="655">
        <v>19359187</v>
      </c>
      <c r="C1746" s="655">
        <v>0</v>
      </c>
      <c r="D1746" s="655">
        <v>0</v>
      </c>
      <c r="E1746" s="656">
        <v>0</v>
      </c>
      <c r="F1746" s="637">
        <v>0</v>
      </c>
    </row>
    <row r="1747" spans="1:6" s="650" customFormat="1" ht="12.75">
      <c r="A1747" s="239" t="s">
        <v>283</v>
      </c>
      <c r="B1747" s="655">
        <v>19359187</v>
      </c>
      <c r="C1747" s="655">
        <v>0</v>
      </c>
      <c r="D1747" s="655">
        <v>0</v>
      </c>
      <c r="E1747" s="656">
        <v>0</v>
      </c>
      <c r="F1747" s="637">
        <v>0</v>
      </c>
    </row>
    <row r="1748" spans="1:6" s="650" customFormat="1" ht="25.5">
      <c r="A1748" s="241" t="s">
        <v>284</v>
      </c>
      <c r="B1748" s="655">
        <v>19359187</v>
      </c>
      <c r="C1748" s="655">
        <v>0</v>
      </c>
      <c r="D1748" s="655">
        <v>0</v>
      </c>
      <c r="E1748" s="656">
        <v>0</v>
      </c>
      <c r="F1748" s="637">
        <v>0</v>
      </c>
    </row>
    <row r="1749" spans="1:6" s="650" customFormat="1" ht="12.75">
      <c r="A1749" s="181" t="s">
        <v>285</v>
      </c>
      <c r="B1749" s="655">
        <v>19359187</v>
      </c>
      <c r="C1749" s="655">
        <v>0</v>
      </c>
      <c r="D1749" s="655">
        <v>0</v>
      </c>
      <c r="E1749" s="656">
        <v>0</v>
      </c>
      <c r="F1749" s="637">
        <v>0</v>
      </c>
    </row>
    <row r="1750" spans="1:6" s="650" customFormat="1" ht="12.75">
      <c r="A1750" s="239" t="s">
        <v>286</v>
      </c>
      <c r="B1750" s="655">
        <v>15850887</v>
      </c>
      <c r="C1750" s="655">
        <v>0</v>
      </c>
      <c r="D1750" s="655">
        <v>0</v>
      </c>
      <c r="E1750" s="656">
        <v>0</v>
      </c>
      <c r="F1750" s="637">
        <v>0</v>
      </c>
    </row>
    <row r="1751" spans="1:6" s="650" customFormat="1" ht="12.75">
      <c r="A1751" s="239" t="s">
        <v>287</v>
      </c>
      <c r="B1751" s="655">
        <v>15792937</v>
      </c>
      <c r="C1751" s="655">
        <v>0</v>
      </c>
      <c r="D1751" s="655">
        <v>0</v>
      </c>
      <c r="E1751" s="656">
        <v>0</v>
      </c>
      <c r="F1751" s="637">
        <v>0</v>
      </c>
    </row>
    <row r="1752" spans="1:6" s="650" customFormat="1" ht="12.75">
      <c r="A1752" s="255" t="s">
        <v>288</v>
      </c>
      <c r="B1752" s="655">
        <v>88599</v>
      </c>
      <c r="C1752" s="655">
        <v>0</v>
      </c>
      <c r="D1752" s="655">
        <v>0</v>
      </c>
      <c r="E1752" s="656">
        <v>0</v>
      </c>
      <c r="F1752" s="637">
        <v>0</v>
      </c>
    </row>
    <row r="1753" spans="1:6" s="650" customFormat="1" ht="12.75">
      <c r="A1753" s="258" t="s">
        <v>289</v>
      </c>
      <c r="B1753" s="655">
        <v>71399</v>
      </c>
      <c r="C1753" s="655">
        <v>0</v>
      </c>
      <c r="D1753" s="655">
        <v>0</v>
      </c>
      <c r="E1753" s="656">
        <v>0</v>
      </c>
      <c r="F1753" s="637">
        <v>0</v>
      </c>
    </row>
    <row r="1754" spans="1:6" s="650" customFormat="1" ht="12.75">
      <c r="A1754" s="255" t="s">
        <v>290</v>
      </c>
      <c r="B1754" s="655">
        <v>15704338</v>
      </c>
      <c r="C1754" s="655">
        <v>0</v>
      </c>
      <c r="D1754" s="655">
        <v>0</v>
      </c>
      <c r="E1754" s="656">
        <v>0</v>
      </c>
      <c r="F1754" s="637">
        <v>0</v>
      </c>
    </row>
    <row r="1755" spans="1:6" s="650" customFormat="1" ht="25.5">
      <c r="A1755" s="241" t="s">
        <v>296</v>
      </c>
      <c r="B1755" s="655">
        <v>57950</v>
      </c>
      <c r="C1755" s="655">
        <v>0</v>
      </c>
      <c r="D1755" s="655">
        <v>0</v>
      </c>
      <c r="E1755" s="656">
        <v>0</v>
      </c>
      <c r="F1755" s="637">
        <v>0</v>
      </c>
    </row>
    <row r="1756" spans="1:6" s="650" customFormat="1" ht="12.75">
      <c r="A1756" s="262" t="s">
        <v>297</v>
      </c>
      <c r="B1756" s="655">
        <v>57950</v>
      </c>
      <c r="C1756" s="655">
        <v>0</v>
      </c>
      <c r="D1756" s="655">
        <v>0</v>
      </c>
      <c r="E1756" s="656">
        <v>0</v>
      </c>
      <c r="F1756" s="637">
        <v>0</v>
      </c>
    </row>
    <row r="1757" spans="1:6" s="650" customFormat="1" ht="12.75">
      <c r="A1757" s="239" t="s">
        <v>241</v>
      </c>
      <c r="B1757" s="655">
        <v>3508300</v>
      </c>
      <c r="C1757" s="655">
        <v>0</v>
      </c>
      <c r="D1757" s="655">
        <v>0</v>
      </c>
      <c r="E1757" s="656">
        <v>0</v>
      </c>
      <c r="F1757" s="637">
        <v>0</v>
      </c>
    </row>
    <row r="1758" spans="1:6" s="650" customFormat="1" ht="12.75">
      <c r="A1758" s="253" t="s">
        <v>293</v>
      </c>
      <c r="B1758" s="655">
        <v>3508300</v>
      </c>
      <c r="C1758" s="655">
        <v>0</v>
      </c>
      <c r="D1758" s="655">
        <v>0</v>
      </c>
      <c r="E1758" s="656">
        <v>0</v>
      </c>
      <c r="F1758" s="637">
        <v>0</v>
      </c>
    </row>
    <row r="1759" spans="1:6" s="650" customFormat="1" ht="12.75">
      <c r="A1759" s="253"/>
      <c r="B1759" s="655"/>
      <c r="C1759" s="328"/>
      <c r="D1759" s="328"/>
      <c r="E1759" s="637"/>
      <c r="F1759" s="637"/>
    </row>
    <row r="1760" spans="1:6" s="650" customFormat="1" ht="12.75">
      <c r="A1760" s="229" t="s">
        <v>1046</v>
      </c>
      <c r="B1760" s="655"/>
      <c r="C1760" s="328"/>
      <c r="D1760" s="328"/>
      <c r="E1760" s="637"/>
      <c r="F1760" s="637"/>
    </row>
    <row r="1761" spans="1:6" s="650" customFormat="1" ht="12.75">
      <c r="A1761" s="628" t="s">
        <v>1049</v>
      </c>
      <c r="B1761" s="655"/>
      <c r="C1761" s="328"/>
      <c r="D1761" s="328"/>
      <c r="E1761" s="637"/>
      <c r="F1761" s="637"/>
    </row>
    <row r="1762" spans="1:6" s="650" customFormat="1" ht="12.75">
      <c r="A1762" s="185" t="s">
        <v>969</v>
      </c>
      <c r="B1762" s="655">
        <v>5614064</v>
      </c>
      <c r="C1762" s="655">
        <v>0</v>
      </c>
      <c r="D1762" s="655">
        <v>0</v>
      </c>
      <c r="E1762" s="656">
        <v>0</v>
      </c>
      <c r="F1762" s="637">
        <v>0</v>
      </c>
    </row>
    <row r="1763" spans="1:6" s="650" customFormat="1" ht="25.5">
      <c r="A1763" s="261" t="s">
        <v>295</v>
      </c>
      <c r="B1763" s="655">
        <v>11303</v>
      </c>
      <c r="C1763" s="655">
        <v>0</v>
      </c>
      <c r="D1763" s="655">
        <v>0</v>
      </c>
      <c r="E1763" s="656">
        <v>0</v>
      </c>
      <c r="F1763" s="637">
        <v>0</v>
      </c>
    </row>
    <row r="1764" spans="1:6" s="650" customFormat="1" ht="12.75">
      <c r="A1764" s="239" t="s">
        <v>283</v>
      </c>
      <c r="B1764" s="655">
        <v>5602761</v>
      </c>
      <c r="C1764" s="655">
        <v>0</v>
      </c>
      <c r="D1764" s="655">
        <v>0</v>
      </c>
      <c r="E1764" s="656">
        <v>0</v>
      </c>
      <c r="F1764" s="637">
        <v>0</v>
      </c>
    </row>
    <row r="1765" spans="1:6" s="650" customFormat="1" ht="25.5">
      <c r="A1765" s="241" t="s">
        <v>284</v>
      </c>
      <c r="B1765" s="655">
        <v>5602761</v>
      </c>
      <c r="C1765" s="655">
        <v>0</v>
      </c>
      <c r="D1765" s="655">
        <v>0</v>
      </c>
      <c r="E1765" s="656">
        <v>0</v>
      </c>
      <c r="F1765" s="637">
        <v>0</v>
      </c>
    </row>
    <row r="1766" spans="1:6" s="650" customFormat="1" ht="12.75">
      <c r="A1766" s="181" t="s">
        <v>285</v>
      </c>
      <c r="B1766" s="655">
        <v>4852030</v>
      </c>
      <c r="C1766" s="655">
        <v>0</v>
      </c>
      <c r="D1766" s="655">
        <v>0</v>
      </c>
      <c r="E1766" s="656">
        <v>0</v>
      </c>
      <c r="F1766" s="637">
        <v>0</v>
      </c>
    </row>
    <row r="1767" spans="1:6" s="650" customFormat="1" ht="12.75">
      <c r="A1767" s="239" t="s">
        <v>286</v>
      </c>
      <c r="B1767" s="655">
        <v>4844408</v>
      </c>
      <c r="C1767" s="655">
        <v>0</v>
      </c>
      <c r="D1767" s="655">
        <v>0</v>
      </c>
      <c r="E1767" s="656">
        <v>0</v>
      </c>
      <c r="F1767" s="637">
        <v>0</v>
      </c>
    </row>
    <row r="1768" spans="1:6" s="650" customFormat="1" ht="12.75">
      <c r="A1768" s="253" t="s">
        <v>287</v>
      </c>
      <c r="B1768" s="655">
        <v>10000</v>
      </c>
      <c r="C1768" s="655">
        <v>0</v>
      </c>
      <c r="D1768" s="655">
        <v>0</v>
      </c>
      <c r="E1768" s="656">
        <v>0</v>
      </c>
      <c r="F1768" s="637">
        <v>0</v>
      </c>
    </row>
    <row r="1769" spans="1:6" s="650" customFormat="1" ht="12.75">
      <c r="A1769" s="255" t="s">
        <v>290</v>
      </c>
      <c r="B1769" s="655">
        <v>10000</v>
      </c>
      <c r="C1769" s="655">
        <v>0</v>
      </c>
      <c r="D1769" s="655">
        <v>0</v>
      </c>
      <c r="E1769" s="656">
        <v>0</v>
      </c>
      <c r="F1769" s="637">
        <v>0</v>
      </c>
    </row>
    <row r="1770" spans="1:6" s="650" customFormat="1" ht="12.75">
      <c r="A1770" s="253" t="s">
        <v>321</v>
      </c>
      <c r="B1770" s="655">
        <v>1972628</v>
      </c>
      <c r="C1770" s="655">
        <v>0</v>
      </c>
      <c r="D1770" s="655">
        <v>0</v>
      </c>
      <c r="E1770" s="656">
        <v>0</v>
      </c>
      <c r="F1770" s="637">
        <v>0</v>
      </c>
    </row>
    <row r="1771" spans="1:6" s="650" customFormat="1" ht="12.75">
      <c r="A1771" s="253" t="s">
        <v>291</v>
      </c>
      <c r="B1771" s="655">
        <v>2794897</v>
      </c>
      <c r="C1771" s="655">
        <v>0</v>
      </c>
      <c r="D1771" s="655">
        <v>0</v>
      </c>
      <c r="E1771" s="656">
        <v>0</v>
      </c>
      <c r="F1771" s="637">
        <v>0</v>
      </c>
    </row>
    <row r="1772" spans="1:6" s="650" customFormat="1" ht="12.75">
      <c r="A1772" s="255" t="s">
        <v>303</v>
      </c>
      <c r="B1772" s="655">
        <v>2794897</v>
      </c>
      <c r="C1772" s="655">
        <v>0</v>
      </c>
      <c r="D1772" s="655">
        <v>0</v>
      </c>
      <c r="E1772" s="656">
        <v>0</v>
      </c>
      <c r="F1772" s="637">
        <v>0</v>
      </c>
    </row>
    <row r="1773" spans="1:6" s="650" customFormat="1" ht="25.5">
      <c r="A1773" s="241" t="s">
        <v>296</v>
      </c>
      <c r="B1773" s="655">
        <v>66883</v>
      </c>
      <c r="C1773" s="655">
        <v>0</v>
      </c>
      <c r="D1773" s="655">
        <v>0</v>
      </c>
      <c r="E1773" s="656">
        <v>0</v>
      </c>
      <c r="F1773" s="637">
        <v>0</v>
      </c>
    </row>
    <row r="1774" spans="1:6" s="650" customFormat="1" ht="12.75">
      <c r="A1774" s="262" t="s">
        <v>297</v>
      </c>
      <c r="B1774" s="655">
        <v>66883</v>
      </c>
      <c r="C1774" s="655">
        <v>0</v>
      </c>
      <c r="D1774" s="655">
        <v>0</v>
      </c>
      <c r="E1774" s="656">
        <v>0</v>
      </c>
      <c r="F1774" s="637">
        <v>0</v>
      </c>
    </row>
    <row r="1775" spans="1:6" s="650" customFormat="1" ht="12.75">
      <c r="A1775" s="239" t="s">
        <v>241</v>
      </c>
      <c r="B1775" s="655">
        <v>7622</v>
      </c>
      <c r="C1775" s="655">
        <v>0</v>
      </c>
      <c r="D1775" s="655">
        <v>0</v>
      </c>
      <c r="E1775" s="656">
        <v>0</v>
      </c>
      <c r="F1775" s="637">
        <v>0</v>
      </c>
    </row>
    <row r="1776" spans="1:6" s="650" customFormat="1" ht="12.75">
      <c r="A1776" s="253" t="s">
        <v>293</v>
      </c>
      <c r="B1776" s="655">
        <v>7622</v>
      </c>
      <c r="C1776" s="655">
        <v>0</v>
      </c>
      <c r="D1776" s="655">
        <v>0</v>
      </c>
      <c r="E1776" s="656">
        <v>0</v>
      </c>
      <c r="F1776" s="637">
        <v>0</v>
      </c>
    </row>
    <row r="1777" spans="1:6" s="650" customFormat="1" ht="12.75">
      <c r="A1777" s="239" t="s">
        <v>1334</v>
      </c>
      <c r="B1777" s="655">
        <v>762034</v>
      </c>
      <c r="C1777" s="655">
        <v>0</v>
      </c>
      <c r="D1777" s="655">
        <v>0</v>
      </c>
      <c r="E1777" s="656" t="s">
        <v>1330</v>
      </c>
      <c r="F1777" s="637">
        <v>0</v>
      </c>
    </row>
    <row r="1778" spans="1:6" s="650" customFormat="1" ht="12.75">
      <c r="A1778" s="239" t="s">
        <v>1335</v>
      </c>
      <c r="B1778" s="655">
        <v>-762034</v>
      </c>
      <c r="C1778" s="655" t="s">
        <v>1330</v>
      </c>
      <c r="D1778" s="655" t="s">
        <v>1330</v>
      </c>
      <c r="E1778" s="655" t="s">
        <v>1330</v>
      </c>
      <c r="F1778" s="637" t="s">
        <v>1330</v>
      </c>
    </row>
    <row r="1779" spans="1:6" s="650" customFormat="1" ht="12.75">
      <c r="A1779" s="253" t="s">
        <v>1339</v>
      </c>
      <c r="B1779" s="655">
        <v>-3321964</v>
      </c>
      <c r="C1779" s="655" t="s">
        <v>1330</v>
      </c>
      <c r="D1779" s="655" t="s">
        <v>1330</v>
      </c>
      <c r="E1779" s="655" t="s">
        <v>1330</v>
      </c>
      <c r="F1779" s="637" t="s">
        <v>1330</v>
      </c>
    </row>
    <row r="1780" spans="1:6" s="650" customFormat="1" ht="12.75">
      <c r="A1780" s="253" t="s">
        <v>1340</v>
      </c>
      <c r="B1780" s="655">
        <v>2559930</v>
      </c>
      <c r="C1780" s="655" t="s">
        <v>1330</v>
      </c>
      <c r="D1780" s="655" t="s">
        <v>1330</v>
      </c>
      <c r="E1780" s="655" t="s">
        <v>1330</v>
      </c>
      <c r="F1780" s="637" t="s">
        <v>1330</v>
      </c>
    </row>
    <row r="1781" spans="1:6" s="650" customFormat="1" ht="12.75">
      <c r="A1781" s="253"/>
      <c r="B1781" s="655"/>
      <c r="C1781" s="328"/>
      <c r="D1781" s="328"/>
      <c r="E1781" s="637"/>
      <c r="F1781" s="637"/>
    </row>
    <row r="1782" spans="1:6" s="650" customFormat="1" ht="12.75">
      <c r="A1782" s="229" t="s">
        <v>1022</v>
      </c>
      <c r="B1782" s="655"/>
      <c r="C1782" s="328"/>
      <c r="D1782" s="328"/>
      <c r="E1782" s="637"/>
      <c r="F1782" s="637"/>
    </row>
    <row r="1783" spans="1:6" s="650" customFormat="1" ht="12.75">
      <c r="A1783" s="628" t="s">
        <v>1049</v>
      </c>
      <c r="B1783" s="655"/>
      <c r="C1783" s="328"/>
      <c r="D1783" s="328"/>
      <c r="E1783" s="637"/>
      <c r="F1783" s="637"/>
    </row>
    <row r="1784" spans="1:6" s="650" customFormat="1" ht="12.75">
      <c r="A1784" s="185" t="s">
        <v>969</v>
      </c>
      <c r="B1784" s="655">
        <v>253317</v>
      </c>
      <c r="C1784" s="655">
        <v>13200</v>
      </c>
      <c r="D1784" s="655">
        <v>13200</v>
      </c>
      <c r="E1784" s="656">
        <v>5.210862279278532</v>
      </c>
      <c r="F1784" s="637">
        <v>13200</v>
      </c>
    </row>
    <row r="1785" spans="1:6" s="650" customFormat="1" ht="12.75">
      <c r="A1785" s="239" t="s">
        <v>283</v>
      </c>
      <c r="B1785" s="655">
        <v>253317</v>
      </c>
      <c r="C1785" s="655">
        <v>13200</v>
      </c>
      <c r="D1785" s="655">
        <v>13200</v>
      </c>
      <c r="E1785" s="656">
        <v>5.210862279278532</v>
      </c>
      <c r="F1785" s="637">
        <v>13200</v>
      </c>
    </row>
    <row r="1786" spans="1:6" s="650" customFormat="1" ht="25.5">
      <c r="A1786" s="241" t="s">
        <v>284</v>
      </c>
      <c r="B1786" s="655">
        <v>253317</v>
      </c>
      <c r="C1786" s="655">
        <v>13200</v>
      </c>
      <c r="D1786" s="655">
        <v>13200</v>
      </c>
      <c r="E1786" s="656">
        <v>5.210862279278532</v>
      </c>
      <c r="F1786" s="637">
        <v>13200</v>
      </c>
    </row>
    <row r="1787" spans="1:6" s="650" customFormat="1" ht="12.75">
      <c r="A1787" s="181" t="s">
        <v>285</v>
      </c>
      <c r="B1787" s="655">
        <v>244041</v>
      </c>
      <c r="C1787" s="655">
        <v>13200</v>
      </c>
      <c r="D1787" s="655">
        <v>0</v>
      </c>
      <c r="E1787" s="656">
        <v>0</v>
      </c>
      <c r="F1787" s="637">
        <v>0</v>
      </c>
    </row>
    <row r="1788" spans="1:6" s="650" customFormat="1" ht="12.75">
      <c r="A1788" s="239" t="s">
        <v>286</v>
      </c>
      <c r="B1788" s="655">
        <v>244041</v>
      </c>
      <c r="C1788" s="655">
        <v>13200</v>
      </c>
      <c r="D1788" s="655">
        <v>0</v>
      </c>
      <c r="E1788" s="656">
        <v>0</v>
      </c>
      <c r="F1788" s="637">
        <v>0</v>
      </c>
    </row>
    <row r="1789" spans="1:6" s="650" customFormat="1" ht="12.75">
      <c r="A1789" s="253" t="s">
        <v>321</v>
      </c>
      <c r="B1789" s="655">
        <v>1531</v>
      </c>
      <c r="C1789" s="655">
        <v>0</v>
      </c>
      <c r="D1789" s="655">
        <v>0</v>
      </c>
      <c r="E1789" s="656">
        <v>0</v>
      </c>
      <c r="F1789" s="637">
        <v>0</v>
      </c>
    </row>
    <row r="1790" spans="1:6" s="650" customFormat="1" ht="25.5">
      <c r="A1790" s="241" t="s">
        <v>296</v>
      </c>
      <c r="B1790" s="655">
        <v>242510</v>
      </c>
      <c r="C1790" s="655">
        <v>13200</v>
      </c>
      <c r="D1790" s="655">
        <v>0</v>
      </c>
      <c r="E1790" s="656">
        <v>0</v>
      </c>
      <c r="F1790" s="637">
        <v>0</v>
      </c>
    </row>
    <row r="1791" spans="1:6" s="650" customFormat="1" ht="12.75">
      <c r="A1791" s="262" t="s">
        <v>297</v>
      </c>
      <c r="B1791" s="655">
        <v>242510</v>
      </c>
      <c r="C1791" s="655">
        <v>13200</v>
      </c>
      <c r="D1791" s="655">
        <v>0</v>
      </c>
      <c r="E1791" s="656">
        <v>0</v>
      </c>
      <c r="F1791" s="637">
        <v>0</v>
      </c>
    </row>
    <row r="1792" spans="1:6" s="650" customFormat="1" ht="12.75">
      <c r="A1792" s="239" t="s">
        <v>1334</v>
      </c>
      <c r="B1792" s="655">
        <v>9276</v>
      </c>
      <c r="C1792" s="655">
        <v>0</v>
      </c>
      <c r="D1792" s="655">
        <v>13200</v>
      </c>
      <c r="E1792" s="655" t="s">
        <v>1330</v>
      </c>
      <c r="F1792" s="637">
        <v>13200</v>
      </c>
    </row>
    <row r="1793" spans="1:6" s="650" customFormat="1" ht="12.75">
      <c r="A1793" s="239" t="s">
        <v>1335</v>
      </c>
      <c r="B1793" s="655">
        <v>-9276</v>
      </c>
      <c r="C1793" s="655" t="s">
        <v>1330</v>
      </c>
      <c r="D1793" s="655" t="s">
        <v>1330</v>
      </c>
      <c r="E1793" s="655" t="s">
        <v>1330</v>
      </c>
      <c r="F1793" s="637" t="s">
        <v>1330</v>
      </c>
    </row>
    <row r="1794" spans="1:6" s="650" customFormat="1" ht="12.75">
      <c r="A1794" s="253" t="s">
        <v>1339</v>
      </c>
      <c r="B1794" s="655">
        <v>-9276</v>
      </c>
      <c r="C1794" s="655" t="s">
        <v>1330</v>
      </c>
      <c r="D1794" s="655" t="s">
        <v>1330</v>
      </c>
      <c r="E1794" s="655" t="s">
        <v>1330</v>
      </c>
      <c r="F1794" s="637" t="s">
        <v>1330</v>
      </c>
    </row>
    <row r="1795" spans="1:6" s="650" customFormat="1" ht="12.75">
      <c r="A1795" s="253"/>
      <c r="B1795" s="655"/>
      <c r="C1795" s="328"/>
      <c r="D1795" s="328"/>
      <c r="E1795" s="637"/>
      <c r="F1795" s="637"/>
    </row>
    <row r="1796" spans="1:6" s="650" customFormat="1" ht="12.75">
      <c r="A1796" s="229" t="s">
        <v>1058</v>
      </c>
      <c r="B1796" s="655"/>
      <c r="C1796" s="328"/>
      <c r="D1796" s="328"/>
      <c r="E1796" s="637"/>
      <c r="F1796" s="637"/>
    </row>
    <row r="1797" spans="1:6" s="650" customFormat="1" ht="12.75">
      <c r="A1797" s="628" t="s">
        <v>1049</v>
      </c>
      <c r="B1797" s="655"/>
      <c r="C1797" s="328"/>
      <c r="D1797" s="328"/>
      <c r="E1797" s="637"/>
      <c r="F1797" s="637"/>
    </row>
    <row r="1798" spans="1:6" s="650" customFormat="1" ht="12.75">
      <c r="A1798" s="185" t="s">
        <v>969</v>
      </c>
      <c r="B1798" s="655">
        <v>201990</v>
      </c>
      <c r="C1798" s="655">
        <v>48992</v>
      </c>
      <c r="D1798" s="655">
        <v>41320</v>
      </c>
      <c r="E1798" s="656">
        <v>20.456458240506954</v>
      </c>
      <c r="F1798" s="637">
        <v>41320</v>
      </c>
    </row>
    <row r="1799" spans="1:6" s="650" customFormat="1" ht="12.75">
      <c r="A1799" s="239" t="s">
        <v>295</v>
      </c>
      <c r="B1799" s="655">
        <v>24420</v>
      </c>
      <c r="C1799" s="655">
        <v>7672</v>
      </c>
      <c r="D1799" s="655">
        <v>0</v>
      </c>
      <c r="E1799" s="656">
        <v>0</v>
      </c>
      <c r="F1799" s="637">
        <v>0</v>
      </c>
    </row>
    <row r="1800" spans="1:6" s="650" customFormat="1" ht="12.75">
      <c r="A1800" s="239" t="s">
        <v>283</v>
      </c>
      <c r="B1800" s="655">
        <v>177570</v>
      </c>
      <c r="C1800" s="655">
        <v>41320</v>
      </c>
      <c r="D1800" s="655">
        <v>41320</v>
      </c>
      <c r="E1800" s="656">
        <v>23.26969645773498</v>
      </c>
      <c r="F1800" s="637">
        <v>41320</v>
      </c>
    </row>
    <row r="1801" spans="1:6" s="650" customFormat="1" ht="25.5">
      <c r="A1801" s="241" t="s">
        <v>284</v>
      </c>
      <c r="B1801" s="655">
        <v>177570</v>
      </c>
      <c r="C1801" s="655">
        <v>41320</v>
      </c>
      <c r="D1801" s="655">
        <v>41320</v>
      </c>
      <c r="E1801" s="656">
        <v>23.26969645773498</v>
      </c>
      <c r="F1801" s="637">
        <v>41320</v>
      </c>
    </row>
    <row r="1802" spans="1:6" s="650" customFormat="1" ht="12.75">
      <c r="A1802" s="181" t="s">
        <v>285</v>
      </c>
      <c r="B1802" s="655">
        <v>201990</v>
      </c>
      <c r="C1802" s="655">
        <v>48992</v>
      </c>
      <c r="D1802" s="655">
        <v>40633</v>
      </c>
      <c r="E1802" s="656">
        <v>20.11634239318778</v>
      </c>
      <c r="F1802" s="637">
        <v>40633</v>
      </c>
    </row>
    <row r="1803" spans="1:6" s="650" customFormat="1" ht="12.75">
      <c r="A1803" s="239" t="s">
        <v>286</v>
      </c>
      <c r="B1803" s="655">
        <v>201990</v>
      </c>
      <c r="C1803" s="655">
        <v>48992</v>
      </c>
      <c r="D1803" s="655">
        <v>40633</v>
      </c>
      <c r="E1803" s="656">
        <v>20.11634239318778</v>
      </c>
      <c r="F1803" s="637">
        <v>40633</v>
      </c>
    </row>
    <row r="1804" spans="1:6" s="650" customFormat="1" ht="25.5">
      <c r="A1804" s="241" t="s">
        <v>296</v>
      </c>
      <c r="B1804" s="655">
        <v>201990</v>
      </c>
      <c r="C1804" s="655">
        <v>48992</v>
      </c>
      <c r="D1804" s="655">
        <v>40633</v>
      </c>
      <c r="E1804" s="656">
        <v>20.11634239318778</v>
      </c>
      <c r="F1804" s="637">
        <v>40633</v>
      </c>
    </row>
    <row r="1805" spans="1:6" s="650" customFormat="1" ht="12.75">
      <c r="A1805" s="262" t="s">
        <v>297</v>
      </c>
      <c r="B1805" s="655">
        <v>201990</v>
      </c>
      <c r="C1805" s="655">
        <v>48992</v>
      </c>
      <c r="D1805" s="655">
        <v>40633</v>
      </c>
      <c r="E1805" s="656">
        <v>20.11634239318778</v>
      </c>
      <c r="F1805" s="637">
        <v>40633</v>
      </c>
    </row>
    <row r="1806" spans="1:6" s="650" customFormat="1" ht="12.75">
      <c r="A1806" s="253"/>
      <c r="B1806" s="655"/>
      <c r="C1806" s="328"/>
      <c r="D1806" s="328"/>
      <c r="E1806" s="637"/>
      <c r="F1806" s="637"/>
    </row>
    <row r="1807" spans="1:6" s="650" customFormat="1" ht="12.75">
      <c r="A1807" s="229" t="s">
        <v>397</v>
      </c>
      <c r="B1807" s="655"/>
      <c r="C1807" s="328"/>
      <c r="D1807" s="328"/>
      <c r="E1807" s="637"/>
      <c r="F1807" s="637"/>
    </row>
    <row r="1808" spans="1:6" s="650" customFormat="1" ht="12.75">
      <c r="A1808" s="628" t="s">
        <v>1049</v>
      </c>
      <c r="B1808" s="655"/>
      <c r="C1808" s="328"/>
      <c r="D1808" s="328"/>
      <c r="E1808" s="637"/>
      <c r="F1808" s="637"/>
    </row>
    <row r="1809" spans="1:6" s="650" customFormat="1" ht="12.75">
      <c r="A1809" s="185" t="s">
        <v>969</v>
      </c>
      <c r="B1809" s="655">
        <v>278992</v>
      </c>
      <c r="C1809" s="655">
        <v>1710</v>
      </c>
      <c r="D1809" s="655">
        <v>1710</v>
      </c>
      <c r="E1809" s="656">
        <v>0.6129208005964328</v>
      </c>
      <c r="F1809" s="637">
        <v>1710</v>
      </c>
    </row>
    <row r="1810" spans="1:6" s="650" customFormat="1" ht="12.75">
      <c r="A1810" s="239" t="s">
        <v>283</v>
      </c>
      <c r="B1810" s="655">
        <v>278992</v>
      </c>
      <c r="C1810" s="655">
        <v>1710</v>
      </c>
      <c r="D1810" s="655">
        <v>1710</v>
      </c>
      <c r="E1810" s="656">
        <v>0.6129208005964328</v>
      </c>
      <c r="F1810" s="637">
        <v>1710</v>
      </c>
    </row>
    <row r="1811" spans="1:6" s="650" customFormat="1" ht="25.5">
      <c r="A1811" s="241" t="s">
        <v>284</v>
      </c>
      <c r="B1811" s="655">
        <v>278992</v>
      </c>
      <c r="C1811" s="655">
        <v>1710</v>
      </c>
      <c r="D1811" s="655">
        <v>1710</v>
      </c>
      <c r="E1811" s="656">
        <v>0.6129208005964328</v>
      </c>
      <c r="F1811" s="637">
        <v>1710</v>
      </c>
    </row>
    <row r="1812" spans="1:6" s="650" customFormat="1" ht="12.75">
      <c r="A1812" s="181" t="s">
        <v>285</v>
      </c>
      <c r="B1812" s="655">
        <v>278992</v>
      </c>
      <c r="C1812" s="655">
        <v>1710</v>
      </c>
      <c r="D1812" s="655">
        <v>1626</v>
      </c>
      <c r="E1812" s="656">
        <v>0.5828124103916958</v>
      </c>
      <c r="F1812" s="637">
        <v>1626</v>
      </c>
    </row>
    <row r="1813" spans="1:6" s="650" customFormat="1" ht="12.75">
      <c r="A1813" s="239" t="s">
        <v>286</v>
      </c>
      <c r="B1813" s="655">
        <v>278992</v>
      </c>
      <c r="C1813" s="655">
        <v>1710</v>
      </c>
      <c r="D1813" s="655">
        <v>1626</v>
      </c>
      <c r="E1813" s="656">
        <v>0.5828124103916958</v>
      </c>
      <c r="F1813" s="637">
        <v>1626</v>
      </c>
    </row>
    <row r="1814" spans="1:6" s="650" customFormat="1" ht="12.75">
      <c r="A1814" s="253" t="s">
        <v>321</v>
      </c>
      <c r="B1814" s="655">
        <v>10266</v>
      </c>
      <c r="C1814" s="655">
        <v>0</v>
      </c>
      <c r="D1814" s="655">
        <v>0</v>
      </c>
      <c r="E1814" s="656">
        <v>0</v>
      </c>
      <c r="F1814" s="637">
        <v>0</v>
      </c>
    </row>
    <row r="1815" spans="1:6" s="650" customFormat="1" ht="25.5">
      <c r="A1815" s="241" t="s">
        <v>296</v>
      </c>
      <c r="B1815" s="655">
        <v>268726</v>
      </c>
      <c r="C1815" s="655">
        <v>1710</v>
      </c>
      <c r="D1815" s="655">
        <v>1626</v>
      </c>
      <c r="E1815" s="656">
        <v>0.6050772906231626</v>
      </c>
      <c r="F1815" s="637">
        <v>1626</v>
      </c>
    </row>
    <row r="1816" spans="1:6" s="650" customFormat="1" ht="14.25" customHeight="1">
      <c r="A1816" s="262" t="s">
        <v>297</v>
      </c>
      <c r="B1816" s="655">
        <v>268726</v>
      </c>
      <c r="C1816" s="655">
        <v>1710</v>
      </c>
      <c r="D1816" s="655">
        <v>1626</v>
      </c>
      <c r="E1816" s="656">
        <v>0.6050772906231626</v>
      </c>
      <c r="F1816" s="637">
        <v>1626</v>
      </c>
    </row>
    <row r="1817" spans="1:6" s="650" customFormat="1" ht="14.25" customHeight="1">
      <c r="A1817" s="262"/>
      <c r="B1817" s="655"/>
      <c r="C1817" s="328"/>
      <c r="D1817" s="328"/>
      <c r="E1817" s="637"/>
      <c r="F1817" s="637"/>
    </row>
    <row r="1818" spans="1:6" s="650" customFormat="1" ht="14.25" customHeight="1">
      <c r="A1818" s="229" t="s">
        <v>1032</v>
      </c>
      <c r="B1818" s="655"/>
      <c r="C1818" s="328"/>
      <c r="D1818" s="328"/>
      <c r="E1818" s="637"/>
      <c r="F1818" s="637"/>
    </row>
    <row r="1819" spans="1:6" s="650" customFormat="1" ht="14.25" customHeight="1">
      <c r="A1819" s="628" t="s">
        <v>1049</v>
      </c>
      <c r="B1819" s="655"/>
      <c r="C1819" s="328"/>
      <c r="D1819" s="328"/>
      <c r="E1819" s="637"/>
      <c r="F1819" s="637"/>
    </row>
    <row r="1820" spans="1:6" s="650" customFormat="1" ht="14.25" customHeight="1">
      <c r="A1820" s="185" t="s">
        <v>969</v>
      </c>
      <c r="B1820" s="655">
        <v>46881</v>
      </c>
      <c r="C1820" s="655">
        <v>0</v>
      </c>
      <c r="D1820" s="655">
        <v>0</v>
      </c>
      <c r="E1820" s="656">
        <v>0</v>
      </c>
      <c r="F1820" s="637">
        <v>0</v>
      </c>
    </row>
    <row r="1821" spans="1:6" s="650" customFormat="1" ht="14.25" customHeight="1">
      <c r="A1821" s="239" t="s">
        <v>283</v>
      </c>
      <c r="B1821" s="655">
        <v>46881</v>
      </c>
      <c r="C1821" s="655">
        <v>0</v>
      </c>
      <c r="D1821" s="655">
        <v>0</v>
      </c>
      <c r="E1821" s="656">
        <v>0</v>
      </c>
      <c r="F1821" s="637">
        <v>0</v>
      </c>
    </row>
    <row r="1822" spans="1:6" s="650" customFormat="1" ht="23.25" customHeight="1">
      <c r="A1822" s="241" t="s">
        <v>284</v>
      </c>
      <c r="B1822" s="655">
        <v>46881</v>
      </c>
      <c r="C1822" s="655">
        <v>0</v>
      </c>
      <c r="D1822" s="655">
        <v>0</v>
      </c>
      <c r="E1822" s="656">
        <v>0</v>
      </c>
      <c r="F1822" s="637">
        <v>0</v>
      </c>
    </row>
    <row r="1823" spans="1:6" s="650" customFormat="1" ht="14.25" customHeight="1">
      <c r="A1823" s="181" t="s">
        <v>285</v>
      </c>
      <c r="B1823" s="655">
        <v>46881</v>
      </c>
      <c r="C1823" s="655">
        <v>0</v>
      </c>
      <c r="D1823" s="655">
        <v>0</v>
      </c>
      <c r="E1823" s="656">
        <v>0</v>
      </c>
      <c r="F1823" s="637">
        <v>0</v>
      </c>
    </row>
    <row r="1824" spans="1:6" s="650" customFormat="1" ht="14.25" customHeight="1">
      <c r="A1824" s="239" t="s">
        <v>286</v>
      </c>
      <c r="B1824" s="655">
        <v>46881</v>
      </c>
      <c r="C1824" s="655">
        <v>0</v>
      </c>
      <c r="D1824" s="655">
        <v>0</v>
      </c>
      <c r="E1824" s="656">
        <v>0</v>
      </c>
      <c r="F1824" s="637">
        <v>0</v>
      </c>
    </row>
    <row r="1825" spans="1:6" s="650" customFormat="1" ht="27" customHeight="1">
      <c r="A1825" s="241" t="s">
        <v>296</v>
      </c>
      <c r="B1825" s="655">
        <v>46881</v>
      </c>
      <c r="C1825" s="655">
        <v>0</v>
      </c>
      <c r="D1825" s="655">
        <v>0</v>
      </c>
      <c r="E1825" s="656">
        <v>0</v>
      </c>
      <c r="F1825" s="637">
        <v>0</v>
      </c>
    </row>
    <row r="1826" spans="1:6" s="650" customFormat="1" ht="14.25" customHeight="1">
      <c r="A1826" s="262" t="s">
        <v>297</v>
      </c>
      <c r="B1826" s="655">
        <v>46881</v>
      </c>
      <c r="C1826" s="655">
        <v>0</v>
      </c>
      <c r="D1826" s="655">
        <v>0</v>
      </c>
      <c r="E1826" s="656">
        <v>0</v>
      </c>
      <c r="F1826" s="637">
        <v>0</v>
      </c>
    </row>
    <row r="1827" spans="1:6" s="650" customFormat="1" ht="14.25" customHeight="1">
      <c r="A1827" s="262"/>
      <c r="B1827" s="655"/>
      <c r="C1827" s="328"/>
      <c r="D1827" s="328"/>
      <c r="E1827" s="637"/>
      <c r="F1827" s="637"/>
    </row>
    <row r="1828" spans="1:6" s="650" customFormat="1" ht="14.25" customHeight="1">
      <c r="A1828" s="229" t="s">
        <v>1033</v>
      </c>
      <c r="B1828" s="655"/>
      <c r="C1828" s="328"/>
      <c r="D1828" s="328"/>
      <c r="E1828" s="637"/>
      <c r="F1828" s="637"/>
    </row>
    <row r="1829" spans="1:6" s="650" customFormat="1" ht="14.25" customHeight="1">
      <c r="A1829" s="628" t="s">
        <v>1049</v>
      </c>
      <c r="B1829" s="655"/>
      <c r="C1829" s="328"/>
      <c r="D1829" s="328"/>
      <c r="E1829" s="637"/>
      <c r="F1829" s="637"/>
    </row>
    <row r="1830" spans="1:6" s="650" customFormat="1" ht="14.25" customHeight="1">
      <c r="A1830" s="185" t="s">
        <v>969</v>
      </c>
      <c r="B1830" s="655">
        <v>311122</v>
      </c>
      <c r="C1830" s="655">
        <v>64060</v>
      </c>
      <c r="D1830" s="655">
        <v>64060</v>
      </c>
      <c r="E1830" s="656">
        <v>20.589993635937027</v>
      </c>
      <c r="F1830" s="637">
        <v>64060</v>
      </c>
    </row>
    <row r="1831" spans="1:6" s="650" customFormat="1" ht="14.25" customHeight="1">
      <c r="A1831" s="239" t="s">
        <v>283</v>
      </c>
      <c r="B1831" s="655">
        <v>311122</v>
      </c>
      <c r="C1831" s="655">
        <v>64060</v>
      </c>
      <c r="D1831" s="655">
        <v>64060</v>
      </c>
      <c r="E1831" s="656">
        <v>20.589993635937027</v>
      </c>
      <c r="F1831" s="637">
        <v>64060</v>
      </c>
    </row>
    <row r="1832" spans="1:6" s="650" customFormat="1" ht="23.25" customHeight="1">
      <c r="A1832" s="241" t="s">
        <v>284</v>
      </c>
      <c r="B1832" s="655">
        <v>311122</v>
      </c>
      <c r="C1832" s="655">
        <v>64060</v>
      </c>
      <c r="D1832" s="655">
        <v>64060</v>
      </c>
      <c r="E1832" s="656">
        <v>20.589993635937027</v>
      </c>
      <c r="F1832" s="637">
        <v>64060</v>
      </c>
    </row>
    <row r="1833" spans="1:6" s="650" customFormat="1" ht="14.25" customHeight="1">
      <c r="A1833" s="181" t="s">
        <v>285</v>
      </c>
      <c r="B1833" s="655">
        <v>311122</v>
      </c>
      <c r="C1833" s="655">
        <v>64060</v>
      </c>
      <c r="D1833" s="655">
        <v>45682</v>
      </c>
      <c r="E1833" s="656">
        <v>14.682986095486658</v>
      </c>
      <c r="F1833" s="637">
        <v>45682</v>
      </c>
    </row>
    <row r="1834" spans="1:6" s="650" customFormat="1" ht="14.25" customHeight="1">
      <c r="A1834" s="239" t="s">
        <v>286</v>
      </c>
      <c r="B1834" s="655">
        <v>311122</v>
      </c>
      <c r="C1834" s="655">
        <v>64060</v>
      </c>
      <c r="D1834" s="655">
        <v>45682</v>
      </c>
      <c r="E1834" s="656">
        <v>14.682986095486658</v>
      </c>
      <c r="F1834" s="637">
        <v>45682</v>
      </c>
    </row>
    <row r="1835" spans="1:6" s="650" customFormat="1" ht="25.5">
      <c r="A1835" s="241" t="s">
        <v>296</v>
      </c>
      <c r="B1835" s="655">
        <v>311122</v>
      </c>
      <c r="C1835" s="655">
        <v>64060</v>
      </c>
      <c r="D1835" s="655">
        <v>45682</v>
      </c>
      <c r="E1835" s="656">
        <v>14.682986095486658</v>
      </c>
      <c r="F1835" s="637">
        <v>45682</v>
      </c>
    </row>
    <row r="1836" spans="1:6" s="650" customFormat="1" ht="12.75">
      <c r="A1836" s="262" t="s">
        <v>297</v>
      </c>
      <c r="B1836" s="655">
        <v>311122</v>
      </c>
      <c r="C1836" s="655">
        <v>64060</v>
      </c>
      <c r="D1836" s="655">
        <v>45682</v>
      </c>
      <c r="E1836" s="656">
        <v>14.682986095486658</v>
      </c>
      <c r="F1836" s="637">
        <v>45682</v>
      </c>
    </row>
    <row r="1837" spans="1:6" s="650" customFormat="1" ht="12.75">
      <c r="A1837" s="262"/>
      <c r="B1837" s="655"/>
      <c r="C1837" s="328"/>
      <c r="D1837" s="328"/>
      <c r="E1837" s="637"/>
      <c r="F1837" s="637"/>
    </row>
    <row r="1838" spans="1:6" s="650" customFormat="1" ht="12.75">
      <c r="A1838" s="229" t="s">
        <v>1047</v>
      </c>
      <c r="B1838" s="655"/>
      <c r="C1838" s="328"/>
      <c r="D1838" s="328"/>
      <c r="E1838" s="637"/>
      <c r="F1838" s="637"/>
    </row>
    <row r="1839" spans="1:6" s="650" customFormat="1" ht="12.75">
      <c r="A1839" s="628" t="s">
        <v>1049</v>
      </c>
      <c r="B1839" s="655"/>
      <c r="C1839" s="328"/>
      <c r="D1839" s="328"/>
      <c r="E1839" s="637"/>
      <c r="F1839" s="637"/>
    </row>
    <row r="1840" spans="1:6" s="650" customFormat="1" ht="12.75">
      <c r="A1840" s="185" t="s">
        <v>969</v>
      </c>
      <c r="B1840" s="655">
        <v>711356</v>
      </c>
      <c r="C1840" s="655">
        <v>0</v>
      </c>
      <c r="D1840" s="655">
        <v>0</v>
      </c>
      <c r="E1840" s="656">
        <v>0</v>
      </c>
      <c r="F1840" s="637">
        <v>0</v>
      </c>
    </row>
    <row r="1841" spans="1:6" s="650" customFormat="1" ht="12.75">
      <c r="A1841" s="239" t="s">
        <v>283</v>
      </c>
      <c r="B1841" s="655">
        <v>711356</v>
      </c>
      <c r="C1841" s="655">
        <v>0</v>
      </c>
      <c r="D1841" s="655">
        <v>0</v>
      </c>
      <c r="E1841" s="656">
        <v>0</v>
      </c>
      <c r="F1841" s="637">
        <v>0</v>
      </c>
    </row>
    <row r="1842" spans="1:6" s="650" customFormat="1" ht="25.5">
      <c r="A1842" s="241" t="s">
        <v>284</v>
      </c>
      <c r="B1842" s="655">
        <v>711356</v>
      </c>
      <c r="C1842" s="655">
        <v>0</v>
      </c>
      <c r="D1842" s="655">
        <v>0</v>
      </c>
      <c r="E1842" s="656">
        <v>0</v>
      </c>
      <c r="F1842" s="637">
        <v>0</v>
      </c>
    </row>
    <row r="1843" spans="1:6" s="650" customFormat="1" ht="12.75">
      <c r="A1843" s="181" t="s">
        <v>285</v>
      </c>
      <c r="B1843" s="655">
        <v>711356</v>
      </c>
      <c r="C1843" s="655">
        <v>0</v>
      </c>
      <c r="D1843" s="655">
        <v>0</v>
      </c>
      <c r="E1843" s="656">
        <v>0</v>
      </c>
      <c r="F1843" s="637">
        <v>0</v>
      </c>
    </row>
    <row r="1844" spans="1:6" s="650" customFormat="1" ht="12.75">
      <c r="A1844" s="239" t="s">
        <v>286</v>
      </c>
      <c r="B1844" s="655">
        <v>711356</v>
      </c>
      <c r="C1844" s="655">
        <v>0</v>
      </c>
      <c r="D1844" s="655">
        <v>0</v>
      </c>
      <c r="E1844" s="656">
        <v>0</v>
      </c>
      <c r="F1844" s="637">
        <v>0</v>
      </c>
    </row>
    <row r="1845" spans="1:6" s="650" customFormat="1" ht="12.75">
      <c r="A1845" s="253" t="s">
        <v>287</v>
      </c>
      <c r="B1845" s="655">
        <v>627642</v>
      </c>
      <c r="C1845" s="655">
        <v>0</v>
      </c>
      <c r="D1845" s="655">
        <v>0</v>
      </c>
      <c r="E1845" s="656">
        <v>0</v>
      </c>
      <c r="F1845" s="637">
        <v>0</v>
      </c>
    </row>
    <row r="1846" spans="1:6" s="650" customFormat="1" ht="12.75">
      <c r="A1846" s="255" t="s">
        <v>290</v>
      </c>
      <c r="B1846" s="655">
        <v>627642</v>
      </c>
      <c r="C1846" s="655">
        <v>0</v>
      </c>
      <c r="D1846" s="655">
        <v>0</v>
      </c>
      <c r="E1846" s="656">
        <v>0</v>
      </c>
      <c r="F1846" s="637">
        <v>0</v>
      </c>
    </row>
    <row r="1847" spans="1:6" s="650" customFormat="1" ht="25.5">
      <c r="A1847" s="241" t="s">
        <v>296</v>
      </c>
      <c r="B1847" s="655">
        <v>83714</v>
      </c>
      <c r="C1847" s="655">
        <v>0</v>
      </c>
      <c r="D1847" s="655">
        <v>0</v>
      </c>
      <c r="E1847" s="656">
        <v>0</v>
      </c>
      <c r="F1847" s="637">
        <v>0</v>
      </c>
    </row>
    <row r="1848" spans="1:6" s="650" customFormat="1" ht="12.75">
      <c r="A1848" s="262" t="s">
        <v>297</v>
      </c>
      <c r="B1848" s="655">
        <v>83714</v>
      </c>
      <c r="C1848" s="655">
        <v>0</v>
      </c>
      <c r="D1848" s="655">
        <v>0</v>
      </c>
      <c r="E1848" s="656">
        <v>0</v>
      </c>
      <c r="F1848" s="637">
        <v>0</v>
      </c>
    </row>
    <row r="1849" spans="1:6" s="650" customFormat="1" ht="12.75">
      <c r="A1849" s="262"/>
      <c r="B1849" s="655"/>
      <c r="C1849" s="328"/>
      <c r="D1849" s="328"/>
      <c r="E1849" s="637"/>
      <c r="F1849" s="637"/>
    </row>
    <row r="1850" spans="1:6" s="650" customFormat="1" ht="12.75">
      <c r="A1850" s="229" t="s">
        <v>1059</v>
      </c>
      <c r="B1850" s="655"/>
      <c r="C1850" s="328"/>
      <c r="D1850" s="328"/>
      <c r="E1850" s="637"/>
      <c r="F1850" s="637"/>
    </row>
    <row r="1851" spans="1:6" s="650" customFormat="1" ht="12.75">
      <c r="A1851" s="628" t="s">
        <v>1049</v>
      </c>
      <c r="B1851" s="639"/>
      <c r="C1851" s="189"/>
      <c r="D1851" s="189"/>
      <c r="E1851" s="325"/>
      <c r="F1851" s="637"/>
    </row>
    <row r="1852" spans="1:6" s="650" customFormat="1" ht="12.75">
      <c r="A1852" s="185" t="s">
        <v>969</v>
      </c>
      <c r="B1852" s="655">
        <v>700</v>
      </c>
      <c r="C1852" s="655">
        <v>700</v>
      </c>
      <c r="D1852" s="655">
        <v>700</v>
      </c>
      <c r="E1852" s="656">
        <v>100</v>
      </c>
      <c r="F1852" s="637">
        <v>700</v>
      </c>
    </row>
    <row r="1853" spans="1:6" s="650" customFormat="1" ht="12.75">
      <c r="A1853" s="239" t="s">
        <v>283</v>
      </c>
      <c r="B1853" s="655">
        <v>700</v>
      </c>
      <c r="C1853" s="655">
        <v>700</v>
      </c>
      <c r="D1853" s="655">
        <v>700</v>
      </c>
      <c r="E1853" s="656">
        <v>100</v>
      </c>
      <c r="F1853" s="637">
        <v>700</v>
      </c>
    </row>
    <row r="1854" spans="1:6" s="650" customFormat="1" ht="25.5">
      <c r="A1854" s="241" t="s">
        <v>284</v>
      </c>
      <c r="B1854" s="655">
        <v>700</v>
      </c>
      <c r="C1854" s="655">
        <v>700</v>
      </c>
      <c r="D1854" s="655">
        <v>700</v>
      </c>
      <c r="E1854" s="656">
        <v>100</v>
      </c>
      <c r="F1854" s="637">
        <v>700</v>
      </c>
    </row>
    <row r="1855" spans="1:6" s="650" customFormat="1" ht="12.75">
      <c r="A1855" s="181" t="s">
        <v>285</v>
      </c>
      <c r="B1855" s="655">
        <v>700</v>
      </c>
      <c r="C1855" s="655">
        <v>700</v>
      </c>
      <c r="D1855" s="655">
        <v>0</v>
      </c>
      <c r="E1855" s="656">
        <v>0</v>
      </c>
      <c r="F1855" s="637">
        <v>0</v>
      </c>
    </row>
    <row r="1856" spans="1:6" s="650" customFormat="1" ht="12.75">
      <c r="A1856" s="239" t="s">
        <v>286</v>
      </c>
      <c r="B1856" s="655">
        <v>700</v>
      </c>
      <c r="C1856" s="655">
        <v>700</v>
      </c>
      <c r="D1856" s="655">
        <v>0</v>
      </c>
      <c r="E1856" s="656">
        <v>0</v>
      </c>
      <c r="F1856" s="637">
        <v>0</v>
      </c>
    </row>
    <row r="1857" spans="1:6" s="650" customFormat="1" ht="25.5">
      <c r="A1857" s="241" t="s">
        <v>296</v>
      </c>
      <c r="B1857" s="655">
        <v>700</v>
      </c>
      <c r="C1857" s="655">
        <v>700</v>
      </c>
      <c r="D1857" s="655">
        <v>0</v>
      </c>
      <c r="E1857" s="656">
        <v>0</v>
      </c>
      <c r="F1857" s="637">
        <v>0</v>
      </c>
    </row>
    <row r="1858" spans="1:6" s="650" customFormat="1" ht="12.75">
      <c r="A1858" s="262" t="s">
        <v>297</v>
      </c>
      <c r="B1858" s="655">
        <v>700</v>
      </c>
      <c r="C1858" s="655">
        <v>700</v>
      </c>
      <c r="D1858" s="655">
        <v>0</v>
      </c>
      <c r="E1858" s="656">
        <v>0</v>
      </c>
      <c r="F1858" s="637">
        <v>0</v>
      </c>
    </row>
    <row r="1859" spans="1:6" s="650" customFormat="1" ht="12.75">
      <c r="A1859" s="262"/>
      <c r="B1859" s="639"/>
      <c r="C1859" s="189"/>
      <c r="D1859" s="189"/>
      <c r="E1859" s="325"/>
      <c r="F1859" s="637"/>
    </row>
    <row r="1860" spans="1:6" s="650" customFormat="1" ht="12.75">
      <c r="A1860" s="229" t="s">
        <v>1060</v>
      </c>
      <c r="B1860" s="639"/>
      <c r="C1860" s="189"/>
      <c r="D1860" s="189"/>
      <c r="E1860" s="325"/>
      <c r="F1860" s="637"/>
    </row>
    <row r="1861" spans="1:6" s="650" customFormat="1" ht="12.75">
      <c r="A1861" s="628" t="s">
        <v>1049</v>
      </c>
      <c r="B1861" s="639"/>
      <c r="C1861" s="189"/>
      <c r="D1861" s="189"/>
      <c r="E1861" s="325"/>
      <c r="F1861" s="637"/>
    </row>
    <row r="1862" spans="1:6" s="650" customFormat="1" ht="12.75">
      <c r="A1862" s="185" t="s">
        <v>969</v>
      </c>
      <c r="B1862" s="655">
        <v>8679</v>
      </c>
      <c r="C1862" s="655">
        <v>8679</v>
      </c>
      <c r="D1862" s="655">
        <v>8679</v>
      </c>
      <c r="E1862" s="656">
        <v>100</v>
      </c>
      <c r="F1862" s="637">
        <v>8679</v>
      </c>
    </row>
    <row r="1863" spans="1:6" s="650" customFormat="1" ht="12.75">
      <c r="A1863" s="239" t="s">
        <v>283</v>
      </c>
      <c r="B1863" s="655">
        <v>8679</v>
      </c>
      <c r="C1863" s="655">
        <v>8679</v>
      </c>
      <c r="D1863" s="655">
        <v>8679</v>
      </c>
      <c r="E1863" s="656">
        <v>100</v>
      </c>
      <c r="F1863" s="637">
        <v>8679</v>
      </c>
    </row>
    <row r="1864" spans="1:6" s="650" customFormat="1" ht="25.5">
      <c r="A1864" s="241" t="s">
        <v>284</v>
      </c>
      <c r="B1864" s="655">
        <v>8679</v>
      </c>
      <c r="C1864" s="655">
        <v>8679</v>
      </c>
      <c r="D1864" s="655">
        <v>8679</v>
      </c>
      <c r="E1864" s="656">
        <v>100</v>
      </c>
      <c r="F1864" s="637">
        <v>8679</v>
      </c>
    </row>
    <row r="1865" spans="1:6" s="650" customFormat="1" ht="12.75">
      <c r="A1865" s="181" t="s">
        <v>285</v>
      </c>
      <c r="B1865" s="655">
        <v>8679</v>
      </c>
      <c r="C1865" s="655">
        <v>8679</v>
      </c>
      <c r="D1865" s="655">
        <v>1572</v>
      </c>
      <c r="E1865" s="656">
        <v>18.11268579329416</v>
      </c>
      <c r="F1865" s="637">
        <v>1572</v>
      </c>
    </row>
    <row r="1866" spans="1:6" s="650" customFormat="1" ht="12.75">
      <c r="A1866" s="239" t="s">
        <v>286</v>
      </c>
      <c r="B1866" s="655">
        <v>8679</v>
      </c>
      <c r="C1866" s="655">
        <v>8679</v>
      </c>
      <c r="D1866" s="655">
        <v>1572</v>
      </c>
      <c r="E1866" s="656">
        <v>18.11268579329416</v>
      </c>
      <c r="F1866" s="637">
        <v>1572</v>
      </c>
    </row>
    <row r="1867" spans="1:6" s="650" customFormat="1" ht="25.5">
      <c r="A1867" s="241" t="s">
        <v>296</v>
      </c>
      <c r="B1867" s="655">
        <v>8679</v>
      </c>
      <c r="C1867" s="655">
        <v>8679</v>
      </c>
      <c r="D1867" s="655">
        <v>1572</v>
      </c>
      <c r="E1867" s="656">
        <v>18.11268579329416</v>
      </c>
      <c r="F1867" s="637">
        <v>1572</v>
      </c>
    </row>
    <row r="1868" spans="1:6" s="650" customFormat="1" ht="12.75">
      <c r="A1868" s="262" t="s">
        <v>297</v>
      </c>
      <c r="B1868" s="655">
        <v>8679</v>
      </c>
      <c r="C1868" s="655">
        <v>8679</v>
      </c>
      <c r="D1868" s="655">
        <v>1572</v>
      </c>
      <c r="E1868" s="656">
        <v>18.11268579329416</v>
      </c>
      <c r="F1868" s="637">
        <v>1572</v>
      </c>
    </row>
    <row r="1869" spans="1:6" s="650" customFormat="1" ht="12.75">
      <c r="A1869" s="262"/>
      <c r="B1869" s="639"/>
      <c r="C1869" s="189"/>
      <c r="D1869" s="189"/>
      <c r="E1869" s="325"/>
      <c r="F1869" s="637"/>
    </row>
    <row r="1870" spans="1:6" s="650" customFormat="1" ht="12.75">
      <c r="A1870" s="229" t="s">
        <v>1018</v>
      </c>
      <c r="B1870" s="639"/>
      <c r="C1870" s="189"/>
      <c r="D1870" s="189"/>
      <c r="E1870" s="325"/>
      <c r="F1870" s="637"/>
    </row>
    <row r="1871" spans="1:6" s="650" customFormat="1" ht="12.75">
      <c r="A1871" s="628" t="s">
        <v>1049</v>
      </c>
      <c r="B1871" s="639"/>
      <c r="C1871" s="189"/>
      <c r="D1871" s="189"/>
      <c r="E1871" s="325"/>
      <c r="F1871" s="637"/>
    </row>
    <row r="1872" spans="1:6" s="650" customFormat="1" ht="12.75">
      <c r="A1872" s="185" t="s">
        <v>969</v>
      </c>
      <c r="B1872" s="655">
        <v>74362</v>
      </c>
      <c r="C1872" s="655">
        <v>10878</v>
      </c>
      <c r="D1872" s="655">
        <v>10878</v>
      </c>
      <c r="E1872" s="656">
        <v>14.62843925660956</v>
      </c>
      <c r="F1872" s="637">
        <v>10878</v>
      </c>
    </row>
    <row r="1873" spans="1:6" s="650" customFormat="1" ht="12.75">
      <c r="A1873" s="239" t="s">
        <v>283</v>
      </c>
      <c r="B1873" s="655">
        <v>74362</v>
      </c>
      <c r="C1873" s="655">
        <v>10878</v>
      </c>
      <c r="D1873" s="655">
        <v>10878</v>
      </c>
      <c r="E1873" s="656">
        <v>14.62843925660956</v>
      </c>
      <c r="F1873" s="637">
        <v>10878</v>
      </c>
    </row>
    <row r="1874" spans="1:6" s="650" customFormat="1" ht="25.5">
      <c r="A1874" s="241" t="s">
        <v>284</v>
      </c>
      <c r="B1874" s="655">
        <v>74362</v>
      </c>
      <c r="C1874" s="655">
        <v>10878</v>
      </c>
      <c r="D1874" s="655">
        <v>10878</v>
      </c>
      <c r="E1874" s="656">
        <v>14.62843925660956</v>
      </c>
      <c r="F1874" s="637">
        <v>10878</v>
      </c>
    </row>
    <row r="1875" spans="1:6" s="650" customFormat="1" ht="12.75">
      <c r="A1875" s="181" t="s">
        <v>285</v>
      </c>
      <c r="B1875" s="655">
        <v>74362</v>
      </c>
      <c r="C1875" s="655">
        <v>10878</v>
      </c>
      <c r="D1875" s="655">
        <v>0</v>
      </c>
      <c r="E1875" s="656">
        <v>0</v>
      </c>
      <c r="F1875" s="637">
        <v>0</v>
      </c>
    </row>
    <row r="1876" spans="1:6" s="650" customFormat="1" ht="12.75">
      <c r="A1876" s="239" t="s">
        <v>286</v>
      </c>
      <c r="B1876" s="655">
        <v>74362</v>
      </c>
      <c r="C1876" s="655">
        <v>10878</v>
      </c>
      <c r="D1876" s="655">
        <v>0</v>
      </c>
      <c r="E1876" s="656">
        <v>0</v>
      </c>
      <c r="F1876" s="637">
        <v>0</v>
      </c>
    </row>
    <row r="1877" spans="1:6" s="650" customFormat="1" ht="25.5">
      <c r="A1877" s="241" t="s">
        <v>296</v>
      </c>
      <c r="B1877" s="655">
        <v>74362</v>
      </c>
      <c r="C1877" s="655">
        <v>10878</v>
      </c>
      <c r="D1877" s="655">
        <v>0</v>
      </c>
      <c r="E1877" s="656">
        <v>0</v>
      </c>
      <c r="F1877" s="637">
        <v>0</v>
      </c>
    </row>
    <row r="1878" spans="1:6" s="650" customFormat="1" ht="12.75">
      <c r="A1878" s="262" t="s">
        <v>297</v>
      </c>
      <c r="B1878" s="655">
        <v>74362</v>
      </c>
      <c r="C1878" s="655">
        <v>10878</v>
      </c>
      <c r="D1878" s="655">
        <v>0</v>
      </c>
      <c r="E1878" s="656">
        <v>0</v>
      </c>
      <c r="F1878" s="637">
        <v>0</v>
      </c>
    </row>
    <row r="1879" spans="1:6" s="650" customFormat="1" ht="12.75">
      <c r="A1879" s="262"/>
      <c r="B1879" s="639"/>
      <c r="C1879" s="189"/>
      <c r="D1879" s="189"/>
      <c r="E1879" s="325"/>
      <c r="F1879" s="637"/>
    </row>
    <row r="1880" spans="1:6" s="650" customFormat="1" ht="12.75">
      <c r="A1880" s="229" t="s">
        <v>1061</v>
      </c>
      <c r="B1880" s="639"/>
      <c r="C1880" s="189"/>
      <c r="D1880" s="189"/>
      <c r="E1880" s="325"/>
      <c r="F1880" s="637"/>
    </row>
    <row r="1881" spans="1:6" s="650" customFormat="1" ht="12.75">
      <c r="A1881" s="628" t="s">
        <v>1049</v>
      </c>
      <c r="B1881" s="639"/>
      <c r="C1881" s="189"/>
      <c r="D1881" s="189"/>
      <c r="E1881" s="325"/>
      <c r="F1881" s="637"/>
    </row>
    <row r="1882" spans="1:6" s="650" customFormat="1" ht="12.75">
      <c r="A1882" s="185" t="s">
        <v>969</v>
      </c>
      <c r="B1882" s="655">
        <v>774</v>
      </c>
      <c r="C1882" s="655">
        <v>0</v>
      </c>
      <c r="D1882" s="655">
        <v>0</v>
      </c>
      <c r="E1882" s="656">
        <v>0</v>
      </c>
      <c r="F1882" s="637">
        <v>0</v>
      </c>
    </row>
    <row r="1883" spans="1:6" s="650" customFormat="1" ht="12.75">
      <c r="A1883" s="239" t="s">
        <v>283</v>
      </c>
      <c r="B1883" s="655">
        <v>774</v>
      </c>
      <c r="C1883" s="655">
        <v>0</v>
      </c>
      <c r="D1883" s="655">
        <v>0</v>
      </c>
      <c r="E1883" s="656">
        <v>0</v>
      </c>
      <c r="F1883" s="637">
        <v>0</v>
      </c>
    </row>
    <row r="1884" spans="1:6" s="650" customFormat="1" ht="25.5">
      <c r="A1884" s="241" t="s">
        <v>284</v>
      </c>
      <c r="B1884" s="655">
        <v>774</v>
      </c>
      <c r="C1884" s="655">
        <v>0</v>
      </c>
      <c r="D1884" s="655">
        <v>0</v>
      </c>
      <c r="E1884" s="656">
        <v>0</v>
      </c>
      <c r="F1884" s="637">
        <v>0</v>
      </c>
    </row>
    <row r="1885" spans="1:6" s="650" customFormat="1" ht="12.75">
      <c r="A1885" s="181" t="s">
        <v>285</v>
      </c>
      <c r="B1885" s="655">
        <v>774</v>
      </c>
      <c r="C1885" s="655">
        <v>0</v>
      </c>
      <c r="D1885" s="655">
        <v>0</v>
      </c>
      <c r="E1885" s="656">
        <v>0</v>
      </c>
      <c r="F1885" s="637">
        <v>0</v>
      </c>
    </row>
    <row r="1886" spans="1:6" s="650" customFormat="1" ht="12.75">
      <c r="A1886" s="239" t="s">
        <v>286</v>
      </c>
      <c r="B1886" s="655">
        <v>774</v>
      </c>
      <c r="C1886" s="655">
        <v>0</v>
      </c>
      <c r="D1886" s="655">
        <v>0</v>
      </c>
      <c r="E1886" s="656">
        <v>0</v>
      </c>
      <c r="F1886" s="637">
        <v>0</v>
      </c>
    </row>
    <row r="1887" spans="1:6" s="650" customFormat="1" ht="25.5">
      <c r="A1887" s="241" t="s">
        <v>296</v>
      </c>
      <c r="B1887" s="655">
        <v>774</v>
      </c>
      <c r="C1887" s="655">
        <v>0</v>
      </c>
      <c r="D1887" s="655">
        <v>0</v>
      </c>
      <c r="E1887" s="656">
        <v>0</v>
      </c>
      <c r="F1887" s="637">
        <v>0</v>
      </c>
    </row>
    <row r="1888" spans="1:6" s="650" customFormat="1" ht="12.75">
      <c r="A1888" s="262" t="s">
        <v>297</v>
      </c>
      <c r="B1888" s="655">
        <v>774</v>
      </c>
      <c r="C1888" s="655">
        <v>0</v>
      </c>
      <c r="D1888" s="655">
        <v>0</v>
      </c>
      <c r="E1888" s="656">
        <v>0</v>
      </c>
      <c r="F1888" s="637">
        <v>0</v>
      </c>
    </row>
    <row r="1889" spans="1:6" s="650" customFormat="1" ht="12.75">
      <c r="A1889" s="262"/>
      <c r="B1889" s="655"/>
      <c r="C1889" s="648"/>
      <c r="D1889" s="648"/>
      <c r="E1889" s="649"/>
      <c r="F1889" s="637"/>
    </row>
    <row r="1890" spans="1:6" s="650" customFormat="1" ht="25.5">
      <c r="A1890" s="229" t="s">
        <v>1062</v>
      </c>
      <c r="B1890" s="655"/>
      <c r="C1890" s="328"/>
      <c r="D1890" s="328"/>
      <c r="E1890" s="637"/>
      <c r="F1890" s="637"/>
    </row>
    <row r="1891" spans="1:6" s="650" customFormat="1" ht="12.75">
      <c r="A1891" s="628" t="s">
        <v>1049</v>
      </c>
      <c r="B1891" s="655"/>
      <c r="C1891" s="328"/>
      <c r="D1891" s="328"/>
      <c r="E1891" s="637"/>
      <c r="F1891" s="637"/>
    </row>
    <row r="1892" spans="1:6" s="650" customFormat="1" ht="12.75">
      <c r="A1892" s="185" t="s">
        <v>969</v>
      </c>
      <c r="B1892" s="655">
        <v>551468</v>
      </c>
      <c r="C1892" s="655">
        <v>89726</v>
      </c>
      <c r="D1892" s="655">
        <v>89726</v>
      </c>
      <c r="E1892" s="656">
        <v>16.27039102903523</v>
      </c>
      <c r="F1892" s="637">
        <v>89726</v>
      </c>
    </row>
    <row r="1893" spans="1:6" s="650" customFormat="1" ht="12.75">
      <c r="A1893" s="239" t="s">
        <v>283</v>
      </c>
      <c r="B1893" s="655">
        <v>551468</v>
      </c>
      <c r="C1893" s="655">
        <v>89726</v>
      </c>
      <c r="D1893" s="655">
        <v>89726</v>
      </c>
      <c r="E1893" s="656">
        <v>16.27039102903523</v>
      </c>
      <c r="F1893" s="637">
        <v>89726</v>
      </c>
    </row>
    <row r="1894" spans="1:6" s="650" customFormat="1" ht="25.5">
      <c r="A1894" s="241" t="s">
        <v>284</v>
      </c>
      <c r="B1894" s="655">
        <v>551468</v>
      </c>
      <c r="C1894" s="655">
        <v>89726</v>
      </c>
      <c r="D1894" s="655">
        <v>89726</v>
      </c>
      <c r="E1894" s="656">
        <v>16.27039102903523</v>
      </c>
      <c r="F1894" s="637">
        <v>89726</v>
      </c>
    </row>
    <row r="1895" spans="1:6" s="650" customFormat="1" ht="12.75">
      <c r="A1895" s="181" t="s">
        <v>285</v>
      </c>
      <c r="B1895" s="655">
        <v>551468</v>
      </c>
      <c r="C1895" s="655">
        <v>89726</v>
      </c>
      <c r="D1895" s="655">
        <v>41219</v>
      </c>
      <c r="E1895" s="656">
        <v>7.474413746581851</v>
      </c>
      <c r="F1895" s="637">
        <v>41219</v>
      </c>
    </row>
    <row r="1896" spans="1:6" s="650" customFormat="1" ht="12.75">
      <c r="A1896" s="239" t="s">
        <v>286</v>
      </c>
      <c r="B1896" s="655">
        <v>551468</v>
      </c>
      <c r="C1896" s="655">
        <v>89726</v>
      </c>
      <c r="D1896" s="655">
        <v>41219</v>
      </c>
      <c r="E1896" s="656">
        <v>7.474413746581851</v>
      </c>
      <c r="F1896" s="637">
        <v>41219</v>
      </c>
    </row>
    <row r="1897" spans="1:6" s="650" customFormat="1" ht="12.75">
      <c r="A1897" s="239" t="s">
        <v>287</v>
      </c>
      <c r="B1897" s="655">
        <v>24135</v>
      </c>
      <c r="C1897" s="655">
        <v>1919</v>
      </c>
      <c r="D1897" s="655">
        <v>0</v>
      </c>
      <c r="E1897" s="656">
        <v>0</v>
      </c>
      <c r="F1897" s="637">
        <v>0</v>
      </c>
    </row>
    <row r="1898" spans="1:6" s="650" customFormat="1" ht="12.75">
      <c r="A1898" s="255" t="s">
        <v>288</v>
      </c>
      <c r="B1898" s="655">
        <v>13003</v>
      </c>
      <c r="C1898" s="655">
        <v>1085</v>
      </c>
      <c r="D1898" s="655">
        <v>0</v>
      </c>
      <c r="E1898" s="656">
        <v>0</v>
      </c>
      <c r="F1898" s="637">
        <v>0</v>
      </c>
    </row>
    <row r="1899" spans="1:6" s="650" customFormat="1" ht="12.75">
      <c r="A1899" s="258" t="s">
        <v>289</v>
      </c>
      <c r="B1899" s="655">
        <v>10479</v>
      </c>
      <c r="C1899" s="655">
        <v>874</v>
      </c>
      <c r="D1899" s="655">
        <v>0</v>
      </c>
      <c r="E1899" s="656">
        <v>0</v>
      </c>
      <c r="F1899" s="637">
        <v>0</v>
      </c>
    </row>
    <row r="1900" spans="1:6" s="650" customFormat="1" ht="12.75">
      <c r="A1900" s="255" t="s">
        <v>290</v>
      </c>
      <c r="B1900" s="655">
        <v>11132</v>
      </c>
      <c r="C1900" s="655">
        <v>834</v>
      </c>
      <c r="D1900" s="655">
        <v>0</v>
      </c>
      <c r="E1900" s="656">
        <v>0</v>
      </c>
      <c r="F1900" s="637">
        <v>0</v>
      </c>
    </row>
    <row r="1901" spans="1:6" s="650" customFormat="1" ht="12.75">
      <c r="A1901" s="253" t="s">
        <v>291</v>
      </c>
      <c r="B1901" s="655">
        <v>504526</v>
      </c>
      <c r="C1901" s="655">
        <v>65000</v>
      </c>
      <c r="D1901" s="655">
        <v>41219</v>
      </c>
      <c r="E1901" s="656">
        <v>8.169846549038107</v>
      </c>
      <c r="F1901" s="637">
        <v>41219</v>
      </c>
    </row>
    <row r="1902" spans="1:6" s="650" customFormat="1" ht="12.75">
      <c r="A1902" s="255" t="s">
        <v>303</v>
      </c>
      <c r="B1902" s="655">
        <v>504526</v>
      </c>
      <c r="C1902" s="655">
        <v>65000</v>
      </c>
      <c r="D1902" s="655">
        <v>41219</v>
      </c>
      <c r="E1902" s="656">
        <v>8.169846549038107</v>
      </c>
      <c r="F1902" s="637">
        <v>41219</v>
      </c>
    </row>
    <row r="1903" spans="1:6" s="650" customFormat="1" ht="25.5">
      <c r="A1903" s="241" t="s">
        <v>296</v>
      </c>
      <c r="B1903" s="655">
        <v>22807</v>
      </c>
      <c r="C1903" s="655">
        <v>22807</v>
      </c>
      <c r="D1903" s="655">
        <v>0</v>
      </c>
      <c r="E1903" s="656">
        <v>0</v>
      </c>
      <c r="F1903" s="637">
        <v>0</v>
      </c>
    </row>
    <row r="1904" spans="1:6" s="650" customFormat="1" ht="12.75">
      <c r="A1904" s="262" t="s">
        <v>297</v>
      </c>
      <c r="B1904" s="655">
        <v>22807</v>
      </c>
      <c r="C1904" s="655">
        <v>22807</v>
      </c>
      <c r="D1904" s="655">
        <v>0</v>
      </c>
      <c r="E1904" s="656">
        <v>0</v>
      </c>
      <c r="F1904" s="637">
        <v>0</v>
      </c>
    </row>
    <row r="1905" spans="1:6" s="650" customFormat="1" ht="12.75">
      <c r="A1905" s="262"/>
      <c r="B1905" s="647"/>
      <c r="C1905" s="648"/>
      <c r="D1905" s="648"/>
      <c r="E1905" s="649"/>
      <c r="F1905" s="637"/>
    </row>
    <row r="1906" spans="1:6" s="673" customFormat="1" ht="14.25">
      <c r="A1906" s="672" t="s">
        <v>1063</v>
      </c>
      <c r="B1906" s="328"/>
      <c r="C1906" s="328"/>
      <c r="D1906" s="328"/>
      <c r="E1906" s="637"/>
      <c r="F1906" s="637"/>
    </row>
    <row r="1907" spans="1:6" s="673" customFormat="1" ht="12.75">
      <c r="A1907" s="180" t="s">
        <v>1064</v>
      </c>
      <c r="B1907" s="220">
        <v>1449590</v>
      </c>
      <c r="C1907" s="220">
        <v>453365</v>
      </c>
      <c r="D1907" s="220">
        <v>376865</v>
      </c>
      <c r="E1907" s="674">
        <v>25.998040825336822</v>
      </c>
      <c r="F1907" s="637">
        <v>376865</v>
      </c>
    </row>
    <row r="1908" spans="1:6" s="673" customFormat="1" ht="12.75">
      <c r="A1908" s="628" t="s">
        <v>399</v>
      </c>
      <c r="B1908" s="220">
        <v>1449590</v>
      </c>
      <c r="C1908" s="220">
        <v>453365</v>
      </c>
      <c r="D1908" s="220">
        <v>376865</v>
      </c>
      <c r="E1908" s="674">
        <v>25.998040825336822</v>
      </c>
      <c r="F1908" s="637">
        <v>376865</v>
      </c>
    </row>
    <row r="1909" spans="1:6" s="673" customFormat="1" ht="12.75">
      <c r="A1909" s="180" t="s">
        <v>285</v>
      </c>
      <c r="B1909" s="220">
        <v>1449590</v>
      </c>
      <c r="C1909" s="220">
        <v>453365</v>
      </c>
      <c r="D1909" s="220">
        <v>205959</v>
      </c>
      <c r="E1909" s="674">
        <v>14.208086424437255</v>
      </c>
      <c r="F1909" s="637">
        <v>205959</v>
      </c>
    </row>
    <row r="1910" spans="1:6" s="673" customFormat="1" ht="12.75">
      <c r="A1910" s="629" t="s">
        <v>286</v>
      </c>
      <c r="B1910" s="220">
        <v>884590</v>
      </c>
      <c r="C1910" s="220">
        <v>262481</v>
      </c>
      <c r="D1910" s="220">
        <v>160981</v>
      </c>
      <c r="E1910" s="674">
        <v>18.198374388134617</v>
      </c>
      <c r="F1910" s="637">
        <v>160981</v>
      </c>
    </row>
    <row r="1911" spans="1:6" s="673" customFormat="1" ht="12.75">
      <c r="A1911" s="263" t="s">
        <v>287</v>
      </c>
      <c r="B1911" s="220">
        <v>300000</v>
      </c>
      <c r="C1911" s="220">
        <v>25000</v>
      </c>
      <c r="D1911" s="220">
        <v>0</v>
      </c>
      <c r="E1911" s="674">
        <v>0</v>
      </c>
      <c r="F1911" s="637">
        <v>0</v>
      </c>
    </row>
    <row r="1912" spans="1:6" s="673" customFormat="1" ht="12.75">
      <c r="A1912" s="630" t="s">
        <v>288</v>
      </c>
      <c r="B1912" s="220">
        <v>300000</v>
      </c>
      <c r="C1912" s="220">
        <v>25000</v>
      </c>
      <c r="D1912" s="220">
        <v>0</v>
      </c>
      <c r="E1912" s="674">
        <v>0</v>
      </c>
      <c r="F1912" s="637">
        <v>0</v>
      </c>
    </row>
    <row r="1913" spans="1:6" s="673" customFormat="1" ht="12.75">
      <c r="A1913" s="631" t="s">
        <v>289</v>
      </c>
      <c r="B1913" s="220">
        <v>242000</v>
      </c>
      <c r="C1913" s="220">
        <v>20383</v>
      </c>
      <c r="D1913" s="220">
        <v>0</v>
      </c>
      <c r="E1913" s="674">
        <v>0</v>
      </c>
      <c r="F1913" s="637">
        <v>0</v>
      </c>
    </row>
    <row r="1914" spans="1:6" s="673" customFormat="1" ht="12.75">
      <c r="A1914" s="263" t="s">
        <v>321</v>
      </c>
      <c r="B1914" s="220">
        <v>584590</v>
      </c>
      <c r="C1914" s="220">
        <v>237481</v>
      </c>
      <c r="D1914" s="220">
        <v>160981</v>
      </c>
      <c r="E1914" s="674">
        <v>27.53741938794711</v>
      </c>
      <c r="F1914" s="637">
        <v>160981</v>
      </c>
    </row>
    <row r="1915" spans="1:6" s="673" customFormat="1" ht="12.75">
      <c r="A1915" s="628" t="s">
        <v>241</v>
      </c>
      <c r="B1915" s="220">
        <v>565000</v>
      </c>
      <c r="C1915" s="220">
        <v>190884</v>
      </c>
      <c r="D1915" s="220">
        <v>44978</v>
      </c>
      <c r="E1915" s="674">
        <v>7.960707964601769</v>
      </c>
      <c r="F1915" s="637">
        <v>44978</v>
      </c>
    </row>
    <row r="1916" spans="1:6" s="673" customFormat="1" ht="12.75">
      <c r="A1916" s="263" t="s">
        <v>293</v>
      </c>
      <c r="B1916" s="220">
        <v>565000</v>
      </c>
      <c r="C1916" s="220">
        <v>190884</v>
      </c>
      <c r="D1916" s="220">
        <v>44978</v>
      </c>
      <c r="E1916" s="674">
        <v>7.960707964601769</v>
      </c>
      <c r="F1916" s="637">
        <v>44978</v>
      </c>
    </row>
    <row r="1917" spans="1:6" s="673" customFormat="1" ht="12.75">
      <c r="A1917" s="263" t="s">
        <v>1339</v>
      </c>
      <c r="B1917" s="220">
        <v>-11379386</v>
      </c>
      <c r="C1917" s="220">
        <v>-10429231</v>
      </c>
      <c r="D1917" s="220">
        <v>-10429231</v>
      </c>
      <c r="E1917" s="674">
        <v>91.650208543765</v>
      </c>
      <c r="F1917" s="637">
        <v>-10429231</v>
      </c>
    </row>
    <row r="1918" spans="1:6" s="673" customFormat="1" ht="12.75">
      <c r="A1918" s="628" t="s">
        <v>342</v>
      </c>
      <c r="B1918" s="220">
        <v>-11379386</v>
      </c>
      <c r="C1918" s="220">
        <v>-10429231</v>
      </c>
      <c r="D1918" s="220">
        <v>-10429231</v>
      </c>
      <c r="E1918" s="674">
        <v>91.650208543765</v>
      </c>
      <c r="F1918" s="637">
        <v>-10429231</v>
      </c>
    </row>
    <row r="1919" spans="1:6" s="673" customFormat="1" ht="12.75">
      <c r="A1919" s="626" t="s">
        <v>1065</v>
      </c>
      <c r="B1919" s="220">
        <v>11379386</v>
      </c>
      <c r="C1919" s="220">
        <v>10429231</v>
      </c>
      <c r="D1919" s="220">
        <v>10429231</v>
      </c>
      <c r="E1919" s="674">
        <v>91.650208543765</v>
      </c>
      <c r="F1919" s="637">
        <v>10429231</v>
      </c>
    </row>
    <row r="1920" spans="1:6" s="675" customFormat="1" ht="25.5">
      <c r="A1920" s="626" t="s">
        <v>458</v>
      </c>
      <c r="B1920" s="220">
        <v>11379386</v>
      </c>
      <c r="C1920" s="220">
        <v>10429231</v>
      </c>
      <c r="D1920" s="220">
        <v>10429231</v>
      </c>
      <c r="E1920" s="674">
        <v>91.650208543765</v>
      </c>
      <c r="F1920" s="637">
        <v>10429231</v>
      </c>
    </row>
    <row r="1921" spans="1:6" s="675" customFormat="1" ht="12.75">
      <c r="A1921" s="626"/>
      <c r="B1921" s="220"/>
      <c r="C1921" s="220"/>
      <c r="D1921" s="220"/>
      <c r="E1921" s="322"/>
      <c r="F1921" s="637"/>
    </row>
    <row r="1922" spans="1:6" s="160" customFormat="1" ht="25.5">
      <c r="A1922" s="669" t="s">
        <v>1066</v>
      </c>
      <c r="B1922" s="328"/>
      <c r="C1922" s="328"/>
      <c r="D1922" s="328"/>
      <c r="E1922" s="322"/>
      <c r="F1922" s="637"/>
    </row>
    <row r="1923" spans="1:6" s="160" customFormat="1" ht="12" customHeight="1">
      <c r="A1923" s="181" t="s">
        <v>1064</v>
      </c>
      <c r="B1923" s="639">
        <v>865000</v>
      </c>
      <c r="C1923" s="639">
        <v>215884</v>
      </c>
      <c r="D1923" s="639">
        <v>215884</v>
      </c>
      <c r="E1923" s="325">
        <v>24.957687861271676</v>
      </c>
      <c r="F1923" s="637">
        <v>215884</v>
      </c>
    </row>
    <row r="1924" spans="1:6" s="160" customFormat="1" ht="12" customHeight="1">
      <c r="A1924" s="239" t="s">
        <v>399</v>
      </c>
      <c r="B1924" s="639">
        <v>865000</v>
      </c>
      <c r="C1924" s="639">
        <v>215884</v>
      </c>
      <c r="D1924" s="639">
        <v>215884</v>
      </c>
      <c r="E1924" s="325">
        <v>24.957687861271676</v>
      </c>
      <c r="F1924" s="637">
        <v>215884</v>
      </c>
    </row>
    <row r="1925" spans="1:6" s="160" customFormat="1" ht="12" customHeight="1">
      <c r="A1925" s="181" t="s">
        <v>285</v>
      </c>
      <c r="B1925" s="639">
        <v>865000</v>
      </c>
      <c r="C1925" s="639">
        <v>215884</v>
      </c>
      <c r="D1925" s="639">
        <v>44978</v>
      </c>
      <c r="E1925" s="325">
        <v>5.1997687861271675</v>
      </c>
      <c r="F1925" s="637">
        <v>44978</v>
      </c>
    </row>
    <row r="1926" spans="1:6" s="160" customFormat="1" ht="12" customHeight="1">
      <c r="A1926" s="239" t="s">
        <v>286</v>
      </c>
      <c r="B1926" s="639">
        <v>300000</v>
      </c>
      <c r="C1926" s="639">
        <v>25000</v>
      </c>
      <c r="D1926" s="639">
        <v>0</v>
      </c>
      <c r="E1926" s="325">
        <v>0</v>
      </c>
      <c r="F1926" s="637">
        <v>0</v>
      </c>
    </row>
    <row r="1927" spans="1:6" s="160" customFormat="1" ht="12" customHeight="1">
      <c r="A1927" s="253" t="s">
        <v>287</v>
      </c>
      <c r="B1927" s="639">
        <v>300000</v>
      </c>
      <c r="C1927" s="639">
        <v>25000</v>
      </c>
      <c r="D1927" s="639">
        <v>0</v>
      </c>
      <c r="E1927" s="325">
        <v>0</v>
      </c>
      <c r="F1927" s="637">
        <v>0</v>
      </c>
    </row>
    <row r="1928" spans="1:6" s="160" customFormat="1" ht="12" customHeight="1">
      <c r="A1928" s="255" t="s">
        <v>288</v>
      </c>
      <c r="B1928" s="639">
        <v>300000</v>
      </c>
      <c r="C1928" s="639">
        <v>25000</v>
      </c>
      <c r="D1928" s="639">
        <v>0</v>
      </c>
      <c r="E1928" s="325">
        <v>0</v>
      </c>
      <c r="F1928" s="637">
        <v>0</v>
      </c>
    </row>
    <row r="1929" spans="1:6" s="160" customFormat="1" ht="12" customHeight="1">
      <c r="A1929" s="258" t="s">
        <v>289</v>
      </c>
      <c r="B1929" s="639">
        <v>242000</v>
      </c>
      <c r="C1929" s="639">
        <v>20383</v>
      </c>
      <c r="D1929" s="639">
        <v>0</v>
      </c>
      <c r="E1929" s="325">
        <v>0</v>
      </c>
      <c r="F1929" s="637">
        <v>0</v>
      </c>
    </row>
    <row r="1930" spans="1:6" s="675" customFormat="1" ht="12.75">
      <c r="A1930" s="239" t="s">
        <v>241</v>
      </c>
      <c r="B1930" s="639">
        <v>565000</v>
      </c>
      <c r="C1930" s="639">
        <v>190884</v>
      </c>
      <c r="D1930" s="639">
        <v>44978</v>
      </c>
      <c r="E1930" s="325">
        <v>7.960707964601769</v>
      </c>
      <c r="F1930" s="637">
        <v>44978</v>
      </c>
    </row>
    <row r="1931" spans="1:6" s="675" customFormat="1" ht="13.5" customHeight="1">
      <c r="A1931" s="253" t="s">
        <v>293</v>
      </c>
      <c r="B1931" s="639">
        <v>565000</v>
      </c>
      <c r="C1931" s="639">
        <v>190884</v>
      </c>
      <c r="D1931" s="639">
        <v>44978</v>
      </c>
      <c r="E1931" s="325">
        <v>7.960707964601769</v>
      </c>
      <c r="F1931" s="637">
        <v>44978</v>
      </c>
    </row>
    <row r="1932" spans="1:6" s="645" customFormat="1" ht="12.75">
      <c r="A1932" s="253"/>
      <c r="B1932" s="639"/>
      <c r="C1932" s="676"/>
      <c r="D1932" s="676"/>
      <c r="E1932" s="677"/>
      <c r="F1932" s="637"/>
    </row>
    <row r="1933" spans="1:6" s="650" customFormat="1" ht="12.75">
      <c r="A1933" s="229" t="s">
        <v>1067</v>
      </c>
      <c r="B1933" s="647"/>
      <c r="C1933" s="648"/>
      <c r="D1933" s="648"/>
      <c r="E1933" s="649"/>
      <c r="F1933" s="637"/>
    </row>
    <row r="1934" spans="1:6" s="650" customFormat="1" ht="25.5">
      <c r="A1934" s="669" t="s">
        <v>1066</v>
      </c>
      <c r="B1934" s="647"/>
      <c r="C1934" s="648"/>
      <c r="D1934" s="648"/>
      <c r="E1934" s="649"/>
      <c r="F1934" s="637"/>
    </row>
    <row r="1935" spans="1:6" s="650" customFormat="1" ht="12.75">
      <c r="A1935" s="181" t="s">
        <v>1064</v>
      </c>
      <c r="B1935" s="639">
        <v>865000</v>
      </c>
      <c r="C1935" s="639">
        <v>215884</v>
      </c>
      <c r="D1935" s="639">
        <v>215884</v>
      </c>
      <c r="E1935" s="325">
        <v>24.957687861271676</v>
      </c>
      <c r="F1935" s="637">
        <v>215884</v>
      </c>
    </row>
    <row r="1936" spans="1:6" s="650" customFormat="1" ht="12.75">
      <c r="A1936" s="239" t="s">
        <v>399</v>
      </c>
      <c r="B1936" s="639">
        <v>865000</v>
      </c>
      <c r="C1936" s="639">
        <v>215884</v>
      </c>
      <c r="D1936" s="639">
        <v>215884</v>
      </c>
      <c r="E1936" s="325">
        <v>24.957687861271676</v>
      </c>
      <c r="F1936" s="637">
        <v>215884</v>
      </c>
    </row>
    <row r="1937" spans="1:6" s="650" customFormat="1" ht="12.75">
      <c r="A1937" s="181" t="s">
        <v>285</v>
      </c>
      <c r="B1937" s="639">
        <v>865000</v>
      </c>
      <c r="C1937" s="639">
        <v>215884</v>
      </c>
      <c r="D1937" s="639">
        <v>44978</v>
      </c>
      <c r="E1937" s="325">
        <v>5.1997687861271675</v>
      </c>
      <c r="F1937" s="637">
        <v>44978</v>
      </c>
    </row>
    <row r="1938" spans="1:6" s="650" customFormat="1" ht="12.75">
      <c r="A1938" s="239" t="s">
        <v>286</v>
      </c>
      <c r="B1938" s="639">
        <v>300000</v>
      </c>
      <c r="C1938" s="639">
        <v>25000</v>
      </c>
      <c r="D1938" s="639">
        <v>0</v>
      </c>
      <c r="E1938" s="325">
        <v>0</v>
      </c>
      <c r="F1938" s="637">
        <v>0</v>
      </c>
    </row>
    <row r="1939" spans="1:6" s="650" customFormat="1" ht="12.75">
      <c r="A1939" s="253" t="s">
        <v>287</v>
      </c>
      <c r="B1939" s="639">
        <v>300000</v>
      </c>
      <c r="C1939" s="639">
        <v>25000</v>
      </c>
      <c r="D1939" s="639">
        <v>0</v>
      </c>
      <c r="E1939" s="325">
        <v>0</v>
      </c>
      <c r="F1939" s="637">
        <v>0</v>
      </c>
    </row>
    <row r="1940" spans="1:6" s="650" customFormat="1" ht="12.75">
      <c r="A1940" s="255" t="s">
        <v>288</v>
      </c>
      <c r="B1940" s="639">
        <v>300000</v>
      </c>
      <c r="C1940" s="639">
        <v>25000</v>
      </c>
      <c r="D1940" s="639">
        <v>0</v>
      </c>
      <c r="E1940" s="325">
        <v>0</v>
      </c>
      <c r="F1940" s="637">
        <v>0</v>
      </c>
    </row>
    <row r="1941" spans="1:6" s="650" customFormat="1" ht="12.75">
      <c r="A1941" s="258" t="s">
        <v>289</v>
      </c>
      <c r="B1941" s="639">
        <v>242000</v>
      </c>
      <c r="C1941" s="639">
        <v>20383</v>
      </c>
      <c r="D1941" s="639">
        <v>0</v>
      </c>
      <c r="E1941" s="325">
        <v>0</v>
      </c>
      <c r="F1941" s="637">
        <v>0</v>
      </c>
    </row>
    <row r="1942" spans="1:6" s="650" customFormat="1" ht="12.75">
      <c r="A1942" s="239" t="s">
        <v>241</v>
      </c>
      <c r="B1942" s="639">
        <v>565000</v>
      </c>
      <c r="C1942" s="639">
        <v>190884</v>
      </c>
      <c r="D1942" s="639">
        <v>44978</v>
      </c>
      <c r="E1942" s="325">
        <v>7.960707964601769</v>
      </c>
      <c r="F1942" s="637">
        <v>44978</v>
      </c>
    </row>
    <row r="1943" spans="1:6" s="650" customFormat="1" ht="12.75">
      <c r="A1943" s="253" t="s">
        <v>293</v>
      </c>
      <c r="B1943" s="639">
        <v>565000</v>
      </c>
      <c r="C1943" s="639">
        <v>190884</v>
      </c>
      <c r="D1943" s="639">
        <v>44978</v>
      </c>
      <c r="E1943" s="325">
        <v>7.960707964601769</v>
      </c>
      <c r="F1943" s="637">
        <v>44978</v>
      </c>
    </row>
    <row r="1944" spans="1:6" s="650" customFormat="1" ht="12.75">
      <c r="A1944" s="229"/>
      <c r="B1944" s="678"/>
      <c r="C1944" s="648"/>
      <c r="D1944" s="648"/>
      <c r="E1944" s="649"/>
      <c r="F1944" s="637"/>
    </row>
    <row r="1945" spans="1:6" s="675" customFormat="1" ht="12.75">
      <c r="A1945" s="628" t="s">
        <v>1049</v>
      </c>
      <c r="B1945" s="679"/>
      <c r="C1945" s="331"/>
      <c r="D1945" s="331"/>
      <c r="E1945" s="674"/>
      <c r="F1945" s="637"/>
    </row>
    <row r="1946" spans="1:6" s="680" customFormat="1" ht="12.75">
      <c r="A1946" s="181" t="s">
        <v>1064</v>
      </c>
      <c r="B1946" s="678">
        <v>584590</v>
      </c>
      <c r="C1946" s="678">
        <v>237481</v>
      </c>
      <c r="D1946" s="678">
        <v>160981</v>
      </c>
      <c r="E1946" s="325">
        <v>27.53741938794711</v>
      </c>
      <c r="F1946" s="637">
        <v>160981</v>
      </c>
    </row>
    <row r="1947" spans="1:6" s="680" customFormat="1" ht="12.75">
      <c r="A1947" s="239" t="s">
        <v>399</v>
      </c>
      <c r="B1947" s="678">
        <v>584590</v>
      </c>
      <c r="C1947" s="678">
        <v>237481</v>
      </c>
      <c r="D1947" s="678">
        <v>160981</v>
      </c>
      <c r="E1947" s="325">
        <v>27.53741938794711</v>
      </c>
      <c r="F1947" s="637">
        <v>160981</v>
      </c>
    </row>
    <row r="1948" spans="1:6" s="681" customFormat="1" ht="12.75">
      <c r="A1948" s="327" t="s">
        <v>285</v>
      </c>
      <c r="B1948" s="678">
        <v>584590</v>
      </c>
      <c r="C1948" s="678">
        <v>237481</v>
      </c>
      <c r="D1948" s="678">
        <v>160981</v>
      </c>
      <c r="E1948" s="325">
        <v>27.53741938794711</v>
      </c>
      <c r="F1948" s="637">
        <v>160981</v>
      </c>
    </row>
    <row r="1949" spans="1:6" s="675" customFormat="1" ht="12.75">
      <c r="A1949" s="239" t="s">
        <v>286</v>
      </c>
      <c r="B1949" s="678">
        <v>584590</v>
      </c>
      <c r="C1949" s="678">
        <v>237481</v>
      </c>
      <c r="D1949" s="678">
        <v>160981</v>
      </c>
      <c r="E1949" s="325">
        <v>27.53741938794711</v>
      </c>
      <c r="F1949" s="637">
        <v>160981</v>
      </c>
    </row>
    <row r="1950" spans="1:6" s="675" customFormat="1" ht="12.75">
      <c r="A1950" s="253" t="s">
        <v>321</v>
      </c>
      <c r="B1950" s="678">
        <v>584590</v>
      </c>
      <c r="C1950" s="678">
        <v>237481</v>
      </c>
      <c r="D1950" s="678">
        <v>160981</v>
      </c>
      <c r="E1950" s="325">
        <v>27.53741938794711</v>
      </c>
      <c r="F1950" s="637">
        <v>160981</v>
      </c>
    </row>
    <row r="1951" spans="1:6" s="675" customFormat="1" ht="12.75">
      <c r="A1951" s="253" t="s">
        <v>1339</v>
      </c>
      <c r="B1951" s="678">
        <v>-11379386</v>
      </c>
      <c r="C1951" s="678">
        <v>-10429231</v>
      </c>
      <c r="D1951" s="678">
        <v>-10429231</v>
      </c>
      <c r="E1951" s="325">
        <v>91.650208543765</v>
      </c>
      <c r="F1951" s="637">
        <v>-10429231</v>
      </c>
    </row>
    <row r="1952" spans="1:6" s="675" customFormat="1" ht="12.75">
      <c r="A1952" s="239" t="s">
        <v>342</v>
      </c>
      <c r="B1952" s="678">
        <v>-11379386</v>
      </c>
      <c r="C1952" s="678">
        <v>-10429231</v>
      </c>
      <c r="D1952" s="678">
        <v>-10429231</v>
      </c>
      <c r="E1952" s="325">
        <v>91.650208543765</v>
      </c>
      <c r="F1952" s="637">
        <v>-10429231</v>
      </c>
    </row>
    <row r="1953" spans="1:6" s="675" customFormat="1" ht="12.75">
      <c r="A1953" s="261" t="s">
        <v>1065</v>
      </c>
      <c r="B1953" s="678">
        <v>11379386</v>
      </c>
      <c r="C1953" s="678">
        <v>10429231</v>
      </c>
      <c r="D1953" s="678">
        <v>10429231</v>
      </c>
      <c r="E1953" s="325">
        <v>91.650208543765</v>
      </c>
      <c r="F1953" s="637">
        <v>10429231</v>
      </c>
    </row>
    <row r="1954" spans="1:6" s="675" customFormat="1" ht="25.5">
      <c r="A1954" s="261" t="s">
        <v>458</v>
      </c>
      <c r="B1954" s="183">
        <v>11379386</v>
      </c>
      <c r="C1954" s="183">
        <v>10429231</v>
      </c>
      <c r="D1954" s="183">
        <v>10429231</v>
      </c>
      <c r="E1954" s="325">
        <v>91.650208543765</v>
      </c>
      <c r="F1954" s="637">
        <v>10429231</v>
      </c>
    </row>
    <row r="1955" spans="1:6" s="645" customFormat="1" ht="12.75">
      <c r="A1955" s="253"/>
      <c r="B1955" s="678"/>
      <c r="C1955" s="676"/>
      <c r="D1955" s="676"/>
      <c r="E1955" s="677"/>
      <c r="F1955" s="637"/>
    </row>
    <row r="1956" spans="1:6" s="650" customFormat="1" ht="12.75">
      <c r="A1956" s="229" t="s">
        <v>1067</v>
      </c>
      <c r="B1956" s="678"/>
      <c r="C1956" s="648"/>
      <c r="D1956" s="648"/>
      <c r="E1956" s="649"/>
      <c r="F1956" s="637"/>
    </row>
    <row r="1957" spans="1:6" s="650" customFormat="1" ht="12.75">
      <c r="A1957" s="628" t="s">
        <v>1049</v>
      </c>
      <c r="B1957" s="678"/>
      <c r="C1957" s="648"/>
      <c r="D1957" s="648"/>
      <c r="E1957" s="649"/>
      <c r="F1957" s="637"/>
    </row>
    <row r="1958" spans="1:6" s="650" customFormat="1" ht="12.75">
      <c r="A1958" s="181" t="s">
        <v>1064</v>
      </c>
      <c r="B1958" s="678">
        <v>584590</v>
      </c>
      <c r="C1958" s="678">
        <v>237481</v>
      </c>
      <c r="D1958" s="678">
        <v>160981</v>
      </c>
      <c r="E1958" s="325">
        <v>27.53741938794711</v>
      </c>
      <c r="F1958" s="637">
        <v>160981</v>
      </c>
    </row>
    <row r="1959" spans="1:6" s="650" customFormat="1" ht="12.75">
      <c r="A1959" s="239" t="s">
        <v>399</v>
      </c>
      <c r="B1959" s="678">
        <v>584590</v>
      </c>
      <c r="C1959" s="678">
        <v>237481</v>
      </c>
      <c r="D1959" s="678">
        <v>160981</v>
      </c>
      <c r="E1959" s="325">
        <v>27.53741938794711</v>
      </c>
      <c r="F1959" s="637">
        <v>160981</v>
      </c>
    </row>
    <row r="1960" spans="1:6" s="650" customFormat="1" ht="12.75">
      <c r="A1960" s="327" t="s">
        <v>285</v>
      </c>
      <c r="B1960" s="678">
        <v>584590</v>
      </c>
      <c r="C1960" s="678">
        <v>237481</v>
      </c>
      <c r="D1960" s="678">
        <v>160981</v>
      </c>
      <c r="E1960" s="325">
        <v>27.53741938794711</v>
      </c>
      <c r="F1960" s="637">
        <v>160981</v>
      </c>
    </row>
    <row r="1961" spans="1:6" s="650" customFormat="1" ht="12.75">
      <c r="A1961" s="239" t="s">
        <v>286</v>
      </c>
      <c r="B1961" s="678">
        <v>584590</v>
      </c>
      <c r="C1961" s="678">
        <v>237481</v>
      </c>
      <c r="D1961" s="678">
        <v>160981</v>
      </c>
      <c r="E1961" s="325">
        <v>27.53741938794711</v>
      </c>
      <c r="F1961" s="637">
        <v>160981</v>
      </c>
    </row>
    <row r="1962" spans="1:6" s="650" customFormat="1" ht="12.75">
      <c r="A1962" s="253" t="s">
        <v>321</v>
      </c>
      <c r="B1962" s="678">
        <v>584590</v>
      </c>
      <c r="C1962" s="678">
        <v>237481</v>
      </c>
      <c r="D1962" s="678">
        <v>160981</v>
      </c>
      <c r="E1962" s="325">
        <v>27.53741938794711</v>
      </c>
      <c r="F1962" s="637">
        <v>160981</v>
      </c>
    </row>
    <row r="1963" spans="1:6" s="650" customFormat="1" ht="12.75">
      <c r="A1963" s="253" t="s">
        <v>1339</v>
      </c>
      <c r="B1963" s="678">
        <v>-11379386</v>
      </c>
      <c r="C1963" s="678">
        <v>-10429231</v>
      </c>
      <c r="D1963" s="678">
        <v>-10429231</v>
      </c>
      <c r="E1963" s="325">
        <v>91.650208543765</v>
      </c>
      <c r="F1963" s="637">
        <v>-10429231</v>
      </c>
    </row>
    <row r="1964" spans="1:6" s="650" customFormat="1" ht="12.75">
      <c r="A1964" s="239" t="s">
        <v>342</v>
      </c>
      <c r="B1964" s="678">
        <v>-11379386</v>
      </c>
      <c r="C1964" s="678">
        <v>-10429231</v>
      </c>
      <c r="D1964" s="678">
        <v>-10429231</v>
      </c>
      <c r="E1964" s="325">
        <v>91.650208543765</v>
      </c>
      <c r="F1964" s="637">
        <v>-10429231</v>
      </c>
    </row>
    <row r="1965" spans="1:6" s="650" customFormat="1" ht="12.75">
      <c r="A1965" s="261" t="s">
        <v>1065</v>
      </c>
      <c r="B1965" s="678">
        <v>11379386</v>
      </c>
      <c r="C1965" s="678">
        <v>10429231</v>
      </c>
      <c r="D1965" s="678">
        <v>10429231</v>
      </c>
      <c r="E1965" s="325">
        <v>91.650208543765</v>
      </c>
      <c r="F1965" s="637">
        <v>10429231</v>
      </c>
    </row>
    <row r="1966" spans="1:6" s="675" customFormat="1" ht="25.5">
      <c r="A1966" s="261" t="s">
        <v>458</v>
      </c>
      <c r="B1966" s="183">
        <v>11379386</v>
      </c>
      <c r="C1966" s="183">
        <v>10429231</v>
      </c>
      <c r="D1966" s="183">
        <v>10429231</v>
      </c>
      <c r="E1966" s="325">
        <v>91.650208543765</v>
      </c>
      <c r="F1966" s="637">
        <v>10429231</v>
      </c>
    </row>
    <row r="1967" spans="1:6" s="675" customFormat="1" ht="12.75">
      <c r="A1967" s="682"/>
      <c r="B1967" s="395"/>
      <c r="C1967" s="395"/>
      <c r="D1967" s="395"/>
      <c r="E1967" s="683"/>
      <c r="F1967" s="395"/>
    </row>
    <row r="1968" spans="1:6" s="675" customFormat="1" ht="12.75">
      <c r="A1968" s="682"/>
      <c r="B1968" s="395"/>
      <c r="C1968" s="395"/>
      <c r="D1968" s="395"/>
      <c r="E1968" s="683"/>
      <c r="F1968" s="395"/>
    </row>
    <row r="1969" spans="1:6" s="104" customFormat="1" ht="12.75">
      <c r="A1969" s="684" t="s">
        <v>585</v>
      </c>
      <c r="B1969" s="609"/>
      <c r="C1969" s="685"/>
      <c r="D1969" s="685"/>
      <c r="E1969" s="685"/>
      <c r="F1969" s="685"/>
    </row>
    <row r="1970" spans="1:6" s="168" customFormat="1" ht="26.25" customHeight="1">
      <c r="A1970" s="751" t="s">
        <v>1068</v>
      </c>
      <c r="B1970" s="751"/>
      <c r="C1970" s="751"/>
      <c r="D1970" s="751"/>
      <c r="E1970" s="751"/>
      <c r="F1970" s="751"/>
    </row>
    <row r="1971" spans="1:6" s="168" customFormat="1" ht="13.5">
      <c r="A1971" s="284" t="s">
        <v>282</v>
      </c>
      <c r="B1971" s="285">
        <v>96549537</v>
      </c>
      <c r="C1971" s="285">
        <v>9043492</v>
      </c>
      <c r="D1971" s="285">
        <v>9025538</v>
      </c>
      <c r="E1971" s="686">
        <v>9.34809040047494</v>
      </c>
      <c r="F1971" s="285">
        <v>9025538</v>
      </c>
    </row>
    <row r="1972" spans="1:6" s="168" customFormat="1" ht="25.5">
      <c r="A1972" s="296" t="s">
        <v>320</v>
      </c>
      <c r="B1972" s="260">
        <v>95717549</v>
      </c>
      <c r="C1972" s="260">
        <v>9025538</v>
      </c>
      <c r="D1972" s="260">
        <v>9025538</v>
      </c>
      <c r="E1972" s="351">
        <v>9.429345082791453</v>
      </c>
      <c r="F1972" s="260">
        <v>9025538</v>
      </c>
    </row>
    <row r="1973" spans="1:6" s="168" customFormat="1" ht="25.5">
      <c r="A1973" s="296" t="s">
        <v>368</v>
      </c>
      <c r="B1973" s="260">
        <v>831988</v>
      </c>
      <c r="C1973" s="260">
        <v>17954</v>
      </c>
      <c r="D1973" s="260">
        <v>0</v>
      </c>
      <c r="E1973" s="351">
        <v>0</v>
      </c>
      <c r="F1973" s="260">
        <v>0</v>
      </c>
    </row>
    <row r="1974" spans="1:6" s="168" customFormat="1" ht="13.5">
      <c r="A1974" s="284" t="s">
        <v>369</v>
      </c>
      <c r="B1974" s="285">
        <v>96549537</v>
      </c>
      <c r="C1974" s="285">
        <v>9043492</v>
      </c>
      <c r="D1974" s="285">
        <v>696703</v>
      </c>
      <c r="E1974" s="686">
        <v>0.7216015960801552</v>
      </c>
      <c r="F1974" s="285">
        <v>696703</v>
      </c>
    </row>
    <row r="1975" spans="1:6" s="168" customFormat="1" ht="12.75">
      <c r="A1975" s="296" t="s">
        <v>1069</v>
      </c>
      <c r="B1975" s="260">
        <v>69592659</v>
      </c>
      <c r="C1975" s="260">
        <v>8136866</v>
      </c>
      <c r="D1975" s="260">
        <v>696703</v>
      </c>
      <c r="E1975" s="351">
        <v>1.0011156492813416</v>
      </c>
      <c r="F1975" s="260">
        <v>696703</v>
      </c>
    </row>
    <row r="1976" spans="1:6" s="645" customFormat="1" ht="42.75" customHeight="1">
      <c r="A1976" s="296" t="s">
        <v>1070</v>
      </c>
      <c r="B1976" s="337">
        <v>69592659</v>
      </c>
      <c r="C1976" s="337">
        <v>8136866</v>
      </c>
      <c r="D1976" s="337">
        <v>696703</v>
      </c>
      <c r="E1976" s="687">
        <v>1.0011156492813416</v>
      </c>
      <c r="F1976" s="337">
        <v>696703</v>
      </c>
    </row>
    <row r="1977" spans="1:6" s="168" customFormat="1" ht="25.5">
      <c r="A1977" s="296" t="s">
        <v>1071</v>
      </c>
      <c r="B1977" s="260">
        <v>26956878</v>
      </c>
      <c r="C1977" s="260">
        <v>906626</v>
      </c>
      <c r="D1977" s="260">
        <v>0</v>
      </c>
      <c r="E1977" s="351">
        <v>0</v>
      </c>
      <c r="F1977" s="260">
        <v>0</v>
      </c>
    </row>
    <row r="1978" spans="1:6" s="168" customFormat="1" ht="12.75">
      <c r="A1978" s="688"/>
      <c r="B1978" s="412"/>
      <c r="C1978" s="684"/>
      <c r="D1978" s="684"/>
      <c r="E1978" s="684"/>
      <c r="F1978" s="684"/>
    </row>
    <row r="1979" spans="1:6" s="168" customFormat="1" ht="12.75">
      <c r="A1979" s="688"/>
      <c r="B1979" s="412"/>
      <c r="C1979" s="684"/>
      <c r="D1979" s="684"/>
      <c r="E1979" s="684"/>
      <c r="F1979" s="684"/>
    </row>
    <row r="1980" spans="1:6" s="168" customFormat="1" ht="12.75">
      <c r="A1980" s="688"/>
      <c r="B1980" s="412"/>
      <c r="C1980" s="684"/>
      <c r="D1980" s="684"/>
      <c r="E1980" s="684"/>
      <c r="F1980" s="684"/>
    </row>
    <row r="1981" spans="1:6" s="168" customFormat="1" ht="12.75">
      <c r="A1981" s="688"/>
      <c r="B1981" s="412"/>
      <c r="C1981" s="684"/>
      <c r="D1981" s="684"/>
      <c r="E1981" s="684"/>
      <c r="F1981" s="684"/>
    </row>
    <row r="1982" spans="1:6" s="168" customFormat="1" ht="15">
      <c r="A1982" s="300" t="s">
        <v>183</v>
      </c>
      <c r="B1982" s="299"/>
      <c r="C1982" s="299"/>
      <c r="D1982" s="299"/>
      <c r="E1982" s="588"/>
      <c r="F1982" s="588" t="s">
        <v>1344</v>
      </c>
    </row>
    <row r="1983" spans="1:6" s="160" customFormat="1" ht="12.75" customHeight="1">
      <c r="A1983" s="300"/>
      <c r="B1983" s="299"/>
      <c r="C1983" s="299"/>
      <c r="D1983" s="299"/>
      <c r="E1983" s="589"/>
      <c r="F1983" s="590"/>
    </row>
    <row r="1984" ht="12.75">
      <c r="A1984" s="165" t="s">
        <v>1345</v>
      </c>
    </row>
  </sheetData>
  <mergeCells count="7">
    <mergeCell ref="A1970:F1970"/>
    <mergeCell ref="A1:F1"/>
    <mergeCell ref="A3:F3"/>
    <mergeCell ref="A5:F5"/>
    <mergeCell ref="A6:F6"/>
    <mergeCell ref="A7:F7"/>
    <mergeCell ref="A8:F8"/>
  </mergeCells>
  <printOptions horizontalCentered="1"/>
  <pageMargins left="0.8267716535433072" right="0.6692913385826772" top="0.7086614173228347" bottom="0.3937007874015748" header="0.5118110236220472" footer="0.11811023622047245"/>
  <pageSetup firstPageNumber="49" useFirstPageNumber="1" fitToHeight="20" horizontalDpi="600" verticalDpi="600" orientation="portrait" paperSize="9" scale="87" r:id="rId1"/>
  <headerFooter alignWithMargins="0">
    <oddFooter>&amp;C&amp;P&amp;R
</oddFooter>
  </headerFooter>
  <rowBreaks count="5" manualBreakCount="5">
    <brk id="438" max="5" man="1"/>
    <brk id="495" max="5" man="1"/>
    <brk id="711" max="5" man="1"/>
    <brk id="883" max="5" man="1"/>
    <brk id="938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373"/>
  <sheetViews>
    <sheetView zoomScaleSheetLayoutView="100" workbookViewId="0" topLeftCell="A7">
      <selection activeCell="C22" sqref="C22"/>
    </sheetView>
  </sheetViews>
  <sheetFormatPr defaultColWidth="9.140625" defaultRowHeight="9.75" customHeight="1"/>
  <cols>
    <col min="1" max="1" width="58.8515625" style="729" customWidth="1"/>
    <col min="2" max="2" width="12.28125" style="729" customWidth="1"/>
    <col min="3" max="3" width="12.8515625" style="729" customWidth="1"/>
    <col min="4" max="4" width="12.00390625" style="746" customWidth="1"/>
    <col min="5" max="16384" width="9.140625" style="168" customWidth="1"/>
  </cols>
  <sheetData>
    <row r="1" spans="1:4" s="305" customFormat="1" ht="12.75">
      <c r="A1" s="770" t="s">
        <v>1313</v>
      </c>
      <c r="B1" s="770"/>
      <c r="C1" s="770"/>
      <c r="D1" s="770"/>
    </row>
    <row r="2" spans="1:4" s="305" customFormat="1" ht="15" customHeight="1">
      <c r="A2" s="774" t="s">
        <v>1314</v>
      </c>
      <c r="B2" s="774"/>
      <c r="C2" s="774"/>
      <c r="D2" s="774"/>
    </row>
    <row r="3" spans="1:4" s="305" customFormat="1" ht="3.75" customHeight="1">
      <c r="A3" s="207"/>
      <c r="B3" s="7"/>
      <c r="C3" s="7"/>
      <c r="D3" s="7"/>
    </row>
    <row r="4" spans="1:4" s="304" customFormat="1" ht="12.75">
      <c r="A4" s="771" t="s">
        <v>1346</v>
      </c>
      <c r="B4" s="771"/>
      <c r="C4" s="771"/>
      <c r="D4" s="771"/>
    </row>
    <row r="5" spans="1:4" s="304" customFormat="1" ht="12.75">
      <c r="A5" s="104"/>
      <c r="B5" s="163"/>
      <c r="C5" s="163"/>
      <c r="D5" s="163"/>
    </row>
    <row r="6" spans="1:4" s="209" customFormat="1" ht="17.25" customHeight="1">
      <c r="A6" s="775" t="s">
        <v>1316</v>
      </c>
      <c r="B6" s="775"/>
      <c r="C6" s="775"/>
      <c r="D6" s="775"/>
    </row>
    <row r="7" spans="1:4" s="209" customFormat="1" ht="17.25" customHeight="1">
      <c r="A7" s="772" t="s">
        <v>1072</v>
      </c>
      <c r="B7" s="772"/>
      <c r="C7" s="772"/>
      <c r="D7" s="772"/>
    </row>
    <row r="8" spans="1:4" s="209" customFormat="1" ht="17.25" customHeight="1">
      <c r="A8" s="768" t="s">
        <v>1318</v>
      </c>
      <c r="B8" s="768"/>
      <c r="C8" s="768"/>
      <c r="D8" s="768"/>
    </row>
    <row r="9" spans="1:4" s="313" customFormat="1" ht="12.75">
      <c r="A9" s="769" t="s">
        <v>1319</v>
      </c>
      <c r="B9" s="769"/>
      <c r="C9" s="769"/>
      <c r="D9" s="769"/>
    </row>
    <row r="10" spans="1:4" s="313" customFormat="1" ht="12.75">
      <c r="A10" s="213" t="s">
        <v>1320</v>
      </c>
      <c r="B10" s="165"/>
      <c r="C10" s="164"/>
      <c r="D10" s="214" t="s">
        <v>377</v>
      </c>
    </row>
    <row r="11" spans="1:4" s="209" customFormat="1" ht="15.75">
      <c r="A11" s="689"/>
      <c r="B11" s="689"/>
      <c r="C11" s="689"/>
      <c r="D11" s="690" t="s">
        <v>1073</v>
      </c>
    </row>
    <row r="12" spans="1:4" ht="15.75" customHeight="1">
      <c r="A12" s="231"/>
      <c r="B12" s="168"/>
      <c r="C12" s="168"/>
      <c r="D12" s="205" t="s">
        <v>1074</v>
      </c>
    </row>
    <row r="13" spans="1:4" ht="35.25" customHeight="1">
      <c r="A13" s="691" t="s">
        <v>1323</v>
      </c>
      <c r="B13" s="692" t="s">
        <v>539</v>
      </c>
      <c r="C13" s="693" t="s">
        <v>1352</v>
      </c>
      <c r="D13" s="691" t="s">
        <v>1327</v>
      </c>
    </row>
    <row r="14" spans="1:4" ht="15" customHeight="1">
      <c r="A14" s="691">
        <v>1</v>
      </c>
      <c r="B14" s="692">
        <v>2</v>
      </c>
      <c r="C14" s="693">
        <v>3</v>
      </c>
      <c r="D14" s="691">
        <v>4</v>
      </c>
    </row>
    <row r="15" spans="1:4" ht="12.75" customHeight="1">
      <c r="A15" s="694" t="s">
        <v>1075</v>
      </c>
      <c r="B15" s="695">
        <v>-49850000</v>
      </c>
      <c r="C15" s="695">
        <v>21094482</v>
      </c>
      <c r="D15" s="695">
        <v>21094482</v>
      </c>
    </row>
    <row r="16" spans="1:4" ht="12.75" customHeight="1">
      <c r="A16" s="696" t="s">
        <v>1076</v>
      </c>
      <c r="B16" s="696">
        <v>-81409987</v>
      </c>
      <c r="C16" s="696">
        <v>-429595</v>
      </c>
      <c r="D16" s="696">
        <v>-429595</v>
      </c>
    </row>
    <row r="17" spans="1:4" ht="12.75">
      <c r="A17" s="695" t="s">
        <v>1077</v>
      </c>
      <c r="B17" s="695">
        <v>-43710</v>
      </c>
      <c r="C17" s="695">
        <v>-595</v>
      </c>
      <c r="D17" s="695">
        <v>-595</v>
      </c>
    </row>
    <row r="18" spans="1:4" ht="12.75" customHeight="1">
      <c r="A18" s="695" t="s">
        <v>1078</v>
      </c>
      <c r="B18" s="695">
        <v>-43710</v>
      </c>
      <c r="C18" s="695">
        <v>-595</v>
      </c>
      <c r="D18" s="695">
        <v>-595</v>
      </c>
    </row>
    <row r="19" spans="1:4" ht="12.75">
      <c r="A19" s="697" t="s">
        <v>1079</v>
      </c>
      <c r="B19" s="698"/>
      <c r="C19" s="698"/>
      <c r="D19" s="698"/>
    </row>
    <row r="20" spans="1:4" ht="12.75">
      <c r="A20" s="699" t="s">
        <v>1080</v>
      </c>
      <c r="B20" s="700">
        <v>-43710</v>
      </c>
      <c r="C20" s="700">
        <v>-595</v>
      </c>
      <c r="D20" s="700">
        <v>-595</v>
      </c>
    </row>
    <row r="21" spans="1:4" ht="12.75" customHeight="1">
      <c r="A21" s="701" t="s">
        <v>1081</v>
      </c>
      <c r="B21" s="695">
        <v>-68366244</v>
      </c>
      <c r="C21" s="695">
        <v>-429000</v>
      </c>
      <c r="D21" s="695">
        <v>-429000</v>
      </c>
    </row>
    <row r="22" spans="1:4" ht="12.75" customHeight="1">
      <c r="A22" s="702" t="s">
        <v>1082</v>
      </c>
      <c r="B22" s="695">
        <v>-58366244</v>
      </c>
      <c r="C22" s="695">
        <v>-429000</v>
      </c>
      <c r="D22" s="695">
        <v>-429000</v>
      </c>
    </row>
    <row r="23" spans="1:4" ht="12.75" customHeight="1">
      <c r="A23" s="703" t="s">
        <v>1083</v>
      </c>
      <c r="B23" s="704">
        <v>-1304106</v>
      </c>
      <c r="C23" s="704">
        <v>0</v>
      </c>
      <c r="D23" s="704">
        <v>0</v>
      </c>
    </row>
    <row r="24" spans="1:4" ht="12.75" customHeight="1">
      <c r="A24" s="703" t="s">
        <v>1084</v>
      </c>
      <c r="B24" s="705">
        <v>-10955867</v>
      </c>
      <c r="C24" s="705">
        <v>-100000</v>
      </c>
      <c r="D24" s="705">
        <v>-100000</v>
      </c>
    </row>
    <row r="25" spans="1:4" ht="12.75" customHeight="1">
      <c r="A25" s="706" t="s">
        <v>1085</v>
      </c>
      <c r="B25" s="707" t="s">
        <v>1330</v>
      </c>
      <c r="C25" s="708">
        <v>-100000</v>
      </c>
      <c r="D25" s="708">
        <v>-100000</v>
      </c>
    </row>
    <row r="26" spans="1:4" ht="12.75" customHeight="1">
      <c r="A26" s="709" t="s">
        <v>1086</v>
      </c>
      <c r="B26" s="705">
        <v>-46106271</v>
      </c>
      <c r="C26" s="700">
        <v>-329000</v>
      </c>
      <c r="D26" s="700">
        <v>-329000</v>
      </c>
    </row>
    <row r="27" spans="1:4" ht="12.75" customHeight="1">
      <c r="A27" s="710" t="s">
        <v>1087</v>
      </c>
      <c r="B27" s="707" t="s">
        <v>1330</v>
      </c>
      <c r="C27" s="700">
        <v>-155000</v>
      </c>
      <c r="D27" s="705">
        <v>-155000</v>
      </c>
    </row>
    <row r="28" spans="1:4" ht="12.75" customHeight="1">
      <c r="A28" s="710" t="s">
        <v>1088</v>
      </c>
      <c r="B28" s="707" t="s">
        <v>1330</v>
      </c>
      <c r="C28" s="700">
        <v>-144000</v>
      </c>
      <c r="D28" s="705">
        <v>-144000</v>
      </c>
    </row>
    <row r="29" spans="1:4" ht="12.75" customHeight="1">
      <c r="A29" s="711" t="s">
        <v>1089</v>
      </c>
      <c r="B29" s="712" t="s">
        <v>1330</v>
      </c>
      <c r="C29" s="713">
        <v>-30000</v>
      </c>
      <c r="D29" s="708">
        <v>-30000</v>
      </c>
    </row>
    <row r="30" spans="1:4" ht="12.75" customHeight="1">
      <c r="A30" s="714" t="s">
        <v>1090</v>
      </c>
      <c r="B30" s="695">
        <v>-10000000</v>
      </c>
      <c r="C30" s="695">
        <v>0</v>
      </c>
      <c r="D30" s="695">
        <v>0</v>
      </c>
    </row>
    <row r="31" spans="1:4" ht="12.75">
      <c r="A31" s="715" t="s">
        <v>1091</v>
      </c>
      <c r="B31" s="695">
        <v>-13000033</v>
      </c>
      <c r="C31" s="695">
        <v>0</v>
      </c>
      <c r="D31" s="695">
        <v>0</v>
      </c>
    </row>
    <row r="32" spans="1:4" ht="12.75" customHeight="1">
      <c r="A32" s="696" t="s">
        <v>1092</v>
      </c>
      <c r="B32" s="716">
        <v>31559987</v>
      </c>
      <c r="C32" s="716">
        <v>21524077</v>
      </c>
      <c r="D32" s="716">
        <v>21524077</v>
      </c>
    </row>
    <row r="33" spans="1:4" ht="12.75" customHeight="1">
      <c r="A33" s="717" t="s">
        <v>1093</v>
      </c>
      <c r="B33" s="695">
        <v>3365674</v>
      </c>
      <c r="C33" s="695">
        <v>111477</v>
      </c>
      <c r="D33" s="695">
        <v>111477</v>
      </c>
    </row>
    <row r="34" spans="1:4" ht="12.75" customHeight="1">
      <c r="A34" s="717" t="s">
        <v>1094</v>
      </c>
      <c r="B34" s="695">
        <v>3365674</v>
      </c>
      <c r="C34" s="695">
        <v>111477</v>
      </c>
      <c r="D34" s="695">
        <v>111477</v>
      </c>
    </row>
    <row r="35" spans="1:4" ht="12.75">
      <c r="A35" s="697" t="s">
        <v>1079</v>
      </c>
      <c r="B35" s="698"/>
      <c r="C35" s="698"/>
      <c r="D35" s="698"/>
    </row>
    <row r="36" spans="1:4" ht="12.75" customHeight="1">
      <c r="A36" s="718" t="s">
        <v>1095</v>
      </c>
      <c r="B36" s="705">
        <v>2603640</v>
      </c>
      <c r="C36" s="705">
        <v>111477</v>
      </c>
      <c r="D36" s="705">
        <v>111477</v>
      </c>
    </row>
    <row r="37" spans="1:4" ht="12.75" customHeight="1">
      <c r="A37" s="719" t="s">
        <v>1096</v>
      </c>
      <c r="B37" s="700">
        <v>762034</v>
      </c>
      <c r="C37" s="700"/>
      <c r="D37" s="705">
        <v>0</v>
      </c>
    </row>
    <row r="38" spans="1:4" ht="12.75" customHeight="1">
      <c r="A38" s="717" t="s">
        <v>1097</v>
      </c>
      <c r="B38" s="695">
        <v>11379386</v>
      </c>
      <c r="C38" s="695">
        <v>10429231</v>
      </c>
      <c r="D38" s="695">
        <v>10429231</v>
      </c>
    </row>
    <row r="39" spans="1:4" ht="12.75" customHeight="1">
      <c r="A39" s="720" t="s">
        <v>1098</v>
      </c>
      <c r="B39" s="698"/>
      <c r="C39" s="698"/>
      <c r="D39" s="698"/>
    </row>
    <row r="40" spans="1:4" ht="12.75">
      <c r="A40" s="721" t="s">
        <v>1099</v>
      </c>
      <c r="B40" s="705">
        <v>950155</v>
      </c>
      <c r="C40" s="705">
        <v>0</v>
      </c>
      <c r="D40" s="705">
        <v>0</v>
      </c>
    </row>
    <row r="41" spans="1:4" ht="12.75">
      <c r="A41" s="721" t="s">
        <v>1100</v>
      </c>
      <c r="B41" s="700">
        <v>10429231</v>
      </c>
      <c r="C41" s="700">
        <v>10429231</v>
      </c>
      <c r="D41" s="705">
        <v>10429231</v>
      </c>
    </row>
    <row r="42" spans="1:4" ht="12.75">
      <c r="A42" s="717" t="s">
        <v>1101</v>
      </c>
      <c r="B42" s="695">
        <v>15302680</v>
      </c>
      <c r="C42" s="695">
        <v>10970069</v>
      </c>
      <c r="D42" s="695">
        <v>10970069</v>
      </c>
    </row>
    <row r="43" spans="1:4" ht="12.75" customHeight="1">
      <c r="A43" s="717" t="s">
        <v>1102</v>
      </c>
      <c r="B43" s="695">
        <v>14082326</v>
      </c>
      <c r="C43" s="695">
        <v>10885234</v>
      </c>
      <c r="D43" s="695">
        <v>10885234</v>
      </c>
    </row>
    <row r="44" spans="1:4" ht="12.75">
      <c r="A44" s="722" t="s">
        <v>1103</v>
      </c>
      <c r="B44" s="704">
        <v>304106</v>
      </c>
      <c r="C44" s="704">
        <v>28020</v>
      </c>
      <c r="D44" s="704">
        <v>28020</v>
      </c>
    </row>
    <row r="45" spans="1:4" ht="12.75">
      <c r="A45" s="723" t="s">
        <v>1104</v>
      </c>
      <c r="B45" s="707" t="s">
        <v>1330</v>
      </c>
      <c r="C45" s="704">
        <v>2021</v>
      </c>
      <c r="D45" s="704">
        <v>2021</v>
      </c>
    </row>
    <row r="46" spans="1:4" ht="12.75">
      <c r="A46" s="723" t="s">
        <v>1105</v>
      </c>
      <c r="B46" s="707" t="s">
        <v>1330</v>
      </c>
      <c r="C46" s="704">
        <v>9900</v>
      </c>
      <c r="D46" s="704">
        <v>9900</v>
      </c>
    </row>
    <row r="47" spans="1:4" ht="12.75">
      <c r="A47" s="723" t="s">
        <v>1106</v>
      </c>
      <c r="B47" s="707" t="s">
        <v>1330</v>
      </c>
      <c r="C47" s="704">
        <v>600</v>
      </c>
      <c r="D47" s="704">
        <v>600</v>
      </c>
    </row>
    <row r="48" spans="1:4" ht="12.75">
      <c r="A48" s="723" t="s">
        <v>1107</v>
      </c>
      <c r="B48" s="707" t="s">
        <v>1330</v>
      </c>
      <c r="C48" s="704">
        <v>3935</v>
      </c>
      <c r="D48" s="704">
        <v>3935</v>
      </c>
    </row>
    <row r="49" spans="1:4" ht="12.75">
      <c r="A49" s="723" t="s">
        <v>1108</v>
      </c>
      <c r="B49" s="707" t="s">
        <v>1330</v>
      </c>
      <c r="C49" s="704">
        <v>5759</v>
      </c>
      <c r="D49" s="704">
        <v>5759</v>
      </c>
    </row>
    <row r="50" spans="1:4" ht="12.75">
      <c r="A50" s="723" t="s">
        <v>1109</v>
      </c>
      <c r="B50" s="707" t="s">
        <v>1330</v>
      </c>
      <c r="C50" s="704">
        <v>4305</v>
      </c>
      <c r="D50" s="704">
        <v>4305</v>
      </c>
    </row>
    <row r="51" spans="1:4" ht="12.75">
      <c r="A51" s="723" t="s">
        <v>1110</v>
      </c>
      <c r="B51" s="707" t="s">
        <v>1330</v>
      </c>
      <c r="C51" s="704">
        <v>1500</v>
      </c>
      <c r="D51" s="704">
        <v>1500</v>
      </c>
    </row>
    <row r="52" spans="1:4" ht="12.75">
      <c r="A52" s="703" t="s">
        <v>1111</v>
      </c>
      <c r="B52" s="705">
        <v>955867</v>
      </c>
      <c r="C52" s="705">
        <v>115846</v>
      </c>
      <c r="D52" s="705">
        <v>115846</v>
      </c>
    </row>
    <row r="53" spans="1:4" ht="12.75">
      <c r="A53" s="724" t="s">
        <v>1112</v>
      </c>
      <c r="B53" s="707" t="s">
        <v>1330</v>
      </c>
      <c r="C53" s="705">
        <v>1620</v>
      </c>
      <c r="D53" s="704">
        <v>1620</v>
      </c>
    </row>
    <row r="54" spans="1:4" ht="12.75">
      <c r="A54" s="724" t="s">
        <v>1113</v>
      </c>
      <c r="B54" s="707" t="s">
        <v>1330</v>
      </c>
      <c r="C54" s="705">
        <v>5041</v>
      </c>
      <c r="D54" s="704">
        <v>5041</v>
      </c>
    </row>
    <row r="55" spans="1:4" ht="12.75">
      <c r="A55" s="724" t="s">
        <v>1114</v>
      </c>
      <c r="B55" s="707" t="s">
        <v>1330</v>
      </c>
      <c r="C55" s="705">
        <v>5825</v>
      </c>
      <c r="D55" s="704">
        <v>5825</v>
      </c>
    </row>
    <row r="56" spans="1:4" ht="12.75">
      <c r="A56" s="724" t="s">
        <v>1115</v>
      </c>
      <c r="B56" s="707" t="s">
        <v>1330</v>
      </c>
      <c r="C56" s="705">
        <v>57561</v>
      </c>
      <c r="D56" s="704">
        <v>57561</v>
      </c>
    </row>
    <row r="57" spans="1:4" ht="12.75">
      <c r="A57" s="724" t="s">
        <v>1116</v>
      </c>
      <c r="B57" s="707" t="s">
        <v>1330</v>
      </c>
      <c r="C57" s="705">
        <v>37500</v>
      </c>
      <c r="D57" s="704">
        <v>37500</v>
      </c>
    </row>
    <row r="58" spans="1:4" ht="12.75">
      <c r="A58" s="724" t="s">
        <v>1117</v>
      </c>
      <c r="B58" s="707" t="s">
        <v>1330</v>
      </c>
      <c r="C58" s="705">
        <v>3065</v>
      </c>
      <c r="D58" s="704">
        <v>3065</v>
      </c>
    </row>
    <row r="59" spans="1:4" ht="12.75">
      <c r="A59" s="724" t="s">
        <v>1118</v>
      </c>
      <c r="B59" s="707" t="s">
        <v>1330</v>
      </c>
      <c r="C59" s="705">
        <v>2800</v>
      </c>
      <c r="D59" s="704">
        <v>2800</v>
      </c>
    </row>
    <row r="60" spans="1:4" ht="12.75">
      <c r="A60" s="724" t="s">
        <v>1119</v>
      </c>
      <c r="B60" s="707" t="s">
        <v>1330</v>
      </c>
      <c r="C60" s="705">
        <v>354</v>
      </c>
      <c r="D60" s="704">
        <v>354</v>
      </c>
    </row>
    <row r="61" spans="1:4" ht="12.75">
      <c r="A61" s="724" t="s">
        <v>1120</v>
      </c>
      <c r="B61" s="707" t="s">
        <v>1330</v>
      </c>
      <c r="C61" s="705">
        <v>570</v>
      </c>
      <c r="D61" s="704">
        <v>570</v>
      </c>
    </row>
    <row r="62" spans="1:4" ht="12.75">
      <c r="A62" s="724" t="s">
        <v>1121</v>
      </c>
      <c r="B62" s="707" t="s">
        <v>1330</v>
      </c>
      <c r="C62" s="705">
        <v>1510</v>
      </c>
      <c r="D62" s="704">
        <v>1510</v>
      </c>
    </row>
    <row r="63" spans="1:4" ht="12.75" customHeight="1">
      <c r="A63" s="721" t="s">
        <v>1122</v>
      </c>
      <c r="B63" s="705">
        <v>319298</v>
      </c>
      <c r="C63" s="705">
        <v>3394020</v>
      </c>
      <c r="D63" s="704">
        <v>3394020</v>
      </c>
    </row>
    <row r="64" spans="1:4" ht="12.75" customHeight="1">
      <c r="A64" s="721" t="s">
        <v>1123</v>
      </c>
      <c r="B64" s="705">
        <v>8220</v>
      </c>
      <c r="C64" s="705">
        <v>0</v>
      </c>
      <c r="D64" s="704">
        <v>0</v>
      </c>
    </row>
    <row r="65" spans="1:4" ht="12.75" customHeight="1">
      <c r="A65" s="721" t="s">
        <v>1124</v>
      </c>
      <c r="B65" s="705">
        <v>49090</v>
      </c>
      <c r="C65" s="705">
        <v>0</v>
      </c>
      <c r="D65" s="704">
        <v>0</v>
      </c>
    </row>
    <row r="66" spans="1:4" ht="12.75" customHeight="1">
      <c r="A66" s="721" t="s">
        <v>1125</v>
      </c>
      <c r="B66" s="705">
        <v>23887</v>
      </c>
      <c r="C66" s="705">
        <v>0</v>
      </c>
      <c r="D66" s="704">
        <v>0</v>
      </c>
    </row>
    <row r="67" spans="1:4" ht="12.75" customHeight="1">
      <c r="A67" s="725" t="s">
        <v>1126</v>
      </c>
      <c r="B67" s="705">
        <v>8999</v>
      </c>
      <c r="C67" s="705">
        <v>0</v>
      </c>
      <c r="D67" s="704">
        <v>0</v>
      </c>
    </row>
    <row r="68" spans="1:4" ht="12.75" customHeight="1">
      <c r="A68" s="725" t="s">
        <v>1127</v>
      </c>
      <c r="B68" s="700">
        <v>12412859</v>
      </c>
      <c r="C68" s="700">
        <v>7347348</v>
      </c>
      <c r="D68" s="704">
        <v>7347348</v>
      </c>
    </row>
    <row r="69" spans="1:4" ht="12.75" customHeight="1">
      <c r="A69" s="726" t="s">
        <v>1128</v>
      </c>
      <c r="B69" s="727" t="s">
        <v>1330</v>
      </c>
      <c r="C69" s="700">
        <v>5006</v>
      </c>
      <c r="D69" s="704">
        <v>5006</v>
      </c>
    </row>
    <row r="70" spans="1:4" ht="12.75" customHeight="1">
      <c r="A70" s="728" t="s">
        <v>1129</v>
      </c>
      <c r="B70" s="727" t="s">
        <v>1330</v>
      </c>
      <c r="C70" s="700">
        <v>20000</v>
      </c>
      <c r="D70" s="704">
        <v>20000</v>
      </c>
    </row>
    <row r="71" spans="1:4" ht="12.75" customHeight="1">
      <c r="A71" s="728" t="s">
        <v>1130</v>
      </c>
      <c r="B71" s="727" t="s">
        <v>1330</v>
      </c>
      <c r="C71" s="700">
        <v>2700</v>
      </c>
      <c r="D71" s="704">
        <v>2700</v>
      </c>
    </row>
    <row r="72" spans="1:4" ht="12.75" customHeight="1">
      <c r="A72" s="728" t="s">
        <v>1131</v>
      </c>
      <c r="B72" s="727" t="s">
        <v>1330</v>
      </c>
      <c r="C72" s="700">
        <v>4300</v>
      </c>
      <c r="D72" s="704">
        <v>4300</v>
      </c>
    </row>
    <row r="73" spans="1:4" ht="12.75" customHeight="1">
      <c r="A73" s="728" t="s">
        <v>1132</v>
      </c>
      <c r="B73" s="727" t="s">
        <v>1330</v>
      </c>
      <c r="C73" s="700">
        <v>1000</v>
      </c>
      <c r="D73" s="704">
        <v>1000</v>
      </c>
    </row>
    <row r="74" spans="1:4" ht="12.75" customHeight="1">
      <c r="A74" s="728" t="s">
        <v>1133</v>
      </c>
      <c r="B74" s="727" t="s">
        <v>1330</v>
      </c>
      <c r="C74" s="700">
        <v>880</v>
      </c>
      <c r="D74" s="704">
        <v>880</v>
      </c>
    </row>
    <row r="75" spans="1:4" ht="12.75" customHeight="1">
      <c r="A75" s="728" t="s">
        <v>1134</v>
      </c>
      <c r="B75" s="727" t="s">
        <v>1330</v>
      </c>
      <c r="C75" s="700">
        <v>284</v>
      </c>
      <c r="D75" s="704">
        <v>284</v>
      </c>
    </row>
    <row r="76" spans="1:4" ht="12.75" customHeight="1">
      <c r="A76" s="728" t="s">
        <v>1135</v>
      </c>
      <c r="B76" s="727" t="s">
        <v>1330</v>
      </c>
      <c r="C76" s="700">
        <v>5000</v>
      </c>
      <c r="D76" s="704">
        <v>5000</v>
      </c>
    </row>
    <row r="77" spans="1:4" s="305" customFormat="1" ht="12.75">
      <c r="A77" s="728" t="s">
        <v>1112</v>
      </c>
      <c r="B77" s="727" t="s">
        <v>1330</v>
      </c>
      <c r="C77" s="700">
        <v>10226</v>
      </c>
      <c r="D77" s="704">
        <v>10226</v>
      </c>
    </row>
    <row r="78" spans="1:4" ht="12.75" customHeight="1">
      <c r="A78" s="728" t="s">
        <v>1136</v>
      </c>
      <c r="B78" s="727" t="s">
        <v>1330</v>
      </c>
      <c r="C78" s="700">
        <v>20000</v>
      </c>
      <c r="D78" s="704">
        <v>20000</v>
      </c>
    </row>
    <row r="79" spans="1:4" ht="12.75" customHeight="1">
      <c r="A79" s="728" t="s">
        <v>1137</v>
      </c>
      <c r="B79" s="727" t="s">
        <v>1330</v>
      </c>
      <c r="C79" s="700">
        <v>7834</v>
      </c>
      <c r="D79" s="704">
        <v>7834</v>
      </c>
    </row>
    <row r="80" spans="1:4" s="305" customFormat="1" ht="12.75">
      <c r="A80" s="728" t="s">
        <v>1138</v>
      </c>
      <c r="B80" s="727" t="s">
        <v>1330</v>
      </c>
      <c r="C80" s="700">
        <v>76448</v>
      </c>
      <c r="D80" s="704">
        <v>76448</v>
      </c>
    </row>
    <row r="81" spans="1:4" s="305" customFormat="1" ht="12.75">
      <c r="A81" s="728" t="s">
        <v>1139</v>
      </c>
      <c r="B81" s="727" t="s">
        <v>1330</v>
      </c>
      <c r="C81" s="700">
        <v>700</v>
      </c>
      <c r="D81" s="704">
        <v>700</v>
      </c>
    </row>
    <row r="82" spans="1:4" s="305" customFormat="1" ht="12.75">
      <c r="A82" s="728" t="s">
        <v>1140</v>
      </c>
      <c r="B82" s="727" t="s">
        <v>1330</v>
      </c>
      <c r="C82" s="700">
        <v>11000</v>
      </c>
      <c r="D82" s="704">
        <v>11000</v>
      </c>
    </row>
    <row r="83" spans="1:4" s="305" customFormat="1" ht="12.75">
      <c r="A83" s="728" t="s">
        <v>1141</v>
      </c>
      <c r="B83" s="727" t="s">
        <v>1330</v>
      </c>
      <c r="C83" s="700">
        <v>17630</v>
      </c>
      <c r="D83" s="704">
        <v>17630</v>
      </c>
    </row>
    <row r="84" spans="1:4" s="305" customFormat="1" ht="12.75">
      <c r="A84" s="728" t="s">
        <v>1142</v>
      </c>
      <c r="B84" s="727" t="s">
        <v>1330</v>
      </c>
      <c r="C84" s="700">
        <v>6600</v>
      </c>
      <c r="D84" s="704">
        <v>6600</v>
      </c>
    </row>
    <row r="85" spans="1:4" s="305" customFormat="1" ht="12.75">
      <c r="A85" s="728" t="s">
        <v>1143</v>
      </c>
      <c r="B85" s="727" t="s">
        <v>1330</v>
      </c>
      <c r="C85" s="700">
        <v>850</v>
      </c>
      <c r="D85" s="704">
        <v>850</v>
      </c>
    </row>
    <row r="86" spans="1:4" s="305" customFormat="1" ht="12.75">
      <c r="A86" s="728" t="s">
        <v>1144</v>
      </c>
      <c r="B86" s="727" t="s">
        <v>1330</v>
      </c>
      <c r="C86" s="700">
        <v>1980</v>
      </c>
      <c r="D86" s="704">
        <v>1980</v>
      </c>
    </row>
    <row r="87" spans="1:4" s="305" customFormat="1" ht="12.75">
      <c r="A87" s="728" t="s">
        <v>1145</v>
      </c>
      <c r="B87" s="727" t="s">
        <v>1330</v>
      </c>
      <c r="C87" s="700">
        <v>338</v>
      </c>
      <c r="D87" s="704">
        <v>338</v>
      </c>
    </row>
    <row r="88" spans="1:4" s="305" customFormat="1" ht="12.75">
      <c r="A88" s="728" t="s">
        <v>1146</v>
      </c>
      <c r="B88" s="727" t="s">
        <v>1330</v>
      </c>
      <c r="C88" s="700">
        <v>825</v>
      </c>
      <c r="D88" s="704">
        <v>825</v>
      </c>
    </row>
    <row r="89" spans="1:4" s="305" customFormat="1" ht="12.75">
      <c r="A89" s="728" t="s">
        <v>1147</v>
      </c>
      <c r="B89" s="727" t="s">
        <v>1330</v>
      </c>
      <c r="C89" s="700">
        <v>327</v>
      </c>
      <c r="D89" s="704">
        <v>327</v>
      </c>
    </row>
    <row r="90" spans="1:4" s="305" customFormat="1" ht="12.75">
      <c r="A90" s="728" t="s">
        <v>1113</v>
      </c>
      <c r="B90" s="727" t="s">
        <v>1330</v>
      </c>
      <c r="C90" s="700">
        <v>6800</v>
      </c>
      <c r="D90" s="704">
        <v>6800</v>
      </c>
    </row>
    <row r="91" spans="1:4" s="305" customFormat="1" ht="12.75">
      <c r="A91" s="728" t="s">
        <v>1148</v>
      </c>
      <c r="B91" s="727" t="s">
        <v>1330</v>
      </c>
      <c r="C91" s="700">
        <v>29500</v>
      </c>
      <c r="D91" s="704">
        <v>29500</v>
      </c>
    </row>
    <row r="92" spans="1:4" s="305" customFormat="1" ht="12.75">
      <c r="A92" s="728" t="s">
        <v>1149</v>
      </c>
      <c r="B92" s="727" t="s">
        <v>1330</v>
      </c>
      <c r="C92" s="700">
        <v>400</v>
      </c>
      <c r="D92" s="704">
        <v>400</v>
      </c>
    </row>
    <row r="93" spans="1:4" s="305" customFormat="1" ht="12.75">
      <c r="A93" s="728" t="s">
        <v>1150</v>
      </c>
      <c r="B93" s="727" t="s">
        <v>1330</v>
      </c>
      <c r="C93" s="700">
        <v>3500</v>
      </c>
      <c r="D93" s="704">
        <v>3500</v>
      </c>
    </row>
    <row r="94" spans="1:4" s="305" customFormat="1" ht="12.75">
      <c r="A94" s="728" t="s">
        <v>1114</v>
      </c>
      <c r="B94" s="727" t="s">
        <v>1330</v>
      </c>
      <c r="C94" s="700">
        <v>2360</v>
      </c>
      <c r="D94" s="704">
        <v>2360</v>
      </c>
    </row>
    <row r="95" spans="1:4" s="305" customFormat="1" ht="12.75">
      <c r="A95" s="728" t="s">
        <v>1151</v>
      </c>
      <c r="B95" s="727" t="s">
        <v>1330</v>
      </c>
      <c r="C95" s="700">
        <v>1025</v>
      </c>
      <c r="D95" s="704">
        <v>1025</v>
      </c>
    </row>
    <row r="96" spans="1:4" s="305" customFormat="1" ht="12.75">
      <c r="A96" s="728" t="s">
        <v>1152</v>
      </c>
      <c r="B96" s="727" t="s">
        <v>1330</v>
      </c>
      <c r="C96" s="700">
        <v>2900</v>
      </c>
      <c r="D96" s="704">
        <v>2900</v>
      </c>
    </row>
    <row r="97" spans="1:4" s="305" customFormat="1" ht="12.75">
      <c r="A97" s="728" t="s">
        <v>1153</v>
      </c>
      <c r="B97" s="727" t="s">
        <v>1330</v>
      </c>
      <c r="C97" s="700">
        <v>1500</v>
      </c>
      <c r="D97" s="704">
        <v>1500</v>
      </c>
    </row>
    <row r="98" spans="1:4" s="305" customFormat="1" ht="12.75">
      <c r="A98" s="728" t="s">
        <v>1154</v>
      </c>
      <c r="B98" s="727" t="s">
        <v>1330</v>
      </c>
      <c r="C98" s="700">
        <v>38432</v>
      </c>
      <c r="D98" s="704">
        <v>38432</v>
      </c>
    </row>
    <row r="99" spans="1:4" s="305" customFormat="1" ht="12.75">
      <c r="A99" s="728" t="s">
        <v>1155</v>
      </c>
      <c r="B99" s="727" t="s">
        <v>1330</v>
      </c>
      <c r="C99" s="700">
        <v>8000</v>
      </c>
      <c r="D99" s="704">
        <v>8000</v>
      </c>
    </row>
    <row r="100" spans="1:4" s="305" customFormat="1" ht="12.75">
      <c r="A100" s="728" t="s">
        <v>1156</v>
      </c>
      <c r="B100" s="727" t="s">
        <v>1330</v>
      </c>
      <c r="C100" s="700">
        <v>2250</v>
      </c>
      <c r="D100" s="704">
        <v>2250</v>
      </c>
    </row>
    <row r="101" spans="1:4" s="305" customFormat="1" ht="12.75">
      <c r="A101" s="728" t="s">
        <v>1157</v>
      </c>
      <c r="B101" s="727" t="s">
        <v>1330</v>
      </c>
      <c r="C101" s="700">
        <v>915</v>
      </c>
      <c r="D101" s="704">
        <v>915</v>
      </c>
    </row>
    <row r="102" spans="1:4" s="305" customFormat="1" ht="12.75">
      <c r="A102" s="728" t="s">
        <v>1158</v>
      </c>
      <c r="B102" s="727" t="s">
        <v>1330</v>
      </c>
      <c r="C102" s="700">
        <v>130</v>
      </c>
      <c r="D102" s="704">
        <v>130</v>
      </c>
    </row>
    <row r="103" spans="1:4" s="305" customFormat="1" ht="12.75">
      <c r="A103" s="728" t="s">
        <v>1159</v>
      </c>
      <c r="B103" s="727" t="s">
        <v>1330</v>
      </c>
      <c r="C103" s="700">
        <v>834</v>
      </c>
      <c r="D103" s="704">
        <v>834</v>
      </c>
    </row>
    <row r="104" spans="1:4" s="305" customFormat="1" ht="12.75">
      <c r="A104" s="728" t="s">
        <v>1160</v>
      </c>
      <c r="B104" s="727" t="s">
        <v>1330</v>
      </c>
      <c r="C104" s="700">
        <v>200</v>
      </c>
      <c r="D104" s="704">
        <v>200</v>
      </c>
    </row>
    <row r="105" spans="1:4" s="305" customFormat="1" ht="12.75">
      <c r="A105" s="728" t="s">
        <v>1161</v>
      </c>
      <c r="B105" s="727" t="s">
        <v>1330</v>
      </c>
      <c r="C105" s="700">
        <v>2300</v>
      </c>
      <c r="D105" s="704">
        <v>2300</v>
      </c>
    </row>
    <row r="106" spans="1:4" s="305" customFormat="1" ht="12.75">
      <c r="A106" s="728" t="s">
        <v>1162</v>
      </c>
      <c r="B106" s="727" t="s">
        <v>1330</v>
      </c>
      <c r="C106" s="700">
        <v>105</v>
      </c>
      <c r="D106" s="704">
        <v>105</v>
      </c>
    </row>
    <row r="107" spans="1:4" s="305" customFormat="1" ht="12.75">
      <c r="A107" s="728" t="s">
        <v>1163</v>
      </c>
      <c r="B107" s="727" t="s">
        <v>1330</v>
      </c>
      <c r="C107" s="700">
        <v>1973</v>
      </c>
      <c r="D107" s="704">
        <v>1973</v>
      </c>
    </row>
    <row r="108" spans="1:4" s="305" customFormat="1" ht="12.75">
      <c r="A108" s="728" t="s">
        <v>1164</v>
      </c>
      <c r="B108" s="727" t="s">
        <v>1330</v>
      </c>
      <c r="C108" s="700">
        <v>2878</v>
      </c>
      <c r="D108" s="704">
        <v>2878</v>
      </c>
    </row>
    <row r="109" spans="1:4" s="305" customFormat="1" ht="12.75">
      <c r="A109" s="728" t="s">
        <v>1165</v>
      </c>
      <c r="B109" s="727" t="s">
        <v>1330</v>
      </c>
      <c r="C109" s="700">
        <v>1660</v>
      </c>
      <c r="D109" s="704">
        <v>1660</v>
      </c>
    </row>
    <row r="110" spans="1:4" s="305" customFormat="1" ht="12.75">
      <c r="A110" s="728" t="s">
        <v>1166</v>
      </c>
      <c r="B110" s="727" t="s">
        <v>1330</v>
      </c>
      <c r="C110" s="700">
        <v>1875</v>
      </c>
      <c r="D110" s="704">
        <v>1875</v>
      </c>
    </row>
    <row r="111" spans="1:4" s="305" customFormat="1" ht="12.75">
      <c r="A111" s="728" t="s">
        <v>1167</v>
      </c>
      <c r="B111" s="727" t="s">
        <v>1330</v>
      </c>
      <c r="C111" s="700">
        <v>200</v>
      </c>
      <c r="D111" s="704">
        <v>200</v>
      </c>
    </row>
    <row r="112" spans="1:4" s="305" customFormat="1" ht="12.75">
      <c r="A112" s="728" t="s">
        <v>1168</v>
      </c>
      <c r="B112" s="727" t="s">
        <v>1330</v>
      </c>
      <c r="C112" s="700">
        <v>2500</v>
      </c>
      <c r="D112" s="704">
        <v>2500</v>
      </c>
    </row>
    <row r="113" spans="1:4" s="305" customFormat="1" ht="12.75">
      <c r="A113" s="728" t="s">
        <v>1169</v>
      </c>
      <c r="B113" s="727" t="s">
        <v>1330</v>
      </c>
      <c r="C113" s="700">
        <v>4495</v>
      </c>
      <c r="D113" s="704">
        <v>4495</v>
      </c>
    </row>
    <row r="114" spans="1:4" s="305" customFormat="1" ht="12.75">
      <c r="A114" s="728" t="s">
        <v>1170</v>
      </c>
      <c r="B114" s="727" t="s">
        <v>1330</v>
      </c>
      <c r="C114" s="700">
        <v>2250</v>
      </c>
      <c r="D114" s="704">
        <v>2250</v>
      </c>
    </row>
    <row r="115" spans="1:4" s="305" customFormat="1" ht="12.75">
      <c r="A115" s="728" t="s">
        <v>1171</v>
      </c>
      <c r="B115" s="707" t="s">
        <v>1330</v>
      </c>
      <c r="C115" s="705">
        <v>890</v>
      </c>
      <c r="D115" s="705">
        <v>890</v>
      </c>
    </row>
    <row r="116" spans="1:4" s="305" customFormat="1" ht="12.75">
      <c r="A116" s="728" t="s">
        <v>1172</v>
      </c>
      <c r="B116" s="727" t="s">
        <v>1330</v>
      </c>
      <c r="C116" s="700">
        <v>10000</v>
      </c>
      <c r="D116" s="704">
        <v>10000</v>
      </c>
    </row>
    <row r="117" spans="1:4" s="305" customFormat="1" ht="12.75">
      <c r="A117" s="728" t="s">
        <v>1173</v>
      </c>
      <c r="B117" s="727" t="s">
        <v>1330</v>
      </c>
      <c r="C117" s="700">
        <v>470</v>
      </c>
      <c r="D117" s="704">
        <v>470</v>
      </c>
    </row>
    <row r="118" spans="1:4" s="305" customFormat="1" ht="12.75">
      <c r="A118" s="728" t="s">
        <v>1174</v>
      </c>
      <c r="B118" s="727" t="s">
        <v>1330</v>
      </c>
      <c r="C118" s="700">
        <v>1300</v>
      </c>
      <c r="D118" s="704">
        <v>1300</v>
      </c>
    </row>
    <row r="119" spans="1:4" s="305" customFormat="1" ht="12.75">
      <c r="A119" s="728" t="s">
        <v>1175</v>
      </c>
      <c r="B119" s="727" t="s">
        <v>1330</v>
      </c>
      <c r="C119" s="700">
        <v>635</v>
      </c>
      <c r="D119" s="704">
        <v>635</v>
      </c>
    </row>
    <row r="120" spans="1:4" s="305" customFormat="1" ht="12.75">
      <c r="A120" s="728" t="s">
        <v>1176</v>
      </c>
      <c r="B120" s="727" t="s">
        <v>1330</v>
      </c>
      <c r="C120" s="700">
        <v>2907</v>
      </c>
      <c r="D120" s="704">
        <v>2907</v>
      </c>
    </row>
    <row r="121" spans="1:4" s="305" customFormat="1" ht="12.75">
      <c r="A121" s="728" t="s">
        <v>1177</v>
      </c>
      <c r="B121" s="727" t="s">
        <v>1330</v>
      </c>
      <c r="C121" s="700">
        <v>2000</v>
      </c>
      <c r="D121" s="704">
        <v>2000</v>
      </c>
    </row>
    <row r="122" spans="1:4" s="305" customFormat="1" ht="12.75">
      <c r="A122" s="728" t="s">
        <v>1178</v>
      </c>
      <c r="B122" s="727" t="s">
        <v>1330</v>
      </c>
      <c r="C122" s="700">
        <v>1000</v>
      </c>
      <c r="D122" s="704">
        <v>1000</v>
      </c>
    </row>
    <row r="123" spans="1:4" s="305" customFormat="1" ht="12.75">
      <c r="A123" s="728" t="s">
        <v>1179</v>
      </c>
      <c r="B123" s="727" t="s">
        <v>1330</v>
      </c>
      <c r="C123" s="700">
        <v>462624</v>
      </c>
      <c r="D123" s="704">
        <v>462624</v>
      </c>
    </row>
    <row r="124" spans="1:4" s="305" customFormat="1" ht="12.75">
      <c r="A124" s="728" t="s">
        <v>1180</v>
      </c>
      <c r="B124" s="727" t="s">
        <v>1330</v>
      </c>
      <c r="C124" s="700">
        <v>625</v>
      </c>
      <c r="D124" s="704">
        <v>625</v>
      </c>
    </row>
    <row r="125" spans="1:4" s="305" customFormat="1" ht="12.75">
      <c r="A125" s="728" t="s">
        <v>1181</v>
      </c>
      <c r="B125" s="727" t="s">
        <v>1330</v>
      </c>
      <c r="C125" s="700">
        <v>3000</v>
      </c>
      <c r="D125" s="704">
        <v>3000</v>
      </c>
    </row>
    <row r="126" spans="1:4" s="305" customFormat="1" ht="12.75">
      <c r="A126" s="728" t="s">
        <v>1182</v>
      </c>
      <c r="B126" s="727" t="s">
        <v>1330</v>
      </c>
      <c r="C126" s="700">
        <v>13750</v>
      </c>
      <c r="D126" s="704">
        <v>13750</v>
      </c>
    </row>
    <row r="127" spans="1:4" s="305" customFormat="1" ht="12.75">
      <c r="A127" s="728" t="s">
        <v>1183</v>
      </c>
      <c r="B127" s="727" t="s">
        <v>1330</v>
      </c>
      <c r="C127" s="700">
        <v>564</v>
      </c>
      <c r="D127" s="704">
        <v>564</v>
      </c>
    </row>
    <row r="128" spans="1:4" s="305" customFormat="1" ht="12.75">
      <c r="A128" s="728" t="s">
        <v>1184</v>
      </c>
      <c r="B128" s="727" t="s">
        <v>1330</v>
      </c>
      <c r="C128" s="700">
        <v>3894</v>
      </c>
      <c r="D128" s="704">
        <v>3894</v>
      </c>
    </row>
    <row r="129" spans="1:4" s="305" customFormat="1" ht="12.75">
      <c r="A129" s="728" t="s">
        <v>1185</v>
      </c>
      <c r="B129" s="727" t="s">
        <v>1330</v>
      </c>
      <c r="C129" s="700">
        <v>250</v>
      </c>
      <c r="D129" s="704">
        <v>250</v>
      </c>
    </row>
    <row r="130" spans="1:4" s="305" customFormat="1" ht="12.75">
      <c r="A130" s="728" t="s">
        <v>1186</v>
      </c>
      <c r="B130" s="727" t="s">
        <v>1330</v>
      </c>
      <c r="C130" s="700">
        <v>200</v>
      </c>
      <c r="D130" s="704">
        <v>200</v>
      </c>
    </row>
    <row r="131" spans="1:4" s="305" customFormat="1" ht="12.75">
      <c r="A131" s="728" t="s">
        <v>1187</v>
      </c>
      <c r="B131" s="727" t="s">
        <v>1330</v>
      </c>
      <c r="C131" s="700">
        <v>1630</v>
      </c>
      <c r="D131" s="704">
        <v>1630</v>
      </c>
    </row>
    <row r="132" spans="1:4" s="305" customFormat="1" ht="12.75">
      <c r="A132" s="728" t="s">
        <v>1188</v>
      </c>
      <c r="B132" s="727" t="s">
        <v>1330</v>
      </c>
      <c r="C132" s="700">
        <v>3395</v>
      </c>
      <c r="D132" s="704">
        <v>3395</v>
      </c>
    </row>
    <row r="133" spans="1:4" s="305" customFormat="1" ht="12.75">
      <c r="A133" s="728" t="s">
        <v>1189</v>
      </c>
      <c r="B133" s="727" t="s">
        <v>1330</v>
      </c>
      <c r="C133" s="700">
        <v>400</v>
      </c>
      <c r="D133" s="704">
        <v>400</v>
      </c>
    </row>
    <row r="134" spans="1:4" s="305" customFormat="1" ht="12.75">
      <c r="A134" s="728" t="s">
        <v>1190</v>
      </c>
      <c r="B134" s="727" t="s">
        <v>1330</v>
      </c>
      <c r="C134" s="700">
        <v>1000</v>
      </c>
      <c r="D134" s="704">
        <v>1000</v>
      </c>
    </row>
    <row r="135" spans="1:4" s="305" customFormat="1" ht="12.75">
      <c r="A135" s="728" t="s">
        <v>1191</v>
      </c>
      <c r="B135" s="727" t="s">
        <v>1330</v>
      </c>
      <c r="C135" s="700">
        <v>18358</v>
      </c>
      <c r="D135" s="704">
        <v>18358</v>
      </c>
    </row>
    <row r="136" spans="1:4" s="305" customFormat="1" ht="12.75">
      <c r="A136" s="728" t="s">
        <v>1192</v>
      </c>
      <c r="B136" s="727" t="s">
        <v>1330</v>
      </c>
      <c r="C136" s="700">
        <v>173</v>
      </c>
      <c r="D136" s="704">
        <v>173</v>
      </c>
    </row>
    <row r="137" spans="1:4" s="305" customFormat="1" ht="12.75">
      <c r="A137" s="728" t="s">
        <v>1193</v>
      </c>
      <c r="B137" s="727" t="s">
        <v>1330</v>
      </c>
      <c r="C137" s="700">
        <v>106709</v>
      </c>
      <c r="D137" s="704">
        <v>106709</v>
      </c>
    </row>
    <row r="138" spans="1:4" s="305" customFormat="1" ht="12.75">
      <c r="A138" s="728" t="s">
        <v>1194</v>
      </c>
      <c r="B138" s="727" t="s">
        <v>1330</v>
      </c>
      <c r="C138" s="700">
        <v>250</v>
      </c>
      <c r="D138" s="704">
        <v>250</v>
      </c>
    </row>
    <row r="139" spans="1:4" s="305" customFormat="1" ht="12.75">
      <c r="A139" s="728" t="s">
        <v>1117</v>
      </c>
      <c r="B139" s="727" t="s">
        <v>1330</v>
      </c>
      <c r="C139" s="700">
        <v>6694</v>
      </c>
      <c r="D139" s="704">
        <v>6694</v>
      </c>
    </row>
    <row r="140" spans="1:4" s="305" customFormat="1" ht="12.75">
      <c r="A140" s="728" t="s">
        <v>1195</v>
      </c>
      <c r="B140" s="727" t="s">
        <v>1330</v>
      </c>
      <c r="C140" s="700">
        <v>34250</v>
      </c>
      <c r="D140" s="704">
        <v>34250</v>
      </c>
    </row>
    <row r="141" spans="1:4" s="305" customFormat="1" ht="12.75">
      <c r="A141" s="728" t="s">
        <v>1196</v>
      </c>
      <c r="B141" s="727" t="s">
        <v>1330</v>
      </c>
      <c r="C141" s="700">
        <v>4000</v>
      </c>
      <c r="D141" s="704">
        <v>4000</v>
      </c>
    </row>
    <row r="142" spans="1:4" s="305" customFormat="1" ht="12.75">
      <c r="A142" s="728" t="s">
        <v>1197</v>
      </c>
      <c r="B142" s="727" t="s">
        <v>1330</v>
      </c>
      <c r="C142" s="705">
        <v>3680</v>
      </c>
      <c r="D142" s="704">
        <v>3680</v>
      </c>
    </row>
    <row r="143" spans="1:4" s="305" customFormat="1" ht="12.75">
      <c r="A143" s="728" t="s">
        <v>1198</v>
      </c>
      <c r="B143" s="727" t="s">
        <v>1330</v>
      </c>
      <c r="C143" s="729">
        <v>7066</v>
      </c>
      <c r="D143" s="704">
        <v>7066</v>
      </c>
    </row>
    <row r="144" spans="1:4" s="305" customFormat="1" ht="12.75">
      <c r="A144" s="728" t="s">
        <v>1199</v>
      </c>
      <c r="B144" s="727" t="s">
        <v>1330</v>
      </c>
      <c r="C144" s="705">
        <v>2234</v>
      </c>
      <c r="D144" s="704">
        <v>2234</v>
      </c>
    </row>
    <row r="145" spans="1:4" s="305" customFormat="1" ht="12.75">
      <c r="A145" s="728" t="s">
        <v>1200</v>
      </c>
      <c r="B145" s="727" t="s">
        <v>1330</v>
      </c>
      <c r="C145" s="700">
        <v>2820</v>
      </c>
      <c r="D145" s="704">
        <v>2820</v>
      </c>
    </row>
    <row r="146" spans="1:4" s="305" customFormat="1" ht="12.75">
      <c r="A146" s="728" t="s">
        <v>1201</v>
      </c>
      <c r="B146" s="727" t="s">
        <v>1330</v>
      </c>
      <c r="C146" s="700">
        <v>2860</v>
      </c>
      <c r="D146" s="704">
        <v>2860</v>
      </c>
    </row>
    <row r="147" spans="1:4" s="305" customFormat="1" ht="12.75">
      <c r="A147" s="728" t="s">
        <v>1202</v>
      </c>
      <c r="B147" s="727" t="s">
        <v>1330</v>
      </c>
      <c r="C147" s="700">
        <v>5120</v>
      </c>
      <c r="D147" s="704">
        <v>5120</v>
      </c>
    </row>
    <row r="148" spans="1:4" s="305" customFormat="1" ht="12.75">
      <c r="A148" s="728" t="s">
        <v>1203</v>
      </c>
      <c r="B148" s="727" t="s">
        <v>1330</v>
      </c>
      <c r="C148" s="700">
        <v>960</v>
      </c>
      <c r="D148" s="704">
        <v>960</v>
      </c>
    </row>
    <row r="149" spans="1:4" s="305" customFormat="1" ht="12.75">
      <c r="A149" s="728" t="s">
        <v>1204</v>
      </c>
      <c r="B149" s="727" t="s">
        <v>1330</v>
      </c>
      <c r="C149" s="700">
        <v>33032</v>
      </c>
      <c r="D149" s="704">
        <v>33032</v>
      </c>
    </row>
    <row r="150" spans="1:4" s="305" customFormat="1" ht="12.75">
      <c r="A150" s="728" t="s">
        <v>1118</v>
      </c>
      <c r="B150" s="727" t="s">
        <v>1330</v>
      </c>
      <c r="C150" s="700">
        <v>5700</v>
      </c>
      <c r="D150" s="704">
        <v>5700</v>
      </c>
    </row>
    <row r="151" spans="1:4" s="305" customFormat="1" ht="12.75">
      <c r="A151" s="728" t="s">
        <v>1205</v>
      </c>
      <c r="B151" s="727" t="s">
        <v>1330</v>
      </c>
      <c r="C151" s="700">
        <v>8123</v>
      </c>
      <c r="D151" s="704">
        <v>8123</v>
      </c>
    </row>
    <row r="152" spans="1:4" s="305" customFormat="1" ht="12.75">
      <c r="A152" s="728" t="s">
        <v>1206</v>
      </c>
      <c r="B152" s="727" t="s">
        <v>1330</v>
      </c>
      <c r="C152" s="700">
        <v>10044</v>
      </c>
      <c r="D152" s="704">
        <v>10044</v>
      </c>
    </row>
    <row r="153" spans="1:4" s="305" customFormat="1" ht="12.75">
      <c r="A153" s="728" t="s">
        <v>1207</v>
      </c>
      <c r="B153" s="727" t="s">
        <v>1330</v>
      </c>
      <c r="C153" s="700">
        <v>1318</v>
      </c>
      <c r="D153" s="704">
        <v>1318</v>
      </c>
    </row>
    <row r="154" spans="1:4" s="305" customFormat="1" ht="12.75">
      <c r="A154" s="728" t="s">
        <v>1208</v>
      </c>
      <c r="B154" s="727" t="s">
        <v>1330</v>
      </c>
      <c r="C154" s="700">
        <v>600</v>
      </c>
      <c r="D154" s="704">
        <v>600</v>
      </c>
    </row>
    <row r="155" spans="1:4" s="305" customFormat="1" ht="12.75">
      <c r="A155" s="728" t="s">
        <v>1209</v>
      </c>
      <c r="B155" s="727" t="s">
        <v>1330</v>
      </c>
      <c r="C155" s="700">
        <v>677</v>
      </c>
      <c r="D155" s="704">
        <v>677</v>
      </c>
    </row>
    <row r="156" spans="1:4" s="305" customFormat="1" ht="12.75">
      <c r="A156" s="728" t="s">
        <v>1210</v>
      </c>
      <c r="B156" s="727" t="s">
        <v>1330</v>
      </c>
      <c r="C156" s="700">
        <v>1400</v>
      </c>
      <c r="D156" s="704">
        <v>1400</v>
      </c>
    </row>
    <row r="157" spans="1:4" s="305" customFormat="1" ht="12.75">
      <c r="A157" s="728" t="s">
        <v>1211</v>
      </c>
      <c r="B157" s="727" t="s">
        <v>1330</v>
      </c>
      <c r="C157" s="700">
        <v>125</v>
      </c>
      <c r="D157" s="704">
        <v>125</v>
      </c>
    </row>
    <row r="158" spans="1:4" s="305" customFormat="1" ht="12.75">
      <c r="A158" s="728" t="s">
        <v>1212</v>
      </c>
      <c r="B158" s="727" t="s">
        <v>1330</v>
      </c>
      <c r="C158" s="700">
        <v>600</v>
      </c>
      <c r="D158" s="704">
        <v>600</v>
      </c>
    </row>
    <row r="159" spans="1:4" s="305" customFormat="1" ht="12.75">
      <c r="A159" s="728" t="s">
        <v>1213</v>
      </c>
      <c r="B159" s="727" t="s">
        <v>1330</v>
      </c>
      <c r="C159" s="700">
        <v>460</v>
      </c>
      <c r="D159" s="704">
        <v>460</v>
      </c>
    </row>
    <row r="160" spans="1:4" s="305" customFormat="1" ht="12.75">
      <c r="A160" s="728" t="s">
        <v>1214</v>
      </c>
      <c r="B160" s="727" t="s">
        <v>1330</v>
      </c>
      <c r="C160" s="700">
        <v>471</v>
      </c>
      <c r="D160" s="704">
        <v>471</v>
      </c>
    </row>
    <row r="161" spans="1:4" s="305" customFormat="1" ht="12.75">
      <c r="A161" s="728" t="s">
        <v>1215</v>
      </c>
      <c r="B161" s="727" t="s">
        <v>1330</v>
      </c>
      <c r="C161" s="700">
        <v>3100</v>
      </c>
      <c r="D161" s="704">
        <v>3100</v>
      </c>
    </row>
    <row r="162" spans="1:4" s="305" customFormat="1" ht="12.75">
      <c r="A162" s="728" t="s">
        <v>1216</v>
      </c>
      <c r="B162" s="727" t="s">
        <v>1330</v>
      </c>
      <c r="C162" s="700">
        <v>251</v>
      </c>
      <c r="D162" s="704">
        <v>251</v>
      </c>
    </row>
    <row r="163" spans="1:4" s="305" customFormat="1" ht="12.75">
      <c r="A163" s="728" t="s">
        <v>1217</v>
      </c>
      <c r="B163" s="727" t="s">
        <v>1330</v>
      </c>
      <c r="C163" s="700">
        <v>4757</v>
      </c>
      <c r="D163" s="704">
        <v>4757</v>
      </c>
    </row>
    <row r="164" spans="1:4" s="305" customFormat="1" ht="12.75">
      <c r="A164" s="728" t="s">
        <v>1218</v>
      </c>
      <c r="B164" s="727" t="s">
        <v>1330</v>
      </c>
      <c r="C164" s="700">
        <v>1290</v>
      </c>
      <c r="D164" s="704">
        <v>1290</v>
      </c>
    </row>
    <row r="165" spans="1:4" s="305" customFormat="1" ht="12.75">
      <c r="A165" s="728" t="s">
        <v>1219</v>
      </c>
      <c r="B165" s="727" t="s">
        <v>1330</v>
      </c>
      <c r="C165" s="700">
        <v>60270</v>
      </c>
      <c r="D165" s="704">
        <v>60270</v>
      </c>
    </row>
    <row r="166" spans="1:4" s="305" customFormat="1" ht="12.75">
      <c r="A166" s="728" t="s">
        <v>1220</v>
      </c>
      <c r="B166" s="727" t="s">
        <v>1330</v>
      </c>
      <c r="C166" s="700">
        <v>3000</v>
      </c>
      <c r="D166" s="704">
        <v>3000</v>
      </c>
    </row>
    <row r="167" spans="1:4" s="305" customFormat="1" ht="12.75">
      <c r="A167" s="728" t="s">
        <v>1221</v>
      </c>
      <c r="B167" s="727" t="s">
        <v>1330</v>
      </c>
      <c r="C167" s="700">
        <v>1195</v>
      </c>
      <c r="D167" s="704">
        <v>1195</v>
      </c>
    </row>
    <row r="168" spans="1:4" s="305" customFormat="1" ht="12.75">
      <c r="A168" s="728" t="s">
        <v>1222</v>
      </c>
      <c r="B168" s="727" t="s">
        <v>1330</v>
      </c>
      <c r="C168" s="700">
        <v>700</v>
      </c>
      <c r="D168" s="704">
        <v>700</v>
      </c>
    </row>
    <row r="169" spans="1:4" s="305" customFormat="1" ht="12.75">
      <c r="A169" s="728" t="s">
        <v>1119</v>
      </c>
      <c r="B169" s="727" t="s">
        <v>1330</v>
      </c>
      <c r="C169" s="700">
        <v>1745</v>
      </c>
      <c r="D169" s="704">
        <v>1745</v>
      </c>
    </row>
    <row r="170" spans="1:4" s="305" customFormat="1" ht="12.75">
      <c r="A170" s="728" t="s">
        <v>1223</v>
      </c>
      <c r="B170" s="727" t="s">
        <v>1330</v>
      </c>
      <c r="C170" s="700">
        <v>4033</v>
      </c>
      <c r="D170" s="704">
        <v>4033</v>
      </c>
    </row>
    <row r="171" spans="1:4" s="305" customFormat="1" ht="12.75">
      <c r="A171" s="726" t="s">
        <v>1224</v>
      </c>
      <c r="B171" s="707" t="s">
        <v>1330</v>
      </c>
      <c r="C171" s="705">
        <v>111</v>
      </c>
      <c r="D171" s="705">
        <v>111</v>
      </c>
    </row>
    <row r="172" spans="1:4" s="305" customFormat="1" ht="12.75">
      <c r="A172" s="728" t="s">
        <v>1225</v>
      </c>
      <c r="B172" s="727" t="s">
        <v>1330</v>
      </c>
      <c r="C172" s="700">
        <v>2950</v>
      </c>
      <c r="D172" s="704">
        <v>2950</v>
      </c>
    </row>
    <row r="173" spans="1:4" s="305" customFormat="1" ht="12.75">
      <c r="A173" s="728" t="s">
        <v>1226</v>
      </c>
      <c r="B173" s="727" t="s">
        <v>1330</v>
      </c>
      <c r="C173" s="700">
        <v>250</v>
      </c>
      <c r="D173" s="704">
        <v>250</v>
      </c>
    </row>
    <row r="174" spans="1:4" s="305" customFormat="1" ht="12.75">
      <c r="A174" s="728" t="s">
        <v>1227</v>
      </c>
      <c r="B174" s="727" t="s">
        <v>1330</v>
      </c>
      <c r="C174" s="700">
        <v>500</v>
      </c>
      <c r="D174" s="704">
        <v>500</v>
      </c>
    </row>
    <row r="175" spans="1:4" s="305" customFormat="1" ht="12.75">
      <c r="A175" s="728" t="s">
        <v>1228</v>
      </c>
      <c r="B175" s="727" t="s">
        <v>1330</v>
      </c>
      <c r="C175" s="700">
        <v>2620</v>
      </c>
      <c r="D175" s="704">
        <v>2620</v>
      </c>
    </row>
    <row r="176" spans="1:4" s="305" customFormat="1" ht="12.75">
      <c r="A176" s="728" t="s">
        <v>1229</v>
      </c>
      <c r="B176" s="727" t="s">
        <v>1330</v>
      </c>
      <c r="C176" s="700">
        <v>3650</v>
      </c>
      <c r="D176" s="704">
        <v>3650</v>
      </c>
    </row>
    <row r="177" spans="1:4" s="305" customFormat="1" ht="12.75">
      <c r="A177" s="728" t="s">
        <v>1230</v>
      </c>
      <c r="B177" s="727" t="s">
        <v>1330</v>
      </c>
      <c r="C177" s="700">
        <v>285</v>
      </c>
      <c r="D177" s="704">
        <v>285</v>
      </c>
    </row>
    <row r="178" spans="1:4" s="305" customFormat="1" ht="12.75">
      <c r="A178" s="728" t="s">
        <v>1231</v>
      </c>
      <c r="B178" s="727" t="s">
        <v>1330</v>
      </c>
      <c r="C178" s="700">
        <v>5909332</v>
      </c>
      <c r="D178" s="704">
        <v>5909332</v>
      </c>
    </row>
    <row r="179" spans="1:4" s="305" customFormat="1" ht="12.75">
      <c r="A179" s="728" t="s">
        <v>1232</v>
      </c>
      <c r="B179" s="727" t="s">
        <v>1330</v>
      </c>
      <c r="C179" s="700">
        <v>4600</v>
      </c>
      <c r="D179" s="704">
        <v>4600</v>
      </c>
    </row>
    <row r="180" spans="1:4" s="305" customFormat="1" ht="12.75">
      <c r="A180" s="728" t="s">
        <v>1233</v>
      </c>
      <c r="B180" s="727" t="s">
        <v>1330</v>
      </c>
      <c r="C180" s="700">
        <v>895</v>
      </c>
      <c r="D180" s="704">
        <v>895</v>
      </c>
    </row>
    <row r="181" spans="1:4" s="305" customFormat="1" ht="12.75">
      <c r="A181" s="728" t="s">
        <v>1234</v>
      </c>
      <c r="B181" s="727" t="s">
        <v>1330</v>
      </c>
      <c r="C181" s="700">
        <v>1365</v>
      </c>
      <c r="D181" s="704">
        <v>1365</v>
      </c>
    </row>
    <row r="182" spans="1:4" s="305" customFormat="1" ht="12.75">
      <c r="A182" s="728" t="s">
        <v>1235</v>
      </c>
      <c r="B182" s="727" t="s">
        <v>1330</v>
      </c>
      <c r="C182" s="700">
        <v>5500</v>
      </c>
      <c r="D182" s="704">
        <v>5500</v>
      </c>
    </row>
    <row r="183" spans="1:4" s="305" customFormat="1" ht="12.75">
      <c r="A183" s="728" t="s">
        <v>1236</v>
      </c>
      <c r="B183" s="727" t="s">
        <v>1330</v>
      </c>
      <c r="C183" s="700">
        <v>1092</v>
      </c>
      <c r="D183" s="704">
        <v>1092</v>
      </c>
    </row>
    <row r="184" spans="1:4" s="305" customFormat="1" ht="12.75">
      <c r="A184" s="728" t="s">
        <v>1237</v>
      </c>
      <c r="B184" s="727" t="s">
        <v>1330</v>
      </c>
      <c r="C184" s="700">
        <v>9000</v>
      </c>
      <c r="D184" s="704">
        <v>9000</v>
      </c>
    </row>
    <row r="185" spans="1:4" s="305" customFormat="1" ht="12.75">
      <c r="A185" s="728" t="s">
        <v>1238</v>
      </c>
      <c r="B185" s="727" t="s">
        <v>1330</v>
      </c>
      <c r="C185" s="700">
        <v>2765</v>
      </c>
      <c r="D185" s="704">
        <v>2765</v>
      </c>
    </row>
    <row r="186" spans="1:4" s="305" customFormat="1" ht="12.75">
      <c r="A186" s="728" t="s">
        <v>1120</v>
      </c>
      <c r="B186" s="727" t="s">
        <v>1330</v>
      </c>
      <c r="C186" s="700">
        <v>995</v>
      </c>
      <c r="D186" s="704">
        <v>995</v>
      </c>
    </row>
    <row r="187" spans="1:4" s="305" customFormat="1" ht="12.75">
      <c r="A187" s="728" t="s">
        <v>1239</v>
      </c>
      <c r="B187" s="727" t="s">
        <v>1330</v>
      </c>
      <c r="C187" s="700">
        <v>9428</v>
      </c>
      <c r="D187" s="704">
        <v>9428</v>
      </c>
    </row>
    <row r="188" spans="1:4" s="305" customFormat="1" ht="12.75">
      <c r="A188" s="728" t="s">
        <v>1240</v>
      </c>
      <c r="B188" s="727" t="s">
        <v>1330</v>
      </c>
      <c r="C188" s="700">
        <v>1000</v>
      </c>
      <c r="D188" s="704">
        <v>1000</v>
      </c>
    </row>
    <row r="189" spans="1:4" s="305" customFormat="1" ht="12.75">
      <c r="A189" s="728" t="s">
        <v>1241</v>
      </c>
      <c r="B189" s="727" t="s">
        <v>1330</v>
      </c>
      <c r="C189" s="700">
        <v>400</v>
      </c>
      <c r="D189" s="704">
        <v>400</v>
      </c>
    </row>
    <row r="190" spans="1:4" s="305" customFormat="1" ht="12.75">
      <c r="A190" s="728" t="s">
        <v>1242</v>
      </c>
      <c r="B190" s="727" t="s">
        <v>1330</v>
      </c>
      <c r="C190" s="700">
        <v>530</v>
      </c>
      <c r="D190" s="704">
        <v>530</v>
      </c>
    </row>
    <row r="191" spans="1:4" s="305" customFormat="1" ht="12.75">
      <c r="A191" s="728" t="s">
        <v>1121</v>
      </c>
      <c r="B191" s="727" t="s">
        <v>1330</v>
      </c>
      <c r="C191" s="700">
        <v>29123</v>
      </c>
      <c r="D191" s="704">
        <v>29123</v>
      </c>
    </row>
    <row r="192" spans="1:4" s="305" customFormat="1" ht="12.75">
      <c r="A192" s="728" t="s">
        <v>1243</v>
      </c>
      <c r="B192" s="727" t="s">
        <v>1330</v>
      </c>
      <c r="C192" s="700">
        <v>850</v>
      </c>
      <c r="D192" s="704">
        <v>850</v>
      </c>
    </row>
    <row r="193" spans="1:4" s="305" customFormat="1" ht="12.75">
      <c r="A193" s="728" t="s">
        <v>1244</v>
      </c>
      <c r="B193" s="727" t="s">
        <v>1330</v>
      </c>
      <c r="C193" s="700">
        <v>1750</v>
      </c>
      <c r="D193" s="704">
        <v>1750</v>
      </c>
    </row>
    <row r="194" spans="1:4" s="305" customFormat="1" ht="12.75">
      <c r="A194" s="728" t="s">
        <v>1245</v>
      </c>
      <c r="B194" s="727" t="s">
        <v>1330</v>
      </c>
      <c r="C194" s="700">
        <v>10316</v>
      </c>
      <c r="D194" s="704">
        <v>10316</v>
      </c>
    </row>
    <row r="195" spans="1:4" s="305" customFormat="1" ht="12.75">
      <c r="A195" s="728" t="s">
        <v>1246</v>
      </c>
      <c r="B195" s="727" t="s">
        <v>1330</v>
      </c>
      <c r="C195" s="700">
        <v>41800</v>
      </c>
      <c r="D195" s="704">
        <v>41800</v>
      </c>
    </row>
    <row r="196" spans="1:4" s="305" customFormat="1" ht="12.75">
      <c r="A196" s="728" t="s">
        <v>1247</v>
      </c>
      <c r="B196" s="727" t="s">
        <v>1330</v>
      </c>
      <c r="C196" s="700">
        <v>8000</v>
      </c>
      <c r="D196" s="704">
        <v>8000</v>
      </c>
    </row>
    <row r="197" spans="1:4" s="305" customFormat="1" ht="12.75">
      <c r="A197" s="728" t="s">
        <v>1248</v>
      </c>
      <c r="B197" s="727" t="s">
        <v>1330</v>
      </c>
      <c r="C197" s="700">
        <v>800</v>
      </c>
      <c r="D197" s="704">
        <v>800</v>
      </c>
    </row>
    <row r="198" spans="1:4" s="305" customFormat="1" ht="12.75">
      <c r="A198" s="728" t="s">
        <v>1249</v>
      </c>
      <c r="B198" s="727" t="s">
        <v>1330</v>
      </c>
      <c r="C198" s="700">
        <v>750</v>
      </c>
      <c r="D198" s="704">
        <v>750</v>
      </c>
    </row>
    <row r="199" spans="1:4" s="305" customFormat="1" ht="12.75">
      <c r="A199" s="728" t="s">
        <v>1250</v>
      </c>
      <c r="B199" s="727" t="s">
        <v>1330</v>
      </c>
      <c r="C199" s="700">
        <v>1770</v>
      </c>
      <c r="D199" s="704">
        <v>1770</v>
      </c>
    </row>
    <row r="200" spans="1:4" s="305" customFormat="1" ht="12.75">
      <c r="A200" s="728" t="s">
        <v>1251</v>
      </c>
      <c r="B200" s="727" t="s">
        <v>1330</v>
      </c>
      <c r="C200" s="700">
        <v>5234</v>
      </c>
      <c r="D200" s="704">
        <v>5234</v>
      </c>
    </row>
    <row r="201" spans="1:4" s="305" customFormat="1" ht="12.75">
      <c r="A201" s="728" t="s">
        <v>1252</v>
      </c>
      <c r="B201" s="727" t="s">
        <v>1330</v>
      </c>
      <c r="C201" s="700">
        <v>22985</v>
      </c>
      <c r="D201" s="704">
        <v>22985</v>
      </c>
    </row>
    <row r="202" spans="1:4" s="305" customFormat="1" ht="12.75">
      <c r="A202" s="728" t="s">
        <v>1253</v>
      </c>
      <c r="B202" s="727" t="s">
        <v>1330</v>
      </c>
      <c r="C202" s="700">
        <v>1550</v>
      </c>
      <c r="D202" s="704">
        <v>1550</v>
      </c>
    </row>
    <row r="203" spans="1:4" s="305" customFormat="1" ht="12.75">
      <c r="A203" s="728" t="s">
        <v>1254</v>
      </c>
      <c r="B203" s="727" t="s">
        <v>1330</v>
      </c>
      <c r="C203" s="700">
        <v>300</v>
      </c>
      <c r="D203" s="704">
        <v>300</v>
      </c>
    </row>
    <row r="204" spans="1:4" s="305" customFormat="1" ht="12.75">
      <c r="A204" s="728" t="s">
        <v>1255</v>
      </c>
      <c r="B204" s="727" t="s">
        <v>1330</v>
      </c>
      <c r="C204" s="700">
        <v>4120</v>
      </c>
      <c r="D204" s="704">
        <v>4120</v>
      </c>
    </row>
    <row r="205" spans="1:4" s="305" customFormat="1" ht="12.75">
      <c r="A205" s="728" t="s">
        <v>1256</v>
      </c>
      <c r="B205" s="727" t="s">
        <v>1330</v>
      </c>
      <c r="C205" s="700">
        <v>1000</v>
      </c>
      <c r="D205" s="704">
        <v>1000</v>
      </c>
    </row>
    <row r="206" spans="1:4" s="305" customFormat="1" ht="12.75">
      <c r="A206" s="728" t="s">
        <v>1257</v>
      </c>
      <c r="B206" s="727" t="s">
        <v>1330</v>
      </c>
      <c r="C206" s="700">
        <v>515</v>
      </c>
      <c r="D206" s="704">
        <v>515</v>
      </c>
    </row>
    <row r="207" spans="1:4" s="305" customFormat="1" ht="12.75">
      <c r="A207" s="728" t="s">
        <v>1258</v>
      </c>
      <c r="B207" s="727" t="s">
        <v>1330</v>
      </c>
      <c r="C207" s="700">
        <v>4845</v>
      </c>
      <c r="D207" s="704">
        <v>4845</v>
      </c>
    </row>
    <row r="208" spans="1:4" s="305" customFormat="1" ht="12.75">
      <c r="A208" s="728" t="s">
        <v>1259</v>
      </c>
      <c r="B208" s="727" t="s">
        <v>1330</v>
      </c>
      <c r="C208" s="700">
        <v>20493</v>
      </c>
      <c r="D208" s="704">
        <v>20493</v>
      </c>
    </row>
    <row r="209" spans="1:4" s="305" customFormat="1" ht="12.75">
      <c r="A209" s="728" t="s">
        <v>1260</v>
      </c>
      <c r="B209" s="727" t="s">
        <v>1330</v>
      </c>
      <c r="C209" s="700">
        <v>1000</v>
      </c>
      <c r="D209" s="704">
        <v>1000</v>
      </c>
    </row>
    <row r="210" spans="1:4" s="305" customFormat="1" ht="12.75">
      <c r="A210" s="728" t="s">
        <v>1261</v>
      </c>
      <c r="B210" s="727" t="s">
        <v>1330</v>
      </c>
      <c r="C210" s="700">
        <v>2850</v>
      </c>
      <c r="D210" s="704">
        <v>2850</v>
      </c>
    </row>
    <row r="211" spans="1:4" s="305" customFormat="1" ht="12.75">
      <c r="A211" s="728" t="s">
        <v>1262</v>
      </c>
      <c r="B211" s="727" t="s">
        <v>1330</v>
      </c>
      <c r="C211" s="700">
        <v>125</v>
      </c>
      <c r="D211" s="704">
        <v>125</v>
      </c>
    </row>
    <row r="212" spans="1:4" s="305" customFormat="1" ht="12.75">
      <c r="A212" s="728" t="s">
        <v>1263</v>
      </c>
      <c r="B212" s="727" t="s">
        <v>1330</v>
      </c>
      <c r="C212" s="700">
        <v>1000</v>
      </c>
      <c r="D212" s="704">
        <v>1000</v>
      </c>
    </row>
    <row r="213" spans="1:4" s="305" customFormat="1" ht="12.75">
      <c r="A213" s="728" t="s">
        <v>1264</v>
      </c>
      <c r="B213" s="727" t="s">
        <v>1330</v>
      </c>
      <c r="C213" s="700">
        <v>3217</v>
      </c>
      <c r="D213" s="704">
        <v>3217</v>
      </c>
    </row>
    <row r="214" spans="1:4" s="305" customFormat="1" ht="12.75">
      <c r="A214" s="728" t="s">
        <v>1265</v>
      </c>
      <c r="B214" s="727" t="s">
        <v>1330</v>
      </c>
      <c r="C214" s="700">
        <v>675</v>
      </c>
      <c r="D214" s="704">
        <v>675</v>
      </c>
    </row>
    <row r="215" spans="1:4" s="305" customFormat="1" ht="12.75">
      <c r="A215" s="728" t="s">
        <v>1266</v>
      </c>
      <c r="B215" s="727" t="s">
        <v>1330</v>
      </c>
      <c r="C215" s="700">
        <v>500</v>
      </c>
      <c r="D215" s="704">
        <v>500</v>
      </c>
    </row>
    <row r="216" spans="1:4" s="305" customFormat="1" ht="12.75">
      <c r="A216" s="728" t="s">
        <v>1267</v>
      </c>
      <c r="B216" s="727" t="s">
        <v>1330</v>
      </c>
      <c r="C216" s="700">
        <v>1625</v>
      </c>
      <c r="D216" s="704">
        <v>1625</v>
      </c>
    </row>
    <row r="217" spans="1:4" s="305" customFormat="1" ht="12.75">
      <c r="A217" s="728" t="s">
        <v>1268</v>
      </c>
      <c r="B217" s="727" t="s">
        <v>1330</v>
      </c>
      <c r="C217" s="700">
        <v>19200</v>
      </c>
      <c r="D217" s="704">
        <v>19200</v>
      </c>
    </row>
    <row r="218" spans="1:4" s="305" customFormat="1" ht="12.75">
      <c r="A218" s="728" t="s">
        <v>1269</v>
      </c>
      <c r="B218" s="727" t="s">
        <v>1330</v>
      </c>
      <c r="C218" s="700">
        <v>341</v>
      </c>
      <c r="D218" s="704">
        <v>341</v>
      </c>
    </row>
    <row r="219" spans="1:4" s="305" customFormat="1" ht="12.75">
      <c r="A219" s="728" t="s">
        <v>1270</v>
      </c>
      <c r="B219" s="727" t="s">
        <v>1330</v>
      </c>
      <c r="C219" s="700">
        <v>1000</v>
      </c>
      <c r="D219" s="704">
        <v>1000</v>
      </c>
    </row>
    <row r="220" spans="1:4" s="305" customFormat="1" ht="12.75">
      <c r="A220" s="728" t="s">
        <v>1271</v>
      </c>
      <c r="B220" s="727" t="s">
        <v>1330</v>
      </c>
      <c r="C220" s="700">
        <v>5365</v>
      </c>
      <c r="D220" s="704">
        <v>5365</v>
      </c>
    </row>
    <row r="221" spans="1:4" s="305" customFormat="1" ht="12.75">
      <c r="A221" s="728" t="s">
        <v>1272</v>
      </c>
      <c r="B221" s="727" t="s">
        <v>1330</v>
      </c>
      <c r="C221" s="700">
        <v>3000</v>
      </c>
      <c r="D221" s="704">
        <v>3000</v>
      </c>
    </row>
    <row r="222" spans="1:4" s="305" customFormat="1" ht="12.75">
      <c r="A222" s="728" t="s">
        <v>1273</v>
      </c>
      <c r="B222" s="727" t="s">
        <v>1330</v>
      </c>
      <c r="C222" s="700">
        <v>4370</v>
      </c>
      <c r="D222" s="704">
        <v>4370</v>
      </c>
    </row>
    <row r="223" spans="1:4" s="305" customFormat="1" ht="12.75">
      <c r="A223" s="728" t="s">
        <v>1274</v>
      </c>
      <c r="B223" s="727" t="s">
        <v>1330</v>
      </c>
      <c r="C223" s="700">
        <v>667</v>
      </c>
      <c r="D223" s="704">
        <v>667</v>
      </c>
    </row>
    <row r="224" spans="1:4" s="305" customFormat="1" ht="12.75">
      <c r="A224" s="728" t="s">
        <v>1275</v>
      </c>
      <c r="B224" s="727" t="s">
        <v>1330</v>
      </c>
      <c r="C224" s="700">
        <v>3070</v>
      </c>
      <c r="D224" s="704">
        <v>3070</v>
      </c>
    </row>
    <row r="225" spans="1:4" s="305" customFormat="1" ht="12.75">
      <c r="A225" s="728" t="s">
        <v>1276</v>
      </c>
      <c r="B225" s="727" t="s">
        <v>1330</v>
      </c>
      <c r="C225" s="700">
        <v>1615</v>
      </c>
      <c r="D225" s="704">
        <v>1615</v>
      </c>
    </row>
    <row r="226" spans="1:4" s="305" customFormat="1" ht="12.75">
      <c r="A226" s="728" t="s">
        <v>1277</v>
      </c>
      <c r="B226" s="727" t="s">
        <v>1330</v>
      </c>
      <c r="C226" s="700">
        <v>129</v>
      </c>
      <c r="D226" s="704">
        <v>129</v>
      </c>
    </row>
    <row r="227" spans="1:4" s="305" customFormat="1" ht="12.75">
      <c r="A227" s="726" t="s">
        <v>1278</v>
      </c>
      <c r="B227" s="707" t="s">
        <v>1330</v>
      </c>
      <c r="C227" s="705">
        <v>240</v>
      </c>
      <c r="D227" s="705">
        <v>240</v>
      </c>
    </row>
    <row r="228" spans="1:4" s="305" customFormat="1" ht="12.75">
      <c r="A228" s="728" t="s">
        <v>1279</v>
      </c>
      <c r="B228" s="727" t="s">
        <v>1330</v>
      </c>
      <c r="C228" s="700">
        <v>3407</v>
      </c>
      <c r="D228" s="704">
        <v>3407</v>
      </c>
    </row>
    <row r="229" spans="1:4" s="305" customFormat="1" ht="12.75">
      <c r="A229" s="728" t="s">
        <v>1280</v>
      </c>
      <c r="B229" s="727" t="s">
        <v>1330</v>
      </c>
      <c r="C229" s="700">
        <v>530</v>
      </c>
      <c r="D229" s="704">
        <v>530</v>
      </c>
    </row>
    <row r="230" spans="1:4" s="305" customFormat="1" ht="12.75">
      <c r="A230" s="728" t="s">
        <v>1281</v>
      </c>
      <c r="B230" s="727" t="s">
        <v>1330</v>
      </c>
      <c r="C230" s="700">
        <v>340</v>
      </c>
      <c r="D230" s="704">
        <v>340</v>
      </c>
    </row>
    <row r="231" spans="1:4" s="305" customFormat="1" ht="12.75">
      <c r="A231" s="728" t="s">
        <v>1282</v>
      </c>
      <c r="B231" s="727" t="s">
        <v>1330</v>
      </c>
      <c r="C231" s="700">
        <v>250</v>
      </c>
      <c r="D231" s="704">
        <v>250</v>
      </c>
    </row>
    <row r="232" spans="1:4" s="305" customFormat="1" ht="12.75">
      <c r="A232" s="728" t="s">
        <v>1283</v>
      </c>
      <c r="B232" s="727" t="s">
        <v>1330</v>
      </c>
      <c r="C232" s="700">
        <v>3086</v>
      </c>
      <c r="D232" s="704">
        <v>3086</v>
      </c>
    </row>
    <row r="233" spans="1:4" s="305" customFormat="1" ht="12.75">
      <c r="A233" s="728" t="s">
        <v>1284</v>
      </c>
      <c r="B233" s="727" t="s">
        <v>1330</v>
      </c>
      <c r="C233" s="700">
        <v>400</v>
      </c>
      <c r="D233" s="704">
        <v>400</v>
      </c>
    </row>
    <row r="234" spans="1:4" s="305" customFormat="1" ht="12.75">
      <c r="A234" s="728" t="s">
        <v>1089</v>
      </c>
      <c r="B234" s="727" t="s">
        <v>1330</v>
      </c>
      <c r="C234" s="700">
        <v>2500</v>
      </c>
      <c r="D234" s="704">
        <v>2500</v>
      </c>
    </row>
    <row r="235" spans="1:4" s="305" customFormat="1" ht="12.75">
      <c r="A235" s="728" t="s">
        <v>1285</v>
      </c>
      <c r="B235" s="727" t="s">
        <v>1330</v>
      </c>
      <c r="C235" s="700">
        <v>2850</v>
      </c>
      <c r="D235" s="704">
        <v>2850</v>
      </c>
    </row>
    <row r="236" spans="1:4" s="305" customFormat="1" ht="12.75">
      <c r="A236" s="728" t="s">
        <v>1286</v>
      </c>
      <c r="B236" s="727" t="s">
        <v>1330</v>
      </c>
      <c r="C236" s="700">
        <v>5800</v>
      </c>
      <c r="D236" s="704">
        <v>5800</v>
      </c>
    </row>
    <row r="237" spans="1:4" s="305" customFormat="1" ht="12.75">
      <c r="A237" s="728" t="s">
        <v>1287</v>
      </c>
      <c r="B237" s="727" t="s">
        <v>1330</v>
      </c>
      <c r="C237" s="700">
        <v>1769</v>
      </c>
      <c r="D237" s="704">
        <v>1769</v>
      </c>
    </row>
    <row r="238" spans="1:4" s="305" customFormat="1" ht="12.75">
      <c r="A238" s="728" t="s">
        <v>1288</v>
      </c>
      <c r="B238" s="727" t="s">
        <v>1330</v>
      </c>
      <c r="C238" s="700">
        <v>100</v>
      </c>
      <c r="D238" s="704">
        <v>100</v>
      </c>
    </row>
    <row r="239" spans="1:4" s="305" customFormat="1" ht="12.75">
      <c r="A239" s="728" t="s">
        <v>1289</v>
      </c>
      <c r="B239" s="727" t="s">
        <v>1330</v>
      </c>
      <c r="C239" s="700">
        <v>500</v>
      </c>
      <c r="D239" s="704">
        <v>500</v>
      </c>
    </row>
    <row r="240" spans="1:4" s="305" customFormat="1" ht="12.75">
      <c r="A240" s="728" t="s">
        <v>1290</v>
      </c>
      <c r="B240" s="727" t="s">
        <v>1330</v>
      </c>
      <c r="C240" s="700">
        <v>849</v>
      </c>
      <c r="D240" s="704">
        <v>849</v>
      </c>
    </row>
    <row r="241" spans="1:4" ht="12.75" customHeight="1">
      <c r="A241" s="730" t="s">
        <v>1291</v>
      </c>
      <c r="B241" s="695">
        <v>1220354</v>
      </c>
      <c r="C241" s="695">
        <v>84835</v>
      </c>
      <c r="D241" s="695">
        <v>84835</v>
      </c>
    </row>
    <row r="242" spans="1:4" ht="12.75" customHeight="1">
      <c r="A242" s="731" t="s">
        <v>1292</v>
      </c>
      <c r="B242" s="704">
        <v>143180</v>
      </c>
      <c r="C242" s="704">
        <v>20347</v>
      </c>
      <c r="D242" s="704">
        <v>20347</v>
      </c>
    </row>
    <row r="243" spans="1:4" ht="12.75" customHeight="1">
      <c r="A243" s="732" t="s">
        <v>1293</v>
      </c>
      <c r="B243" s="733" t="s">
        <v>1330</v>
      </c>
      <c r="C243" s="704">
        <v>15000</v>
      </c>
      <c r="D243" s="704">
        <v>15000</v>
      </c>
    </row>
    <row r="244" spans="1:4" ht="12.75" customHeight="1">
      <c r="A244" s="732" t="s">
        <v>1294</v>
      </c>
      <c r="B244" s="733" t="s">
        <v>1330</v>
      </c>
      <c r="C244" s="704">
        <v>604</v>
      </c>
      <c r="D244" s="704">
        <v>604</v>
      </c>
    </row>
    <row r="245" spans="1:4" ht="12.75" customHeight="1">
      <c r="A245" s="734" t="s">
        <v>1295</v>
      </c>
      <c r="B245" s="733" t="s">
        <v>1330</v>
      </c>
      <c r="C245" s="704">
        <v>4743</v>
      </c>
      <c r="D245" s="704">
        <v>4743</v>
      </c>
    </row>
    <row r="246" spans="1:4" ht="12" customHeight="1">
      <c r="A246" s="721" t="s">
        <v>1296</v>
      </c>
      <c r="B246" s="705">
        <v>60000</v>
      </c>
      <c r="C246" s="705">
        <v>0</v>
      </c>
      <c r="D246" s="704">
        <v>0</v>
      </c>
    </row>
    <row r="247" spans="1:4" ht="12" customHeight="1">
      <c r="A247" s="721" t="s">
        <v>1297</v>
      </c>
      <c r="B247" s="705">
        <v>177516</v>
      </c>
      <c r="C247" s="705">
        <v>0</v>
      </c>
      <c r="D247" s="704">
        <v>0</v>
      </c>
    </row>
    <row r="248" spans="1:4" ht="25.5" customHeight="1">
      <c r="A248" s="721" t="s">
        <v>1298</v>
      </c>
      <c r="B248" s="705">
        <v>103683</v>
      </c>
      <c r="C248" s="705">
        <v>0</v>
      </c>
      <c r="D248" s="704">
        <v>0</v>
      </c>
    </row>
    <row r="249" spans="1:4" ht="12" customHeight="1">
      <c r="A249" s="735" t="s">
        <v>1299</v>
      </c>
      <c r="B249" s="700">
        <v>735975</v>
      </c>
      <c r="C249" s="700">
        <v>64488</v>
      </c>
      <c r="D249" s="704">
        <v>64488</v>
      </c>
    </row>
    <row r="250" spans="1:4" ht="12" customHeight="1">
      <c r="A250" s="734" t="s">
        <v>1300</v>
      </c>
      <c r="B250" s="707" t="s">
        <v>1330</v>
      </c>
      <c r="C250" s="705">
        <v>32099</v>
      </c>
      <c r="D250" s="704">
        <v>32099</v>
      </c>
    </row>
    <row r="251" spans="1:4" ht="12" customHeight="1">
      <c r="A251" s="734" t="s">
        <v>1301</v>
      </c>
      <c r="B251" s="707" t="s">
        <v>1330</v>
      </c>
      <c r="C251" s="705">
        <v>2196</v>
      </c>
      <c r="D251" s="704">
        <v>2196</v>
      </c>
    </row>
    <row r="252" spans="1:4" ht="12" customHeight="1">
      <c r="A252" s="734" t="s">
        <v>1302</v>
      </c>
      <c r="B252" s="707" t="s">
        <v>1330</v>
      </c>
      <c r="C252" s="700">
        <v>29109</v>
      </c>
      <c r="D252" s="704">
        <v>29109</v>
      </c>
    </row>
    <row r="253" spans="1:4" ht="12" customHeight="1">
      <c r="A253" s="736" t="s">
        <v>1303</v>
      </c>
      <c r="B253" s="707" t="s">
        <v>1330</v>
      </c>
      <c r="C253" s="705">
        <v>1084</v>
      </c>
      <c r="D253" s="704">
        <v>1084</v>
      </c>
    </row>
    <row r="254" spans="1:4" s="194" customFormat="1" ht="12.75" customHeight="1">
      <c r="A254" s="717" t="s">
        <v>1304</v>
      </c>
      <c r="B254" s="695">
        <v>1512247</v>
      </c>
      <c r="C254" s="695">
        <v>13300</v>
      </c>
      <c r="D254" s="695">
        <v>13300</v>
      </c>
    </row>
    <row r="255" spans="1:4" ht="12.75" customHeight="1">
      <c r="A255" s="731" t="s">
        <v>1305</v>
      </c>
      <c r="B255" s="704">
        <v>280000</v>
      </c>
      <c r="C255" s="704">
        <v>0</v>
      </c>
      <c r="D255" s="704">
        <v>0</v>
      </c>
    </row>
    <row r="256" spans="1:4" ht="12.75" customHeight="1">
      <c r="A256" s="721" t="s">
        <v>1306</v>
      </c>
      <c r="B256" s="704">
        <v>16748</v>
      </c>
      <c r="C256" s="704">
        <v>0</v>
      </c>
      <c r="D256" s="704">
        <v>0</v>
      </c>
    </row>
    <row r="257" spans="1:4" ht="12.75" customHeight="1">
      <c r="A257" s="721" t="s">
        <v>1307</v>
      </c>
      <c r="B257" s="704">
        <v>734769</v>
      </c>
      <c r="C257" s="704">
        <v>13000</v>
      </c>
      <c r="D257" s="704">
        <v>13000</v>
      </c>
    </row>
    <row r="258" spans="1:4" ht="12.75" customHeight="1">
      <c r="A258" s="737" t="s">
        <v>1308</v>
      </c>
      <c r="B258" s="733" t="s">
        <v>1330</v>
      </c>
      <c r="C258" s="704">
        <v>13000</v>
      </c>
      <c r="D258" s="704">
        <v>13000</v>
      </c>
    </row>
    <row r="259" spans="1:4" ht="12.75" customHeight="1">
      <c r="A259" s="721" t="s">
        <v>1309</v>
      </c>
      <c r="B259" s="704">
        <v>463823</v>
      </c>
      <c r="C259" s="704">
        <v>0</v>
      </c>
      <c r="D259" s="704">
        <v>0</v>
      </c>
    </row>
    <row r="260" spans="1:4" ht="12.75" customHeight="1">
      <c r="A260" s="738" t="s">
        <v>1310</v>
      </c>
      <c r="B260" s="704">
        <v>15907</v>
      </c>
      <c r="C260" s="704">
        <v>0</v>
      </c>
      <c r="D260" s="704">
        <v>0</v>
      </c>
    </row>
    <row r="261" spans="1:4" ht="12.75" customHeight="1">
      <c r="A261" s="738" t="s">
        <v>1311</v>
      </c>
      <c r="B261" s="705">
        <v>1000</v>
      </c>
      <c r="C261" s="705">
        <v>300</v>
      </c>
      <c r="D261" s="705">
        <v>300</v>
      </c>
    </row>
    <row r="262" spans="1:4" ht="12.75" customHeight="1">
      <c r="A262" s="739" t="s">
        <v>1312</v>
      </c>
      <c r="B262" s="740" t="s">
        <v>1330</v>
      </c>
      <c r="C262" s="741">
        <v>300</v>
      </c>
      <c r="D262" s="741">
        <v>300</v>
      </c>
    </row>
    <row r="263" spans="1:4" ht="12.75" customHeight="1">
      <c r="A263" s="742"/>
      <c r="B263" s="743"/>
      <c r="C263" s="743"/>
      <c r="D263" s="744"/>
    </row>
    <row r="264" spans="1:4" ht="12.75" customHeight="1">
      <c r="A264" s="742"/>
      <c r="B264" s="743"/>
      <c r="C264" s="743"/>
      <c r="D264" s="744"/>
    </row>
    <row r="265" spans="1:4" ht="12.75" customHeight="1">
      <c r="A265" s="742"/>
      <c r="B265" s="743"/>
      <c r="C265" s="743"/>
      <c r="D265" s="744"/>
    </row>
    <row r="266" spans="1:4" ht="12.75">
      <c r="A266" s="745" t="s">
        <v>183</v>
      </c>
      <c r="B266" s="745"/>
      <c r="C266" s="168"/>
      <c r="D266" s="205" t="s">
        <v>1344</v>
      </c>
    </row>
    <row r="267" spans="1:4" ht="12.75">
      <c r="A267" s="745"/>
      <c r="B267" s="745"/>
      <c r="C267" s="168"/>
      <c r="D267" s="205"/>
    </row>
    <row r="268" spans="1:3" ht="12.75">
      <c r="A268" s="745"/>
      <c r="B268" s="745"/>
      <c r="C268" s="168"/>
    </row>
    <row r="269" spans="1:3" ht="12.75">
      <c r="A269" s="745"/>
      <c r="B269" s="745"/>
      <c r="C269" s="168"/>
    </row>
    <row r="270" spans="1:3" ht="12.75">
      <c r="A270" s="745"/>
      <c r="B270" s="745"/>
      <c r="C270" s="168"/>
    </row>
    <row r="271" spans="1:4" ht="12.75">
      <c r="A271" s="745"/>
      <c r="B271" s="745"/>
      <c r="C271" s="168"/>
      <c r="D271" s="205"/>
    </row>
    <row r="272" spans="1:4" ht="12" customHeight="1">
      <c r="A272" s="168"/>
      <c r="B272" s="168"/>
      <c r="C272" s="168"/>
      <c r="D272" s="168"/>
    </row>
    <row r="273" spans="1:4" s="160" customFormat="1" ht="12.75">
      <c r="A273" s="298" t="s">
        <v>479</v>
      </c>
      <c r="B273" s="168"/>
      <c r="C273" s="168"/>
      <c r="D273" s="168"/>
    </row>
    <row r="274" spans="1:4" ht="12.75" customHeight="1">
      <c r="A274" s="742"/>
      <c r="B274" s="168"/>
      <c r="C274" s="743"/>
      <c r="D274" s="744"/>
    </row>
    <row r="275" spans="1:4" ht="12.75" customHeight="1">
      <c r="A275" s="742"/>
      <c r="B275" s="168"/>
      <c r="C275" s="743"/>
      <c r="D275" s="744"/>
    </row>
    <row r="276" spans="1:4" ht="9.75" customHeight="1">
      <c r="A276" s="168"/>
      <c r="B276" s="168"/>
      <c r="C276" s="168"/>
      <c r="D276" s="168"/>
    </row>
    <row r="277" spans="1:4" ht="9.75" customHeight="1">
      <c r="A277" s="168"/>
      <c r="B277" s="168"/>
      <c r="C277" s="168"/>
      <c r="D277" s="168"/>
    </row>
    <row r="278" spans="1:4" ht="9.75" customHeight="1">
      <c r="A278" s="168"/>
      <c r="B278" s="168"/>
      <c r="C278" s="168"/>
      <c r="D278" s="168"/>
    </row>
    <row r="279" spans="1:4" ht="9.75" customHeight="1">
      <c r="A279" s="168"/>
      <c r="B279" s="168"/>
      <c r="C279" s="168"/>
      <c r="D279" s="168"/>
    </row>
    <row r="280" spans="1:4" ht="9.75" customHeight="1">
      <c r="A280" s="168"/>
      <c r="B280" s="168"/>
      <c r="C280" s="168"/>
      <c r="D280" s="168"/>
    </row>
    <row r="281" spans="1:4" ht="9.75" customHeight="1">
      <c r="A281" s="168"/>
      <c r="B281" s="168"/>
      <c r="C281" s="168"/>
      <c r="D281" s="168"/>
    </row>
    <row r="282" spans="1:4" ht="9.75" customHeight="1">
      <c r="A282" s="168"/>
      <c r="B282" s="168"/>
      <c r="C282" s="168"/>
      <c r="D282" s="168"/>
    </row>
    <row r="283" spans="1:4" ht="9.75" customHeight="1">
      <c r="A283" s="168"/>
      <c r="B283" s="168"/>
      <c r="C283" s="168"/>
      <c r="D283" s="168"/>
    </row>
    <row r="284" spans="1:4" ht="9.75" customHeight="1">
      <c r="A284" s="168"/>
      <c r="B284" s="168"/>
      <c r="C284" s="168"/>
      <c r="D284" s="168"/>
    </row>
    <row r="285" spans="1:4" ht="9.75" customHeight="1">
      <c r="A285" s="168"/>
      <c r="B285" s="168"/>
      <c r="C285" s="168"/>
      <c r="D285" s="168"/>
    </row>
    <row r="286" spans="1:4" ht="9.75" customHeight="1">
      <c r="A286" s="168"/>
      <c r="B286" s="168"/>
      <c r="C286" s="168"/>
      <c r="D286" s="168"/>
    </row>
    <row r="287" spans="1:4" ht="9.75" customHeight="1">
      <c r="A287" s="168"/>
      <c r="B287" s="168"/>
      <c r="C287" s="168"/>
      <c r="D287" s="168"/>
    </row>
    <row r="288" spans="1:4" ht="9.75" customHeight="1">
      <c r="A288" s="168"/>
      <c r="B288" s="168"/>
      <c r="C288" s="168"/>
      <c r="D288" s="168"/>
    </row>
    <row r="289" spans="1:4" ht="9.75" customHeight="1">
      <c r="A289" s="168"/>
      <c r="B289" s="168"/>
      <c r="C289" s="168"/>
      <c r="D289" s="168"/>
    </row>
    <row r="290" spans="1:4" ht="9.75" customHeight="1">
      <c r="A290" s="168"/>
      <c r="B290" s="168"/>
      <c r="C290" s="168"/>
      <c r="D290" s="168"/>
    </row>
    <row r="291" spans="1:4" ht="9.75" customHeight="1">
      <c r="A291" s="168"/>
      <c r="B291" s="168"/>
      <c r="C291" s="168"/>
      <c r="D291" s="168"/>
    </row>
    <row r="292" spans="1:4" ht="9.75" customHeight="1">
      <c r="A292" s="168"/>
      <c r="B292" s="168"/>
      <c r="C292" s="168"/>
      <c r="D292" s="168"/>
    </row>
    <row r="293" spans="1:4" ht="9.75" customHeight="1">
      <c r="A293" s="168"/>
      <c r="B293" s="168"/>
      <c r="C293" s="168"/>
      <c r="D293" s="168"/>
    </row>
    <row r="294" spans="1:4" ht="9.75" customHeight="1">
      <c r="A294" s="168"/>
      <c r="B294" s="168"/>
      <c r="C294" s="168"/>
      <c r="D294" s="168"/>
    </row>
    <row r="295" spans="1:4" ht="9.75" customHeight="1">
      <c r="A295" s="168"/>
      <c r="B295" s="168"/>
      <c r="C295" s="168"/>
      <c r="D295" s="168"/>
    </row>
    <row r="296" spans="1:4" ht="9.75" customHeight="1">
      <c r="A296" s="168"/>
      <c r="B296" s="168"/>
      <c r="C296" s="168"/>
      <c r="D296" s="168"/>
    </row>
    <row r="297" spans="1:4" ht="9.75" customHeight="1">
      <c r="A297" s="168"/>
      <c r="B297" s="168"/>
      <c r="C297" s="168"/>
      <c r="D297" s="168"/>
    </row>
    <row r="298" spans="1:4" ht="9.75" customHeight="1">
      <c r="A298" s="168"/>
      <c r="B298" s="168"/>
      <c r="C298" s="168"/>
      <c r="D298" s="168"/>
    </row>
    <row r="299" spans="1:4" ht="9.75" customHeight="1">
      <c r="A299" s="168"/>
      <c r="B299" s="168"/>
      <c r="C299" s="168"/>
      <c r="D299" s="168"/>
    </row>
    <row r="300" spans="1:4" ht="9.75" customHeight="1">
      <c r="A300" s="168"/>
      <c r="B300" s="168"/>
      <c r="C300" s="168"/>
      <c r="D300" s="168"/>
    </row>
    <row r="301" spans="1:4" ht="9.75" customHeight="1">
      <c r="A301" s="168"/>
      <c r="B301" s="168"/>
      <c r="C301" s="168"/>
      <c r="D301" s="168"/>
    </row>
    <row r="302" spans="1:4" ht="9.75" customHeight="1">
      <c r="A302" s="168"/>
      <c r="B302" s="168"/>
      <c r="C302" s="168"/>
      <c r="D302" s="168"/>
    </row>
    <row r="303" spans="1:4" ht="9.75" customHeight="1">
      <c r="A303" s="168"/>
      <c r="B303" s="168"/>
      <c r="C303" s="168"/>
      <c r="D303" s="168"/>
    </row>
    <row r="304" spans="1:4" ht="9.75" customHeight="1">
      <c r="A304" s="168"/>
      <c r="B304" s="168"/>
      <c r="C304" s="168"/>
      <c r="D304" s="168"/>
    </row>
    <row r="305" spans="1:4" ht="9.75" customHeight="1">
      <c r="A305" s="168"/>
      <c r="B305" s="168"/>
      <c r="C305" s="168"/>
      <c r="D305" s="168"/>
    </row>
    <row r="306" spans="1:4" ht="9.75" customHeight="1">
      <c r="A306" s="168"/>
      <c r="B306" s="168"/>
      <c r="C306" s="168"/>
      <c r="D306" s="168"/>
    </row>
    <row r="307" spans="1:4" ht="9.75" customHeight="1">
      <c r="A307" s="168"/>
      <c r="B307" s="168"/>
      <c r="C307" s="168"/>
      <c r="D307" s="168"/>
    </row>
    <row r="308" spans="1:4" ht="9.75" customHeight="1">
      <c r="A308" s="168"/>
      <c r="B308" s="168"/>
      <c r="C308" s="168"/>
      <c r="D308" s="168"/>
    </row>
    <row r="309" spans="1:4" ht="9.75" customHeight="1">
      <c r="A309" s="168"/>
      <c r="B309" s="168"/>
      <c r="C309" s="168"/>
      <c r="D309" s="168"/>
    </row>
    <row r="310" spans="1:4" ht="9.75" customHeight="1">
      <c r="A310" s="168"/>
      <c r="B310" s="168"/>
      <c r="C310" s="168"/>
      <c r="D310" s="168"/>
    </row>
    <row r="311" spans="1:4" ht="9.75" customHeight="1">
      <c r="A311" s="168"/>
      <c r="B311" s="168"/>
      <c r="C311" s="168"/>
      <c r="D311" s="168"/>
    </row>
    <row r="312" spans="1:4" ht="9.75" customHeight="1">
      <c r="A312" s="168"/>
      <c r="B312" s="168"/>
      <c r="C312" s="168"/>
      <c r="D312" s="168"/>
    </row>
    <row r="313" spans="1:4" ht="9.75" customHeight="1">
      <c r="A313" s="168"/>
      <c r="B313" s="168"/>
      <c r="C313" s="168"/>
      <c r="D313" s="168"/>
    </row>
    <row r="314" spans="1:4" ht="9.75" customHeight="1">
      <c r="A314" s="168"/>
      <c r="B314" s="168"/>
      <c r="C314" s="168"/>
      <c r="D314" s="168"/>
    </row>
    <row r="315" spans="1:4" ht="9.75" customHeight="1">
      <c r="A315" s="168"/>
      <c r="B315" s="168"/>
      <c r="C315" s="168"/>
      <c r="D315" s="168"/>
    </row>
    <row r="316" spans="1:4" ht="9.75" customHeight="1">
      <c r="A316" s="168"/>
      <c r="B316" s="168"/>
      <c r="C316" s="168"/>
      <c r="D316" s="168"/>
    </row>
    <row r="317" spans="1:4" ht="9.75" customHeight="1">
      <c r="A317" s="168"/>
      <c r="B317" s="168"/>
      <c r="C317" s="168"/>
      <c r="D317" s="168"/>
    </row>
    <row r="318" spans="1:4" ht="9.75" customHeight="1">
      <c r="A318" s="168"/>
      <c r="B318" s="168"/>
      <c r="C318" s="168"/>
      <c r="D318" s="168"/>
    </row>
    <row r="319" spans="1:4" ht="9.75" customHeight="1">
      <c r="A319" s="168"/>
      <c r="B319" s="168"/>
      <c r="C319" s="168"/>
      <c r="D319" s="168"/>
    </row>
    <row r="320" spans="1:4" ht="9.75" customHeight="1">
      <c r="A320" s="168"/>
      <c r="B320" s="168"/>
      <c r="C320" s="168"/>
      <c r="D320" s="168"/>
    </row>
    <row r="321" spans="1:4" ht="9.75" customHeight="1">
      <c r="A321" s="168"/>
      <c r="B321" s="168"/>
      <c r="C321" s="168"/>
      <c r="D321" s="168"/>
    </row>
    <row r="322" spans="1:4" ht="9.75" customHeight="1">
      <c r="A322" s="168"/>
      <c r="B322" s="168"/>
      <c r="C322" s="168"/>
      <c r="D322" s="168"/>
    </row>
    <row r="323" spans="1:4" ht="9.75" customHeight="1">
      <c r="A323" s="168"/>
      <c r="B323" s="168"/>
      <c r="C323" s="168"/>
      <c r="D323" s="168"/>
    </row>
    <row r="324" spans="1:4" ht="9.75" customHeight="1">
      <c r="A324" s="168"/>
      <c r="B324" s="168"/>
      <c r="C324" s="168"/>
      <c r="D324" s="168"/>
    </row>
    <row r="325" spans="1:4" ht="9.75" customHeight="1">
      <c r="A325" s="168"/>
      <c r="B325" s="168"/>
      <c r="C325" s="168"/>
      <c r="D325" s="168"/>
    </row>
    <row r="326" spans="1:4" ht="9.75" customHeight="1">
      <c r="A326" s="168"/>
      <c r="B326" s="168"/>
      <c r="C326" s="168"/>
      <c r="D326" s="168"/>
    </row>
    <row r="327" spans="1:4" ht="9.75" customHeight="1">
      <c r="A327" s="168"/>
      <c r="B327" s="168"/>
      <c r="C327" s="168"/>
      <c r="D327" s="168"/>
    </row>
    <row r="328" spans="1:4" ht="9.75" customHeight="1">
      <c r="A328" s="168"/>
      <c r="B328" s="168"/>
      <c r="C328" s="168"/>
      <c r="D328" s="168"/>
    </row>
    <row r="329" spans="1:4" ht="9.75" customHeight="1">
      <c r="A329" s="168"/>
      <c r="B329" s="168"/>
      <c r="C329" s="168"/>
      <c r="D329" s="168"/>
    </row>
    <row r="330" spans="1:4" ht="9.75" customHeight="1">
      <c r="A330" s="168"/>
      <c r="B330" s="168"/>
      <c r="C330" s="168"/>
      <c r="D330" s="168"/>
    </row>
    <row r="331" spans="1:4" ht="9.75" customHeight="1">
      <c r="A331" s="168"/>
      <c r="B331" s="168"/>
      <c r="C331" s="168"/>
      <c r="D331" s="168"/>
    </row>
    <row r="332" spans="1:4" ht="9.75" customHeight="1">
      <c r="A332" s="168"/>
      <c r="B332" s="168"/>
      <c r="C332" s="168"/>
      <c r="D332" s="168"/>
    </row>
    <row r="333" spans="1:4" ht="9.75" customHeight="1">
      <c r="A333" s="168"/>
      <c r="B333" s="168"/>
      <c r="C333" s="168"/>
      <c r="D333" s="168"/>
    </row>
    <row r="334" spans="1:4" ht="9.75" customHeight="1">
      <c r="A334" s="168"/>
      <c r="B334" s="168"/>
      <c r="C334" s="168"/>
      <c r="D334" s="168"/>
    </row>
    <row r="335" spans="1:4" ht="9.75" customHeight="1">
      <c r="A335" s="168"/>
      <c r="B335" s="168"/>
      <c r="C335" s="168"/>
      <c r="D335" s="168"/>
    </row>
    <row r="336" spans="1:4" ht="9.75" customHeight="1">
      <c r="A336" s="168"/>
      <c r="B336" s="168"/>
      <c r="C336" s="168"/>
      <c r="D336" s="168"/>
    </row>
    <row r="337" spans="1:4" ht="9.75" customHeight="1">
      <c r="A337" s="168"/>
      <c r="B337" s="168"/>
      <c r="C337" s="168"/>
      <c r="D337" s="168"/>
    </row>
    <row r="338" spans="1:4" ht="9.75" customHeight="1">
      <c r="A338" s="168"/>
      <c r="B338" s="168"/>
      <c r="C338" s="168"/>
      <c r="D338" s="168"/>
    </row>
    <row r="339" spans="1:4" ht="9.75" customHeight="1">
      <c r="A339" s="168"/>
      <c r="B339" s="168"/>
      <c r="C339" s="168"/>
      <c r="D339" s="168"/>
    </row>
    <row r="340" spans="1:4" ht="9.75" customHeight="1">
      <c r="A340" s="168"/>
      <c r="B340" s="168"/>
      <c r="C340" s="168"/>
      <c r="D340" s="168"/>
    </row>
    <row r="341" spans="1:4" ht="9.75" customHeight="1">
      <c r="A341" s="168"/>
      <c r="B341" s="168"/>
      <c r="C341" s="168"/>
      <c r="D341" s="168"/>
    </row>
    <row r="342" spans="1:4" ht="9.75" customHeight="1">
      <c r="A342" s="168"/>
      <c r="B342" s="168"/>
      <c r="C342" s="168"/>
      <c r="D342" s="168"/>
    </row>
    <row r="343" spans="1:4" ht="9.75" customHeight="1">
      <c r="A343" s="168"/>
      <c r="B343" s="168"/>
      <c r="C343" s="168"/>
      <c r="D343" s="168"/>
    </row>
    <row r="344" spans="1:4" ht="9.75" customHeight="1">
      <c r="A344" s="168"/>
      <c r="B344" s="168"/>
      <c r="C344" s="168"/>
      <c r="D344" s="168"/>
    </row>
    <row r="345" spans="1:4" ht="9.75" customHeight="1">
      <c r="A345" s="168"/>
      <c r="B345" s="168"/>
      <c r="C345" s="168"/>
      <c r="D345" s="168"/>
    </row>
    <row r="346" spans="1:4" ht="9.75" customHeight="1">
      <c r="A346" s="168"/>
      <c r="B346" s="168"/>
      <c r="C346" s="168"/>
      <c r="D346" s="168"/>
    </row>
    <row r="347" spans="1:4" ht="9.75" customHeight="1">
      <c r="A347" s="168"/>
      <c r="B347" s="168"/>
      <c r="C347" s="168"/>
      <c r="D347" s="168"/>
    </row>
    <row r="348" spans="1:4" ht="9.75" customHeight="1">
      <c r="A348" s="168"/>
      <c r="B348" s="168"/>
      <c r="C348" s="168"/>
      <c r="D348" s="168"/>
    </row>
    <row r="349" spans="1:4" ht="9.75" customHeight="1">
      <c r="A349" s="168"/>
      <c r="B349" s="168"/>
      <c r="C349" s="168"/>
      <c r="D349" s="168"/>
    </row>
    <row r="350" spans="1:4" ht="9.75" customHeight="1">
      <c r="A350" s="168"/>
      <c r="B350" s="168"/>
      <c r="C350" s="168"/>
      <c r="D350" s="168"/>
    </row>
    <row r="351" spans="1:4" ht="9.75" customHeight="1">
      <c r="A351" s="168"/>
      <c r="B351" s="168"/>
      <c r="C351" s="168"/>
      <c r="D351" s="168"/>
    </row>
    <row r="352" spans="1:4" ht="9.75" customHeight="1">
      <c r="A352" s="168"/>
      <c r="B352" s="168"/>
      <c r="C352" s="168"/>
      <c r="D352" s="168"/>
    </row>
    <row r="353" spans="1:4" ht="9.75" customHeight="1">
      <c r="A353" s="168"/>
      <c r="B353" s="168"/>
      <c r="C353" s="168"/>
      <c r="D353" s="168"/>
    </row>
    <row r="354" spans="1:4" ht="9.75" customHeight="1">
      <c r="A354" s="168"/>
      <c r="B354" s="168"/>
      <c r="C354" s="168"/>
      <c r="D354" s="168"/>
    </row>
    <row r="355" spans="1:4" ht="9.75" customHeight="1">
      <c r="A355" s="168"/>
      <c r="B355" s="168"/>
      <c r="C355" s="168"/>
      <c r="D355" s="168"/>
    </row>
    <row r="356" spans="1:4" ht="9.75" customHeight="1">
      <c r="A356" s="168"/>
      <c r="B356" s="168"/>
      <c r="C356" s="168"/>
      <c r="D356" s="168"/>
    </row>
    <row r="357" spans="1:4" ht="9.75" customHeight="1">
      <c r="A357" s="168"/>
      <c r="B357" s="168"/>
      <c r="C357" s="168"/>
      <c r="D357" s="168"/>
    </row>
    <row r="358" spans="1:4" ht="9.75" customHeight="1">
      <c r="A358" s="168"/>
      <c r="B358" s="168"/>
      <c r="C358" s="168"/>
      <c r="D358" s="168"/>
    </row>
    <row r="359" spans="1:4" ht="9.75" customHeight="1">
      <c r="A359" s="168"/>
      <c r="B359" s="168"/>
      <c r="C359" s="168"/>
      <c r="D359" s="168"/>
    </row>
    <row r="360" spans="1:4" ht="9.75" customHeight="1">
      <c r="A360" s="168"/>
      <c r="B360" s="168"/>
      <c r="C360" s="168"/>
      <c r="D360" s="168"/>
    </row>
    <row r="361" spans="1:4" ht="9.75" customHeight="1">
      <c r="A361" s="168"/>
      <c r="C361" s="168"/>
      <c r="D361" s="168"/>
    </row>
    <row r="362" spans="1:4" ht="9.75" customHeight="1">
      <c r="A362" s="168"/>
      <c r="C362" s="168"/>
      <c r="D362" s="168"/>
    </row>
    <row r="363" spans="1:4" ht="9.75" customHeight="1">
      <c r="A363" s="168"/>
      <c r="C363" s="168"/>
      <c r="D363" s="168"/>
    </row>
    <row r="364" spans="1:4" ht="9.75" customHeight="1">
      <c r="A364" s="168"/>
      <c r="C364" s="168"/>
      <c r="D364" s="168"/>
    </row>
    <row r="365" spans="1:4" ht="9.75" customHeight="1">
      <c r="A365" s="168"/>
      <c r="C365" s="168"/>
      <c r="D365" s="168"/>
    </row>
    <row r="366" spans="1:4" ht="9.75" customHeight="1">
      <c r="A366" s="168"/>
      <c r="C366" s="168"/>
      <c r="D366" s="168"/>
    </row>
    <row r="367" spans="1:4" ht="9.75" customHeight="1">
      <c r="A367" s="168"/>
      <c r="C367" s="168"/>
      <c r="D367" s="168"/>
    </row>
    <row r="368" spans="1:4" ht="9.75" customHeight="1">
      <c r="A368" s="168"/>
      <c r="C368" s="168"/>
      <c r="D368" s="168"/>
    </row>
    <row r="369" spans="1:4" ht="9.75" customHeight="1">
      <c r="A369" s="168"/>
      <c r="C369" s="168"/>
      <c r="D369" s="168"/>
    </row>
    <row r="370" spans="1:4" ht="9.75" customHeight="1">
      <c r="A370" s="168"/>
      <c r="C370" s="168"/>
      <c r="D370" s="168"/>
    </row>
    <row r="371" spans="1:4" ht="9.75" customHeight="1">
      <c r="A371" s="168"/>
      <c r="C371" s="168"/>
      <c r="D371" s="168"/>
    </row>
    <row r="372" spans="1:4" ht="9.75" customHeight="1">
      <c r="A372" s="168"/>
      <c r="C372" s="168"/>
      <c r="D372" s="168"/>
    </row>
    <row r="373" spans="1:4" ht="9.75" customHeight="1">
      <c r="A373" s="168"/>
      <c r="C373" s="168"/>
      <c r="D373" s="168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 horizontalCentered="1"/>
  <pageMargins left="0.7480314960629921" right="0.7480314960629921" top="0.984251968503937" bottom="0.984251968503937" header="0.5118110236220472" footer="0.5118110236220472"/>
  <pageSetup firstPageNumber="85" useFirstPageNumber="1" horizontalDpi="600" verticalDpi="600" orientation="portrait" paperSize="9" scale="91" r:id="rId1"/>
  <headerFooter alignWithMargins="0">
    <oddFooter>&amp;C&amp;"Times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210"/>
  <sheetViews>
    <sheetView zoomScaleSheetLayoutView="100" workbookViewId="0" topLeftCell="A1">
      <selection activeCell="I18" sqref="I18"/>
    </sheetView>
  </sheetViews>
  <sheetFormatPr defaultColWidth="9.140625" defaultRowHeight="12.75"/>
  <cols>
    <col min="1" max="1" width="6.57421875" style="21" customWidth="1"/>
    <col min="2" max="2" width="46.57421875" style="110" customWidth="1"/>
    <col min="3" max="3" width="14.28125" style="0" customWidth="1"/>
    <col min="4" max="4" width="15.00390625" style="0" customWidth="1"/>
    <col min="5" max="5" width="12.8515625" style="0" customWidth="1"/>
    <col min="6" max="6" width="14.57421875" style="0" customWidth="1"/>
    <col min="7" max="7" width="11.140625" style="0" customWidth="1"/>
    <col min="9" max="9" width="19.140625" style="0" customWidth="1"/>
  </cols>
  <sheetData>
    <row r="1" spans="1:55" ht="12.75">
      <c r="A1" s="756" t="s">
        <v>1313</v>
      </c>
      <c r="B1" s="756"/>
      <c r="C1" s="756"/>
      <c r="D1" s="756"/>
      <c r="E1" s="756"/>
      <c r="F1" s="75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757" t="s">
        <v>1314</v>
      </c>
      <c r="B2" s="757"/>
      <c r="C2" s="757"/>
      <c r="D2" s="757"/>
      <c r="E2" s="757"/>
      <c r="F2" s="75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6"/>
      <c r="B3" s="7"/>
      <c r="C3" s="8"/>
      <c r="D3" s="8"/>
      <c r="E3" s="6"/>
      <c r="F3" s="6"/>
      <c r="G3" s="5"/>
      <c r="H3" s="4"/>
      <c r="I3" s="4"/>
      <c r="J3" s="4"/>
      <c r="K3" s="5"/>
      <c r="L3" s="4"/>
      <c r="M3" s="4"/>
      <c r="N3" s="5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758" t="s">
        <v>1346</v>
      </c>
      <c r="B4" s="758"/>
      <c r="C4" s="758"/>
      <c r="D4" s="758"/>
      <c r="E4" s="758"/>
      <c r="F4" s="758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s="2" customFormat="1" ht="12.75">
      <c r="A5" s="11"/>
      <c r="B5" s="10"/>
      <c r="C5" s="10"/>
      <c r="D5" s="10"/>
      <c r="E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 s="13" customFormat="1" ht="17.25" customHeight="1">
      <c r="A6" s="759" t="s">
        <v>1316</v>
      </c>
      <c r="B6" s="759"/>
      <c r="C6" s="759"/>
      <c r="D6" s="759"/>
      <c r="E6" s="759"/>
      <c r="F6" s="759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3" customFormat="1" ht="17.25" customHeight="1">
      <c r="A7" s="753" t="s">
        <v>1347</v>
      </c>
      <c r="B7" s="753"/>
      <c r="C7" s="753"/>
      <c r="D7" s="753"/>
      <c r="E7" s="753"/>
      <c r="F7" s="75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3" customFormat="1" ht="17.25" customHeight="1">
      <c r="A8" s="754" t="s">
        <v>1318</v>
      </c>
      <c r="B8" s="754"/>
      <c r="C8" s="754"/>
      <c r="D8" s="754"/>
      <c r="E8" s="754"/>
      <c r="F8" s="754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5" s="15" customFormat="1" ht="12.75">
      <c r="A9" s="755" t="s">
        <v>1319</v>
      </c>
      <c r="B9" s="755"/>
      <c r="C9" s="755"/>
      <c r="D9" s="755"/>
      <c r="E9" s="755"/>
      <c r="F9" s="755"/>
      <c r="G9" s="14"/>
      <c r="H9" s="14"/>
      <c r="I9" s="14"/>
      <c r="J9" s="14"/>
      <c r="K9" s="14"/>
      <c r="L9" s="14"/>
      <c r="M9" s="14"/>
      <c r="N9" s="4"/>
      <c r="O9" s="63"/>
    </row>
    <row r="10" spans="1:15" s="15" customFormat="1" ht="12.75">
      <c r="A10" s="19" t="s">
        <v>1320</v>
      </c>
      <c r="B10" s="20"/>
      <c r="C10" s="16"/>
      <c r="D10" s="14"/>
      <c r="F10" s="17" t="s">
        <v>1321</v>
      </c>
      <c r="G10" s="16"/>
      <c r="H10" s="17"/>
      <c r="I10" s="17"/>
      <c r="J10" s="18"/>
      <c r="K10" s="16"/>
      <c r="N10" s="4"/>
      <c r="O10" s="63"/>
    </row>
    <row r="11" spans="1:15" s="15" customFormat="1" ht="12.75">
      <c r="A11" s="19"/>
      <c r="B11" s="20"/>
      <c r="C11" s="16"/>
      <c r="D11" s="14"/>
      <c r="F11" s="64" t="s">
        <v>1348</v>
      </c>
      <c r="G11" s="16"/>
      <c r="H11" s="17"/>
      <c r="I11" s="17"/>
      <c r="J11" s="18"/>
      <c r="K11" s="16"/>
      <c r="N11" s="4"/>
      <c r="O11" s="63"/>
    </row>
    <row r="12" spans="1:6" s="46" customFormat="1" ht="12.75">
      <c r="A12" s="21"/>
      <c r="B12" s="23"/>
      <c r="C12" s="65"/>
      <c r="D12" s="65"/>
      <c r="E12" s="65"/>
      <c r="F12" s="66" t="s">
        <v>1349</v>
      </c>
    </row>
    <row r="13" spans="1:6" s="46" customFormat="1" ht="38.25">
      <c r="A13" s="67"/>
      <c r="B13" s="68" t="s">
        <v>1350</v>
      </c>
      <c r="C13" s="69" t="s">
        <v>1351</v>
      </c>
      <c r="D13" s="69" t="s">
        <v>1352</v>
      </c>
      <c r="E13" s="69" t="s">
        <v>1353</v>
      </c>
      <c r="F13" s="69" t="s">
        <v>1354</v>
      </c>
    </row>
    <row r="14" spans="1:6" s="46" customFormat="1" ht="12.75">
      <c r="A14" s="70">
        <v>1</v>
      </c>
      <c r="B14" s="68">
        <v>2</v>
      </c>
      <c r="C14" s="71">
        <v>3</v>
      </c>
      <c r="D14" s="71">
        <v>4</v>
      </c>
      <c r="E14" s="71">
        <v>5</v>
      </c>
      <c r="F14" s="71">
        <v>6</v>
      </c>
    </row>
    <row r="15" spans="1:9" s="46" customFormat="1" ht="12.75" customHeight="1">
      <c r="A15" s="72" t="s">
        <v>1355</v>
      </c>
      <c r="B15" s="73" t="s">
        <v>1356</v>
      </c>
      <c r="C15" s="74">
        <v>4218594376</v>
      </c>
      <c r="D15" s="74">
        <v>360865893.96000004</v>
      </c>
      <c r="E15" s="75">
        <v>8.55417377913842</v>
      </c>
      <c r="F15" s="74">
        <v>360865893.96000004</v>
      </c>
      <c r="I15" s="76"/>
    </row>
    <row r="16" spans="1:9" s="46" customFormat="1" ht="12.75" customHeight="1">
      <c r="A16" s="72"/>
      <c r="B16" s="73" t="s">
        <v>1357</v>
      </c>
      <c r="C16" s="74">
        <v>3154964931</v>
      </c>
      <c r="D16" s="74">
        <v>275444110.96000004</v>
      </c>
      <c r="E16" s="75">
        <v>8.73049675619358</v>
      </c>
      <c r="F16" s="74">
        <v>275444110.96000004</v>
      </c>
      <c r="I16" s="76"/>
    </row>
    <row r="17" spans="1:9" s="46" customFormat="1" ht="12.75" customHeight="1">
      <c r="A17" s="77"/>
      <c r="B17" s="78" t="s">
        <v>1358</v>
      </c>
      <c r="C17" s="79">
        <v>2157257100</v>
      </c>
      <c r="D17" s="79">
        <v>201974662</v>
      </c>
      <c r="E17" s="80">
        <v>9.362567957245336</v>
      </c>
      <c r="F17" s="79">
        <v>201974662</v>
      </c>
      <c r="I17" s="76"/>
    </row>
    <row r="18" spans="1:9" s="46" customFormat="1" ht="12.75" customHeight="1">
      <c r="A18" s="81"/>
      <c r="B18" s="78" t="s">
        <v>1359</v>
      </c>
      <c r="C18" s="79">
        <v>482025750</v>
      </c>
      <c r="D18" s="79">
        <v>33398338</v>
      </c>
      <c r="E18" s="80">
        <v>6.928745611619297</v>
      </c>
      <c r="F18" s="79">
        <v>33398338</v>
      </c>
      <c r="I18" s="76"/>
    </row>
    <row r="19" spans="1:9" s="46" customFormat="1" ht="12.75" customHeight="1">
      <c r="A19" s="81"/>
      <c r="B19" s="78" t="s">
        <v>1360</v>
      </c>
      <c r="C19" s="79">
        <v>157704750</v>
      </c>
      <c r="D19" s="79">
        <v>13699459</v>
      </c>
      <c r="E19" s="80">
        <v>8.686776397033064</v>
      </c>
      <c r="F19" s="79">
        <v>13699459</v>
      </c>
      <c r="I19" s="76"/>
    </row>
    <row r="20" spans="1:9" s="46" customFormat="1" ht="12.75" customHeight="1">
      <c r="A20" s="81"/>
      <c r="B20" s="78" t="s">
        <v>1361</v>
      </c>
      <c r="C20" s="79">
        <v>324321000</v>
      </c>
      <c r="D20" s="79">
        <v>19698879</v>
      </c>
      <c r="E20" s="80">
        <v>6.073883282303644</v>
      </c>
      <c r="F20" s="79">
        <v>19698879</v>
      </c>
      <c r="I20" s="76"/>
    </row>
    <row r="21" spans="1:9" s="46" customFormat="1" ht="12.75" customHeight="1">
      <c r="A21" s="81"/>
      <c r="B21" s="78" t="s">
        <v>1362</v>
      </c>
      <c r="C21" s="79">
        <v>324321000</v>
      </c>
      <c r="D21" s="79">
        <v>19698876</v>
      </c>
      <c r="E21" s="80">
        <v>6.0738823572941625</v>
      </c>
      <c r="F21" s="79">
        <v>19698876</v>
      </c>
      <c r="I21" s="76"/>
    </row>
    <row r="22" spans="1:9" s="46" customFormat="1" ht="12.75" customHeight="1">
      <c r="A22" s="77"/>
      <c r="B22" s="78" t="s">
        <v>1363</v>
      </c>
      <c r="C22" s="79">
        <v>1654481350</v>
      </c>
      <c r="D22" s="79">
        <v>166512121</v>
      </c>
      <c r="E22" s="80">
        <v>10.064309337787337</v>
      </c>
      <c r="F22" s="79">
        <v>166512121</v>
      </c>
      <c r="I22" s="76"/>
    </row>
    <row r="23" spans="1:9" s="46" customFormat="1" ht="12.75" customHeight="1">
      <c r="A23" s="67"/>
      <c r="B23" s="78" t="s">
        <v>1364</v>
      </c>
      <c r="C23" s="79">
        <v>1190000000</v>
      </c>
      <c r="D23" s="79">
        <v>111393621</v>
      </c>
      <c r="E23" s="80">
        <v>9.360808487394957</v>
      </c>
      <c r="F23" s="79">
        <v>111393621</v>
      </c>
      <c r="I23" s="76"/>
    </row>
    <row r="24" spans="1:9" s="46" customFormat="1" ht="12.75" customHeight="1">
      <c r="A24" s="67"/>
      <c r="B24" s="78" t="s">
        <v>1365</v>
      </c>
      <c r="C24" s="79">
        <v>418153000</v>
      </c>
      <c r="D24" s="79">
        <v>50267448</v>
      </c>
      <c r="E24" s="80">
        <v>12.021305120374599</v>
      </c>
      <c r="F24" s="79">
        <v>50267448</v>
      </c>
      <c r="I24" s="76"/>
    </row>
    <row r="25" spans="1:9" s="46" customFormat="1" ht="12.75" customHeight="1">
      <c r="A25" s="67"/>
      <c r="B25" s="78" t="s">
        <v>1366</v>
      </c>
      <c r="C25" s="79">
        <v>35241350</v>
      </c>
      <c r="D25" s="79">
        <v>2771753</v>
      </c>
      <c r="E25" s="80">
        <v>7.865059085420961</v>
      </c>
      <c r="F25" s="79">
        <v>2771753</v>
      </c>
      <c r="I25" s="76"/>
    </row>
    <row r="26" spans="1:9" s="46" customFormat="1" ht="12.75" customHeight="1">
      <c r="A26" s="81"/>
      <c r="B26" s="78" t="s">
        <v>1367</v>
      </c>
      <c r="C26" s="79">
        <v>17839350</v>
      </c>
      <c r="D26" s="79">
        <v>1489421</v>
      </c>
      <c r="E26" s="80">
        <v>8.349076619944112</v>
      </c>
      <c r="F26" s="79">
        <v>1489421</v>
      </c>
      <c r="I26" s="76"/>
    </row>
    <row r="27" spans="1:9" s="46" customFormat="1" ht="12.75" customHeight="1">
      <c r="A27" s="81"/>
      <c r="B27" s="78" t="s">
        <v>1368</v>
      </c>
      <c r="C27" s="79">
        <v>430000</v>
      </c>
      <c r="D27" s="79">
        <v>43383</v>
      </c>
      <c r="E27" s="80">
        <v>10.08906976744186</v>
      </c>
      <c r="F27" s="79">
        <v>43383</v>
      </c>
      <c r="I27" s="76"/>
    </row>
    <row r="28" spans="1:9" s="46" customFormat="1" ht="12.75" customHeight="1">
      <c r="A28" s="67"/>
      <c r="B28" s="78" t="s">
        <v>1369</v>
      </c>
      <c r="C28" s="79">
        <v>16500000</v>
      </c>
      <c r="D28" s="79">
        <v>1238949</v>
      </c>
      <c r="E28" s="80">
        <v>7.508781818181818</v>
      </c>
      <c r="F28" s="79">
        <v>1238949</v>
      </c>
      <c r="I28" s="76"/>
    </row>
    <row r="29" spans="1:9" s="46" customFormat="1" ht="12.75" customHeight="1">
      <c r="A29" s="67"/>
      <c r="B29" s="78" t="s">
        <v>1370</v>
      </c>
      <c r="C29" s="79">
        <v>472000</v>
      </c>
      <c r="D29" s="79">
        <v>0</v>
      </c>
      <c r="E29" s="80">
        <v>0</v>
      </c>
      <c r="F29" s="79">
        <v>0</v>
      </c>
      <c r="I29" s="76"/>
    </row>
    <row r="30" spans="1:9" s="46" customFormat="1" ht="25.5">
      <c r="A30" s="81"/>
      <c r="B30" s="78" t="s">
        <v>1371</v>
      </c>
      <c r="C30" s="79">
        <v>11087000</v>
      </c>
      <c r="D30" s="79">
        <v>2079299</v>
      </c>
      <c r="E30" s="80">
        <v>18.754388022007756</v>
      </c>
      <c r="F30" s="79">
        <v>2079299</v>
      </c>
      <c r="I30" s="76"/>
    </row>
    <row r="31" spans="1:9" s="46" customFormat="1" ht="12.75" customHeight="1">
      <c r="A31" s="67"/>
      <c r="B31" s="78" t="s">
        <v>1372</v>
      </c>
      <c r="C31" s="79">
        <v>11087000</v>
      </c>
      <c r="D31" s="79">
        <v>2079299</v>
      </c>
      <c r="E31" s="80">
        <v>18.754388022007756</v>
      </c>
      <c r="F31" s="79">
        <v>2079299</v>
      </c>
      <c r="I31" s="76"/>
    </row>
    <row r="32" spans="1:9" s="46" customFormat="1" ht="12.75" customHeight="1">
      <c r="A32" s="67"/>
      <c r="B32" s="78" t="s">
        <v>1373</v>
      </c>
      <c r="C32" s="79">
        <v>20750000</v>
      </c>
      <c r="D32" s="79">
        <v>2065365</v>
      </c>
      <c r="E32" s="80">
        <v>9.95356626506024</v>
      </c>
      <c r="F32" s="79">
        <v>2065365</v>
      </c>
      <c r="I32" s="76"/>
    </row>
    <row r="33" spans="1:9" s="46" customFormat="1" ht="12.75" customHeight="1">
      <c r="A33" s="77"/>
      <c r="B33" s="82" t="s">
        <v>1374</v>
      </c>
      <c r="C33" s="83" t="s">
        <v>1330</v>
      </c>
      <c r="D33" s="84">
        <v>-1162</v>
      </c>
      <c r="E33" s="83" t="s">
        <v>1330</v>
      </c>
      <c r="F33" s="84">
        <v>-1162</v>
      </c>
      <c r="I33" s="76"/>
    </row>
    <row r="34" spans="1:9" s="46" customFormat="1" ht="12.75" customHeight="1">
      <c r="A34" s="85"/>
      <c r="B34" s="78" t="s">
        <v>1375</v>
      </c>
      <c r="C34" s="79">
        <v>283853518</v>
      </c>
      <c r="D34" s="79">
        <v>14954140.96</v>
      </c>
      <c r="E34" s="80">
        <v>5.268259863525807</v>
      </c>
      <c r="F34" s="79">
        <v>14954140.96</v>
      </c>
      <c r="I34" s="76"/>
    </row>
    <row r="35" spans="1:9" s="46" customFormat="1" ht="12.75" customHeight="1">
      <c r="A35" s="85"/>
      <c r="B35" s="78" t="s">
        <v>1376</v>
      </c>
      <c r="C35" s="79">
        <v>132379359</v>
      </c>
      <c r="D35" s="79">
        <v>10723126</v>
      </c>
      <c r="E35" s="80">
        <v>8.100300591423773</v>
      </c>
      <c r="F35" s="79">
        <v>10723126</v>
      </c>
      <c r="I35" s="76"/>
    </row>
    <row r="36" spans="1:9" s="46" customFormat="1" ht="12.75" customHeight="1">
      <c r="A36" s="85"/>
      <c r="B36" s="78" t="s">
        <v>1377</v>
      </c>
      <c r="C36" s="79">
        <v>581474954</v>
      </c>
      <c r="D36" s="79">
        <v>47792182</v>
      </c>
      <c r="E36" s="80">
        <v>8.21912993349667</v>
      </c>
      <c r="F36" s="79">
        <v>47792182</v>
      </c>
      <c r="I36" s="76"/>
    </row>
    <row r="37" spans="1:9" s="46" customFormat="1" ht="12.75" customHeight="1">
      <c r="A37" s="77" t="s">
        <v>1378</v>
      </c>
      <c r="B37" s="73" t="s">
        <v>1379</v>
      </c>
      <c r="C37" s="74">
        <v>3154964931</v>
      </c>
      <c r="D37" s="74">
        <v>360865893.96000004</v>
      </c>
      <c r="E37" s="75">
        <v>11.438031859378537</v>
      </c>
      <c r="F37" s="74">
        <v>360865893.96000004</v>
      </c>
      <c r="I37" s="76"/>
    </row>
    <row r="38" spans="1:9" s="46" customFormat="1" ht="12.75" customHeight="1">
      <c r="A38" s="77"/>
      <c r="B38" s="73" t="s">
        <v>1380</v>
      </c>
      <c r="C38" s="74">
        <v>1080166688</v>
      </c>
      <c r="D38" s="74">
        <v>86799760</v>
      </c>
      <c r="E38" s="75">
        <v>8.035774567415654</v>
      </c>
      <c r="F38" s="74">
        <v>86799760</v>
      </c>
      <c r="I38" s="76"/>
    </row>
    <row r="39" spans="1:9" s="46" customFormat="1" ht="12.75" customHeight="1">
      <c r="A39" s="86"/>
      <c r="B39" s="78" t="s">
        <v>1381</v>
      </c>
      <c r="C39" s="79">
        <v>1055400000</v>
      </c>
      <c r="D39" s="79">
        <v>89602412</v>
      </c>
      <c r="E39" s="80">
        <v>8.48990070115596</v>
      </c>
      <c r="F39" s="79">
        <v>89602412</v>
      </c>
      <c r="I39" s="76"/>
    </row>
    <row r="40" spans="1:9" s="46" customFormat="1" ht="12.75" customHeight="1">
      <c r="A40" s="87"/>
      <c r="B40" s="78" t="s">
        <v>1382</v>
      </c>
      <c r="C40" s="79">
        <v>1055400000</v>
      </c>
      <c r="D40" s="79">
        <v>89602412</v>
      </c>
      <c r="E40" s="80">
        <v>8.48990070115596</v>
      </c>
      <c r="F40" s="79">
        <v>89602412</v>
      </c>
      <c r="I40" s="76"/>
    </row>
    <row r="41" spans="1:9" s="46" customFormat="1" ht="12.75" customHeight="1">
      <c r="A41" s="88"/>
      <c r="B41" s="78" t="s">
        <v>1375</v>
      </c>
      <c r="C41" s="79">
        <v>8100335</v>
      </c>
      <c r="D41" s="79">
        <v>-4188918</v>
      </c>
      <c r="E41" s="80">
        <v>-51.71289829371254</v>
      </c>
      <c r="F41" s="79">
        <v>-4188918</v>
      </c>
      <c r="I41" s="89"/>
    </row>
    <row r="42" spans="1:9" s="46" customFormat="1" ht="12.75" customHeight="1">
      <c r="A42" s="88"/>
      <c r="B42" s="78" t="s">
        <v>1376</v>
      </c>
      <c r="C42" s="79">
        <v>129110</v>
      </c>
      <c r="D42" s="79">
        <v>8289</v>
      </c>
      <c r="E42" s="80">
        <v>6.420106885601425</v>
      </c>
      <c r="F42" s="79">
        <v>8289</v>
      </c>
      <c r="I42" s="89"/>
    </row>
    <row r="43" spans="1:9" s="46" customFormat="1" ht="12.75" customHeight="1">
      <c r="A43" s="88"/>
      <c r="B43" s="78" t="s">
        <v>1383</v>
      </c>
      <c r="C43" s="79">
        <v>16537243</v>
      </c>
      <c r="D43" s="79">
        <v>1377977</v>
      </c>
      <c r="E43" s="80">
        <v>8.332567889339233</v>
      </c>
      <c r="F43" s="79">
        <v>1377977</v>
      </c>
      <c r="I43" s="76"/>
    </row>
    <row r="44" spans="1:9" s="46" customFormat="1" ht="12.75" customHeight="1">
      <c r="A44" s="90"/>
      <c r="B44" s="91" t="s">
        <v>1384</v>
      </c>
      <c r="C44" s="92">
        <v>16537243</v>
      </c>
      <c r="D44" s="92">
        <v>1377977</v>
      </c>
      <c r="E44" s="93">
        <v>8.332567889339233</v>
      </c>
      <c r="F44" s="92">
        <v>1377977</v>
      </c>
      <c r="I44" s="76"/>
    </row>
    <row r="45" spans="1:9" s="46" customFormat="1" ht="12.75" customHeight="1">
      <c r="A45" s="86" t="s">
        <v>1385</v>
      </c>
      <c r="B45" s="73" t="s">
        <v>1386</v>
      </c>
      <c r="C45" s="44">
        <v>1063629445</v>
      </c>
      <c r="D45" s="44">
        <v>85421783</v>
      </c>
      <c r="E45" s="94">
        <v>8.031160043712404</v>
      </c>
      <c r="F45" s="44">
        <v>85421783</v>
      </c>
      <c r="I45" s="89"/>
    </row>
    <row r="46" spans="1:9" s="46" customFormat="1" ht="12.75" customHeight="1">
      <c r="A46" s="86" t="s">
        <v>1387</v>
      </c>
      <c r="B46" s="73" t="s">
        <v>1388</v>
      </c>
      <c r="C46" s="44">
        <v>4396558500</v>
      </c>
      <c r="D46" s="44">
        <v>230411779</v>
      </c>
      <c r="E46" s="94">
        <v>5.240730425854677</v>
      </c>
      <c r="F46" s="44">
        <v>230411779</v>
      </c>
      <c r="I46" s="76"/>
    </row>
    <row r="47" spans="1:9" s="46" customFormat="1" ht="12.75" customHeight="1">
      <c r="A47" s="86" t="s">
        <v>1389</v>
      </c>
      <c r="B47" s="73" t="s">
        <v>1390</v>
      </c>
      <c r="C47" s="44">
        <v>3943949129</v>
      </c>
      <c r="D47" s="44">
        <v>220580022</v>
      </c>
      <c r="E47" s="94">
        <v>5.592871885138354</v>
      </c>
      <c r="F47" s="44">
        <v>220580022</v>
      </c>
      <c r="I47" s="95"/>
    </row>
    <row r="48" spans="1:9" s="46" customFormat="1" ht="12.75" customHeight="1">
      <c r="A48" s="86" t="s">
        <v>1391</v>
      </c>
      <c r="B48" s="73" t="s">
        <v>1392</v>
      </c>
      <c r="C48" s="44">
        <v>452609371</v>
      </c>
      <c r="D48" s="44">
        <v>9831757</v>
      </c>
      <c r="E48" s="94">
        <v>2.172238939347988</v>
      </c>
      <c r="F48" s="44">
        <v>9831757</v>
      </c>
      <c r="G48" s="76"/>
      <c r="I48" s="76"/>
    </row>
    <row r="49" spans="1:9" s="46" customFormat="1" ht="12.75" customHeight="1">
      <c r="A49" s="86"/>
      <c r="B49" s="73" t="s">
        <v>1393</v>
      </c>
      <c r="C49" s="44">
        <v>-177964124</v>
      </c>
      <c r="D49" s="44">
        <v>130454114.96000004</v>
      </c>
      <c r="E49" s="94">
        <v>-73.30360301158228</v>
      </c>
      <c r="F49" s="44">
        <v>130454114.96000004</v>
      </c>
      <c r="I49" s="76"/>
    </row>
    <row r="50" spans="1:9" s="46" customFormat="1" ht="12.75" customHeight="1">
      <c r="A50" s="88"/>
      <c r="B50" s="73" t="s">
        <v>1394</v>
      </c>
      <c r="C50" s="44">
        <v>177964124</v>
      </c>
      <c r="D50" s="44">
        <v>-130454115</v>
      </c>
      <c r="E50" s="94">
        <v>-73.30360303405871</v>
      </c>
      <c r="F50" s="44">
        <v>-130454115</v>
      </c>
      <c r="I50" s="76"/>
    </row>
    <row r="51" spans="1:9" s="46" customFormat="1" ht="12.75" customHeight="1">
      <c r="A51" s="88"/>
      <c r="B51" s="78" t="s">
        <v>1395</v>
      </c>
      <c r="C51" s="79">
        <v>320049301</v>
      </c>
      <c r="D51" s="79">
        <v>-114840185</v>
      </c>
      <c r="E51" s="80">
        <v>-35.88202962517953</v>
      </c>
      <c r="F51" s="79">
        <v>-114840185</v>
      </c>
      <c r="I51" s="76"/>
    </row>
    <row r="52" spans="1:9" s="46" customFormat="1" ht="12.75" customHeight="1">
      <c r="A52" s="88"/>
      <c r="B52" s="78" t="s">
        <v>1396</v>
      </c>
      <c r="C52" s="79">
        <v>-49850000</v>
      </c>
      <c r="D52" s="79">
        <v>21158470</v>
      </c>
      <c r="E52" s="80">
        <v>-42.44427281845537</v>
      </c>
      <c r="F52" s="79">
        <v>21158470</v>
      </c>
      <c r="I52" s="76"/>
    </row>
    <row r="53" spans="1:9" s="46" customFormat="1" ht="12.75" customHeight="1">
      <c r="A53" s="88"/>
      <c r="B53" s="78" t="s">
        <v>1397</v>
      </c>
      <c r="C53" s="79">
        <v>-92235177</v>
      </c>
      <c r="D53" s="79">
        <v>-36772400</v>
      </c>
      <c r="E53" s="80">
        <v>39.86808633760198</v>
      </c>
      <c r="F53" s="79">
        <v>-36772400</v>
      </c>
      <c r="I53" s="76"/>
    </row>
    <row r="54" spans="1:9" s="46" customFormat="1" ht="38.25">
      <c r="A54" s="88"/>
      <c r="B54" s="78" t="s">
        <v>1398</v>
      </c>
      <c r="C54" s="79">
        <v>1662972</v>
      </c>
      <c r="D54" s="79">
        <v>26281</v>
      </c>
      <c r="E54" s="80">
        <v>1.5803633494731122</v>
      </c>
      <c r="F54" s="79">
        <v>26281</v>
      </c>
      <c r="I54" s="76"/>
    </row>
    <row r="55" spans="1:9" s="46" customFormat="1" ht="25.5" customHeight="1">
      <c r="A55" s="88"/>
      <c r="B55" s="78" t="s">
        <v>1399</v>
      </c>
      <c r="C55" s="79">
        <v>10814971</v>
      </c>
      <c r="D55" s="79">
        <v>-764087</v>
      </c>
      <c r="E55" s="80">
        <v>-7.0650859812754</v>
      </c>
      <c r="F55" s="79">
        <v>-764087</v>
      </c>
      <c r="I55" s="76"/>
    </row>
    <row r="56" spans="1:9" s="46" customFormat="1" ht="25.5" customHeight="1">
      <c r="A56" s="88"/>
      <c r="B56" s="78" t="s">
        <v>1400</v>
      </c>
      <c r="C56" s="79">
        <v>-154563120</v>
      </c>
      <c r="D56" s="79">
        <v>-14940112</v>
      </c>
      <c r="E56" s="80">
        <v>9.666026410439956</v>
      </c>
      <c r="F56" s="79">
        <v>-14940112</v>
      </c>
      <c r="I56" s="76"/>
    </row>
    <row r="57" spans="1:9" s="46" customFormat="1" ht="25.5" customHeight="1">
      <c r="A57" s="88"/>
      <c r="B57" s="78" t="s">
        <v>1401</v>
      </c>
      <c r="C57" s="79">
        <v>49850000</v>
      </c>
      <c r="D57" s="79">
        <v>-21094482</v>
      </c>
      <c r="E57" s="80">
        <v>-42.31591173520562</v>
      </c>
      <c r="F57" s="79">
        <v>-21094482</v>
      </c>
      <c r="I57" s="76"/>
    </row>
    <row r="58" spans="1:9" s="46" customFormat="1" ht="12.75" customHeight="1">
      <c r="A58" s="86"/>
      <c r="B58" s="73" t="s">
        <v>1402</v>
      </c>
      <c r="C58" s="74">
        <v>3498871561</v>
      </c>
      <c r="D58" s="74">
        <v>170359339</v>
      </c>
      <c r="E58" s="75">
        <v>4.868979498959093</v>
      </c>
      <c r="F58" s="74">
        <v>170359339</v>
      </c>
      <c r="I58" s="89"/>
    </row>
    <row r="59" spans="1:9" s="46" customFormat="1" ht="12.75" customHeight="1">
      <c r="A59" s="90"/>
      <c r="B59" s="91" t="s">
        <v>1403</v>
      </c>
      <c r="C59" s="92">
        <v>16537243</v>
      </c>
      <c r="D59" s="92">
        <v>1377977</v>
      </c>
      <c r="E59" s="93">
        <v>8.332567889339233</v>
      </c>
      <c r="F59" s="92">
        <v>1377977</v>
      </c>
      <c r="I59" s="76"/>
    </row>
    <row r="60" spans="1:9" s="46" customFormat="1" ht="12.75" customHeight="1">
      <c r="A60" s="86" t="s">
        <v>1404</v>
      </c>
      <c r="B60" s="73" t="s">
        <v>1405</v>
      </c>
      <c r="C60" s="74">
        <v>3482334318</v>
      </c>
      <c r="D60" s="74">
        <v>168981362</v>
      </c>
      <c r="E60" s="75">
        <v>4.852531278417019</v>
      </c>
      <c r="F60" s="74">
        <v>168981362</v>
      </c>
      <c r="I60" s="89"/>
    </row>
    <row r="61" spans="1:9" s="46" customFormat="1" ht="12.75" customHeight="1">
      <c r="A61" s="88"/>
      <c r="B61" s="78" t="s">
        <v>1406</v>
      </c>
      <c r="C61" s="79">
        <v>3046907190</v>
      </c>
      <c r="D61" s="79">
        <v>160572560</v>
      </c>
      <c r="E61" s="80">
        <v>5.270018086766863</v>
      </c>
      <c r="F61" s="79">
        <v>160572560</v>
      </c>
      <c r="I61" s="89"/>
    </row>
    <row r="62" spans="1:9" s="46" customFormat="1" ht="12.75" customHeight="1">
      <c r="A62" s="90"/>
      <c r="B62" s="91" t="s">
        <v>1407</v>
      </c>
      <c r="C62" s="92">
        <v>16537243</v>
      </c>
      <c r="D62" s="92">
        <v>1377977</v>
      </c>
      <c r="E62" s="93">
        <v>8.332567889339233</v>
      </c>
      <c r="F62" s="92">
        <v>1377977</v>
      </c>
      <c r="I62" s="76"/>
    </row>
    <row r="63" spans="1:9" s="46" customFormat="1" ht="12.75" customHeight="1">
      <c r="A63" s="88" t="s">
        <v>1408</v>
      </c>
      <c r="B63" s="78" t="s">
        <v>1409</v>
      </c>
      <c r="C63" s="79">
        <v>3030369947</v>
      </c>
      <c r="D63" s="79">
        <v>159194583</v>
      </c>
      <c r="E63" s="80">
        <v>5.253305232834663</v>
      </c>
      <c r="F63" s="79">
        <v>159194583</v>
      </c>
      <c r="I63" s="76"/>
    </row>
    <row r="64" spans="1:9" s="46" customFormat="1" ht="12.75" customHeight="1">
      <c r="A64" s="88"/>
      <c r="B64" s="78" t="s">
        <v>1410</v>
      </c>
      <c r="C64" s="79">
        <v>451964371</v>
      </c>
      <c r="D64" s="79">
        <v>9786779</v>
      </c>
      <c r="E64" s="80">
        <v>2.165387280051772</v>
      </c>
      <c r="F64" s="79">
        <v>9786779</v>
      </c>
      <c r="I64" s="76"/>
    </row>
    <row r="65" spans="1:9" s="46" customFormat="1" ht="12.75" customHeight="1">
      <c r="A65" s="88" t="s">
        <v>1411</v>
      </c>
      <c r="B65" s="78" t="s">
        <v>1412</v>
      </c>
      <c r="C65" s="79">
        <v>451964371</v>
      </c>
      <c r="D65" s="79">
        <v>9786779</v>
      </c>
      <c r="E65" s="80">
        <v>2.165387280051772</v>
      </c>
      <c r="F65" s="79">
        <v>9786779</v>
      </c>
      <c r="I65" s="76"/>
    </row>
    <row r="66" spans="1:9" s="46" customFormat="1" ht="12.75" customHeight="1">
      <c r="A66" s="96"/>
      <c r="B66" s="73" t="s">
        <v>1413</v>
      </c>
      <c r="C66" s="74">
        <v>-343906630</v>
      </c>
      <c r="D66" s="74">
        <v>105084771.96000004</v>
      </c>
      <c r="E66" s="75">
        <v>-30.55619252237156</v>
      </c>
      <c r="F66" s="74">
        <v>105084771.96000004</v>
      </c>
      <c r="I66" s="76"/>
    </row>
    <row r="67" spans="1:9" s="46" customFormat="1" ht="12.75" customHeight="1">
      <c r="A67" s="86"/>
      <c r="B67" s="73" t="s">
        <v>1394</v>
      </c>
      <c r="C67" s="74">
        <v>343906630</v>
      </c>
      <c r="D67" s="74">
        <v>-105084772</v>
      </c>
      <c r="E67" s="75">
        <v>-30.556192534002612</v>
      </c>
      <c r="F67" s="74">
        <v>-105084772</v>
      </c>
      <c r="I67" s="76"/>
    </row>
    <row r="68" spans="1:9" s="46" customFormat="1" ht="12.75" customHeight="1">
      <c r="A68" s="88"/>
      <c r="B68" s="78" t="s">
        <v>1395</v>
      </c>
      <c r="C68" s="79">
        <v>331428687</v>
      </c>
      <c r="D68" s="79">
        <v>-104410954</v>
      </c>
      <c r="E68" s="80">
        <v>-31.50329410079098</v>
      </c>
      <c r="F68" s="79">
        <v>-104410954</v>
      </c>
      <c r="I68" s="76"/>
    </row>
    <row r="69" spans="1:9" s="46" customFormat="1" ht="12.75" customHeight="1">
      <c r="A69" s="88"/>
      <c r="B69" s="78" t="s">
        <v>1396</v>
      </c>
      <c r="C69" s="79">
        <v>-49850000</v>
      </c>
      <c r="D69" s="79">
        <v>21158470</v>
      </c>
      <c r="E69" s="80">
        <v>-42.44427281845537</v>
      </c>
      <c r="F69" s="79">
        <v>21158470</v>
      </c>
      <c r="I69" s="76"/>
    </row>
    <row r="70" spans="1:9" s="46" customFormat="1" ht="12.75" customHeight="1">
      <c r="A70" s="88"/>
      <c r="B70" s="78" t="s">
        <v>1397</v>
      </c>
      <c r="C70" s="79">
        <v>62327943</v>
      </c>
      <c r="D70" s="79">
        <v>-21832288</v>
      </c>
      <c r="E70" s="80">
        <v>-35.02809004943417</v>
      </c>
      <c r="F70" s="79">
        <v>-21832288</v>
      </c>
      <c r="I70" s="76"/>
    </row>
    <row r="71" spans="1:9" s="46" customFormat="1" ht="38.25" customHeight="1">
      <c r="A71" s="88"/>
      <c r="B71" s="78" t="s">
        <v>1398</v>
      </c>
      <c r="C71" s="79">
        <v>1662972</v>
      </c>
      <c r="D71" s="79">
        <v>26281</v>
      </c>
      <c r="E71" s="80">
        <v>1.5803633494731122</v>
      </c>
      <c r="F71" s="79">
        <v>26281</v>
      </c>
      <c r="I71" s="76"/>
    </row>
    <row r="72" spans="1:9" s="46" customFormat="1" ht="25.5" customHeight="1">
      <c r="A72" s="88"/>
      <c r="B72" s="78" t="s">
        <v>1399</v>
      </c>
      <c r="C72" s="79">
        <v>10814971</v>
      </c>
      <c r="D72" s="79">
        <v>-764087</v>
      </c>
      <c r="E72" s="80">
        <v>-7.0650859812754</v>
      </c>
      <c r="F72" s="79">
        <v>-764087</v>
      </c>
      <c r="I72" s="76"/>
    </row>
    <row r="73" spans="1:9" s="97" customFormat="1" ht="25.5" customHeight="1">
      <c r="A73" s="88"/>
      <c r="B73" s="78" t="s">
        <v>1401</v>
      </c>
      <c r="C73" s="79">
        <v>49850000</v>
      </c>
      <c r="D73" s="79">
        <v>-21094482</v>
      </c>
      <c r="E73" s="80">
        <v>-42.31591173520562</v>
      </c>
      <c r="F73" s="79">
        <v>-21094482</v>
      </c>
      <c r="I73" s="98"/>
    </row>
    <row r="74" spans="1:9" s="46" customFormat="1" ht="12.75" customHeight="1">
      <c r="A74" s="88"/>
      <c r="B74" s="73" t="s">
        <v>1414</v>
      </c>
      <c r="C74" s="44">
        <v>914224182</v>
      </c>
      <c r="D74" s="44">
        <v>61430417</v>
      </c>
      <c r="E74" s="94">
        <v>6.71940408156913</v>
      </c>
      <c r="F74" s="44">
        <v>61430417</v>
      </c>
      <c r="I74" s="76"/>
    </row>
    <row r="75" spans="1:9" s="46" customFormat="1" ht="12.75" customHeight="1">
      <c r="A75" s="86" t="s">
        <v>1415</v>
      </c>
      <c r="B75" s="73" t="s">
        <v>1416</v>
      </c>
      <c r="C75" s="44">
        <v>914224182</v>
      </c>
      <c r="D75" s="44">
        <v>61430417</v>
      </c>
      <c r="E75" s="94">
        <v>6.71940408156913</v>
      </c>
      <c r="F75" s="44">
        <v>61430417</v>
      </c>
      <c r="I75" s="76"/>
    </row>
    <row r="76" spans="1:9" s="46" customFormat="1" ht="12.75" customHeight="1">
      <c r="A76" s="86"/>
      <c r="B76" s="78" t="s">
        <v>1417</v>
      </c>
      <c r="C76" s="79">
        <v>913579182</v>
      </c>
      <c r="D76" s="79">
        <v>61385439</v>
      </c>
      <c r="E76" s="80">
        <v>6.719224803876934</v>
      </c>
      <c r="F76" s="79">
        <v>61385439</v>
      </c>
      <c r="I76" s="76"/>
    </row>
    <row r="77" spans="1:9" s="46" customFormat="1" ht="12.75" customHeight="1">
      <c r="A77" s="88" t="s">
        <v>1418</v>
      </c>
      <c r="B77" s="78" t="s">
        <v>1419</v>
      </c>
      <c r="C77" s="79">
        <v>913579182</v>
      </c>
      <c r="D77" s="79">
        <v>61385439</v>
      </c>
      <c r="E77" s="80">
        <v>6.719224803876934</v>
      </c>
      <c r="F77" s="79">
        <v>61385439</v>
      </c>
      <c r="I77" s="76"/>
    </row>
    <row r="78" spans="1:9" s="46" customFormat="1" ht="12.75" customHeight="1">
      <c r="A78" s="88"/>
      <c r="B78" s="78" t="s">
        <v>1420</v>
      </c>
      <c r="C78" s="79">
        <v>645000</v>
      </c>
      <c r="D78" s="79">
        <v>44978</v>
      </c>
      <c r="E78" s="80">
        <v>6.973333333333333</v>
      </c>
      <c r="F78" s="79">
        <v>44978</v>
      </c>
      <c r="I78" s="76"/>
    </row>
    <row r="79" spans="1:9" s="46" customFormat="1" ht="12.75" customHeight="1">
      <c r="A79" s="88" t="s">
        <v>1421</v>
      </c>
      <c r="B79" s="78" t="s">
        <v>1422</v>
      </c>
      <c r="C79" s="79">
        <v>645000</v>
      </c>
      <c r="D79" s="79">
        <v>44978</v>
      </c>
      <c r="E79" s="80">
        <v>6.973333333333333</v>
      </c>
      <c r="F79" s="79">
        <v>44978</v>
      </c>
      <c r="I79" s="76"/>
    </row>
    <row r="80" spans="1:9" s="46" customFormat="1" ht="12.75" customHeight="1">
      <c r="A80" s="99"/>
      <c r="B80" s="100" t="s">
        <v>1423</v>
      </c>
      <c r="C80" s="74">
        <v>165942506</v>
      </c>
      <c r="D80" s="74">
        <v>25369343</v>
      </c>
      <c r="E80" s="75">
        <v>15.288031747574065</v>
      </c>
      <c r="F80" s="74">
        <v>25369343</v>
      </c>
      <c r="I80" s="76"/>
    </row>
    <row r="81" spans="1:9" s="46" customFormat="1" ht="12.75" customHeight="1">
      <c r="A81" s="67"/>
      <c r="B81" s="100" t="s">
        <v>1394</v>
      </c>
      <c r="C81" s="44">
        <v>-165942506</v>
      </c>
      <c r="D81" s="44">
        <v>-25369343</v>
      </c>
      <c r="E81" s="94">
        <v>15.288031747574065</v>
      </c>
      <c r="F81" s="44">
        <v>-25369343</v>
      </c>
      <c r="I81" s="76"/>
    </row>
    <row r="82" spans="1:9" s="46" customFormat="1" ht="12.75" customHeight="1">
      <c r="A82" s="67"/>
      <c r="B82" s="78" t="s">
        <v>1395</v>
      </c>
      <c r="C82" s="79">
        <v>-11379386</v>
      </c>
      <c r="D82" s="79">
        <v>-10429231</v>
      </c>
      <c r="E82" s="80">
        <v>91.650208543765</v>
      </c>
      <c r="F82" s="79">
        <v>-10429231</v>
      </c>
      <c r="I82" s="76"/>
    </row>
    <row r="83" spans="1:9" s="46" customFormat="1" ht="12.75" customHeight="1">
      <c r="A83" s="67"/>
      <c r="B83" s="78" t="s">
        <v>1397</v>
      </c>
      <c r="C83" s="79">
        <v>-154563120</v>
      </c>
      <c r="D83" s="79">
        <v>-14940112</v>
      </c>
      <c r="E83" s="80">
        <v>9.666026410439956</v>
      </c>
      <c r="F83" s="79">
        <v>-14940112</v>
      </c>
      <c r="I83" s="76"/>
    </row>
    <row r="84" spans="1:9" s="46" customFormat="1" ht="25.5" customHeight="1">
      <c r="A84" s="67"/>
      <c r="B84" s="78" t="s">
        <v>1400</v>
      </c>
      <c r="C84" s="79">
        <v>-154563120</v>
      </c>
      <c r="D84" s="79">
        <v>-14940112</v>
      </c>
      <c r="E84" s="80">
        <v>9.666026410439956</v>
      </c>
      <c r="F84" s="79">
        <v>-14940112</v>
      </c>
      <c r="I84" s="76"/>
    </row>
    <row r="85" spans="1:6" s="46" customFormat="1" ht="12.75">
      <c r="A85" s="11"/>
      <c r="B85" s="47"/>
      <c r="C85" s="48"/>
      <c r="D85" s="48"/>
      <c r="E85" s="101"/>
      <c r="F85" s="48"/>
    </row>
    <row r="86" spans="1:6" s="46" customFormat="1" ht="12.75">
      <c r="A86" s="11"/>
      <c r="B86" s="47"/>
      <c r="C86" s="48"/>
      <c r="D86" s="48"/>
      <c r="E86" s="101"/>
      <c r="F86" s="48"/>
    </row>
    <row r="87" spans="1:2" s="46" customFormat="1" ht="12.75">
      <c r="A87" s="21"/>
      <c r="B87" s="23"/>
    </row>
    <row r="88" spans="1:6" s="46" customFormat="1" ht="12.75">
      <c r="A88" s="760" t="s">
        <v>1424</v>
      </c>
      <c r="B88" s="760"/>
      <c r="E88" s="21"/>
      <c r="F88" s="22" t="s">
        <v>1344</v>
      </c>
    </row>
    <row r="89" spans="1:5" s="46" customFormat="1" ht="12.75">
      <c r="A89" s="21"/>
      <c r="B89" s="23"/>
      <c r="E89" s="21"/>
    </row>
    <row r="90" spans="1:8" s="97" customFormat="1" ht="12.75">
      <c r="A90" s="102"/>
      <c r="C90" s="103"/>
      <c r="D90" s="103"/>
      <c r="E90" s="102"/>
      <c r="F90" s="104"/>
      <c r="H90" s="104"/>
    </row>
    <row r="91" spans="1:8" s="97" customFormat="1" ht="12.75">
      <c r="A91" s="102"/>
      <c r="C91" s="103"/>
      <c r="D91" s="103"/>
      <c r="E91" s="102"/>
      <c r="F91" s="104"/>
      <c r="H91" s="104"/>
    </row>
    <row r="92" spans="1:8" s="97" customFormat="1" ht="12.75">
      <c r="A92" s="102"/>
      <c r="C92" s="103"/>
      <c r="D92" s="103"/>
      <c r="E92" s="102"/>
      <c r="F92" s="104"/>
      <c r="H92" s="104"/>
    </row>
    <row r="93" spans="1:8" s="97" customFormat="1" ht="12.75">
      <c r="A93" s="102"/>
      <c r="C93" s="103"/>
      <c r="D93" s="103"/>
      <c r="E93" s="102"/>
      <c r="F93" s="104"/>
      <c r="H93" s="104"/>
    </row>
    <row r="94" spans="1:2" s="46" customFormat="1" ht="12.75">
      <c r="A94" s="21"/>
      <c r="B94" s="23"/>
    </row>
    <row r="95" spans="1:105" s="109" customFormat="1" ht="12.75">
      <c r="A95" s="105" t="s">
        <v>1345</v>
      </c>
      <c r="B95" s="20"/>
      <c r="C95" s="46"/>
      <c r="D95" s="46"/>
      <c r="E95" s="46"/>
      <c r="F95" s="46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106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</row>
    <row r="96" spans="1:2" s="46" customFormat="1" ht="12.75">
      <c r="A96" s="21"/>
      <c r="B96" s="23"/>
    </row>
    <row r="97" spans="1:2" s="46" customFormat="1" ht="12.75">
      <c r="A97" s="21"/>
      <c r="B97" s="23"/>
    </row>
    <row r="98" spans="1:2" s="46" customFormat="1" ht="12.75">
      <c r="A98" s="21"/>
      <c r="B98" s="23"/>
    </row>
    <row r="99" spans="1:2" s="46" customFormat="1" ht="12.75">
      <c r="A99" s="21"/>
      <c r="B99" s="23"/>
    </row>
    <row r="100" spans="1:2" s="46" customFormat="1" ht="12.75">
      <c r="A100" s="21"/>
      <c r="B100" s="23"/>
    </row>
    <row r="101" spans="1:2" s="46" customFormat="1" ht="12.75">
      <c r="A101" s="21"/>
      <c r="B101" s="23"/>
    </row>
    <row r="102" spans="1:2" s="46" customFormat="1" ht="12.75">
      <c r="A102" s="21"/>
      <c r="B102" s="23"/>
    </row>
    <row r="103" spans="1:2" s="46" customFormat="1" ht="12.75">
      <c r="A103" s="21"/>
      <c r="B103" s="23"/>
    </row>
    <row r="104" spans="1:2" s="46" customFormat="1" ht="12.75">
      <c r="A104" s="21"/>
      <c r="B104" s="23"/>
    </row>
    <row r="105" spans="1:2" s="46" customFormat="1" ht="12.75">
      <c r="A105" s="21"/>
      <c r="B105" s="23"/>
    </row>
    <row r="106" spans="1:2" s="46" customFormat="1" ht="12.75">
      <c r="A106" s="21"/>
      <c r="B106" s="23"/>
    </row>
    <row r="107" spans="1:2" s="46" customFormat="1" ht="12.75">
      <c r="A107" s="21"/>
      <c r="B107" s="23"/>
    </row>
    <row r="108" spans="1:2" s="46" customFormat="1" ht="12.75">
      <c r="A108" s="21"/>
      <c r="B108" s="23"/>
    </row>
    <row r="109" spans="1:2" s="46" customFormat="1" ht="12.75">
      <c r="A109" s="21"/>
      <c r="B109" s="23"/>
    </row>
    <row r="110" spans="1:2" s="46" customFormat="1" ht="12.75">
      <c r="A110" s="21"/>
      <c r="B110" s="23"/>
    </row>
    <row r="111" spans="1:2" s="46" customFormat="1" ht="12.75">
      <c r="A111" s="21"/>
      <c r="B111" s="23"/>
    </row>
    <row r="112" spans="1:2" s="46" customFormat="1" ht="12.75">
      <c r="A112" s="21"/>
      <c r="B112" s="23"/>
    </row>
    <row r="113" spans="1:2" s="46" customFormat="1" ht="12.75">
      <c r="A113" s="21"/>
      <c r="B113" s="23"/>
    </row>
    <row r="114" spans="1:2" s="46" customFormat="1" ht="12.75">
      <c r="A114" s="21"/>
      <c r="B114" s="23"/>
    </row>
    <row r="115" spans="1:2" s="46" customFormat="1" ht="12.75">
      <c r="A115" s="21"/>
      <c r="B115" s="23"/>
    </row>
    <row r="116" spans="1:2" s="46" customFormat="1" ht="12.75">
      <c r="A116" s="21"/>
      <c r="B116" s="23"/>
    </row>
    <row r="117" spans="1:2" s="46" customFormat="1" ht="12.75">
      <c r="A117" s="21"/>
      <c r="B117" s="23"/>
    </row>
    <row r="118" spans="1:2" s="46" customFormat="1" ht="12.75">
      <c r="A118" s="21"/>
      <c r="B118" s="23"/>
    </row>
    <row r="119" spans="1:2" s="46" customFormat="1" ht="12.75">
      <c r="A119" s="21"/>
      <c r="B119" s="23"/>
    </row>
    <row r="120" spans="1:2" s="46" customFormat="1" ht="12.75">
      <c r="A120" s="21"/>
      <c r="B120" s="23"/>
    </row>
    <row r="121" spans="1:2" s="46" customFormat="1" ht="12.75">
      <c r="A121" s="21"/>
      <c r="B121" s="23"/>
    </row>
    <row r="122" spans="1:2" s="46" customFormat="1" ht="12.75">
      <c r="A122" s="21"/>
      <c r="B122" s="23"/>
    </row>
    <row r="123" spans="1:2" s="46" customFormat="1" ht="12.75">
      <c r="A123" s="21"/>
      <c r="B123" s="23"/>
    </row>
    <row r="124" spans="1:2" s="46" customFormat="1" ht="12.75">
      <c r="A124" s="21"/>
      <c r="B124" s="23"/>
    </row>
    <row r="125" spans="1:2" s="46" customFormat="1" ht="12.75">
      <c r="A125" s="21"/>
      <c r="B125" s="23"/>
    </row>
    <row r="126" spans="1:2" s="46" customFormat="1" ht="12.75">
      <c r="A126" s="21"/>
      <c r="B126" s="23"/>
    </row>
    <row r="127" spans="1:2" s="46" customFormat="1" ht="12.75">
      <c r="A127" s="21"/>
      <c r="B127" s="23"/>
    </row>
    <row r="128" spans="1:2" s="46" customFormat="1" ht="12.75">
      <c r="A128" s="21"/>
      <c r="B128" s="23"/>
    </row>
    <row r="129" spans="1:2" s="46" customFormat="1" ht="12.75">
      <c r="A129" s="21"/>
      <c r="B129" s="23"/>
    </row>
    <row r="130" spans="1:2" s="46" customFormat="1" ht="12.75">
      <c r="A130" s="21"/>
      <c r="B130" s="23"/>
    </row>
    <row r="131" spans="1:2" s="46" customFormat="1" ht="12.75">
      <c r="A131" s="21"/>
      <c r="B131" s="23"/>
    </row>
    <row r="132" spans="1:2" s="46" customFormat="1" ht="12.75">
      <c r="A132" s="21"/>
      <c r="B132" s="23"/>
    </row>
    <row r="133" spans="1:2" s="46" customFormat="1" ht="12.75">
      <c r="A133" s="21"/>
      <c r="B133" s="23"/>
    </row>
    <row r="134" spans="1:2" s="46" customFormat="1" ht="12.75">
      <c r="A134" s="21"/>
      <c r="B134" s="23"/>
    </row>
    <row r="135" spans="1:2" s="46" customFormat="1" ht="12.75">
      <c r="A135" s="21"/>
      <c r="B135" s="23"/>
    </row>
    <row r="136" spans="1:2" s="46" customFormat="1" ht="12.75">
      <c r="A136" s="21"/>
      <c r="B136" s="23"/>
    </row>
    <row r="137" spans="1:2" s="46" customFormat="1" ht="12.75">
      <c r="A137" s="21"/>
      <c r="B137" s="23"/>
    </row>
    <row r="138" spans="1:2" s="46" customFormat="1" ht="12.75">
      <c r="A138" s="21"/>
      <c r="B138" s="23"/>
    </row>
    <row r="139" spans="1:2" s="46" customFormat="1" ht="12.75">
      <c r="A139" s="21"/>
      <c r="B139" s="23"/>
    </row>
    <row r="140" spans="1:2" s="46" customFormat="1" ht="12.75">
      <c r="A140" s="21"/>
      <c r="B140" s="23"/>
    </row>
    <row r="141" spans="1:2" s="46" customFormat="1" ht="12.75">
      <c r="A141" s="21"/>
      <c r="B141" s="23"/>
    </row>
    <row r="142" spans="1:2" s="46" customFormat="1" ht="12.75">
      <c r="A142" s="21"/>
      <c r="B142" s="23"/>
    </row>
    <row r="143" spans="1:2" s="46" customFormat="1" ht="12.75">
      <c r="A143" s="21"/>
      <c r="B143" s="23"/>
    </row>
    <row r="144" spans="1:2" s="46" customFormat="1" ht="12.75">
      <c r="A144" s="21"/>
      <c r="B144" s="23"/>
    </row>
    <row r="145" spans="1:2" s="46" customFormat="1" ht="12.75">
      <c r="A145" s="21"/>
      <c r="B145" s="23"/>
    </row>
    <row r="146" spans="1:2" s="46" customFormat="1" ht="12.75">
      <c r="A146" s="21"/>
      <c r="B146" s="23"/>
    </row>
    <row r="147" spans="1:2" s="46" customFormat="1" ht="12.75">
      <c r="A147" s="21"/>
      <c r="B147" s="23"/>
    </row>
    <row r="148" spans="1:2" s="46" customFormat="1" ht="12.75">
      <c r="A148" s="21"/>
      <c r="B148" s="23"/>
    </row>
    <row r="149" spans="1:2" s="46" customFormat="1" ht="12.75">
      <c r="A149" s="21"/>
      <c r="B149" s="23"/>
    </row>
    <row r="150" spans="1:2" s="46" customFormat="1" ht="12.75">
      <c r="A150" s="21"/>
      <c r="B150" s="23"/>
    </row>
    <row r="151" spans="1:2" s="46" customFormat="1" ht="12.75">
      <c r="A151" s="21"/>
      <c r="B151" s="23"/>
    </row>
    <row r="152" spans="1:2" s="46" customFormat="1" ht="12.75">
      <c r="A152" s="21"/>
      <c r="B152" s="23"/>
    </row>
    <row r="153" spans="1:2" s="46" customFormat="1" ht="12.75">
      <c r="A153" s="21"/>
      <c r="B153" s="23"/>
    </row>
    <row r="154" spans="1:2" s="46" customFormat="1" ht="12.75">
      <c r="A154" s="21"/>
      <c r="B154" s="23"/>
    </row>
    <row r="155" spans="1:2" s="46" customFormat="1" ht="12.75">
      <c r="A155" s="21"/>
      <c r="B155" s="23"/>
    </row>
    <row r="156" spans="1:2" s="46" customFormat="1" ht="12.75">
      <c r="A156" s="21"/>
      <c r="B156" s="23"/>
    </row>
    <row r="157" spans="1:2" s="46" customFormat="1" ht="12.75">
      <c r="A157" s="21"/>
      <c r="B157" s="23"/>
    </row>
    <row r="158" spans="1:2" s="46" customFormat="1" ht="12.75">
      <c r="A158" s="21"/>
      <c r="B158" s="23"/>
    </row>
    <row r="159" spans="1:2" s="46" customFormat="1" ht="12.75">
      <c r="A159" s="21"/>
      <c r="B159" s="23"/>
    </row>
    <row r="160" spans="1:2" s="46" customFormat="1" ht="12.75">
      <c r="A160" s="21"/>
      <c r="B160" s="23"/>
    </row>
    <row r="161" spans="1:2" s="46" customFormat="1" ht="12.75">
      <c r="A161" s="21"/>
      <c r="B161" s="23"/>
    </row>
    <row r="162" spans="1:2" s="46" customFormat="1" ht="12.75">
      <c r="A162" s="21"/>
      <c r="B162" s="23"/>
    </row>
    <row r="163" spans="1:2" s="46" customFormat="1" ht="12.75">
      <c r="A163" s="21"/>
      <c r="B163" s="23"/>
    </row>
    <row r="164" spans="1:2" s="46" customFormat="1" ht="12.75">
      <c r="A164" s="21"/>
      <c r="B164" s="23"/>
    </row>
    <row r="165" spans="1:2" s="46" customFormat="1" ht="12.75">
      <c r="A165" s="21"/>
      <c r="B165" s="23"/>
    </row>
    <row r="166" spans="1:2" s="46" customFormat="1" ht="12.75">
      <c r="A166" s="21"/>
      <c r="B166" s="23"/>
    </row>
    <row r="167" spans="1:2" s="46" customFormat="1" ht="12.75">
      <c r="A167" s="21"/>
      <c r="B167" s="23"/>
    </row>
    <row r="168" spans="1:2" s="46" customFormat="1" ht="12.75">
      <c r="A168" s="21"/>
      <c r="B168" s="23"/>
    </row>
    <row r="169" spans="1:2" s="46" customFormat="1" ht="12.75">
      <c r="A169" s="21"/>
      <c r="B169" s="23"/>
    </row>
    <row r="170" spans="1:2" s="46" customFormat="1" ht="12.75">
      <c r="A170" s="21"/>
      <c r="B170" s="23"/>
    </row>
    <row r="171" spans="1:2" s="46" customFormat="1" ht="12.75">
      <c r="A171" s="21"/>
      <c r="B171" s="23"/>
    </row>
    <row r="172" spans="1:2" s="46" customFormat="1" ht="12.75">
      <c r="A172" s="21"/>
      <c r="B172" s="23"/>
    </row>
    <row r="173" spans="1:2" s="46" customFormat="1" ht="12.75">
      <c r="A173" s="21"/>
      <c r="B173" s="23"/>
    </row>
    <row r="174" spans="1:2" s="46" customFormat="1" ht="12.75">
      <c r="A174" s="21"/>
      <c r="B174" s="23"/>
    </row>
    <row r="175" spans="1:2" s="46" customFormat="1" ht="12.75">
      <c r="A175" s="21"/>
      <c r="B175" s="23"/>
    </row>
    <row r="176" spans="1:2" s="46" customFormat="1" ht="12.75">
      <c r="A176" s="21"/>
      <c r="B176" s="23"/>
    </row>
    <row r="177" spans="1:2" s="46" customFormat="1" ht="12.75">
      <c r="A177" s="21"/>
      <c r="B177" s="23"/>
    </row>
    <row r="178" spans="1:2" s="46" customFormat="1" ht="12.75">
      <c r="A178" s="21"/>
      <c r="B178" s="23"/>
    </row>
    <row r="179" spans="1:2" s="46" customFormat="1" ht="12.75">
      <c r="A179" s="21"/>
      <c r="B179" s="23"/>
    </row>
    <row r="180" spans="1:2" s="46" customFormat="1" ht="12.75">
      <c r="A180" s="21"/>
      <c r="B180" s="23"/>
    </row>
    <row r="181" spans="1:2" s="46" customFormat="1" ht="12.75">
      <c r="A181" s="21"/>
      <c r="B181" s="23"/>
    </row>
    <row r="182" spans="1:2" s="46" customFormat="1" ht="12.75">
      <c r="A182" s="21"/>
      <c r="B182" s="23"/>
    </row>
    <row r="183" spans="1:2" s="46" customFormat="1" ht="12.75">
      <c r="A183" s="21"/>
      <c r="B183" s="23"/>
    </row>
    <row r="184" spans="1:2" s="46" customFormat="1" ht="12.75">
      <c r="A184" s="21"/>
      <c r="B184" s="23"/>
    </row>
    <row r="185" spans="1:2" s="46" customFormat="1" ht="12.75">
      <c r="A185" s="21"/>
      <c r="B185" s="23"/>
    </row>
    <row r="186" spans="1:2" s="46" customFormat="1" ht="12.75">
      <c r="A186" s="21"/>
      <c r="B186" s="23"/>
    </row>
    <row r="187" spans="1:2" s="46" customFormat="1" ht="12.75">
      <c r="A187" s="21"/>
      <c r="B187" s="23"/>
    </row>
    <row r="188" spans="1:2" s="46" customFormat="1" ht="12.75">
      <c r="A188" s="21"/>
      <c r="B188" s="23"/>
    </row>
    <row r="189" spans="1:2" s="46" customFormat="1" ht="12.75">
      <c r="A189" s="21"/>
      <c r="B189" s="23"/>
    </row>
    <row r="190" spans="1:2" s="46" customFormat="1" ht="12.75">
      <c r="A190" s="21"/>
      <c r="B190" s="23"/>
    </row>
    <row r="191" spans="1:2" s="46" customFormat="1" ht="12.75">
      <c r="A191" s="21"/>
      <c r="B191" s="23"/>
    </row>
    <row r="192" spans="1:2" s="46" customFormat="1" ht="12.75">
      <c r="A192" s="21"/>
      <c r="B192" s="23"/>
    </row>
    <row r="193" spans="1:2" s="46" customFormat="1" ht="12.75">
      <c r="A193" s="21"/>
      <c r="B193" s="23"/>
    </row>
    <row r="194" spans="1:2" s="46" customFormat="1" ht="12.75">
      <c r="A194" s="21"/>
      <c r="B194" s="23"/>
    </row>
    <row r="195" spans="1:2" s="46" customFormat="1" ht="12.75">
      <c r="A195" s="21"/>
      <c r="B195" s="23"/>
    </row>
    <row r="196" spans="1:2" s="46" customFormat="1" ht="12.75">
      <c r="A196" s="21"/>
      <c r="B196" s="23"/>
    </row>
    <row r="197" spans="1:2" s="46" customFormat="1" ht="12.75">
      <c r="A197" s="21"/>
      <c r="B197" s="23"/>
    </row>
    <row r="198" spans="1:2" s="46" customFormat="1" ht="12.75">
      <c r="A198" s="21"/>
      <c r="B198" s="23"/>
    </row>
    <row r="199" spans="1:2" s="46" customFormat="1" ht="12.75">
      <c r="A199" s="21"/>
      <c r="B199" s="23"/>
    </row>
    <row r="200" spans="1:2" s="46" customFormat="1" ht="12.75">
      <c r="A200" s="21"/>
      <c r="B200" s="23"/>
    </row>
    <row r="201" spans="1:2" s="46" customFormat="1" ht="12.75">
      <c r="A201" s="21"/>
      <c r="B201" s="23"/>
    </row>
    <row r="202" spans="1:2" s="46" customFormat="1" ht="12.75">
      <c r="A202" s="21"/>
      <c r="B202" s="23"/>
    </row>
    <row r="203" spans="1:2" s="46" customFormat="1" ht="12.75">
      <c r="A203" s="21"/>
      <c r="B203" s="23"/>
    </row>
    <row r="204" spans="1:2" s="46" customFormat="1" ht="12.75">
      <c r="A204" s="21"/>
      <c r="B204" s="23"/>
    </row>
    <row r="205" spans="1:2" s="46" customFormat="1" ht="12.75">
      <c r="A205" s="21"/>
      <c r="B205" s="23"/>
    </row>
    <row r="206" spans="1:6" s="46" customFormat="1" ht="12.75">
      <c r="A206" s="21"/>
      <c r="B206" s="23"/>
      <c r="C206"/>
      <c r="D206"/>
      <c r="E206"/>
      <c r="F206"/>
    </row>
    <row r="207" spans="1:6" s="46" customFormat="1" ht="12.75">
      <c r="A207" s="21"/>
      <c r="B207" s="23"/>
      <c r="C207"/>
      <c r="D207"/>
      <c r="E207"/>
      <c r="F207"/>
    </row>
    <row r="208" spans="1:6" s="46" customFormat="1" ht="12.75">
      <c r="A208" s="21"/>
      <c r="B208" s="23"/>
      <c r="C208"/>
      <c r="D208"/>
      <c r="E208"/>
      <c r="F208"/>
    </row>
    <row r="209" spans="1:6" s="46" customFormat="1" ht="12.75">
      <c r="A209" s="21"/>
      <c r="B209" s="23"/>
      <c r="C209"/>
      <c r="D209"/>
      <c r="E209"/>
      <c r="F209"/>
    </row>
    <row r="210" spans="1:6" s="46" customFormat="1" ht="12.75">
      <c r="A210" s="21"/>
      <c r="B210" s="23"/>
      <c r="C210"/>
      <c r="D210"/>
      <c r="E210"/>
      <c r="F210"/>
    </row>
  </sheetData>
  <mergeCells count="8">
    <mergeCell ref="A1:F1"/>
    <mergeCell ref="A2:F2"/>
    <mergeCell ref="A4:F4"/>
    <mergeCell ref="A6:F6"/>
    <mergeCell ref="A88:B88"/>
    <mergeCell ref="A7:F7"/>
    <mergeCell ref="A8:F8"/>
    <mergeCell ref="A9:F9"/>
  </mergeCells>
  <printOptions/>
  <pageMargins left="0.7874015748031497" right="0.2755905511811024" top="0.7874015748031497" bottom="0.7874015748031497" header="0.5118110236220472" footer="0.5118110236220472"/>
  <pageSetup firstPageNumber="5" useFirstPageNumber="1" horizontalDpi="600" verticalDpi="600" orientation="portrait" paperSize="9" scale="78" r:id="rId1"/>
  <headerFooter alignWithMargins="0">
    <oddFooter>&amp;C&amp;P</oddFooter>
  </headerFooter>
  <rowBreaks count="1" manualBreakCount="1">
    <brk id="57" max="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A61"/>
  <sheetViews>
    <sheetView zoomScaleSheetLayoutView="100" workbookViewId="0" topLeftCell="A1">
      <selection activeCell="B18" sqref="B18"/>
    </sheetView>
  </sheetViews>
  <sheetFormatPr defaultColWidth="9.140625" defaultRowHeight="12.75"/>
  <cols>
    <col min="1" max="1" width="14.57421875" style="0" customWidth="1"/>
    <col min="2" max="2" width="50.421875" style="0" customWidth="1"/>
    <col min="3" max="3" width="12.7109375" style="0" customWidth="1"/>
    <col min="4" max="6" width="11.7109375" style="0" customWidth="1"/>
  </cols>
  <sheetData>
    <row r="1" spans="1:55" ht="12.75">
      <c r="A1" s="763" t="s">
        <v>1313</v>
      </c>
      <c r="B1" s="763"/>
      <c r="C1" s="763"/>
      <c r="D1" s="763"/>
      <c r="E1" s="763"/>
      <c r="F1" s="76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764" t="s">
        <v>1314</v>
      </c>
      <c r="B2" s="764"/>
      <c r="C2" s="764"/>
      <c r="D2" s="764"/>
      <c r="E2" s="764"/>
      <c r="F2" s="76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6"/>
      <c r="B3" s="7"/>
      <c r="C3" s="8"/>
      <c r="D3" s="8"/>
      <c r="E3" s="6"/>
      <c r="F3" s="6"/>
      <c r="G3" s="5"/>
      <c r="H3" s="4"/>
      <c r="I3" s="4"/>
      <c r="J3" s="4"/>
      <c r="K3" s="5"/>
      <c r="L3" s="4"/>
      <c r="M3" s="4"/>
      <c r="N3" s="5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765" t="s">
        <v>1346</v>
      </c>
      <c r="B4" s="765"/>
      <c r="C4" s="765"/>
      <c r="D4" s="765"/>
      <c r="E4" s="765"/>
      <c r="F4" s="765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s="2" customFormat="1" ht="12.7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 s="13" customFormat="1" ht="17.25" customHeight="1">
      <c r="A6" s="766" t="s">
        <v>1316</v>
      </c>
      <c r="B6" s="766"/>
      <c r="C6" s="766"/>
      <c r="D6" s="766"/>
      <c r="E6" s="766"/>
      <c r="F6" s="766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3" customFormat="1" ht="17.25" customHeight="1">
      <c r="A7" s="761" t="s">
        <v>1425</v>
      </c>
      <c r="B7" s="761"/>
      <c r="C7" s="761"/>
      <c r="D7" s="761"/>
      <c r="E7" s="761"/>
      <c r="F7" s="761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3" customFormat="1" ht="17.25" customHeight="1">
      <c r="A8" s="754" t="s">
        <v>1318</v>
      </c>
      <c r="B8" s="754"/>
      <c r="C8" s="754"/>
      <c r="D8" s="754"/>
      <c r="E8" s="754"/>
      <c r="F8" s="754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5" s="15" customFormat="1" ht="12.75">
      <c r="A9" s="762" t="s">
        <v>1319</v>
      </c>
      <c r="B9" s="762"/>
      <c r="C9" s="762"/>
      <c r="D9" s="762"/>
      <c r="E9" s="762"/>
      <c r="F9" s="762"/>
      <c r="G9" s="14"/>
      <c r="H9" s="14"/>
      <c r="I9" s="14"/>
      <c r="J9" s="14"/>
      <c r="K9" s="14"/>
      <c r="L9" s="14"/>
      <c r="M9" s="14"/>
      <c r="N9" s="4"/>
      <c r="O9" s="63"/>
    </row>
    <row r="10" spans="1:15" s="15" customFormat="1" ht="12.75">
      <c r="A10" s="112" t="s">
        <v>1320</v>
      </c>
      <c r="B10" s="106"/>
      <c r="C10" s="113"/>
      <c r="D10" s="111"/>
      <c r="E10" s="63"/>
      <c r="F10" s="17" t="s">
        <v>1321</v>
      </c>
      <c r="G10" s="16"/>
      <c r="H10" s="17"/>
      <c r="I10" s="17"/>
      <c r="J10" s="18"/>
      <c r="K10" s="16"/>
      <c r="N10" s="4"/>
      <c r="O10" s="63"/>
    </row>
    <row r="11" spans="1:15" s="15" customFormat="1" ht="12.75">
      <c r="A11" s="112"/>
      <c r="B11" s="106"/>
      <c r="C11" s="113"/>
      <c r="D11" s="111"/>
      <c r="E11" s="63"/>
      <c r="F11" s="115" t="s">
        <v>1426</v>
      </c>
      <c r="G11" s="16"/>
      <c r="H11" s="17"/>
      <c r="I11" s="17"/>
      <c r="J11" s="18"/>
      <c r="K11" s="16"/>
      <c r="N11" s="4"/>
      <c r="O11" s="63"/>
    </row>
    <row r="12" spans="1:6" ht="12.75">
      <c r="A12" s="2"/>
      <c r="B12" s="116"/>
      <c r="C12" s="116"/>
      <c r="D12" s="116"/>
      <c r="E12" s="116"/>
      <c r="F12" s="117" t="s">
        <v>1349</v>
      </c>
    </row>
    <row r="13" spans="1:6" ht="36">
      <c r="A13" s="69" t="s">
        <v>1427</v>
      </c>
      <c r="B13" s="69" t="s">
        <v>1350</v>
      </c>
      <c r="C13" s="118" t="s">
        <v>1351</v>
      </c>
      <c r="D13" s="118" t="s">
        <v>1352</v>
      </c>
      <c r="E13" s="118" t="s">
        <v>1353</v>
      </c>
      <c r="F13" s="118" t="s">
        <v>1354</v>
      </c>
    </row>
    <row r="14" spans="1:6" ht="12.75">
      <c r="A14" s="119">
        <v>1</v>
      </c>
      <c r="B14" s="119">
        <v>2</v>
      </c>
      <c r="C14" s="120">
        <v>3</v>
      </c>
      <c r="D14" s="120">
        <v>4</v>
      </c>
      <c r="E14" s="120">
        <v>5</v>
      </c>
      <c r="F14" s="120">
        <v>6</v>
      </c>
    </row>
    <row r="15" spans="1:6" ht="12.75">
      <c r="A15" s="121"/>
      <c r="B15" s="122" t="s">
        <v>1428</v>
      </c>
      <c r="C15" s="123">
        <v>3154964931</v>
      </c>
      <c r="D15" s="123">
        <v>275444110.96000004</v>
      </c>
      <c r="E15" s="124">
        <v>8.73049675619358</v>
      </c>
      <c r="F15" s="123">
        <v>275444110.96000004</v>
      </c>
    </row>
    <row r="16" spans="1:6" ht="12.75">
      <c r="A16" s="77"/>
      <c r="B16" s="125" t="s">
        <v>1429</v>
      </c>
      <c r="C16" s="44">
        <v>2157257100</v>
      </c>
      <c r="D16" s="44">
        <v>201975824</v>
      </c>
      <c r="E16" s="94">
        <v>9.362621821942318</v>
      </c>
      <c r="F16" s="44">
        <v>201975824</v>
      </c>
    </row>
    <row r="17" spans="1:6" ht="12.75">
      <c r="A17" s="126" t="s">
        <v>1430</v>
      </c>
      <c r="B17" s="125" t="s">
        <v>1431</v>
      </c>
      <c r="C17" s="44">
        <v>482025750</v>
      </c>
      <c r="D17" s="44">
        <v>33398338</v>
      </c>
      <c r="E17" s="94">
        <v>6.928745611619297</v>
      </c>
      <c r="F17" s="44">
        <v>33398338</v>
      </c>
    </row>
    <row r="18" spans="1:6" ht="12.75">
      <c r="A18" s="70" t="s">
        <v>1432</v>
      </c>
      <c r="B18" s="127" t="s">
        <v>1433</v>
      </c>
      <c r="C18" s="37">
        <v>157704750</v>
      </c>
      <c r="D18" s="37">
        <v>13699459</v>
      </c>
      <c r="E18" s="128">
        <v>8.686776397033064</v>
      </c>
      <c r="F18" s="37">
        <v>13699459</v>
      </c>
    </row>
    <row r="19" spans="1:6" ht="12.75">
      <c r="A19" s="70" t="s">
        <v>1434</v>
      </c>
      <c r="B19" s="127" t="s">
        <v>1435</v>
      </c>
      <c r="C19" s="37">
        <v>324321000</v>
      </c>
      <c r="D19" s="37">
        <v>19698879</v>
      </c>
      <c r="E19" s="128">
        <v>6.073883282303644</v>
      </c>
      <c r="F19" s="37">
        <v>19698879</v>
      </c>
    </row>
    <row r="20" spans="1:6" ht="12.75">
      <c r="A20" s="70" t="s">
        <v>1436</v>
      </c>
      <c r="B20" s="127" t="s">
        <v>0</v>
      </c>
      <c r="C20" s="37">
        <v>324321000</v>
      </c>
      <c r="D20" s="45">
        <v>19698876</v>
      </c>
      <c r="E20" s="128">
        <v>6.0738823572941625</v>
      </c>
      <c r="F20" s="37">
        <v>19698876</v>
      </c>
    </row>
    <row r="21" spans="1:6" ht="12.75">
      <c r="A21" s="126" t="s">
        <v>1</v>
      </c>
      <c r="B21" s="125" t="s">
        <v>2</v>
      </c>
      <c r="C21" s="44">
        <v>1654481350</v>
      </c>
      <c r="D21" s="44">
        <v>166512121</v>
      </c>
      <c r="E21" s="94">
        <v>10.064309337787337</v>
      </c>
      <c r="F21" s="44">
        <v>166512121</v>
      </c>
    </row>
    <row r="22" spans="1:6" ht="12.75">
      <c r="A22" s="70" t="s">
        <v>3</v>
      </c>
      <c r="B22" s="127" t="s">
        <v>4</v>
      </c>
      <c r="C22" s="37">
        <v>1190000000</v>
      </c>
      <c r="D22" s="45">
        <v>111393621</v>
      </c>
      <c r="E22" s="128">
        <v>9.360808487394957</v>
      </c>
      <c r="F22" s="37">
        <v>111393621</v>
      </c>
    </row>
    <row r="23" spans="1:6" ht="24" customHeight="1">
      <c r="A23" s="129" t="s">
        <v>5</v>
      </c>
      <c r="B23" s="127" t="s">
        <v>6</v>
      </c>
      <c r="C23" s="37">
        <v>418153000</v>
      </c>
      <c r="D23" s="45">
        <v>50267448</v>
      </c>
      <c r="E23" s="128">
        <v>12.021305120374599</v>
      </c>
      <c r="F23" s="37">
        <v>50267448</v>
      </c>
    </row>
    <row r="24" spans="1:6" ht="13.5" customHeight="1">
      <c r="A24" s="129" t="s">
        <v>7</v>
      </c>
      <c r="B24" s="127" t="s">
        <v>8</v>
      </c>
      <c r="C24" s="37">
        <v>35241350</v>
      </c>
      <c r="D24" s="37">
        <v>2771753</v>
      </c>
      <c r="E24" s="128">
        <v>7.865059085420961</v>
      </c>
      <c r="F24" s="37">
        <v>2771753</v>
      </c>
    </row>
    <row r="25" spans="1:6" ht="18" customHeight="1">
      <c r="A25" s="70" t="s">
        <v>9</v>
      </c>
      <c r="B25" s="127" t="s">
        <v>10</v>
      </c>
      <c r="C25" s="37">
        <v>17839350</v>
      </c>
      <c r="D25" s="45">
        <v>1489421</v>
      </c>
      <c r="E25" s="128">
        <v>8.349076619944112</v>
      </c>
      <c r="F25" s="37">
        <v>1489421</v>
      </c>
    </row>
    <row r="26" spans="1:6" ht="14.25" customHeight="1">
      <c r="A26" s="70" t="s">
        <v>11</v>
      </c>
      <c r="B26" s="127" t="s">
        <v>12</v>
      </c>
      <c r="C26" s="37">
        <v>430000</v>
      </c>
      <c r="D26" s="45">
        <v>43383</v>
      </c>
      <c r="E26" s="128">
        <v>10.08906976744186</v>
      </c>
      <c r="F26" s="37">
        <v>43383</v>
      </c>
    </row>
    <row r="27" spans="1:6" ht="12.75">
      <c r="A27" s="129" t="s">
        <v>13</v>
      </c>
      <c r="B27" s="127" t="s">
        <v>14</v>
      </c>
      <c r="C27" s="37">
        <v>16500000</v>
      </c>
      <c r="D27" s="45">
        <v>1238949</v>
      </c>
      <c r="E27" s="128">
        <v>7.508781818181818</v>
      </c>
      <c r="F27" s="37">
        <v>1238949</v>
      </c>
    </row>
    <row r="28" spans="1:6" ht="12.75">
      <c r="A28" s="129" t="s">
        <v>15</v>
      </c>
      <c r="B28" s="127" t="s">
        <v>16</v>
      </c>
      <c r="C28" s="37">
        <v>472000</v>
      </c>
      <c r="D28" s="45">
        <v>0</v>
      </c>
      <c r="E28" s="128">
        <v>0</v>
      </c>
      <c r="F28" s="37">
        <v>0</v>
      </c>
    </row>
    <row r="29" spans="1:6" ht="12.75">
      <c r="A29" s="129" t="s">
        <v>17</v>
      </c>
      <c r="B29" s="130" t="s">
        <v>18</v>
      </c>
      <c r="C29" s="37">
        <v>11087000</v>
      </c>
      <c r="D29" s="37">
        <v>2079299</v>
      </c>
      <c r="E29" s="128">
        <v>18.754388022007756</v>
      </c>
      <c r="F29" s="37">
        <v>2079299</v>
      </c>
    </row>
    <row r="30" spans="1:6" ht="12.75">
      <c r="A30" s="129" t="s">
        <v>19</v>
      </c>
      <c r="B30" s="130" t="s">
        <v>20</v>
      </c>
      <c r="C30" s="37">
        <v>11087000</v>
      </c>
      <c r="D30" s="45">
        <v>2079299</v>
      </c>
      <c r="E30" s="128">
        <v>18.754388022007756</v>
      </c>
      <c r="F30" s="37">
        <v>2079299</v>
      </c>
    </row>
    <row r="31" spans="1:6" ht="12.75">
      <c r="A31" s="126" t="s">
        <v>21</v>
      </c>
      <c r="B31" s="131" t="s">
        <v>22</v>
      </c>
      <c r="C31" s="27">
        <v>20750000</v>
      </c>
      <c r="D31" s="44">
        <v>2065365</v>
      </c>
      <c r="E31" s="132">
        <v>9.95356626506024</v>
      </c>
      <c r="F31" s="27">
        <v>2065365</v>
      </c>
    </row>
    <row r="32" spans="1:6" ht="12.75" customHeight="1">
      <c r="A32" s="133"/>
      <c r="B32" s="134" t="s">
        <v>23</v>
      </c>
      <c r="C32" s="35" t="s">
        <v>1330</v>
      </c>
      <c r="D32" s="35">
        <v>-1162</v>
      </c>
      <c r="E32" s="135" t="s">
        <v>1330</v>
      </c>
      <c r="F32" s="45">
        <v>-1162</v>
      </c>
    </row>
    <row r="33" spans="1:6" ht="12.75" customHeight="1">
      <c r="A33" s="136" t="s">
        <v>24</v>
      </c>
      <c r="B33" s="127" t="s">
        <v>25</v>
      </c>
      <c r="C33" s="38" t="s">
        <v>1330</v>
      </c>
      <c r="D33" s="45">
        <v>-1162</v>
      </c>
      <c r="E33" s="137" t="s">
        <v>1330</v>
      </c>
      <c r="F33" s="45">
        <v>-1162</v>
      </c>
    </row>
    <row r="34" spans="1:6" s="138" customFormat="1" ht="12.75">
      <c r="A34" s="77"/>
      <c r="B34" s="125" t="s">
        <v>26</v>
      </c>
      <c r="C34" s="44">
        <v>283853518</v>
      </c>
      <c r="D34" s="44">
        <v>14954140.96</v>
      </c>
      <c r="E34" s="94">
        <v>5.268259863525807</v>
      </c>
      <c r="F34" s="44">
        <v>14954140.96</v>
      </c>
    </row>
    <row r="35" spans="1:6" s="138" customFormat="1" ht="12.75">
      <c r="A35" s="126" t="s">
        <v>27</v>
      </c>
      <c r="B35" s="131" t="s">
        <v>28</v>
      </c>
      <c r="C35" s="27">
        <v>51282050</v>
      </c>
      <c r="D35" s="27">
        <v>2565310</v>
      </c>
      <c r="E35" s="132">
        <v>5.0023546250588655</v>
      </c>
      <c r="F35" s="27">
        <v>2565310</v>
      </c>
    </row>
    <row r="36" spans="1:6" ht="12.75">
      <c r="A36" s="70" t="s">
        <v>29</v>
      </c>
      <c r="B36" s="127" t="s">
        <v>30</v>
      </c>
      <c r="C36" s="37">
        <v>832050</v>
      </c>
      <c r="D36" s="45">
        <v>0</v>
      </c>
      <c r="E36" s="128">
        <v>0</v>
      </c>
      <c r="F36" s="37">
        <v>0</v>
      </c>
    </row>
    <row r="37" spans="1:6" ht="25.5">
      <c r="A37" s="70" t="s">
        <v>31</v>
      </c>
      <c r="B37" s="139" t="s">
        <v>32</v>
      </c>
      <c r="C37" s="37">
        <v>41150000</v>
      </c>
      <c r="D37" s="45">
        <v>104911</v>
      </c>
      <c r="E37" s="128">
        <v>0.25494775212636694</v>
      </c>
      <c r="F37" s="37">
        <v>104911</v>
      </c>
    </row>
    <row r="38" spans="1:6" ht="12.75">
      <c r="A38" s="136"/>
      <c r="B38" s="140" t="s">
        <v>33</v>
      </c>
      <c r="C38" s="38">
        <v>9300000</v>
      </c>
      <c r="D38" s="38">
        <v>2460399</v>
      </c>
      <c r="E38" s="141">
        <v>26.455903225806455</v>
      </c>
      <c r="F38" s="38">
        <v>2460399</v>
      </c>
    </row>
    <row r="39" spans="1:6" ht="12.75">
      <c r="A39" s="142" t="s">
        <v>34</v>
      </c>
      <c r="B39" s="127" t="s">
        <v>35</v>
      </c>
      <c r="C39" s="38">
        <v>6800000</v>
      </c>
      <c r="D39" s="45">
        <v>1699683</v>
      </c>
      <c r="E39" s="141">
        <v>24.995338235294117</v>
      </c>
      <c r="F39" s="38">
        <v>1699683</v>
      </c>
    </row>
    <row r="40" spans="1:6" ht="12.75">
      <c r="A40" s="70" t="s">
        <v>36</v>
      </c>
      <c r="B40" s="127" t="s">
        <v>37</v>
      </c>
      <c r="C40" s="45">
        <v>2500000</v>
      </c>
      <c r="D40" s="45">
        <v>760716</v>
      </c>
      <c r="E40" s="143">
        <v>30.42864</v>
      </c>
      <c r="F40" s="45">
        <v>760716</v>
      </c>
    </row>
    <row r="41" spans="1:6" ht="12.75">
      <c r="A41" s="126" t="s">
        <v>38</v>
      </c>
      <c r="B41" s="131" t="s">
        <v>39</v>
      </c>
      <c r="C41" s="27">
        <v>113973109</v>
      </c>
      <c r="D41" s="27">
        <v>10617355.96</v>
      </c>
      <c r="E41" s="132">
        <v>9.315667575585747</v>
      </c>
      <c r="F41" s="27">
        <v>10617355.96</v>
      </c>
    </row>
    <row r="42" spans="1:6" ht="25.5">
      <c r="A42" s="129" t="s">
        <v>40</v>
      </c>
      <c r="B42" s="139" t="s">
        <v>41</v>
      </c>
      <c r="C42" s="37">
        <v>80000000</v>
      </c>
      <c r="D42" s="45">
        <v>6891154</v>
      </c>
      <c r="E42" s="128">
        <v>8.6139425</v>
      </c>
      <c r="F42" s="37">
        <v>6891154</v>
      </c>
    </row>
    <row r="43" spans="1:6" ht="38.25">
      <c r="A43" s="129" t="s">
        <v>42</v>
      </c>
      <c r="B43" s="139" t="s">
        <v>43</v>
      </c>
      <c r="C43" s="28">
        <v>1450000</v>
      </c>
      <c r="D43" s="37">
        <v>92810.96</v>
      </c>
      <c r="E43" s="144">
        <v>6.400755862068966</v>
      </c>
      <c r="F43" s="37">
        <v>92810.96</v>
      </c>
    </row>
    <row r="44" spans="1:6" ht="12.75">
      <c r="A44" s="142" t="s">
        <v>44</v>
      </c>
      <c r="B44" s="145" t="s">
        <v>66</v>
      </c>
      <c r="C44" s="37">
        <v>31506109</v>
      </c>
      <c r="D44" s="37">
        <v>3616046</v>
      </c>
      <c r="E44" s="128">
        <v>11.477285246489815</v>
      </c>
      <c r="F44" s="37">
        <v>3616046</v>
      </c>
    </row>
    <row r="45" spans="1:6" ht="12.75">
      <c r="A45" s="146" t="s">
        <v>45</v>
      </c>
      <c r="B45" s="147" t="s">
        <v>46</v>
      </c>
      <c r="C45" s="28">
        <v>22500000</v>
      </c>
      <c r="D45" s="148">
        <v>3043031</v>
      </c>
      <c r="E45" s="144">
        <v>13.524582222222223</v>
      </c>
      <c r="F45" s="28">
        <v>3043031</v>
      </c>
    </row>
    <row r="46" spans="1:6" ht="12" customHeight="1">
      <c r="A46" s="146" t="s">
        <v>47</v>
      </c>
      <c r="B46" s="147" t="s">
        <v>48</v>
      </c>
      <c r="C46" s="28">
        <v>2520000</v>
      </c>
      <c r="D46" s="148">
        <v>290680</v>
      </c>
      <c r="E46" s="144">
        <v>11.534920634920635</v>
      </c>
      <c r="F46" s="28">
        <v>290680</v>
      </c>
    </row>
    <row r="47" spans="1:6" ht="12.75">
      <c r="A47" s="146" t="s">
        <v>49</v>
      </c>
      <c r="B47" s="147" t="s">
        <v>50</v>
      </c>
      <c r="C47" s="28">
        <v>2006722</v>
      </c>
      <c r="D47" s="148">
        <v>236001</v>
      </c>
      <c r="E47" s="144">
        <v>11.760522882591609</v>
      </c>
      <c r="F47" s="28">
        <v>236001</v>
      </c>
    </row>
    <row r="48" spans="1:6" ht="12.75">
      <c r="A48" s="146" t="s">
        <v>51</v>
      </c>
      <c r="B48" s="147" t="s">
        <v>52</v>
      </c>
      <c r="C48" s="28">
        <v>4029387</v>
      </c>
      <c r="D48" s="148">
        <v>-46</v>
      </c>
      <c r="E48" s="144">
        <v>-0.001141612855752004</v>
      </c>
      <c r="F48" s="28">
        <v>-46</v>
      </c>
    </row>
    <row r="49" spans="1:6" ht="12.75">
      <c r="A49" s="146" t="s">
        <v>53</v>
      </c>
      <c r="B49" s="147" t="s">
        <v>54</v>
      </c>
      <c r="C49" s="28">
        <v>450000</v>
      </c>
      <c r="D49" s="148">
        <v>46380</v>
      </c>
      <c r="E49" s="144">
        <v>10.306666666666667</v>
      </c>
      <c r="F49" s="28">
        <v>46380</v>
      </c>
    </row>
    <row r="50" spans="1:6" ht="15" customHeight="1">
      <c r="A50" s="149" t="s">
        <v>55</v>
      </c>
      <c r="B50" s="150" t="s">
        <v>56</v>
      </c>
      <c r="C50" s="37">
        <v>1017000</v>
      </c>
      <c r="D50" s="45">
        <v>17345</v>
      </c>
      <c r="E50" s="128">
        <v>1.7055063913470991</v>
      </c>
      <c r="F50" s="37">
        <v>17345</v>
      </c>
    </row>
    <row r="51" spans="1:6" ht="12.75">
      <c r="A51" s="126" t="s">
        <v>57</v>
      </c>
      <c r="B51" s="131" t="s">
        <v>58</v>
      </c>
      <c r="C51" s="27">
        <v>15000000</v>
      </c>
      <c r="D51" s="44">
        <v>1041343</v>
      </c>
      <c r="E51" s="132">
        <v>6.942286666666667</v>
      </c>
      <c r="F51" s="27">
        <v>1041343</v>
      </c>
    </row>
    <row r="52" spans="1:6" ht="25.5">
      <c r="A52" s="72" t="s">
        <v>59</v>
      </c>
      <c r="B52" s="131" t="s">
        <v>60</v>
      </c>
      <c r="C52" s="27">
        <v>103598359</v>
      </c>
      <c r="D52" s="44">
        <v>730132</v>
      </c>
      <c r="E52" s="132">
        <v>0.704771781182364</v>
      </c>
      <c r="F52" s="27">
        <v>730132</v>
      </c>
    </row>
    <row r="53" spans="1:6" s="138" customFormat="1" ht="24" customHeight="1">
      <c r="A53" s="151" t="s">
        <v>61</v>
      </c>
      <c r="B53" s="152" t="s">
        <v>62</v>
      </c>
      <c r="C53" s="153">
        <v>132379359</v>
      </c>
      <c r="D53" s="44">
        <v>10723126</v>
      </c>
      <c r="E53" s="154">
        <v>8.100300591423773</v>
      </c>
      <c r="F53" s="153">
        <v>10723126</v>
      </c>
    </row>
    <row r="54" spans="1:6" ht="12.75">
      <c r="A54" s="72" t="s">
        <v>63</v>
      </c>
      <c r="B54" s="100" t="s">
        <v>64</v>
      </c>
      <c r="C54" s="27">
        <v>581474954</v>
      </c>
      <c r="D54" s="44">
        <v>47792182</v>
      </c>
      <c r="E54" s="132">
        <v>8.21912993349667</v>
      </c>
      <c r="F54" s="27">
        <v>47792182</v>
      </c>
    </row>
    <row r="55" spans="1:6" ht="12.75">
      <c r="A55" s="155"/>
      <c r="B55" s="156"/>
      <c r="C55" s="157"/>
      <c r="D55" s="158"/>
      <c r="E55" s="159"/>
      <c r="F55" s="158"/>
    </row>
    <row r="56" spans="1:6" ht="12.75">
      <c r="A56" s="155"/>
      <c r="B56" s="156"/>
      <c r="C56" s="157"/>
      <c r="D56" s="158"/>
      <c r="E56" s="159"/>
      <c r="F56" s="158"/>
    </row>
    <row r="57" spans="1:6" ht="12.75">
      <c r="A57" s="2"/>
      <c r="B57" s="2"/>
      <c r="C57" s="2"/>
      <c r="D57" s="2"/>
      <c r="E57" s="2"/>
      <c r="F57" s="2"/>
    </row>
    <row r="58" spans="1:8" s="97" customFormat="1" ht="12.75">
      <c r="A58" s="102" t="s">
        <v>65</v>
      </c>
      <c r="B58"/>
      <c r="C58" s="103"/>
      <c r="D58" s="103"/>
      <c r="E58" s="160"/>
      <c r="F58" s="161" t="s">
        <v>1344</v>
      </c>
      <c r="H58" s="104"/>
    </row>
    <row r="59" spans="1:6" ht="12.75">
      <c r="A59" s="2"/>
      <c r="B59" s="2"/>
      <c r="C59" s="2"/>
      <c r="D59" s="2"/>
      <c r="E59" s="2"/>
      <c r="F59" s="2"/>
    </row>
    <row r="60" spans="1:6" ht="12.75">
      <c r="A60" s="2"/>
      <c r="B60" s="2"/>
      <c r="C60" s="2"/>
      <c r="D60" s="2"/>
      <c r="E60" s="2"/>
      <c r="F60" s="2"/>
    </row>
    <row r="61" spans="1:105" s="109" customFormat="1" ht="12.75">
      <c r="A61" s="162" t="s">
        <v>1345</v>
      </c>
      <c r="B61" s="106"/>
      <c r="C61" s="106"/>
      <c r="D61" s="106"/>
      <c r="E61" s="106"/>
      <c r="F61" s="106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106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/>
  <pageMargins left="0.7480314960629921" right="0" top="0.6299212598425197" bottom="0.3937007874015748" header="0.3937007874015748" footer="0.1968503937007874"/>
  <pageSetup firstPageNumber="7" useFirstPageNumber="1" horizontalDpi="600" verticalDpi="600" orientation="portrait" paperSize="9" scale="7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C90"/>
  <sheetViews>
    <sheetView zoomScaleSheetLayoutView="100" workbookViewId="0" topLeftCell="A1">
      <selection activeCell="I21" sqref="I21"/>
    </sheetView>
  </sheetViews>
  <sheetFormatPr defaultColWidth="9.140625" defaultRowHeight="12.75"/>
  <cols>
    <col min="1" max="1" width="7.57421875" style="168" customWidth="1"/>
    <col min="2" max="2" width="48.421875" style="168" customWidth="1"/>
    <col min="3" max="3" width="11.7109375" style="21" customWidth="1"/>
    <col min="4" max="4" width="11.7109375" style="168" customWidth="1"/>
    <col min="5" max="6" width="11.7109375" style="21" customWidth="1"/>
  </cols>
  <sheetData>
    <row r="1" spans="1:55" ht="12.75">
      <c r="A1" s="756" t="s">
        <v>1313</v>
      </c>
      <c r="B1" s="756"/>
      <c r="C1" s="756"/>
      <c r="D1" s="756"/>
      <c r="E1" s="756"/>
      <c r="F1" s="75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" customHeight="1">
      <c r="A2" s="757" t="s">
        <v>1314</v>
      </c>
      <c r="B2" s="757"/>
      <c r="C2" s="757"/>
      <c r="D2" s="757"/>
      <c r="E2" s="757"/>
      <c r="F2" s="75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.75" customHeight="1">
      <c r="A3" s="6"/>
      <c r="B3" s="7"/>
      <c r="C3" s="8"/>
      <c r="D3" s="7"/>
      <c r="E3" s="6"/>
      <c r="F3" s="6"/>
      <c r="G3" s="5"/>
      <c r="H3" s="4"/>
      <c r="I3" s="4"/>
      <c r="J3" s="4"/>
      <c r="K3" s="5"/>
      <c r="L3" s="4"/>
      <c r="M3" s="4"/>
      <c r="N3" s="5"/>
      <c r="O3" s="4"/>
      <c r="P3" s="4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17" s="2" customFormat="1" ht="12.75">
      <c r="A4" s="758" t="s">
        <v>1346</v>
      </c>
      <c r="B4" s="758"/>
      <c r="C4" s="758"/>
      <c r="D4" s="758"/>
      <c r="E4" s="758"/>
      <c r="F4" s="758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6" s="2" customFormat="1" ht="12.75">
      <c r="A5" s="11"/>
      <c r="B5" s="10"/>
      <c r="C5" s="10"/>
      <c r="D5" s="163"/>
      <c r="E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7" s="13" customFormat="1" ht="17.25" customHeight="1">
      <c r="A6" s="759" t="s">
        <v>1316</v>
      </c>
      <c r="B6" s="759"/>
      <c r="C6" s="759"/>
      <c r="D6" s="759"/>
      <c r="E6" s="759"/>
      <c r="F6" s="759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13" customFormat="1" ht="35.25" customHeight="1">
      <c r="A7" s="767" t="s">
        <v>67</v>
      </c>
      <c r="B7" s="753"/>
      <c r="C7" s="753"/>
      <c r="D7" s="753"/>
      <c r="E7" s="753"/>
      <c r="F7" s="75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13" customFormat="1" ht="17.25" customHeight="1">
      <c r="A8" s="754" t="s">
        <v>1318</v>
      </c>
      <c r="B8" s="754"/>
      <c r="C8" s="754"/>
      <c r="D8" s="754"/>
      <c r="E8" s="754"/>
      <c r="F8" s="754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5" s="15" customFormat="1" ht="12.75">
      <c r="A9" s="755" t="s">
        <v>1319</v>
      </c>
      <c r="B9" s="755"/>
      <c r="C9" s="755"/>
      <c r="D9" s="755"/>
      <c r="E9" s="755"/>
      <c r="F9" s="755"/>
      <c r="G9" s="14"/>
      <c r="H9" s="14"/>
      <c r="I9" s="14"/>
      <c r="J9" s="14"/>
      <c r="K9" s="14"/>
      <c r="L9" s="14"/>
      <c r="M9" s="14"/>
      <c r="N9" s="4"/>
      <c r="O9" s="63"/>
    </row>
    <row r="10" spans="1:8" s="97" customFormat="1" ht="12.75">
      <c r="A10" s="19" t="s">
        <v>1320</v>
      </c>
      <c r="B10" s="164"/>
      <c r="C10" s="16"/>
      <c r="D10" s="165"/>
      <c r="E10" s="16"/>
      <c r="F10" s="17" t="s">
        <v>1321</v>
      </c>
      <c r="G10" s="15"/>
      <c r="H10" s="166"/>
    </row>
    <row r="11" spans="1:15" s="15" customFormat="1" ht="12.75">
      <c r="A11" s="19"/>
      <c r="B11" s="20"/>
      <c r="C11" s="16"/>
      <c r="D11" s="167"/>
      <c r="F11" s="64" t="s">
        <v>68</v>
      </c>
      <c r="G11" s="16"/>
      <c r="H11" s="17"/>
      <c r="I11" s="17"/>
      <c r="J11" s="18"/>
      <c r="K11" s="16"/>
      <c r="N11" s="4"/>
      <c r="O11" s="63"/>
    </row>
    <row r="12" spans="1:6" ht="12.75">
      <c r="A12" s="21"/>
      <c r="B12" s="21"/>
      <c r="F12" s="169" t="s">
        <v>1349</v>
      </c>
    </row>
    <row r="13" spans="1:6" ht="38.25">
      <c r="A13" s="170" t="s">
        <v>1427</v>
      </c>
      <c r="B13" s="170" t="s">
        <v>1350</v>
      </c>
      <c r="C13" s="171" t="s">
        <v>1351</v>
      </c>
      <c r="D13" s="172" t="s">
        <v>1352</v>
      </c>
      <c r="E13" s="171" t="s">
        <v>1353</v>
      </c>
      <c r="F13" s="171" t="s">
        <v>1354</v>
      </c>
    </row>
    <row r="14" spans="1:6" ht="12.75">
      <c r="A14" s="173">
        <v>1</v>
      </c>
      <c r="B14" s="173">
        <v>2</v>
      </c>
      <c r="C14" s="174">
        <v>3</v>
      </c>
      <c r="D14" s="175">
        <v>4</v>
      </c>
      <c r="E14" s="174">
        <v>5</v>
      </c>
      <c r="F14" s="174">
        <v>6</v>
      </c>
    </row>
    <row r="15" spans="1:6" ht="12.75">
      <c r="A15" s="176"/>
      <c r="B15" s="177" t="s">
        <v>69</v>
      </c>
      <c r="C15" s="178">
        <v>34246218</v>
      </c>
      <c r="D15" s="178">
        <v>8209971.54</v>
      </c>
      <c r="E15" s="179">
        <v>23.97336704450109</v>
      </c>
      <c r="F15" s="178">
        <v>8209971.54</v>
      </c>
    </row>
    <row r="16" spans="1:6" ht="12.75">
      <c r="A16" s="180"/>
      <c r="B16" s="180" t="s">
        <v>70</v>
      </c>
      <c r="C16" s="178">
        <v>1680000</v>
      </c>
      <c r="D16" s="178">
        <v>436231</v>
      </c>
      <c r="E16" s="179">
        <v>25.96613095238095</v>
      </c>
      <c r="F16" s="178">
        <v>436231</v>
      </c>
    </row>
    <row r="17" spans="1:6" ht="12.75">
      <c r="A17" s="149" t="s">
        <v>71</v>
      </c>
      <c r="B17" s="181" t="s">
        <v>72</v>
      </c>
      <c r="C17" s="182">
        <v>1615000</v>
      </c>
      <c r="D17" s="183">
        <v>429642</v>
      </c>
      <c r="E17" s="184">
        <v>26.603219814241484</v>
      </c>
      <c r="F17" s="183">
        <v>429642</v>
      </c>
    </row>
    <row r="18" spans="1:6" ht="24.75" customHeight="1">
      <c r="A18" s="149" t="s">
        <v>73</v>
      </c>
      <c r="B18" s="185" t="s">
        <v>74</v>
      </c>
      <c r="C18" s="182">
        <v>65000</v>
      </c>
      <c r="D18" s="186">
        <v>6589</v>
      </c>
      <c r="E18" s="184">
        <v>10.136923076923077</v>
      </c>
      <c r="F18" s="186">
        <v>6589</v>
      </c>
    </row>
    <row r="19" spans="1:6" ht="12.75">
      <c r="A19" s="180"/>
      <c r="B19" s="180" t="s">
        <v>75</v>
      </c>
      <c r="C19" s="187">
        <v>385947</v>
      </c>
      <c r="D19" s="187">
        <v>0</v>
      </c>
      <c r="E19" s="188">
        <v>0</v>
      </c>
      <c r="F19" s="187">
        <v>0</v>
      </c>
    </row>
    <row r="20" spans="1:6" ht="12.75">
      <c r="A20" s="149" t="s">
        <v>76</v>
      </c>
      <c r="B20" s="181" t="s">
        <v>77</v>
      </c>
      <c r="C20" s="182">
        <v>320000</v>
      </c>
      <c r="D20" s="189">
        <v>0</v>
      </c>
      <c r="E20" s="184">
        <v>0</v>
      </c>
      <c r="F20" s="189">
        <v>0</v>
      </c>
    </row>
    <row r="21" spans="1:6" ht="24" customHeight="1">
      <c r="A21" s="142" t="s">
        <v>78</v>
      </c>
      <c r="B21" s="185" t="s">
        <v>79</v>
      </c>
      <c r="C21" s="182">
        <v>30947</v>
      </c>
      <c r="D21" s="189">
        <v>0</v>
      </c>
      <c r="E21" s="184">
        <v>0</v>
      </c>
      <c r="F21" s="189">
        <v>0</v>
      </c>
    </row>
    <row r="22" spans="1:6" ht="15.75" customHeight="1">
      <c r="A22" s="142" t="s">
        <v>80</v>
      </c>
      <c r="B22" s="185" t="s">
        <v>81</v>
      </c>
      <c r="C22" s="182">
        <v>35000</v>
      </c>
      <c r="D22" s="189">
        <v>0</v>
      </c>
      <c r="E22" s="184">
        <v>0</v>
      </c>
      <c r="F22" s="189">
        <v>0</v>
      </c>
    </row>
    <row r="23" spans="1:6" ht="12.75">
      <c r="A23" s="180"/>
      <c r="B23" s="180" t="s">
        <v>82</v>
      </c>
      <c r="C23" s="187">
        <v>4635100</v>
      </c>
      <c r="D23" s="187">
        <v>414598</v>
      </c>
      <c r="E23" s="188">
        <v>8.944747686134063</v>
      </c>
      <c r="F23" s="187">
        <v>414598</v>
      </c>
    </row>
    <row r="24" spans="1:6" ht="12.75">
      <c r="A24" s="149" t="s">
        <v>83</v>
      </c>
      <c r="B24" s="181" t="s">
        <v>84</v>
      </c>
      <c r="C24" s="190">
        <v>792000</v>
      </c>
      <c r="D24" s="186">
        <v>22802</v>
      </c>
      <c r="E24" s="191">
        <v>2.879040404040404</v>
      </c>
      <c r="F24" s="186">
        <v>22802</v>
      </c>
    </row>
    <row r="25" spans="1:6" ht="12.75">
      <c r="A25" s="149" t="s">
        <v>85</v>
      </c>
      <c r="B25" s="181" t="s">
        <v>86</v>
      </c>
      <c r="C25" s="182">
        <v>320000</v>
      </c>
      <c r="D25" s="186">
        <v>30242</v>
      </c>
      <c r="E25" s="184">
        <v>9.450625</v>
      </c>
      <c r="F25" s="186">
        <v>30242</v>
      </c>
    </row>
    <row r="26" spans="1:6" ht="12.75">
      <c r="A26" s="149" t="s">
        <v>87</v>
      </c>
      <c r="B26" s="181" t="s">
        <v>88</v>
      </c>
      <c r="C26" s="182">
        <v>250000</v>
      </c>
      <c r="D26" s="186">
        <v>117645</v>
      </c>
      <c r="E26" s="184">
        <v>47.058</v>
      </c>
      <c r="F26" s="186">
        <v>117645</v>
      </c>
    </row>
    <row r="27" spans="1:6" ht="24" customHeight="1">
      <c r="A27" s="149" t="s">
        <v>89</v>
      </c>
      <c r="B27" s="185" t="s">
        <v>90</v>
      </c>
      <c r="C27" s="182">
        <v>3273100</v>
      </c>
      <c r="D27" s="186">
        <v>243909</v>
      </c>
      <c r="E27" s="184">
        <v>7.451926308392655</v>
      </c>
      <c r="F27" s="186">
        <v>243909</v>
      </c>
    </row>
    <row r="28" spans="1:6" ht="12.75">
      <c r="A28" s="180"/>
      <c r="B28" s="180" t="s">
        <v>91</v>
      </c>
      <c r="C28" s="187">
        <v>8223374</v>
      </c>
      <c r="D28" s="187">
        <v>587951</v>
      </c>
      <c r="E28" s="188">
        <v>7.1497538601552115</v>
      </c>
      <c r="F28" s="187">
        <v>587951</v>
      </c>
    </row>
    <row r="29" spans="1:6" ht="38.25">
      <c r="A29" s="149" t="s">
        <v>92</v>
      </c>
      <c r="B29" s="185" t="s">
        <v>93</v>
      </c>
      <c r="C29" s="182">
        <v>150000</v>
      </c>
      <c r="D29" s="186">
        <v>10930</v>
      </c>
      <c r="E29" s="184">
        <v>7.286666666666666</v>
      </c>
      <c r="F29" s="186">
        <v>10930</v>
      </c>
    </row>
    <row r="30" spans="1:6" ht="12.75">
      <c r="A30" s="149" t="s">
        <v>94</v>
      </c>
      <c r="B30" s="181" t="s">
        <v>95</v>
      </c>
      <c r="C30" s="182">
        <v>1634503</v>
      </c>
      <c r="D30" s="186">
        <v>144807</v>
      </c>
      <c r="E30" s="184">
        <v>8.859390285609754</v>
      </c>
      <c r="F30" s="186">
        <v>144807</v>
      </c>
    </row>
    <row r="31" spans="1:6" ht="38.25">
      <c r="A31" s="149" t="s">
        <v>96</v>
      </c>
      <c r="B31" s="185" t="s">
        <v>97</v>
      </c>
      <c r="C31" s="182">
        <v>990150</v>
      </c>
      <c r="D31" s="186">
        <v>30119</v>
      </c>
      <c r="E31" s="184">
        <v>3.0418623440892794</v>
      </c>
      <c r="F31" s="186">
        <v>30119</v>
      </c>
    </row>
    <row r="32" spans="1:6" ht="12.75">
      <c r="A32" s="149" t="s">
        <v>98</v>
      </c>
      <c r="B32" s="185" t="s">
        <v>99</v>
      </c>
      <c r="C32" s="182">
        <v>54700</v>
      </c>
      <c r="D32" s="186">
        <v>3094</v>
      </c>
      <c r="E32" s="184">
        <v>5.656307129798903</v>
      </c>
      <c r="F32" s="186">
        <v>3094</v>
      </c>
    </row>
    <row r="33" spans="1:6" ht="25.5">
      <c r="A33" s="149" t="s">
        <v>100</v>
      </c>
      <c r="B33" s="185" t="s">
        <v>101</v>
      </c>
      <c r="C33" s="182">
        <v>50000</v>
      </c>
      <c r="D33" s="186">
        <v>12065</v>
      </c>
      <c r="E33" s="184">
        <v>24.13</v>
      </c>
      <c r="F33" s="186">
        <v>12065</v>
      </c>
    </row>
    <row r="34" spans="1:6" ht="12.75">
      <c r="A34" s="149" t="s">
        <v>102</v>
      </c>
      <c r="B34" s="181" t="s">
        <v>103</v>
      </c>
      <c r="C34" s="182">
        <v>108000</v>
      </c>
      <c r="D34" s="186">
        <v>5927</v>
      </c>
      <c r="E34" s="184">
        <v>5.487962962962963</v>
      </c>
      <c r="F34" s="186">
        <v>5927</v>
      </c>
    </row>
    <row r="35" spans="1:6" ht="12.75">
      <c r="A35" s="149" t="s">
        <v>104</v>
      </c>
      <c r="B35" s="181" t="s">
        <v>105</v>
      </c>
      <c r="C35" s="182">
        <v>65000</v>
      </c>
      <c r="D35" s="186">
        <v>11791</v>
      </c>
      <c r="E35" s="184">
        <v>18.14</v>
      </c>
      <c r="F35" s="186">
        <v>11791</v>
      </c>
    </row>
    <row r="36" spans="1:6" ht="12.75">
      <c r="A36" s="149" t="s">
        <v>106</v>
      </c>
      <c r="B36" s="181" t="s">
        <v>107</v>
      </c>
      <c r="C36" s="182">
        <v>5171021</v>
      </c>
      <c r="D36" s="186">
        <v>369218</v>
      </c>
      <c r="E36" s="184">
        <v>7.140137315242</v>
      </c>
      <c r="F36" s="186">
        <v>369218</v>
      </c>
    </row>
    <row r="37" spans="1:6" ht="12.75">
      <c r="A37" s="180"/>
      <c r="B37" s="180" t="s">
        <v>108</v>
      </c>
      <c r="C37" s="187">
        <v>30000</v>
      </c>
      <c r="D37" s="187">
        <v>1798</v>
      </c>
      <c r="E37" s="188">
        <v>5.993333333333333</v>
      </c>
      <c r="F37" s="187">
        <v>1798</v>
      </c>
    </row>
    <row r="38" spans="1:6" ht="25.5">
      <c r="A38" s="149" t="s">
        <v>109</v>
      </c>
      <c r="B38" s="185" t="s">
        <v>110</v>
      </c>
      <c r="C38" s="182">
        <v>30000</v>
      </c>
      <c r="D38" s="186">
        <v>1798</v>
      </c>
      <c r="E38" s="184">
        <v>5.993333333333333</v>
      </c>
      <c r="F38" s="186">
        <v>1798</v>
      </c>
    </row>
    <row r="39" spans="1:6" ht="12.75">
      <c r="A39" s="180"/>
      <c r="B39" s="180" t="s">
        <v>111</v>
      </c>
      <c r="C39" s="187">
        <v>2300000</v>
      </c>
      <c r="D39" s="187">
        <v>115411.54</v>
      </c>
      <c r="E39" s="188">
        <v>5.017893043478261</v>
      </c>
      <c r="F39" s="187">
        <v>115411.54</v>
      </c>
    </row>
    <row r="40" spans="1:6" ht="38.25">
      <c r="A40" s="149" t="s">
        <v>112</v>
      </c>
      <c r="B40" s="185" t="s">
        <v>113</v>
      </c>
      <c r="C40" s="182">
        <v>655100</v>
      </c>
      <c r="D40" s="186">
        <v>2238</v>
      </c>
      <c r="E40" s="184">
        <v>0.34162723248359034</v>
      </c>
      <c r="F40" s="186">
        <v>2238</v>
      </c>
    </row>
    <row r="41" spans="1:6" ht="12.75">
      <c r="A41" s="149" t="s">
        <v>114</v>
      </c>
      <c r="B41" s="181" t="s">
        <v>115</v>
      </c>
      <c r="C41" s="182">
        <v>164000</v>
      </c>
      <c r="D41" s="186">
        <v>5233.54</v>
      </c>
      <c r="E41" s="184">
        <v>3.1911829268292684</v>
      </c>
      <c r="F41" s="186">
        <v>5233.54</v>
      </c>
    </row>
    <row r="42" spans="1:6" ht="12.75">
      <c r="A42" s="149" t="s">
        <v>116</v>
      </c>
      <c r="B42" s="181" t="s">
        <v>117</v>
      </c>
      <c r="C42" s="182">
        <v>25000</v>
      </c>
      <c r="D42" s="183">
        <v>2503</v>
      </c>
      <c r="E42" s="184">
        <v>10.012</v>
      </c>
      <c r="F42" s="183">
        <v>2503</v>
      </c>
    </row>
    <row r="43" spans="1:6" ht="25.5">
      <c r="A43" s="149" t="s">
        <v>118</v>
      </c>
      <c r="B43" s="185" t="s">
        <v>119</v>
      </c>
      <c r="C43" s="182">
        <v>92000</v>
      </c>
      <c r="D43" s="186">
        <v>8</v>
      </c>
      <c r="E43" s="184">
        <v>0.008695652173913044</v>
      </c>
      <c r="F43" s="186">
        <v>8</v>
      </c>
    </row>
    <row r="44" spans="1:6" ht="25.5">
      <c r="A44" s="149" t="s">
        <v>120</v>
      </c>
      <c r="B44" s="185" t="s">
        <v>121</v>
      </c>
      <c r="C44" s="182">
        <v>5000</v>
      </c>
      <c r="D44" s="186">
        <v>22227</v>
      </c>
      <c r="E44" s="184">
        <v>444.54</v>
      </c>
      <c r="F44" s="186">
        <v>22227</v>
      </c>
    </row>
    <row r="45" spans="1:6" ht="25.5">
      <c r="A45" s="149" t="s">
        <v>122</v>
      </c>
      <c r="B45" s="185" t="s">
        <v>123</v>
      </c>
      <c r="C45" s="182">
        <v>314100</v>
      </c>
      <c r="D45" s="186">
        <v>7292</v>
      </c>
      <c r="E45" s="184">
        <v>2.3215536453358805</v>
      </c>
      <c r="F45" s="186">
        <v>7292</v>
      </c>
    </row>
    <row r="46" spans="1:6" ht="25.5">
      <c r="A46" s="149" t="s">
        <v>124</v>
      </c>
      <c r="B46" s="185" t="s">
        <v>125</v>
      </c>
      <c r="C46" s="182">
        <v>120000</v>
      </c>
      <c r="D46" s="186">
        <v>47272</v>
      </c>
      <c r="E46" s="184">
        <v>39.39333333333334</v>
      </c>
      <c r="F46" s="186">
        <v>47272</v>
      </c>
    </row>
    <row r="47" spans="1:6" ht="25.5">
      <c r="A47" s="149" t="s">
        <v>126</v>
      </c>
      <c r="B47" s="185" t="s">
        <v>127</v>
      </c>
      <c r="C47" s="182">
        <v>274300</v>
      </c>
      <c r="D47" s="186">
        <v>4700</v>
      </c>
      <c r="E47" s="184">
        <v>1.7134524243528984</v>
      </c>
      <c r="F47" s="186">
        <v>4700</v>
      </c>
    </row>
    <row r="48" spans="1:6" ht="25.5">
      <c r="A48" s="192" t="s">
        <v>128</v>
      </c>
      <c r="B48" s="185" t="s">
        <v>129</v>
      </c>
      <c r="C48" s="182">
        <v>405000</v>
      </c>
      <c r="D48" s="189">
        <v>0</v>
      </c>
      <c r="E48" s="184">
        <v>0</v>
      </c>
      <c r="F48" s="189">
        <v>0</v>
      </c>
    </row>
    <row r="49" spans="1:6" ht="25.5">
      <c r="A49" s="192" t="s">
        <v>130</v>
      </c>
      <c r="B49" s="185" t="s">
        <v>131</v>
      </c>
      <c r="C49" s="182">
        <v>112500</v>
      </c>
      <c r="D49" s="189">
        <v>0</v>
      </c>
      <c r="E49" s="184">
        <v>0</v>
      </c>
      <c r="F49" s="189">
        <v>0</v>
      </c>
    </row>
    <row r="50" spans="1:6" ht="12.75">
      <c r="A50" s="192" t="s">
        <v>132</v>
      </c>
      <c r="B50" s="185" t="s">
        <v>133</v>
      </c>
      <c r="C50" s="182">
        <v>133000</v>
      </c>
      <c r="D50" s="189">
        <v>23938</v>
      </c>
      <c r="E50" s="184">
        <v>17.998496240601504</v>
      </c>
      <c r="F50" s="189">
        <v>23938</v>
      </c>
    </row>
    <row r="51" spans="1:6" ht="12.75">
      <c r="A51" s="180"/>
      <c r="B51" s="180" t="s">
        <v>134</v>
      </c>
      <c r="C51" s="187">
        <v>862463</v>
      </c>
      <c r="D51" s="187">
        <v>150864</v>
      </c>
      <c r="E51" s="188">
        <v>17.492228652127686</v>
      </c>
      <c r="F51" s="187">
        <v>150864</v>
      </c>
    </row>
    <row r="52" spans="1:6" ht="12.75">
      <c r="A52" s="149" t="s">
        <v>135</v>
      </c>
      <c r="B52" s="181" t="s">
        <v>136</v>
      </c>
      <c r="C52" s="182">
        <v>635606</v>
      </c>
      <c r="D52" s="186">
        <v>50000</v>
      </c>
      <c r="E52" s="184">
        <v>7.866508497402479</v>
      </c>
      <c r="F52" s="186">
        <v>50000</v>
      </c>
    </row>
    <row r="53" spans="1:6" ht="12.75" customHeight="1">
      <c r="A53" s="149" t="s">
        <v>137</v>
      </c>
      <c r="B53" s="181" t="s">
        <v>138</v>
      </c>
      <c r="C53" s="182">
        <v>120767</v>
      </c>
      <c r="D53" s="186">
        <v>100864</v>
      </c>
      <c r="E53" s="184">
        <v>83.5195045004016</v>
      </c>
      <c r="F53" s="186">
        <v>100864</v>
      </c>
    </row>
    <row r="54" spans="1:6" ht="25.5">
      <c r="A54" s="149" t="s">
        <v>139</v>
      </c>
      <c r="B54" s="185" t="s">
        <v>140</v>
      </c>
      <c r="C54" s="182">
        <v>106090</v>
      </c>
      <c r="D54" s="186">
        <v>0</v>
      </c>
      <c r="E54" s="184">
        <v>0</v>
      </c>
      <c r="F54" s="186">
        <v>0</v>
      </c>
    </row>
    <row r="55" spans="1:6" ht="12.75">
      <c r="A55" s="180"/>
      <c r="B55" s="180" t="s">
        <v>141</v>
      </c>
      <c r="C55" s="187">
        <v>300000</v>
      </c>
      <c r="D55" s="187">
        <v>25635</v>
      </c>
      <c r="E55" s="188">
        <v>8.545</v>
      </c>
      <c r="F55" s="187">
        <v>25635</v>
      </c>
    </row>
    <row r="56" spans="1:6" ht="25.5">
      <c r="A56" s="149" t="s">
        <v>142</v>
      </c>
      <c r="B56" s="185" t="s">
        <v>143</v>
      </c>
      <c r="C56" s="182">
        <v>300000</v>
      </c>
      <c r="D56" s="186">
        <v>25635</v>
      </c>
      <c r="E56" s="184">
        <v>8.545</v>
      </c>
      <c r="F56" s="186">
        <v>25635</v>
      </c>
    </row>
    <row r="57" spans="1:6" ht="12.75">
      <c r="A57" s="180"/>
      <c r="B57" s="180" t="s">
        <v>144</v>
      </c>
      <c r="C57" s="187">
        <v>15709334</v>
      </c>
      <c r="D57" s="187">
        <v>6470508</v>
      </c>
      <c r="E57" s="188">
        <v>41.18893900912667</v>
      </c>
      <c r="F57" s="187">
        <v>6470508</v>
      </c>
    </row>
    <row r="58" spans="1:6" ht="12.75">
      <c r="A58" s="149" t="s">
        <v>145</v>
      </c>
      <c r="B58" s="185" t="s">
        <v>146</v>
      </c>
      <c r="C58" s="182">
        <v>105000</v>
      </c>
      <c r="D58" s="186">
        <v>4263</v>
      </c>
      <c r="E58" s="184">
        <v>4.06</v>
      </c>
      <c r="F58" s="186">
        <v>4263</v>
      </c>
    </row>
    <row r="59" spans="1:6" ht="12.75">
      <c r="A59" s="149" t="s">
        <v>147</v>
      </c>
      <c r="B59" s="181" t="s">
        <v>148</v>
      </c>
      <c r="C59" s="182">
        <v>3500000</v>
      </c>
      <c r="D59" s="186">
        <v>263083</v>
      </c>
      <c r="E59" s="184">
        <v>7.516657142857143</v>
      </c>
      <c r="F59" s="186">
        <v>263083</v>
      </c>
    </row>
    <row r="60" spans="1:6" ht="12.75">
      <c r="A60" s="149" t="s">
        <v>149</v>
      </c>
      <c r="B60" s="185" t="s">
        <v>150</v>
      </c>
      <c r="C60" s="182">
        <v>40000</v>
      </c>
      <c r="D60" s="186">
        <v>3526</v>
      </c>
      <c r="E60" s="184">
        <v>8.815</v>
      </c>
      <c r="F60" s="186">
        <v>3526</v>
      </c>
    </row>
    <row r="61" spans="1:6" ht="12.75">
      <c r="A61" s="149" t="s">
        <v>151</v>
      </c>
      <c r="B61" s="181" t="s">
        <v>152</v>
      </c>
      <c r="C61" s="182">
        <v>35000</v>
      </c>
      <c r="D61" s="186">
        <v>7834</v>
      </c>
      <c r="E61" s="184">
        <v>22.382857142857144</v>
      </c>
      <c r="F61" s="186">
        <v>7834</v>
      </c>
    </row>
    <row r="62" spans="1:6" ht="12.75">
      <c r="A62" s="149" t="s">
        <v>153</v>
      </c>
      <c r="B62" s="181" t="s">
        <v>154</v>
      </c>
      <c r="C62" s="182">
        <v>2875252</v>
      </c>
      <c r="D62" s="186">
        <v>273432</v>
      </c>
      <c r="E62" s="184">
        <v>9.509844702307833</v>
      </c>
      <c r="F62" s="186">
        <v>273432</v>
      </c>
    </row>
    <row r="63" spans="1:6" ht="25.5">
      <c r="A63" s="149" t="s">
        <v>155</v>
      </c>
      <c r="B63" s="185" t="s">
        <v>156</v>
      </c>
      <c r="C63" s="182">
        <v>1000</v>
      </c>
      <c r="D63" s="186">
        <v>0</v>
      </c>
      <c r="E63" s="184">
        <v>0</v>
      </c>
      <c r="F63" s="186">
        <v>0</v>
      </c>
    </row>
    <row r="64" spans="1:6" ht="12.75">
      <c r="A64" s="149" t="s">
        <v>157</v>
      </c>
      <c r="B64" s="181" t="s">
        <v>158</v>
      </c>
      <c r="C64" s="182">
        <v>32000</v>
      </c>
      <c r="D64" s="186">
        <v>87768</v>
      </c>
      <c r="E64" s="184">
        <v>274.275</v>
      </c>
      <c r="F64" s="186">
        <v>87768</v>
      </c>
    </row>
    <row r="65" spans="1:6" ht="25.5">
      <c r="A65" s="149" t="s">
        <v>159</v>
      </c>
      <c r="B65" s="185" t="s">
        <v>160</v>
      </c>
      <c r="C65" s="182">
        <v>3549440</v>
      </c>
      <c r="D65" s="186">
        <v>53994</v>
      </c>
      <c r="E65" s="184">
        <v>1.5211977100613054</v>
      </c>
      <c r="F65" s="186">
        <v>53994</v>
      </c>
    </row>
    <row r="66" spans="1:6" ht="12.75">
      <c r="A66" s="149" t="s">
        <v>49</v>
      </c>
      <c r="B66" s="185" t="s">
        <v>161</v>
      </c>
      <c r="C66" s="182">
        <v>850000</v>
      </c>
      <c r="D66" s="186">
        <v>236001</v>
      </c>
      <c r="E66" s="184">
        <v>27.764823529411764</v>
      </c>
      <c r="F66" s="186">
        <v>236001</v>
      </c>
    </row>
    <row r="67" spans="1:6" ht="38.25">
      <c r="A67" s="149" t="s">
        <v>162</v>
      </c>
      <c r="B67" s="185" t="s">
        <v>163</v>
      </c>
      <c r="C67" s="182">
        <v>1002000</v>
      </c>
      <c r="D67" s="186">
        <v>945</v>
      </c>
      <c r="E67" s="184">
        <v>0.09431137724550898</v>
      </c>
      <c r="F67" s="186">
        <v>945</v>
      </c>
    </row>
    <row r="68" spans="1:6" ht="38.25">
      <c r="A68" s="149" t="s">
        <v>164</v>
      </c>
      <c r="B68" s="185" t="s">
        <v>165</v>
      </c>
      <c r="C68" s="182">
        <v>2006722</v>
      </c>
      <c r="D68" s="186">
        <v>5282850</v>
      </c>
      <c r="E68" s="184">
        <v>263.25769090088215</v>
      </c>
      <c r="F68" s="186">
        <v>5282850</v>
      </c>
    </row>
    <row r="69" spans="1:6" ht="12.75">
      <c r="A69" s="149" t="s">
        <v>166</v>
      </c>
      <c r="B69" s="185" t="s">
        <v>167</v>
      </c>
      <c r="C69" s="182">
        <v>10420</v>
      </c>
      <c r="D69" s="186">
        <v>17345</v>
      </c>
      <c r="E69" s="184">
        <v>166.45873320537427</v>
      </c>
      <c r="F69" s="186">
        <v>17345</v>
      </c>
    </row>
    <row r="70" spans="1:6" ht="12.75">
      <c r="A70" s="149" t="s">
        <v>168</v>
      </c>
      <c r="B70" s="181" t="s">
        <v>169</v>
      </c>
      <c r="C70" s="182">
        <v>1700000</v>
      </c>
      <c r="D70" s="186">
        <v>239467</v>
      </c>
      <c r="E70" s="184">
        <v>14.086294117647057</v>
      </c>
      <c r="F70" s="186">
        <v>239467</v>
      </c>
    </row>
    <row r="71" spans="1:6" ht="12.75">
      <c r="A71" s="149" t="s">
        <v>170</v>
      </c>
      <c r="B71" s="181" t="s">
        <v>171</v>
      </c>
      <c r="C71" s="182">
        <v>2500</v>
      </c>
      <c r="D71" s="186">
        <v>0</v>
      </c>
      <c r="E71" s="184">
        <v>0</v>
      </c>
      <c r="F71" s="186">
        <v>0</v>
      </c>
    </row>
    <row r="72" spans="1:6" ht="12.75">
      <c r="A72" s="180"/>
      <c r="B72" s="180" t="s">
        <v>172</v>
      </c>
      <c r="C72" s="187">
        <v>18000</v>
      </c>
      <c r="D72" s="187">
        <v>3575</v>
      </c>
      <c r="E72" s="188">
        <v>19.86111111111111</v>
      </c>
      <c r="F72" s="187">
        <v>3575</v>
      </c>
    </row>
    <row r="73" spans="1:6" ht="25.5">
      <c r="A73" s="149" t="s">
        <v>173</v>
      </c>
      <c r="B73" s="185" t="s">
        <v>174</v>
      </c>
      <c r="C73" s="182">
        <v>18000</v>
      </c>
      <c r="D73" s="186">
        <v>3575</v>
      </c>
      <c r="E73" s="184">
        <v>19.86111111111111</v>
      </c>
      <c r="F73" s="186">
        <v>3575</v>
      </c>
    </row>
    <row r="74" spans="1:6" ht="12.75">
      <c r="A74" s="149"/>
      <c r="B74" s="180" t="s">
        <v>175</v>
      </c>
      <c r="C74" s="187">
        <v>102000</v>
      </c>
      <c r="D74" s="187">
        <v>3400</v>
      </c>
      <c r="E74" s="188">
        <v>3.3333333333333335</v>
      </c>
      <c r="F74" s="187">
        <v>3400</v>
      </c>
    </row>
    <row r="75" spans="1:6" ht="25.5">
      <c r="A75" s="149" t="s">
        <v>176</v>
      </c>
      <c r="B75" s="185" t="s">
        <v>177</v>
      </c>
      <c r="C75" s="182">
        <v>102000</v>
      </c>
      <c r="D75" s="186">
        <v>3400</v>
      </c>
      <c r="E75" s="184">
        <v>3.3333333333333335</v>
      </c>
      <c r="F75" s="186">
        <v>3400</v>
      </c>
    </row>
    <row r="76" ht="12.75">
      <c r="E76" s="193"/>
    </row>
    <row r="77" spans="1:5" ht="12.75">
      <c r="A77" s="194" t="s">
        <v>178</v>
      </c>
      <c r="E77" s="193"/>
    </row>
    <row r="78" spans="1:6" ht="12.75">
      <c r="A78" s="195"/>
      <c r="B78" s="185" t="s">
        <v>161</v>
      </c>
      <c r="C78" s="196"/>
      <c r="D78" s="186"/>
      <c r="E78" s="197"/>
      <c r="F78" s="45"/>
    </row>
    <row r="79" spans="1:6" ht="12.75">
      <c r="A79" s="195"/>
      <c r="B79" s="177" t="s">
        <v>179</v>
      </c>
      <c r="C79" s="198">
        <v>2220000</v>
      </c>
      <c r="D79" s="198">
        <v>236024</v>
      </c>
      <c r="E79" s="199">
        <v>10.631711711711711</v>
      </c>
      <c r="F79" s="44">
        <v>236024</v>
      </c>
    </row>
    <row r="80" spans="1:6" ht="12.75">
      <c r="A80" s="195"/>
      <c r="B80" s="185" t="s">
        <v>180</v>
      </c>
      <c r="C80" s="196"/>
      <c r="D80" s="186"/>
      <c r="E80" s="197"/>
      <c r="F80" s="45"/>
    </row>
    <row r="81" spans="1:6" ht="25.5">
      <c r="A81" s="195"/>
      <c r="B81" s="185" t="s">
        <v>181</v>
      </c>
      <c r="C81" s="200">
        <v>2006722</v>
      </c>
      <c r="D81" s="186">
        <v>236001</v>
      </c>
      <c r="E81" s="201">
        <v>11.760522882591609</v>
      </c>
      <c r="F81" s="45">
        <v>236001</v>
      </c>
    </row>
    <row r="82" spans="1:6" ht="38.25">
      <c r="A82" s="195"/>
      <c r="B82" s="185" t="s">
        <v>182</v>
      </c>
      <c r="C82" s="200">
        <v>213278</v>
      </c>
      <c r="D82" s="186">
        <v>23</v>
      </c>
      <c r="E82" s="201">
        <v>0.010784047112219732</v>
      </c>
      <c r="F82" s="45">
        <v>23</v>
      </c>
    </row>
    <row r="86" spans="1:9" s="97" customFormat="1" ht="12.75">
      <c r="A86" s="102" t="s">
        <v>183</v>
      </c>
      <c r="B86" s="168"/>
      <c r="C86" s="166"/>
      <c r="D86" s="166"/>
      <c r="E86" s="202"/>
      <c r="F86" s="166" t="s">
        <v>1344</v>
      </c>
      <c r="G86" s="166"/>
      <c r="I86" s="203"/>
    </row>
    <row r="87" spans="1:9" s="97" customFormat="1" ht="12.75">
      <c r="A87" s="102"/>
      <c r="B87" s="168"/>
      <c r="C87" s="166"/>
      <c r="D87" s="166"/>
      <c r="E87" s="202"/>
      <c r="F87" s="166"/>
      <c r="G87" s="166"/>
      <c r="I87" s="203"/>
    </row>
    <row r="88" spans="1:8" s="97" customFormat="1" ht="12.75">
      <c r="A88" s="102"/>
      <c r="B88" s="204"/>
      <c r="C88" s="166"/>
      <c r="F88" s="166"/>
      <c r="G88" s="166"/>
      <c r="H88" s="205"/>
    </row>
    <row r="89" spans="1:8" s="97" customFormat="1" ht="12.75">
      <c r="A89" s="102"/>
      <c r="B89" s="204"/>
      <c r="C89" s="166"/>
      <c r="F89" s="205"/>
      <c r="G89" s="166"/>
      <c r="H89" s="205"/>
    </row>
    <row r="90" spans="1:8" s="97" customFormat="1" ht="12.75">
      <c r="A90" s="102" t="s">
        <v>1345</v>
      </c>
      <c r="B90" s="204"/>
      <c r="C90" s="166"/>
      <c r="F90" s="205"/>
      <c r="G90" s="166"/>
      <c r="H90" s="205"/>
    </row>
  </sheetData>
  <mergeCells count="7">
    <mergeCell ref="A7:F7"/>
    <mergeCell ref="A8:F8"/>
    <mergeCell ref="A9:F9"/>
    <mergeCell ref="A1:F1"/>
    <mergeCell ref="A2:F2"/>
    <mergeCell ref="A4:F4"/>
    <mergeCell ref="A6:F6"/>
  </mergeCells>
  <printOptions horizontalCentered="1"/>
  <pageMargins left="0.7480314960629921" right="0.5511811023622047" top="0.7874015748031497" bottom="0.5905511811023623" header="0.5118110236220472" footer="0.5118110236220472"/>
  <pageSetup cellComments="asDisplayed" firstPageNumber="9" useFirstPageNumber="1" horizontalDpi="600" verticalDpi="600" orientation="portrait" paperSize="9" scale="76" r:id="rId1"/>
  <headerFooter alignWithMargins="0">
    <oddFooter>&amp;C&amp;P</oddFooter>
  </headerFooter>
  <rowBreaks count="1" manualBreakCount="1">
    <brk id="5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951"/>
  <sheetViews>
    <sheetView zoomScale="130" zoomScaleNormal="130" zoomScaleSheetLayoutView="120" workbookViewId="0" topLeftCell="A1">
      <selection activeCell="D21" sqref="D21"/>
    </sheetView>
  </sheetViews>
  <sheetFormatPr defaultColWidth="9.140625" defaultRowHeight="12.75"/>
  <cols>
    <col min="1" max="1" width="10.28125" style="168" customWidth="1"/>
    <col min="2" max="2" width="38.421875" style="168" customWidth="1"/>
    <col min="3" max="4" width="12.28125" style="205" customWidth="1"/>
    <col min="5" max="5" width="13.00390625" style="205" bestFit="1" customWidth="1"/>
    <col min="6" max="6" width="9.8515625" style="205" customWidth="1"/>
    <col min="7" max="7" width="9.140625" style="168" customWidth="1"/>
    <col min="8" max="8" width="11.28125" style="168" customWidth="1"/>
    <col min="9" max="9" width="11.7109375" style="168" customWidth="1"/>
    <col min="10" max="16384" width="9.140625" style="168" customWidth="1"/>
  </cols>
  <sheetData>
    <row r="1" spans="1:9" ht="12.75">
      <c r="A1" s="770" t="s">
        <v>1313</v>
      </c>
      <c r="B1" s="770"/>
      <c r="C1" s="770"/>
      <c r="D1" s="770"/>
      <c r="E1" s="770"/>
      <c r="F1" s="770"/>
      <c r="G1" s="770"/>
      <c r="H1" s="770"/>
      <c r="I1" s="770"/>
    </row>
    <row r="2" spans="1:9" ht="15" customHeight="1">
      <c r="A2" s="774" t="s">
        <v>1314</v>
      </c>
      <c r="B2" s="774"/>
      <c r="C2" s="774"/>
      <c r="D2" s="774"/>
      <c r="E2" s="774"/>
      <c r="F2" s="774"/>
      <c r="G2" s="774"/>
      <c r="H2" s="774"/>
      <c r="I2" s="774"/>
    </row>
    <row r="3" spans="1:9" ht="3.75" customHeight="1">
      <c r="A3" s="773"/>
      <c r="B3" s="773"/>
      <c r="C3" s="773"/>
      <c r="D3" s="773"/>
      <c r="E3" s="773"/>
      <c r="F3" s="773"/>
      <c r="G3" s="7"/>
      <c r="H3" s="7"/>
      <c r="I3" s="7"/>
    </row>
    <row r="4" spans="1:9" s="104" customFormat="1" ht="12.75">
      <c r="A4" s="771" t="s">
        <v>1346</v>
      </c>
      <c r="B4" s="771"/>
      <c r="C4" s="771"/>
      <c r="D4" s="771"/>
      <c r="E4" s="771"/>
      <c r="F4" s="771"/>
      <c r="G4" s="771"/>
      <c r="H4" s="771"/>
      <c r="I4" s="771"/>
    </row>
    <row r="5" spans="3:9" s="104" customFormat="1" ht="12.75">
      <c r="C5" s="163"/>
      <c r="D5" s="163"/>
      <c r="E5" s="163"/>
      <c r="F5" s="163"/>
      <c r="G5" s="163"/>
      <c r="H5" s="163"/>
      <c r="I5" s="163"/>
    </row>
    <row r="6" spans="1:9" s="209" customFormat="1" ht="17.25" customHeight="1">
      <c r="A6" s="770" t="s">
        <v>1316</v>
      </c>
      <c r="B6" s="770"/>
      <c r="C6" s="770"/>
      <c r="D6" s="770"/>
      <c r="E6" s="770"/>
      <c r="F6" s="770"/>
      <c r="G6" s="770"/>
      <c r="H6" s="770"/>
      <c r="I6" s="770"/>
    </row>
    <row r="7" spans="1:9" s="209" customFormat="1" ht="17.25" customHeight="1">
      <c r="A7" s="772" t="s">
        <v>184</v>
      </c>
      <c r="B7" s="772"/>
      <c r="C7" s="772"/>
      <c r="D7" s="772"/>
      <c r="E7" s="772"/>
      <c r="F7" s="772"/>
      <c r="G7" s="772"/>
      <c r="H7" s="772"/>
      <c r="I7" s="772"/>
    </row>
    <row r="8" spans="1:9" s="209" customFormat="1" ht="17.25" customHeight="1">
      <c r="A8" s="768" t="s">
        <v>1318</v>
      </c>
      <c r="B8" s="768"/>
      <c r="C8" s="768"/>
      <c r="D8" s="768"/>
      <c r="E8" s="768"/>
      <c r="F8" s="768"/>
      <c r="G8" s="768"/>
      <c r="H8" s="768"/>
      <c r="I8" s="768"/>
    </row>
    <row r="9" spans="1:9" s="212" customFormat="1" ht="12.75">
      <c r="A9" s="769" t="s">
        <v>1319</v>
      </c>
      <c r="B9" s="769"/>
      <c r="C9" s="769"/>
      <c r="D9" s="769"/>
      <c r="E9" s="769"/>
      <c r="F9" s="769"/>
      <c r="G9" s="769"/>
      <c r="H9" s="769"/>
      <c r="I9" s="769"/>
    </row>
    <row r="10" spans="1:9" s="212" customFormat="1" ht="12.75">
      <c r="A10" s="213" t="s">
        <v>1320</v>
      </c>
      <c r="B10" s="164"/>
      <c r="C10" s="164"/>
      <c r="D10" s="164"/>
      <c r="E10" s="164"/>
      <c r="F10" s="167"/>
      <c r="I10" s="214" t="s">
        <v>185</v>
      </c>
    </row>
    <row r="11" spans="1:9" ht="15">
      <c r="A11" s="215"/>
      <c r="B11" s="215"/>
      <c r="I11" s="205" t="s">
        <v>186</v>
      </c>
    </row>
    <row r="12" ht="12.75">
      <c r="I12" s="205" t="s">
        <v>1349</v>
      </c>
    </row>
    <row r="13" spans="1:9" ht="102">
      <c r="A13" s="170" t="s">
        <v>187</v>
      </c>
      <c r="B13" s="170" t="s">
        <v>1350</v>
      </c>
      <c r="C13" s="170" t="s">
        <v>1351</v>
      </c>
      <c r="D13" s="216" t="s">
        <v>188</v>
      </c>
      <c r="E13" s="170" t="s">
        <v>1352</v>
      </c>
      <c r="F13" s="170" t="s">
        <v>189</v>
      </c>
      <c r="G13" s="170" t="s">
        <v>190</v>
      </c>
      <c r="H13" s="216" t="s">
        <v>191</v>
      </c>
      <c r="I13" s="170" t="s">
        <v>1354</v>
      </c>
    </row>
    <row r="14" spans="1:9" ht="12.75">
      <c r="A14" s="149">
        <v>1</v>
      </c>
      <c r="B14" s="170">
        <v>2</v>
      </c>
      <c r="C14" s="170">
        <v>3</v>
      </c>
      <c r="D14" s="217">
        <v>4</v>
      </c>
      <c r="E14" s="170">
        <v>5</v>
      </c>
      <c r="F14" s="170">
        <v>6</v>
      </c>
      <c r="G14" s="170">
        <v>7</v>
      </c>
      <c r="H14" s="170">
        <v>8</v>
      </c>
      <c r="I14" s="170">
        <v>9</v>
      </c>
    </row>
    <row r="15" spans="1:9" ht="12.75">
      <c r="A15" s="218"/>
      <c r="B15" s="219" t="s">
        <v>192</v>
      </c>
      <c r="C15" s="220">
        <v>3154964931</v>
      </c>
      <c r="D15" s="221" t="s">
        <v>1330</v>
      </c>
      <c r="E15" s="220">
        <v>275444110.96000004</v>
      </c>
      <c r="F15" s="222">
        <v>8.73049675619358</v>
      </c>
      <c r="G15" s="222" t="s">
        <v>1330</v>
      </c>
      <c r="H15" s="223" t="s">
        <v>1330</v>
      </c>
      <c r="I15" s="220">
        <v>275444110.96000004</v>
      </c>
    </row>
    <row r="16" spans="1:9" ht="13.5" customHeight="1">
      <c r="A16" s="224"/>
      <c r="B16" s="225" t="s">
        <v>193</v>
      </c>
      <c r="C16" s="189">
        <v>3487164928</v>
      </c>
      <c r="D16" s="189">
        <v>273161499</v>
      </c>
      <c r="E16" s="189">
        <v>258233445</v>
      </c>
      <c r="F16" s="226">
        <v>7.4052547078151845</v>
      </c>
      <c r="G16" s="226">
        <v>94.53508124144537</v>
      </c>
      <c r="H16" s="189">
        <v>273161499</v>
      </c>
      <c r="I16" s="189">
        <v>258233445</v>
      </c>
    </row>
    <row r="17" spans="1:9" ht="24.75" customHeight="1">
      <c r="A17" s="224"/>
      <c r="B17" s="227" t="s">
        <v>194</v>
      </c>
      <c r="C17" s="166">
        <v>132379359</v>
      </c>
      <c r="D17" s="189">
        <v>12922209</v>
      </c>
      <c r="E17" s="189">
        <v>10716126</v>
      </c>
      <c r="F17" s="226">
        <v>8.095012757993487</v>
      </c>
      <c r="G17" s="226">
        <v>82.92797307333444</v>
      </c>
      <c r="H17" s="189">
        <v>12922209</v>
      </c>
      <c r="I17" s="189">
        <v>10716126</v>
      </c>
    </row>
    <row r="18" spans="1:9" ht="12" customHeight="1">
      <c r="A18" s="224"/>
      <c r="B18" s="227" t="s">
        <v>195</v>
      </c>
      <c r="C18" s="189">
        <v>202518890</v>
      </c>
      <c r="D18" s="189">
        <v>22855182</v>
      </c>
      <c r="E18" s="189">
        <v>10133211</v>
      </c>
      <c r="F18" s="226">
        <v>5.003588060353283</v>
      </c>
      <c r="G18" s="226">
        <v>44.33660165121415</v>
      </c>
      <c r="H18" s="189">
        <v>22855182</v>
      </c>
      <c r="I18" s="189">
        <v>10133211</v>
      </c>
    </row>
    <row r="19" spans="1:9" ht="12.75">
      <c r="A19" s="224"/>
      <c r="B19" s="227" t="s">
        <v>196</v>
      </c>
      <c r="C19" s="189">
        <v>3152266679</v>
      </c>
      <c r="D19" s="189">
        <v>237384108</v>
      </c>
      <c r="E19" s="189">
        <v>237384108</v>
      </c>
      <c r="F19" s="226">
        <v>7.530584565748284</v>
      </c>
      <c r="G19" s="226">
        <v>100</v>
      </c>
      <c r="H19" s="189">
        <v>237384108</v>
      </c>
      <c r="I19" s="189">
        <v>237384108</v>
      </c>
    </row>
    <row r="20" spans="1:9" ht="25.5">
      <c r="A20" s="224"/>
      <c r="B20" s="227" t="s">
        <v>197</v>
      </c>
      <c r="C20" s="189">
        <v>3152266679</v>
      </c>
      <c r="D20" s="189">
        <v>237384108</v>
      </c>
      <c r="E20" s="189">
        <v>237384108</v>
      </c>
      <c r="F20" s="226">
        <v>7.530584565748284</v>
      </c>
      <c r="G20" s="226">
        <v>100</v>
      </c>
      <c r="H20" s="189">
        <v>237384108</v>
      </c>
      <c r="I20" s="189">
        <v>237384108</v>
      </c>
    </row>
    <row r="21" spans="1:9" ht="24.75" customHeight="1">
      <c r="A21" s="228"/>
      <c r="B21" s="229" t="s">
        <v>198</v>
      </c>
      <c r="C21" s="220">
        <v>3498871561</v>
      </c>
      <c r="D21" s="220">
        <v>271868915</v>
      </c>
      <c r="E21" s="220">
        <v>170359339</v>
      </c>
      <c r="F21" s="222">
        <v>4.868979498959093</v>
      </c>
      <c r="G21" s="222">
        <v>62.66230878215702</v>
      </c>
      <c r="H21" s="220">
        <v>271868915</v>
      </c>
      <c r="I21" s="220">
        <v>170359339</v>
      </c>
    </row>
    <row r="22" spans="1:9" s="231" customFormat="1" ht="12.75" customHeight="1">
      <c r="A22" s="230" t="s">
        <v>199</v>
      </c>
      <c r="B22" s="230" t="s">
        <v>200</v>
      </c>
      <c r="C22" s="220">
        <v>3046907190</v>
      </c>
      <c r="D22" s="220">
        <v>245618972</v>
      </c>
      <c r="E22" s="220">
        <v>160572560</v>
      </c>
      <c r="F22" s="222">
        <v>5.270018086766863</v>
      </c>
      <c r="G22" s="222">
        <v>65.37465680786254</v>
      </c>
      <c r="H22" s="220">
        <v>245618972</v>
      </c>
      <c r="I22" s="220">
        <v>160572560</v>
      </c>
    </row>
    <row r="23" spans="1:9" s="231" customFormat="1" ht="12.75" customHeight="1">
      <c r="A23" s="180" t="s">
        <v>201</v>
      </c>
      <c r="B23" s="180" t="s">
        <v>202</v>
      </c>
      <c r="C23" s="220">
        <v>1267074498</v>
      </c>
      <c r="D23" s="220">
        <v>98901982</v>
      </c>
      <c r="E23" s="220">
        <v>61556062</v>
      </c>
      <c r="F23" s="222">
        <v>4.858124924553568</v>
      </c>
      <c r="G23" s="222">
        <v>62.23946250136827</v>
      </c>
      <c r="H23" s="220">
        <v>98901982</v>
      </c>
      <c r="I23" s="220">
        <v>61556062</v>
      </c>
    </row>
    <row r="24" spans="1:9" ht="12.75" customHeight="1">
      <c r="A24" s="181">
        <v>1000</v>
      </c>
      <c r="B24" s="232" t="s">
        <v>203</v>
      </c>
      <c r="C24" s="189">
        <v>771204311</v>
      </c>
      <c r="D24" s="189">
        <v>53923781</v>
      </c>
      <c r="E24" s="189">
        <v>38059012</v>
      </c>
      <c r="F24" s="226">
        <v>4.935010276414287</v>
      </c>
      <c r="G24" s="226">
        <v>70.57927188006346</v>
      </c>
      <c r="H24" s="189">
        <v>53923781</v>
      </c>
      <c r="I24" s="189">
        <v>38059012</v>
      </c>
    </row>
    <row r="25" spans="1:9" ht="12.75" customHeight="1">
      <c r="A25" s="149">
        <v>1100</v>
      </c>
      <c r="B25" s="232" t="s">
        <v>204</v>
      </c>
      <c r="C25" s="189">
        <v>573717967</v>
      </c>
      <c r="D25" s="189">
        <v>40180678</v>
      </c>
      <c r="E25" s="189">
        <v>28850551</v>
      </c>
      <c r="F25" s="226">
        <v>5.028699231934635</v>
      </c>
      <c r="G25" s="226">
        <v>71.8020512247205</v>
      </c>
      <c r="H25" s="189">
        <v>40180678</v>
      </c>
      <c r="I25" s="189">
        <v>28850551</v>
      </c>
    </row>
    <row r="26" spans="1:9" ht="37.5" customHeight="1">
      <c r="A26" s="149">
        <v>1200</v>
      </c>
      <c r="B26" s="227" t="s">
        <v>205</v>
      </c>
      <c r="C26" s="189" t="s">
        <v>1330</v>
      </c>
      <c r="D26" s="189" t="s">
        <v>1330</v>
      </c>
      <c r="E26" s="189">
        <v>9208461</v>
      </c>
      <c r="F26" s="226" t="s">
        <v>1330</v>
      </c>
      <c r="G26" s="226" t="s">
        <v>1330</v>
      </c>
      <c r="H26" s="189" t="s">
        <v>1330</v>
      </c>
      <c r="I26" s="189">
        <v>9208461</v>
      </c>
    </row>
    <row r="27" spans="1:9" ht="12.75" customHeight="1">
      <c r="A27" s="181">
        <v>2000</v>
      </c>
      <c r="B27" s="232" t="s">
        <v>206</v>
      </c>
      <c r="C27" s="189">
        <v>495870187</v>
      </c>
      <c r="D27" s="189">
        <v>44978201</v>
      </c>
      <c r="E27" s="189">
        <v>23497050</v>
      </c>
      <c r="F27" s="226">
        <v>4.738548639545455</v>
      </c>
      <c r="G27" s="226">
        <v>52.24097335507039</v>
      </c>
      <c r="H27" s="189">
        <v>44978201</v>
      </c>
      <c r="I27" s="189">
        <v>23497050</v>
      </c>
    </row>
    <row r="28" spans="1:9" ht="12.75" customHeight="1">
      <c r="A28" s="149">
        <v>2100</v>
      </c>
      <c r="B28" s="232" t="s">
        <v>207</v>
      </c>
      <c r="C28" s="189" t="s">
        <v>1330</v>
      </c>
      <c r="D28" s="189" t="s">
        <v>1330</v>
      </c>
      <c r="E28" s="189">
        <v>1176859</v>
      </c>
      <c r="F28" s="226" t="s">
        <v>1330</v>
      </c>
      <c r="G28" s="226" t="s">
        <v>1330</v>
      </c>
      <c r="H28" s="189" t="s">
        <v>1330</v>
      </c>
      <c r="I28" s="189">
        <v>1176859</v>
      </c>
    </row>
    <row r="29" spans="1:9" ht="12.75" customHeight="1">
      <c r="A29" s="149">
        <v>2200</v>
      </c>
      <c r="B29" s="232" t="s">
        <v>208</v>
      </c>
      <c r="C29" s="189" t="s">
        <v>1330</v>
      </c>
      <c r="D29" s="189" t="s">
        <v>1330</v>
      </c>
      <c r="E29" s="189">
        <v>14863610</v>
      </c>
      <c r="F29" s="226" t="s">
        <v>1330</v>
      </c>
      <c r="G29" s="226" t="s">
        <v>1330</v>
      </c>
      <c r="H29" s="189" t="s">
        <v>1330</v>
      </c>
      <c r="I29" s="189">
        <v>14863610</v>
      </c>
    </row>
    <row r="30" spans="1:9" ht="36.75" customHeight="1">
      <c r="A30" s="149">
        <v>2300</v>
      </c>
      <c r="B30" s="233" t="s">
        <v>209</v>
      </c>
      <c r="C30" s="189" t="s">
        <v>1330</v>
      </c>
      <c r="D30" s="189" t="s">
        <v>1330</v>
      </c>
      <c r="E30" s="189">
        <v>5620653</v>
      </c>
      <c r="F30" s="226" t="s">
        <v>1330</v>
      </c>
      <c r="G30" s="226" t="s">
        <v>1330</v>
      </c>
      <c r="H30" s="189" t="s">
        <v>1330</v>
      </c>
      <c r="I30" s="189">
        <v>5620653</v>
      </c>
    </row>
    <row r="31" spans="1:9" ht="12.75" customHeight="1">
      <c r="A31" s="149">
        <v>2400</v>
      </c>
      <c r="B31" s="232" t="s">
        <v>210</v>
      </c>
      <c r="C31" s="189" t="s">
        <v>1330</v>
      </c>
      <c r="D31" s="189" t="s">
        <v>1330</v>
      </c>
      <c r="E31" s="189">
        <v>86072</v>
      </c>
      <c r="F31" s="226" t="s">
        <v>1330</v>
      </c>
      <c r="G31" s="226" t="s">
        <v>1330</v>
      </c>
      <c r="H31" s="189" t="s">
        <v>1330</v>
      </c>
      <c r="I31" s="189">
        <v>86072</v>
      </c>
    </row>
    <row r="32" spans="1:9" ht="12.75" customHeight="1">
      <c r="A32" s="149">
        <v>2500</v>
      </c>
      <c r="B32" s="232" t="s">
        <v>211</v>
      </c>
      <c r="C32" s="189" t="s">
        <v>1330</v>
      </c>
      <c r="D32" s="189" t="s">
        <v>1330</v>
      </c>
      <c r="E32" s="189">
        <v>850328</v>
      </c>
      <c r="F32" s="226" t="s">
        <v>1330</v>
      </c>
      <c r="G32" s="226" t="s">
        <v>1330</v>
      </c>
      <c r="H32" s="189" t="s">
        <v>1330</v>
      </c>
      <c r="I32" s="189">
        <v>850328</v>
      </c>
    </row>
    <row r="33" spans="1:9" ht="63.75" customHeight="1">
      <c r="A33" s="149">
        <v>2600</v>
      </c>
      <c r="B33" s="227" t="s">
        <v>212</v>
      </c>
      <c r="C33" s="189" t="s">
        <v>1330</v>
      </c>
      <c r="D33" s="189" t="s">
        <v>1330</v>
      </c>
      <c r="E33" s="189">
        <v>0</v>
      </c>
      <c r="F33" s="226" t="s">
        <v>1330</v>
      </c>
      <c r="G33" s="226" t="s">
        <v>1330</v>
      </c>
      <c r="H33" s="189" t="s">
        <v>1330</v>
      </c>
      <c r="I33" s="189">
        <v>0</v>
      </c>
    </row>
    <row r="34" spans="1:9" ht="38.25">
      <c r="A34" s="149">
        <v>2700</v>
      </c>
      <c r="B34" s="227" t="s">
        <v>213</v>
      </c>
      <c r="C34" s="189" t="s">
        <v>1330</v>
      </c>
      <c r="D34" s="189" t="s">
        <v>1330</v>
      </c>
      <c r="E34" s="189">
        <v>899528</v>
      </c>
      <c r="F34" s="226" t="s">
        <v>1330</v>
      </c>
      <c r="G34" s="226" t="s">
        <v>1330</v>
      </c>
      <c r="H34" s="189" t="s">
        <v>1330</v>
      </c>
      <c r="I34" s="189">
        <v>899528</v>
      </c>
    </row>
    <row r="35" spans="1:9" s="231" customFormat="1" ht="12.75" customHeight="1">
      <c r="A35" s="180" t="s">
        <v>214</v>
      </c>
      <c r="B35" s="219" t="s">
        <v>215</v>
      </c>
      <c r="C35" s="220">
        <v>62709697</v>
      </c>
      <c r="D35" s="220">
        <v>3025775</v>
      </c>
      <c r="E35" s="220">
        <v>2643807</v>
      </c>
      <c r="F35" s="222">
        <v>4.215946060144414</v>
      </c>
      <c r="G35" s="222">
        <v>87.37619287620527</v>
      </c>
      <c r="H35" s="220">
        <v>3025775</v>
      </c>
      <c r="I35" s="220">
        <v>2643807</v>
      </c>
    </row>
    <row r="36" spans="1:9" ht="24.75" customHeight="1">
      <c r="A36" s="149">
        <v>4100</v>
      </c>
      <c r="B36" s="227" t="s">
        <v>216</v>
      </c>
      <c r="C36" s="189" t="s">
        <v>1330</v>
      </c>
      <c r="D36" s="189" t="s">
        <v>1330</v>
      </c>
      <c r="E36" s="189">
        <v>697297</v>
      </c>
      <c r="F36" s="226" t="s">
        <v>1330</v>
      </c>
      <c r="G36" s="226" t="s">
        <v>1330</v>
      </c>
      <c r="H36" s="189" t="s">
        <v>1330</v>
      </c>
      <c r="I36" s="189">
        <v>697297</v>
      </c>
    </row>
    <row r="37" spans="1:9" ht="12.75" customHeight="1">
      <c r="A37" s="149">
        <v>4200</v>
      </c>
      <c r="B37" s="232" t="s">
        <v>217</v>
      </c>
      <c r="C37" s="189" t="s">
        <v>1330</v>
      </c>
      <c r="D37" s="189" t="s">
        <v>1330</v>
      </c>
      <c r="E37" s="189">
        <v>91767</v>
      </c>
      <c r="F37" s="226" t="s">
        <v>1330</v>
      </c>
      <c r="G37" s="226" t="s">
        <v>1330</v>
      </c>
      <c r="H37" s="189" t="s">
        <v>1330</v>
      </c>
      <c r="I37" s="189">
        <v>91767</v>
      </c>
    </row>
    <row r="38" spans="1:9" ht="12.75" customHeight="1">
      <c r="A38" s="149" t="s">
        <v>218</v>
      </c>
      <c r="B38" s="232" t="s">
        <v>219</v>
      </c>
      <c r="C38" s="189" t="s">
        <v>1330</v>
      </c>
      <c r="D38" s="189" t="s">
        <v>1330</v>
      </c>
      <c r="E38" s="189">
        <v>1854743</v>
      </c>
      <c r="F38" s="226" t="s">
        <v>1330</v>
      </c>
      <c r="G38" s="226" t="s">
        <v>1330</v>
      </c>
      <c r="H38" s="189" t="s">
        <v>1330</v>
      </c>
      <c r="I38" s="189">
        <v>1854743</v>
      </c>
    </row>
    <row r="39" spans="1:9" s="231" customFormat="1" ht="12.75" customHeight="1">
      <c r="A39" s="230" t="s">
        <v>220</v>
      </c>
      <c r="B39" s="219" t="s">
        <v>221</v>
      </c>
      <c r="C39" s="220">
        <v>1152844376</v>
      </c>
      <c r="D39" s="220">
        <v>105088212</v>
      </c>
      <c r="E39" s="220">
        <v>62465205</v>
      </c>
      <c r="F39" s="222">
        <v>5.418355356577634</v>
      </c>
      <c r="G39" s="222">
        <v>59.44073441843315</v>
      </c>
      <c r="H39" s="220">
        <v>105088212</v>
      </c>
      <c r="I39" s="220">
        <v>62465205</v>
      </c>
    </row>
    <row r="40" spans="1:9" ht="12.75" customHeight="1">
      <c r="A40" s="181">
        <v>3000</v>
      </c>
      <c r="B40" s="232" t="s">
        <v>222</v>
      </c>
      <c r="C40" s="189">
        <v>1015766123</v>
      </c>
      <c r="D40" s="189">
        <v>92399486</v>
      </c>
      <c r="E40" s="189">
        <v>50694480</v>
      </c>
      <c r="F40" s="226">
        <v>4.990763016419283</v>
      </c>
      <c r="G40" s="226">
        <v>54.86446104256467</v>
      </c>
      <c r="H40" s="189">
        <v>92399486</v>
      </c>
      <c r="I40" s="189">
        <v>50694480</v>
      </c>
    </row>
    <row r="41" spans="1:9" ht="12.75" customHeight="1">
      <c r="A41" s="149">
        <v>3100</v>
      </c>
      <c r="B41" s="232" t="s">
        <v>223</v>
      </c>
      <c r="C41" s="189" t="s">
        <v>1330</v>
      </c>
      <c r="D41" s="189" t="s">
        <v>1330</v>
      </c>
      <c r="E41" s="189">
        <v>1394324</v>
      </c>
      <c r="F41" s="226" t="s">
        <v>1330</v>
      </c>
      <c r="G41" s="226" t="s">
        <v>1330</v>
      </c>
      <c r="H41" s="189" t="s">
        <v>1330</v>
      </c>
      <c r="I41" s="189">
        <v>1394324</v>
      </c>
    </row>
    <row r="42" spans="1:9" ht="51" customHeight="1">
      <c r="A42" s="149">
        <v>3200</v>
      </c>
      <c r="B42" s="227" t="s">
        <v>224</v>
      </c>
      <c r="C42" s="189" t="s">
        <v>1330</v>
      </c>
      <c r="D42" s="189" t="s">
        <v>1330</v>
      </c>
      <c r="E42" s="189">
        <v>45904164</v>
      </c>
      <c r="F42" s="226" t="s">
        <v>1330</v>
      </c>
      <c r="G42" s="226" t="s">
        <v>1330</v>
      </c>
      <c r="H42" s="189" t="s">
        <v>1330</v>
      </c>
      <c r="I42" s="189">
        <v>45904164</v>
      </c>
    </row>
    <row r="43" spans="1:9" ht="37.5" customHeight="1">
      <c r="A43" s="149">
        <v>3300</v>
      </c>
      <c r="B43" s="227" t="s">
        <v>225</v>
      </c>
      <c r="C43" s="189" t="s">
        <v>1330</v>
      </c>
      <c r="D43" s="189" t="s">
        <v>1330</v>
      </c>
      <c r="E43" s="189">
        <v>3395992</v>
      </c>
      <c r="F43" s="226" t="s">
        <v>1330</v>
      </c>
      <c r="G43" s="226" t="s">
        <v>1330</v>
      </c>
      <c r="H43" s="189" t="s">
        <v>1330</v>
      </c>
      <c r="I43" s="189">
        <v>3395992</v>
      </c>
    </row>
    <row r="44" spans="1:9" ht="12.75" customHeight="1">
      <c r="A44" s="149">
        <v>3400</v>
      </c>
      <c r="B44" s="232" t="s">
        <v>226</v>
      </c>
      <c r="C44" s="189" t="s">
        <v>1330</v>
      </c>
      <c r="D44" s="189" t="s">
        <v>1330</v>
      </c>
      <c r="E44" s="189">
        <v>7000</v>
      </c>
      <c r="F44" s="226" t="s">
        <v>1330</v>
      </c>
      <c r="G44" s="226" t="s">
        <v>1330</v>
      </c>
      <c r="H44" s="189" t="s">
        <v>1330</v>
      </c>
      <c r="I44" s="189">
        <v>7000</v>
      </c>
    </row>
    <row r="45" spans="1:9" ht="12.75" customHeight="1">
      <c r="A45" s="149">
        <v>3900</v>
      </c>
      <c r="B45" s="232" t="s">
        <v>227</v>
      </c>
      <c r="C45" s="189" t="s">
        <v>1330</v>
      </c>
      <c r="D45" s="189" t="s">
        <v>1330</v>
      </c>
      <c r="E45" s="189">
        <v>0</v>
      </c>
      <c r="F45" s="226" t="s">
        <v>1330</v>
      </c>
      <c r="G45" s="226" t="s">
        <v>1330</v>
      </c>
      <c r="H45" s="189" t="s">
        <v>1330</v>
      </c>
      <c r="I45" s="189">
        <v>0</v>
      </c>
    </row>
    <row r="46" spans="1:9" ht="12.75" customHeight="1">
      <c r="A46" s="181">
        <v>6000</v>
      </c>
      <c r="B46" s="232" t="s">
        <v>228</v>
      </c>
      <c r="C46" s="189">
        <v>137078253</v>
      </c>
      <c r="D46" s="189">
        <v>12688726</v>
      </c>
      <c r="E46" s="189">
        <v>11770725</v>
      </c>
      <c r="F46" s="226">
        <v>8.586865343257621</v>
      </c>
      <c r="G46" s="226">
        <v>92.76522323832984</v>
      </c>
      <c r="H46" s="189">
        <v>12688726</v>
      </c>
      <c r="I46" s="189">
        <v>11770725</v>
      </c>
    </row>
    <row r="47" spans="1:9" ht="12.75" customHeight="1">
      <c r="A47" s="149">
        <v>6200</v>
      </c>
      <c r="B47" s="232" t="s">
        <v>229</v>
      </c>
      <c r="C47" s="189" t="s">
        <v>1330</v>
      </c>
      <c r="D47" s="189" t="s">
        <v>1330</v>
      </c>
      <c r="E47" s="189">
        <v>11764710</v>
      </c>
      <c r="F47" s="226" t="s">
        <v>1330</v>
      </c>
      <c r="G47" s="226" t="s">
        <v>1330</v>
      </c>
      <c r="H47" s="189" t="s">
        <v>1330</v>
      </c>
      <c r="I47" s="189">
        <v>11764710</v>
      </c>
    </row>
    <row r="48" spans="1:9" ht="12.75" customHeight="1">
      <c r="A48" s="149">
        <v>6400</v>
      </c>
      <c r="B48" s="232" t="s">
        <v>230</v>
      </c>
      <c r="C48" s="189" t="s">
        <v>1330</v>
      </c>
      <c r="D48" s="189" t="s">
        <v>1330</v>
      </c>
      <c r="E48" s="189">
        <v>6015</v>
      </c>
      <c r="F48" s="226" t="s">
        <v>1330</v>
      </c>
      <c r="G48" s="226" t="s">
        <v>1330</v>
      </c>
      <c r="H48" s="189" t="s">
        <v>1330</v>
      </c>
      <c r="I48" s="189">
        <v>6015</v>
      </c>
    </row>
    <row r="49" spans="1:9" s="231" customFormat="1" ht="25.5" customHeight="1">
      <c r="A49" s="180" t="s">
        <v>231</v>
      </c>
      <c r="B49" s="152" t="s">
        <v>232</v>
      </c>
      <c r="C49" s="220">
        <v>149245428</v>
      </c>
      <c r="D49" s="220">
        <v>7336848</v>
      </c>
      <c r="E49" s="220">
        <v>5007239</v>
      </c>
      <c r="F49" s="226">
        <v>3.3550367787480897</v>
      </c>
      <c r="G49" s="226">
        <v>68.2478224981627</v>
      </c>
      <c r="H49" s="220">
        <v>7336848</v>
      </c>
      <c r="I49" s="220">
        <v>5007239</v>
      </c>
    </row>
    <row r="50" spans="1:9" ht="25.5">
      <c r="A50" s="149">
        <v>7600</v>
      </c>
      <c r="B50" s="185" t="s">
        <v>233</v>
      </c>
      <c r="C50" s="189">
        <v>136776344</v>
      </c>
      <c r="D50" s="189">
        <v>5993835</v>
      </c>
      <c r="E50" s="189">
        <v>4066116</v>
      </c>
      <c r="F50" s="226">
        <v>2.972821089588416</v>
      </c>
      <c r="G50" s="226">
        <v>67.83830385721329</v>
      </c>
      <c r="H50" s="189">
        <v>5993835</v>
      </c>
      <c r="I50" s="189">
        <v>4066116</v>
      </c>
    </row>
    <row r="51" spans="1:9" ht="12.75" customHeight="1">
      <c r="A51" s="149">
        <v>7700</v>
      </c>
      <c r="B51" s="227" t="s">
        <v>234</v>
      </c>
      <c r="C51" s="189">
        <v>12469084</v>
      </c>
      <c r="D51" s="189">
        <v>1343013</v>
      </c>
      <c r="E51" s="189">
        <v>941123</v>
      </c>
      <c r="F51" s="226">
        <v>7.547651455391591</v>
      </c>
      <c r="G51" s="226">
        <v>70.07549442931676</v>
      </c>
      <c r="H51" s="189">
        <v>1343013</v>
      </c>
      <c r="I51" s="189">
        <v>941123</v>
      </c>
    </row>
    <row r="52" spans="1:9" s="231" customFormat="1" ht="12.75" customHeight="1">
      <c r="A52" s="180" t="s">
        <v>235</v>
      </c>
      <c r="B52" s="219" t="s">
        <v>236</v>
      </c>
      <c r="C52" s="235">
        <v>415033191</v>
      </c>
      <c r="D52" s="235">
        <v>31266155</v>
      </c>
      <c r="E52" s="235">
        <v>28900247</v>
      </c>
      <c r="F52" s="222">
        <v>6.9633580221298494</v>
      </c>
      <c r="G52" s="222">
        <v>92.43300623309774</v>
      </c>
      <c r="H52" s="220">
        <v>31266155</v>
      </c>
      <c r="I52" s="220">
        <v>28900247</v>
      </c>
    </row>
    <row r="53" spans="1:9" ht="25.5">
      <c r="A53" s="149">
        <v>7100</v>
      </c>
      <c r="B53" s="227" t="s">
        <v>237</v>
      </c>
      <c r="C53" s="189">
        <v>16537243</v>
      </c>
      <c r="D53" s="189">
        <v>1378495</v>
      </c>
      <c r="E53" s="189">
        <v>1377977</v>
      </c>
      <c r="F53" s="226">
        <v>8.332567889339233</v>
      </c>
      <c r="G53" s="226">
        <v>99.96242278717007</v>
      </c>
      <c r="H53" s="189">
        <v>1378495</v>
      </c>
      <c r="I53" s="189">
        <v>1377977</v>
      </c>
    </row>
    <row r="54" spans="1:9" ht="12.75" customHeight="1">
      <c r="A54" s="149">
        <v>7300</v>
      </c>
      <c r="B54" s="227" t="s">
        <v>238</v>
      </c>
      <c r="C54" s="189">
        <v>312545674</v>
      </c>
      <c r="D54" s="189">
        <v>24976287</v>
      </c>
      <c r="E54" s="189">
        <v>24644264</v>
      </c>
      <c r="F54" s="226">
        <v>7.88501203187346</v>
      </c>
      <c r="G54" s="226">
        <v>98.67064708217038</v>
      </c>
      <c r="H54" s="189">
        <v>24976287</v>
      </c>
      <c r="I54" s="189">
        <v>24644264</v>
      </c>
    </row>
    <row r="55" spans="1:9" ht="25.5">
      <c r="A55" s="149">
        <v>7400</v>
      </c>
      <c r="B55" s="185" t="s">
        <v>239</v>
      </c>
      <c r="C55" s="189">
        <v>85950274</v>
      </c>
      <c r="D55" s="189">
        <v>4911373</v>
      </c>
      <c r="E55" s="189">
        <v>2878006</v>
      </c>
      <c r="F55" s="226">
        <v>3.348454712314239</v>
      </c>
      <c r="G55" s="226">
        <v>58.59880729889585</v>
      </c>
      <c r="H55" s="189">
        <v>4911373</v>
      </c>
      <c r="I55" s="189">
        <v>2878006</v>
      </c>
    </row>
    <row r="56" spans="1:9" ht="12.75" customHeight="1">
      <c r="A56" s="230" t="s">
        <v>240</v>
      </c>
      <c r="B56" s="219" t="s">
        <v>241</v>
      </c>
      <c r="C56" s="220">
        <v>451964371</v>
      </c>
      <c r="D56" s="220">
        <v>26249943</v>
      </c>
      <c r="E56" s="220">
        <v>9786779</v>
      </c>
      <c r="F56" s="222">
        <v>2.165387280051772</v>
      </c>
      <c r="G56" s="222">
        <v>37.28304857652453</v>
      </c>
      <c r="H56" s="220">
        <v>26249943</v>
      </c>
      <c r="I56" s="220">
        <v>9786779</v>
      </c>
    </row>
    <row r="57" spans="1:9" s="231" customFormat="1" ht="12.75" customHeight="1">
      <c r="A57" s="180" t="s">
        <v>242</v>
      </c>
      <c r="B57" s="219" t="s">
        <v>243</v>
      </c>
      <c r="C57" s="220">
        <v>422292181</v>
      </c>
      <c r="D57" s="220">
        <v>26249943</v>
      </c>
      <c r="E57" s="220">
        <v>9786779</v>
      </c>
      <c r="F57" s="222">
        <v>2.31753734507341</v>
      </c>
      <c r="G57" s="222">
        <v>37.28304857652453</v>
      </c>
      <c r="H57" s="220">
        <v>26249943</v>
      </c>
      <c r="I57" s="220">
        <v>9786779</v>
      </c>
    </row>
    <row r="58" spans="1:9" ht="12.75" customHeight="1">
      <c r="A58" s="149">
        <v>5100</v>
      </c>
      <c r="B58" s="232" t="s">
        <v>244</v>
      </c>
      <c r="C58" s="189" t="s">
        <v>1330</v>
      </c>
      <c r="D58" s="189" t="s">
        <v>1330</v>
      </c>
      <c r="E58" s="189">
        <v>52456</v>
      </c>
      <c r="F58" s="226" t="s">
        <v>1330</v>
      </c>
      <c r="G58" s="226" t="s">
        <v>1330</v>
      </c>
      <c r="H58" s="189" t="s">
        <v>1330</v>
      </c>
      <c r="I58" s="189">
        <v>52456</v>
      </c>
    </row>
    <row r="59" spans="1:9" ht="12.75" customHeight="1">
      <c r="A59" s="149">
        <v>5200</v>
      </c>
      <c r="B59" s="232" t="s">
        <v>245</v>
      </c>
      <c r="C59" s="189" t="s">
        <v>1330</v>
      </c>
      <c r="D59" s="189" t="s">
        <v>1330</v>
      </c>
      <c r="E59" s="189">
        <v>5377449</v>
      </c>
      <c r="F59" s="226" t="s">
        <v>1330</v>
      </c>
      <c r="G59" s="226" t="s">
        <v>1330</v>
      </c>
      <c r="H59" s="189" t="s">
        <v>1330</v>
      </c>
      <c r="I59" s="189">
        <v>5377449</v>
      </c>
    </row>
    <row r="60" spans="1:9" ht="51">
      <c r="A60" s="149">
        <v>5800</v>
      </c>
      <c r="B60" s="227" t="s">
        <v>246</v>
      </c>
      <c r="C60" s="189" t="s">
        <v>1330</v>
      </c>
      <c r="D60" s="189" t="s">
        <v>1330</v>
      </c>
      <c r="E60" s="189">
        <v>4356874</v>
      </c>
      <c r="F60" s="226" t="s">
        <v>1330</v>
      </c>
      <c r="G60" s="226" t="s">
        <v>1330</v>
      </c>
      <c r="H60" s="189" t="s">
        <v>1330</v>
      </c>
      <c r="I60" s="189">
        <v>4356874</v>
      </c>
    </row>
    <row r="61" spans="1:9" s="231" customFormat="1" ht="12.75">
      <c r="A61" s="180" t="s">
        <v>247</v>
      </c>
      <c r="B61" s="219" t="s">
        <v>248</v>
      </c>
      <c r="C61" s="220">
        <v>29672190</v>
      </c>
      <c r="D61" s="220">
        <v>0</v>
      </c>
      <c r="E61" s="220">
        <v>0</v>
      </c>
      <c r="F61" s="222">
        <v>0</v>
      </c>
      <c r="G61" s="222">
        <v>0</v>
      </c>
      <c r="H61" s="220">
        <v>0</v>
      </c>
      <c r="I61" s="220">
        <v>0</v>
      </c>
    </row>
    <row r="62" spans="1:9" ht="12.75">
      <c r="A62" s="149">
        <v>9100</v>
      </c>
      <c r="B62" s="185" t="s">
        <v>249</v>
      </c>
      <c r="C62" s="189">
        <v>8800000</v>
      </c>
      <c r="D62" s="189">
        <v>0</v>
      </c>
      <c r="E62" s="189">
        <v>0</v>
      </c>
      <c r="F62" s="226">
        <v>0</v>
      </c>
      <c r="G62" s="226">
        <v>0</v>
      </c>
      <c r="H62" s="189">
        <v>0</v>
      </c>
      <c r="I62" s="189">
        <v>0</v>
      </c>
    </row>
    <row r="63" spans="1:9" ht="24" customHeight="1">
      <c r="A63" s="149">
        <v>9500</v>
      </c>
      <c r="B63" s="185" t="s">
        <v>250</v>
      </c>
      <c r="C63" s="189">
        <v>20872190</v>
      </c>
      <c r="D63" s="189">
        <v>0</v>
      </c>
      <c r="E63" s="189">
        <v>0</v>
      </c>
      <c r="F63" s="226">
        <v>0</v>
      </c>
      <c r="G63" s="226">
        <v>0</v>
      </c>
      <c r="H63" s="189">
        <v>0</v>
      </c>
      <c r="I63" s="189">
        <v>0</v>
      </c>
    </row>
    <row r="64" spans="1:9" ht="12.75" customHeight="1">
      <c r="A64" s="236"/>
      <c r="B64" s="180" t="s">
        <v>1334</v>
      </c>
      <c r="C64" s="220">
        <v>-343906630</v>
      </c>
      <c r="D64" s="220" t="s">
        <v>1330</v>
      </c>
      <c r="E64" s="220">
        <v>105084771.96000004</v>
      </c>
      <c r="F64" s="222" t="s">
        <v>1330</v>
      </c>
      <c r="G64" s="222" t="s">
        <v>1330</v>
      </c>
      <c r="H64" s="220" t="s">
        <v>1330</v>
      </c>
      <c r="I64" s="220">
        <v>105084771.96000004</v>
      </c>
    </row>
    <row r="65" spans="1:9" ht="12.75" customHeight="1">
      <c r="A65" s="224"/>
      <c r="B65" s="180" t="s">
        <v>1335</v>
      </c>
      <c r="C65" s="220">
        <v>343906630</v>
      </c>
      <c r="D65" s="220" t="s">
        <v>1330</v>
      </c>
      <c r="E65" s="220">
        <v>-105084772</v>
      </c>
      <c r="F65" s="222" t="s">
        <v>1330</v>
      </c>
      <c r="G65" s="222" t="s">
        <v>1330</v>
      </c>
      <c r="H65" s="220" t="s">
        <v>1330</v>
      </c>
      <c r="I65" s="220">
        <v>-105084772</v>
      </c>
    </row>
    <row r="66" spans="1:9" ht="12.75" customHeight="1">
      <c r="A66" s="238" t="s">
        <v>251</v>
      </c>
      <c r="B66" s="239" t="s">
        <v>1336</v>
      </c>
      <c r="C66" s="189">
        <v>62327943</v>
      </c>
      <c r="D66" s="189" t="s">
        <v>1330</v>
      </c>
      <c r="E66" s="189">
        <v>-21832288</v>
      </c>
      <c r="F66" s="226" t="s">
        <v>1330</v>
      </c>
      <c r="G66" s="226" t="s">
        <v>1330</v>
      </c>
      <c r="H66" s="189" t="s">
        <v>1330</v>
      </c>
      <c r="I66" s="189">
        <v>-21832288</v>
      </c>
    </row>
    <row r="67" spans="1:9" ht="36.75" customHeight="1">
      <c r="A67" s="240"/>
      <c r="B67" s="241" t="s">
        <v>252</v>
      </c>
      <c r="C67" s="189">
        <v>1662972</v>
      </c>
      <c r="D67" s="189">
        <v>26281</v>
      </c>
      <c r="E67" s="189">
        <v>26281</v>
      </c>
      <c r="F67" s="226" t="s">
        <v>1330</v>
      </c>
      <c r="G67" s="226" t="s">
        <v>1330</v>
      </c>
      <c r="H67" s="189">
        <v>26281</v>
      </c>
      <c r="I67" s="189">
        <v>26281</v>
      </c>
    </row>
    <row r="68" spans="1:9" ht="38.25" customHeight="1">
      <c r="A68" s="242"/>
      <c r="B68" s="241" t="s">
        <v>253</v>
      </c>
      <c r="C68" s="189">
        <v>10814971</v>
      </c>
      <c r="D68" s="189">
        <v>-764087</v>
      </c>
      <c r="E68" s="189">
        <v>-764087</v>
      </c>
      <c r="F68" s="226" t="s">
        <v>1330</v>
      </c>
      <c r="G68" s="226" t="s">
        <v>1330</v>
      </c>
      <c r="H68" s="189">
        <v>-764087</v>
      </c>
      <c r="I68" s="189">
        <v>-764087</v>
      </c>
    </row>
    <row r="69" spans="1:9" ht="38.25" customHeight="1">
      <c r="A69" s="242"/>
      <c r="B69" s="241" t="s">
        <v>254</v>
      </c>
      <c r="C69" s="189">
        <v>49850000</v>
      </c>
      <c r="D69" s="189" t="s">
        <v>331</v>
      </c>
      <c r="E69" s="189">
        <v>-21094482</v>
      </c>
      <c r="F69" s="226" t="s">
        <v>1330</v>
      </c>
      <c r="G69" s="226" t="s">
        <v>1330</v>
      </c>
      <c r="H69" s="189" t="s">
        <v>331</v>
      </c>
      <c r="I69" s="189">
        <v>-21094482</v>
      </c>
    </row>
    <row r="70" spans="1:9" ht="12.75" customHeight="1">
      <c r="A70" s="238" t="s">
        <v>255</v>
      </c>
      <c r="B70" s="239" t="s">
        <v>256</v>
      </c>
      <c r="C70" s="189">
        <v>-49850000</v>
      </c>
      <c r="D70" s="189" t="s">
        <v>1330</v>
      </c>
      <c r="E70" s="189">
        <v>21158470</v>
      </c>
      <c r="F70" s="226" t="s">
        <v>1330</v>
      </c>
      <c r="G70" s="226" t="s">
        <v>1330</v>
      </c>
      <c r="H70" s="189" t="s">
        <v>1330</v>
      </c>
      <c r="I70" s="189">
        <v>21158470</v>
      </c>
    </row>
    <row r="71" spans="1:9" ht="12.75" customHeight="1">
      <c r="A71" s="238" t="s">
        <v>257</v>
      </c>
      <c r="B71" s="239" t="s">
        <v>258</v>
      </c>
      <c r="C71" s="189">
        <v>331428687</v>
      </c>
      <c r="D71" s="189" t="s">
        <v>1330</v>
      </c>
      <c r="E71" s="189">
        <v>-104410954</v>
      </c>
      <c r="F71" s="226" t="s">
        <v>1330</v>
      </c>
      <c r="G71" s="226" t="s">
        <v>1330</v>
      </c>
      <c r="H71" s="189" t="s">
        <v>1330</v>
      </c>
      <c r="I71" s="189">
        <v>-104410954</v>
      </c>
    </row>
    <row r="72" spans="1:9" ht="24.75" customHeight="1">
      <c r="A72" s="228"/>
      <c r="B72" s="229" t="s">
        <v>259</v>
      </c>
      <c r="C72" s="220">
        <v>3498871561</v>
      </c>
      <c r="D72" s="220" t="s">
        <v>1330</v>
      </c>
      <c r="E72" s="220">
        <v>170359339</v>
      </c>
      <c r="F72" s="226">
        <v>4.868979498959093</v>
      </c>
      <c r="G72" s="222" t="s">
        <v>1330</v>
      </c>
      <c r="H72" s="220" t="s">
        <v>1330</v>
      </c>
      <c r="I72" s="220">
        <v>170359339</v>
      </c>
    </row>
    <row r="73" spans="1:9" ht="12.75">
      <c r="A73" s="243" t="s">
        <v>260</v>
      </c>
      <c r="B73" s="232" t="s">
        <v>261</v>
      </c>
      <c r="C73" s="189">
        <v>633562938</v>
      </c>
      <c r="D73" s="189" t="s">
        <v>1330</v>
      </c>
      <c r="E73" s="244">
        <v>17511200</v>
      </c>
      <c r="F73" s="226">
        <v>2.7639243001300686</v>
      </c>
      <c r="G73" s="226" t="s">
        <v>1330</v>
      </c>
      <c r="H73" s="189" t="s">
        <v>1330</v>
      </c>
      <c r="I73" s="189">
        <v>17511200</v>
      </c>
    </row>
    <row r="74" spans="1:9" s="245" customFormat="1" ht="12.75">
      <c r="A74" s="243" t="s">
        <v>262</v>
      </c>
      <c r="B74" s="224" t="s">
        <v>263</v>
      </c>
      <c r="C74" s="189">
        <v>223054632</v>
      </c>
      <c r="D74" s="189" t="s">
        <v>1330</v>
      </c>
      <c r="E74" s="244">
        <v>7372160</v>
      </c>
      <c r="F74" s="226">
        <v>3.305091642302232</v>
      </c>
      <c r="G74" s="226" t="s">
        <v>1330</v>
      </c>
      <c r="H74" s="189" t="s">
        <v>1330</v>
      </c>
      <c r="I74" s="189">
        <v>7372160</v>
      </c>
    </row>
    <row r="75" spans="1:9" s="246" customFormat="1" ht="12.75">
      <c r="A75" s="243" t="s">
        <v>264</v>
      </c>
      <c r="B75" s="227" t="s">
        <v>265</v>
      </c>
      <c r="C75" s="189">
        <v>339217277</v>
      </c>
      <c r="D75" s="189" t="s">
        <v>1330</v>
      </c>
      <c r="E75" s="244">
        <v>21874990</v>
      </c>
      <c r="F75" s="226">
        <v>6.448666233471358</v>
      </c>
      <c r="G75" s="226" t="s">
        <v>1330</v>
      </c>
      <c r="H75" s="189" t="s">
        <v>1330</v>
      </c>
      <c r="I75" s="189">
        <v>21874990</v>
      </c>
    </row>
    <row r="76" spans="1:9" s="246" customFormat="1" ht="12.75">
      <c r="A76" s="243" t="s">
        <v>266</v>
      </c>
      <c r="B76" s="224" t="s">
        <v>267</v>
      </c>
      <c r="C76" s="189">
        <v>806065897</v>
      </c>
      <c r="D76" s="189" t="s">
        <v>1330</v>
      </c>
      <c r="E76" s="244">
        <v>49852864</v>
      </c>
      <c r="F76" s="226">
        <v>6.184713208379289</v>
      </c>
      <c r="G76" s="226" t="s">
        <v>1330</v>
      </c>
      <c r="H76" s="189" t="s">
        <v>1330</v>
      </c>
      <c r="I76" s="189">
        <v>49852864</v>
      </c>
    </row>
    <row r="77" spans="1:9" s="246" customFormat="1" ht="12.75">
      <c r="A77" s="243" t="s">
        <v>268</v>
      </c>
      <c r="B77" s="224" t="s">
        <v>269</v>
      </c>
      <c r="C77" s="189">
        <v>140848739</v>
      </c>
      <c r="D77" s="189" t="s">
        <v>1330</v>
      </c>
      <c r="E77" s="244">
        <v>1889547</v>
      </c>
      <c r="F77" s="226">
        <v>1.3415434269525124</v>
      </c>
      <c r="G77" s="226" t="s">
        <v>1330</v>
      </c>
      <c r="H77" s="189" t="s">
        <v>1330</v>
      </c>
      <c r="I77" s="189">
        <v>1889547</v>
      </c>
    </row>
    <row r="78" spans="1:9" s="246" customFormat="1" ht="25.5">
      <c r="A78" s="243" t="s">
        <v>270</v>
      </c>
      <c r="B78" s="227" t="s">
        <v>271</v>
      </c>
      <c r="C78" s="189">
        <v>15842651</v>
      </c>
      <c r="D78" s="189" t="s">
        <v>1330</v>
      </c>
      <c r="E78" s="244">
        <v>125669</v>
      </c>
      <c r="F78" s="226">
        <v>0.7932321427771147</v>
      </c>
      <c r="G78" s="226" t="s">
        <v>1330</v>
      </c>
      <c r="H78" s="189" t="s">
        <v>1330</v>
      </c>
      <c r="I78" s="189">
        <v>125669</v>
      </c>
    </row>
    <row r="79" spans="1:9" s="246" customFormat="1" ht="12.75">
      <c r="A79" s="243" t="s">
        <v>272</v>
      </c>
      <c r="B79" s="224" t="s">
        <v>273</v>
      </c>
      <c r="C79" s="189">
        <v>495942962</v>
      </c>
      <c r="D79" s="189" t="s">
        <v>1330</v>
      </c>
      <c r="E79" s="244">
        <v>19206191</v>
      </c>
      <c r="F79" s="226">
        <v>3.8726612678495878</v>
      </c>
      <c r="G79" s="226" t="s">
        <v>1330</v>
      </c>
      <c r="H79" s="189" t="s">
        <v>1330</v>
      </c>
      <c r="I79" s="189">
        <v>19206191</v>
      </c>
    </row>
    <row r="80" spans="1:9" s="247" customFormat="1" ht="12.75">
      <c r="A80" s="243" t="s">
        <v>274</v>
      </c>
      <c r="B80" s="224" t="s">
        <v>275</v>
      </c>
      <c r="C80" s="189">
        <v>114135605</v>
      </c>
      <c r="D80" s="189" t="s">
        <v>1330</v>
      </c>
      <c r="E80" s="244">
        <v>4686933</v>
      </c>
      <c r="F80" s="226">
        <v>4.106460030592557</v>
      </c>
      <c r="G80" s="226" t="s">
        <v>1330</v>
      </c>
      <c r="H80" s="189" t="s">
        <v>1330</v>
      </c>
      <c r="I80" s="189">
        <v>4686933</v>
      </c>
    </row>
    <row r="81" spans="1:9" s="247" customFormat="1" ht="12.75">
      <c r="A81" s="243" t="s">
        <v>276</v>
      </c>
      <c r="B81" s="224" t="s">
        <v>277</v>
      </c>
      <c r="C81" s="189">
        <v>533311393</v>
      </c>
      <c r="D81" s="189" t="s">
        <v>1330</v>
      </c>
      <c r="E81" s="244">
        <v>33923355</v>
      </c>
      <c r="F81" s="226">
        <v>6.360890737618276</v>
      </c>
      <c r="G81" s="226" t="s">
        <v>1330</v>
      </c>
      <c r="H81" s="189" t="s">
        <v>1330</v>
      </c>
      <c r="I81" s="189">
        <v>33923355</v>
      </c>
    </row>
    <row r="82" spans="1:9" s="247" customFormat="1" ht="12.75">
      <c r="A82" s="243" t="s">
        <v>278</v>
      </c>
      <c r="B82" s="224" t="s">
        <v>279</v>
      </c>
      <c r="C82" s="189">
        <v>196889467</v>
      </c>
      <c r="D82" s="189" t="s">
        <v>1330</v>
      </c>
      <c r="E82" s="244">
        <v>13916430</v>
      </c>
      <c r="F82" s="226">
        <v>7.0681434675223125</v>
      </c>
      <c r="G82" s="226" t="s">
        <v>1330</v>
      </c>
      <c r="H82" s="189" t="s">
        <v>1330</v>
      </c>
      <c r="I82" s="189">
        <v>13916430</v>
      </c>
    </row>
    <row r="83" spans="1:9" ht="24.75" customHeight="1">
      <c r="A83" s="228"/>
      <c r="B83" s="229" t="s">
        <v>280</v>
      </c>
      <c r="C83" s="220"/>
      <c r="D83" s="220"/>
      <c r="E83" s="220"/>
      <c r="F83" s="222"/>
      <c r="G83" s="222"/>
      <c r="H83" s="220"/>
      <c r="I83" s="220"/>
    </row>
    <row r="84" spans="1:9" s="247" customFormat="1" ht="12.75">
      <c r="A84" s="243"/>
      <c r="B84" s="248" t="s">
        <v>281</v>
      </c>
      <c r="C84" s="220"/>
      <c r="D84" s="189"/>
      <c r="E84" s="249"/>
      <c r="F84" s="226"/>
      <c r="G84" s="226"/>
      <c r="H84" s="189"/>
      <c r="I84" s="189"/>
    </row>
    <row r="85" spans="1:9" s="245" customFormat="1" ht="12.75">
      <c r="A85" s="250"/>
      <c r="B85" s="229" t="s">
        <v>282</v>
      </c>
      <c r="C85" s="251">
        <v>2929810</v>
      </c>
      <c r="D85" s="251">
        <v>158616</v>
      </c>
      <c r="E85" s="251">
        <v>158616</v>
      </c>
      <c r="F85" s="222">
        <v>5.413866428198415</v>
      </c>
      <c r="G85" s="222">
        <v>100</v>
      </c>
      <c r="H85" s="220">
        <v>158616</v>
      </c>
      <c r="I85" s="220">
        <v>158616</v>
      </c>
    </row>
    <row r="86" spans="1:9" ht="12.75" customHeight="1">
      <c r="A86" s="224"/>
      <c r="B86" s="239" t="s">
        <v>283</v>
      </c>
      <c r="C86" s="252">
        <v>2929810</v>
      </c>
      <c r="D86" s="252">
        <v>158616</v>
      </c>
      <c r="E86" s="252">
        <v>158616</v>
      </c>
      <c r="F86" s="226">
        <v>5.413866428198415</v>
      </c>
      <c r="G86" s="226">
        <v>100</v>
      </c>
      <c r="H86" s="189">
        <v>158616</v>
      </c>
      <c r="I86" s="189">
        <v>158616</v>
      </c>
    </row>
    <row r="87" spans="1:9" ht="25.5">
      <c r="A87" s="224"/>
      <c r="B87" s="241" t="s">
        <v>284</v>
      </c>
      <c r="C87" s="252">
        <v>2929810</v>
      </c>
      <c r="D87" s="189">
        <v>158616</v>
      </c>
      <c r="E87" s="189">
        <v>158616</v>
      </c>
      <c r="F87" s="226">
        <v>5.413866428198415</v>
      </c>
      <c r="G87" s="226">
        <v>100</v>
      </c>
      <c r="H87" s="189">
        <v>158616</v>
      </c>
      <c r="I87" s="189">
        <v>158616</v>
      </c>
    </row>
    <row r="88" spans="1:9" ht="12.75">
      <c r="A88" s="181"/>
      <c r="B88" s="229" t="s">
        <v>285</v>
      </c>
      <c r="C88" s="220">
        <v>2929810</v>
      </c>
      <c r="D88" s="220">
        <v>158616</v>
      </c>
      <c r="E88" s="220">
        <v>123048</v>
      </c>
      <c r="F88" s="222">
        <v>4.199862789737219</v>
      </c>
      <c r="G88" s="222">
        <v>77.5760326827054</v>
      </c>
      <c r="H88" s="220">
        <v>158616</v>
      </c>
      <c r="I88" s="220">
        <v>123048</v>
      </c>
    </row>
    <row r="89" spans="1:9" ht="12.75">
      <c r="A89" s="181"/>
      <c r="B89" s="239" t="s">
        <v>286</v>
      </c>
      <c r="C89" s="252">
        <v>2893275</v>
      </c>
      <c r="D89" s="252">
        <v>151166</v>
      </c>
      <c r="E89" s="252">
        <v>120854</v>
      </c>
      <c r="F89" s="226">
        <v>4.177065781856201</v>
      </c>
      <c r="G89" s="226">
        <v>79.94787187595094</v>
      </c>
      <c r="H89" s="189">
        <v>151166</v>
      </c>
      <c r="I89" s="189">
        <v>120854</v>
      </c>
    </row>
    <row r="90" spans="1:9" ht="12.75">
      <c r="A90" s="224"/>
      <c r="B90" s="253" t="s">
        <v>287</v>
      </c>
      <c r="C90" s="252">
        <v>2866275</v>
      </c>
      <c r="D90" s="252">
        <v>149666</v>
      </c>
      <c r="E90" s="252">
        <v>120854</v>
      </c>
      <c r="F90" s="226">
        <v>4.216413289024954</v>
      </c>
      <c r="G90" s="226">
        <v>80.7491347400211</v>
      </c>
      <c r="H90" s="189">
        <v>149666</v>
      </c>
      <c r="I90" s="189">
        <v>120854</v>
      </c>
    </row>
    <row r="91" spans="1:9" s="257" customFormat="1" ht="12.75">
      <c r="A91" s="254"/>
      <c r="B91" s="255" t="s">
        <v>288</v>
      </c>
      <c r="C91" s="252">
        <v>1367818</v>
      </c>
      <c r="D91" s="256">
        <v>45404</v>
      </c>
      <c r="E91" s="256">
        <v>42725</v>
      </c>
      <c r="F91" s="226">
        <v>3.123588079700662</v>
      </c>
      <c r="G91" s="226">
        <v>94.09963879834376</v>
      </c>
      <c r="H91" s="189">
        <v>45404</v>
      </c>
      <c r="I91" s="189">
        <v>42725</v>
      </c>
    </row>
    <row r="92" spans="1:9" ht="12" customHeight="1">
      <c r="A92" s="224"/>
      <c r="B92" s="258" t="s">
        <v>289</v>
      </c>
      <c r="C92" s="252">
        <v>1102279</v>
      </c>
      <c r="D92" s="189">
        <v>36687</v>
      </c>
      <c r="E92" s="189">
        <v>34378</v>
      </c>
      <c r="F92" s="226">
        <v>3.118811117693433</v>
      </c>
      <c r="G92" s="226">
        <v>93.70621746122605</v>
      </c>
      <c r="H92" s="189">
        <v>36687</v>
      </c>
      <c r="I92" s="189">
        <v>34378</v>
      </c>
    </row>
    <row r="93" spans="1:9" ht="12.75">
      <c r="A93" s="224"/>
      <c r="B93" s="255" t="s">
        <v>290</v>
      </c>
      <c r="C93" s="252">
        <v>1498457</v>
      </c>
      <c r="D93" s="189">
        <v>104262</v>
      </c>
      <c r="E93" s="189">
        <v>78129</v>
      </c>
      <c r="F93" s="226">
        <v>5.213963430382053</v>
      </c>
      <c r="G93" s="226">
        <v>74.93525925073374</v>
      </c>
      <c r="H93" s="189">
        <v>104262</v>
      </c>
      <c r="I93" s="189">
        <v>78129</v>
      </c>
    </row>
    <row r="94" spans="1:9" ht="12.75">
      <c r="A94" s="181"/>
      <c r="B94" s="253" t="s">
        <v>291</v>
      </c>
      <c r="C94" s="252">
        <v>27000</v>
      </c>
      <c r="D94" s="252">
        <v>1500</v>
      </c>
      <c r="E94" s="252">
        <v>0</v>
      </c>
      <c r="F94" s="226">
        <v>0</v>
      </c>
      <c r="G94" s="226">
        <v>0</v>
      </c>
      <c r="H94" s="189">
        <v>1500</v>
      </c>
      <c r="I94" s="189">
        <v>0</v>
      </c>
    </row>
    <row r="95" spans="1:9" ht="12.75">
      <c r="A95" s="224"/>
      <c r="B95" s="255" t="s">
        <v>292</v>
      </c>
      <c r="C95" s="252">
        <v>27000</v>
      </c>
      <c r="D95" s="189">
        <v>1500</v>
      </c>
      <c r="E95" s="189">
        <v>0</v>
      </c>
      <c r="F95" s="226">
        <v>0</v>
      </c>
      <c r="G95" s="226">
        <v>0</v>
      </c>
      <c r="H95" s="189">
        <v>1500</v>
      </c>
      <c r="I95" s="189">
        <v>0</v>
      </c>
    </row>
    <row r="96" spans="1:9" ht="12.75">
      <c r="A96" s="224"/>
      <c r="B96" s="239" t="s">
        <v>241</v>
      </c>
      <c r="C96" s="252">
        <v>36535</v>
      </c>
      <c r="D96" s="252">
        <v>7450</v>
      </c>
      <c r="E96" s="252">
        <v>2194</v>
      </c>
      <c r="F96" s="226">
        <v>6.005200492678254</v>
      </c>
      <c r="G96" s="226">
        <v>29.449664429530202</v>
      </c>
      <c r="H96" s="189">
        <v>7450</v>
      </c>
      <c r="I96" s="189">
        <v>2194</v>
      </c>
    </row>
    <row r="97" spans="1:9" ht="12.75">
      <c r="A97" s="224"/>
      <c r="B97" s="253" t="s">
        <v>293</v>
      </c>
      <c r="C97" s="252">
        <v>36535</v>
      </c>
      <c r="D97" s="189">
        <v>7450</v>
      </c>
      <c r="E97" s="189">
        <v>2194</v>
      </c>
      <c r="F97" s="226">
        <v>6.005200492678254</v>
      </c>
      <c r="G97" s="226">
        <v>29.449664429530202</v>
      </c>
      <c r="H97" s="189">
        <v>7450</v>
      </c>
      <c r="I97" s="189">
        <v>2194</v>
      </c>
    </row>
    <row r="98" spans="1:9" ht="12.75">
      <c r="A98" s="224"/>
      <c r="B98" s="259"/>
      <c r="C98" s="260"/>
      <c r="D98" s="189"/>
      <c r="E98" s="189"/>
      <c r="F98" s="226"/>
      <c r="G98" s="226"/>
      <c r="H98" s="189"/>
      <c r="I98" s="189"/>
    </row>
    <row r="99" spans="1:9" ht="12.75">
      <c r="A99" s="224"/>
      <c r="B99" s="248" t="s">
        <v>294</v>
      </c>
      <c r="C99" s="220"/>
      <c r="D99" s="189"/>
      <c r="E99" s="189"/>
      <c r="F99" s="226"/>
      <c r="G99" s="226"/>
      <c r="H99" s="189"/>
      <c r="I99" s="189"/>
    </row>
    <row r="100" spans="1:9" ht="12.75">
      <c r="A100" s="224"/>
      <c r="B100" s="229" t="s">
        <v>282</v>
      </c>
      <c r="C100" s="251">
        <v>12854949</v>
      </c>
      <c r="D100" s="251">
        <v>1121587</v>
      </c>
      <c r="E100" s="251">
        <v>1128942</v>
      </c>
      <c r="F100" s="222">
        <v>8.782158528983661</v>
      </c>
      <c r="G100" s="222">
        <v>100.65576722982703</v>
      </c>
      <c r="H100" s="220">
        <v>1121587</v>
      </c>
      <c r="I100" s="220">
        <v>1128942</v>
      </c>
    </row>
    <row r="101" spans="1:9" ht="25.5">
      <c r="A101" s="224"/>
      <c r="B101" s="261" t="s">
        <v>295</v>
      </c>
      <c r="C101" s="252">
        <v>259000</v>
      </c>
      <c r="D101" s="189">
        <v>21587</v>
      </c>
      <c r="E101" s="189">
        <v>28942</v>
      </c>
      <c r="F101" s="226">
        <v>11.174517374517375</v>
      </c>
      <c r="G101" s="226">
        <v>134.07143188029832</v>
      </c>
      <c r="H101" s="189">
        <v>21587</v>
      </c>
      <c r="I101" s="189">
        <v>28942</v>
      </c>
    </row>
    <row r="102" spans="1:9" ht="12.75">
      <c r="A102" s="224"/>
      <c r="B102" s="239" t="s">
        <v>283</v>
      </c>
      <c r="C102" s="252">
        <v>12595949</v>
      </c>
      <c r="D102" s="252">
        <v>1100000</v>
      </c>
      <c r="E102" s="252">
        <v>1100000</v>
      </c>
      <c r="F102" s="226">
        <v>8.732966448181077</v>
      </c>
      <c r="G102" s="226">
        <v>100</v>
      </c>
      <c r="H102" s="189">
        <v>1100000</v>
      </c>
      <c r="I102" s="189">
        <v>1100000</v>
      </c>
    </row>
    <row r="103" spans="1:9" ht="25.5">
      <c r="A103" s="224"/>
      <c r="B103" s="241" t="s">
        <v>284</v>
      </c>
      <c r="C103" s="252">
        <v>12595949</v>
      </c>
      <c r="D103" s="189">
        <v>1100000</v>
      </c>
      <c r="E103" s="189">
        <v>1100000</v>
      </c>
      <c r="F103" s="226">
        <v>8.732966448181077</v>
      </c>
      <c r="G103" s="226">
        <v>100</v>
      </c>
      <c r="H103" s="189">
        <v>1100000</v>
      </c>
      <c r="I103" s="189">
        <v>1100000</v>
      </c>
    </row>
    <row r="104" spans="1:9" ht="12.75">
      <c r="A104" s="224"/>
      <c r="B104" s="229" t="s">
        <v>285</v>
      </c>
      <c r="C104" s="220">
        <v>12854949</v>
      </c>
      <c r="D104" s="220">
        <v>1121587</v>
      </c>
      <c r="E104" s="220">
        <v>661753</v>
      </c>
      <c r="F104" s="222">
        <v>5.147846171929581</v>
      </c>
      <c r="G104" s="222">
        <v>59.00148628684177</v>
      </c>
      <c r="H104" s="220">
        <v>1121587</v>
      </c>
      <c r="I104" s="220">
        <v>661753</v>
      </c>
    </row>
    <row r="105" spans="1:9" ht="12.75">
      <c r="A105" s="224"/>
      <c r="B105" s="239" t="s">
        <v>286</v>
      </c>
      <c r="C105" s="252">
        <v>11424311</v>
      </c>
      <c r="D105" s="252">
        <v>1021162</v>
      </c>
      <c r="E105" s="252">
        <v>647686</v>
      </c>
      <c r="F105" s="226">
        <v>5.669365968766081</v>
      </c>
      <c r="G105" s="226">
        <v>63.426371134061</v>
      </c>
      <c r="H105" s="189">
        <v>1021162</v>
      </c>
      <c r="I105" s="189">
        <v>647686</v>
      </c>
    </row>
    <row r="106" spans="1:9" ht="12.75" customHeight="1">
      <c r="A106" s="224"/>
      <c r="B106" s="253" t="s">
        <v>287</v>
      </c>
      <c r="C106" s="252">
        <v>11322121</v>
      </c>
      <c r="D106" s="252">
        <v>961162</v>
      </c>
      <c r="E106" s="252">
        <v>607686</v>
      </c>
      <c r="F106" s="226">
        <v>5.367245236117862</v>
      </c>
      <c r="G106" s="226">
        <v>63.224097498652675</v>
      </c>
      <c r="H106" s="189">
        <v>961162</v>
      </c>
      <c r="I106" s="189">
        <v>607686</v>
      </c>
    </row>
    <row r="107" spans="1:9" ht="12.75">
      <c r="A107" s="224"/>
      <c r="B107" s="255" t="s">
        <v>288</v>
      </c>
      <c r="C107" s="252">
        <v>9043672</v>
      </c>
      <c r="D107" s="189">
        <v>723146</v>
      </c>
      <c r="E107" s="189">
        <v>507810</v>
      </c>
      <c r="F107" s="226">
        <v>5.615086438340533</v>
      </c>
      <c r="G107" s="226">
        <v>70.22233407914861</v>
      </c>
      <c r="H107" s="189">
        <v>723146</v>
      </c>
      <c r="I107" s="189">
        <v>507810</v>
      </c>
    </row>
    <row r="108" spans="1:9" ht="12.75">
      <c r="A108" s="224"/>
      <c r="B108" s="258" t="s">
        <v>289</v>
      </c>
      <c r="C108" s="252">
        <v>6165083</v>
      </c>
      <c r="D108" s="189">
        <v>481294</v>
      </c>
      <c r="E108" s="189">
        <v>394889</v>
      </c>
      <c r="F108" s="226">
        <v>6.405250342939422</v>
      </c>
      <c r="G108" s="226">
        <v>82.0473556703387</v>
      </c>
      <c r="H108" s="189">
        <v>481294</v>
      </c>
      <c r="I108" s="189">
        <v>394889</v>
      </c>
    </row>
    <row r="109" spans="1:9" ht="12.75">
      <c r="A109" s="224"/>
      <c r="B109" s="255" t="s">
        <v>290</v>
      </c>
      <c r="C109" s="252">
        <v>2278449</v>
      </c>
      <c r="D109" s="189">
        <v>238016</v>
      </c>
      <c r="E109" s="189">
        <v>99876</v>
      </c>
      <c r="F109" s="226">
        <v>4.383508254957649</v>
      </c>
      <c r="G109" s="226">
        <v>41.96188491529981</v>
      </c>
      <c r="H109" s="189">
        <v>238016</v>
      </c>
      <c r="I109" s="189">
        <v>99876</v>
      </c>
    </row>
    <row r="110" spans="1:9" ht="25.5">
      <c r="A110" s="224"/>
      <c r="B110" s="241" t="s">
        <v>296</v>
      </c>
      <c r="C110" s="252">
        <v>102190</v>
      </c>
      <c r="D110" s="252">
        <v>60000</v>
      </c>
      <c r="E110" s="252">
        <v>40000</v>
      </c>
      <c r="F110" s="226">
        <v>39.14277326548586</v>
      </c>
      <c r="G110" s="226">
        <v>66.66666666666666</v>
      </c>
      <c r="H110" s="189">
        <v>60000</v>
      </c>
      <c r="I110" s="189">
        <v>40000</v>
      </c>
    </row>
    <row r="111" spans="1:9" ht="12.75">
      <c r="A111" s="224"/>
      <c r="B111" s="262" t="s">
        <v>297</v>
      </c>
      <c r="C111" s="252">
        <v>102190</v>
      </c>
      <c r="D111" s="189">
        <v>60000</v>
      </c>
      <c r="E111" s="189">
        <v>40000</v>
      </c>
      <c r="F111" s="226">
        <v>39.14277326548586</v>
      </c>
      <c r="G111" s="226">
        <v>66.66666666666666</v>
      </c>
      <c r="H111" s="189">
        <v>60000</v>
      </c>
      <c r="I111" s="189">
        <v>40000</v>
      </c>
    </row>
    <row r="112" spans="1:9" ht="12.75">
      <c r="A112" s="224"/>
      <c r="B112" s="239" t="s">
        <v>241</v>
      </c>
      <c r="C112" s="252">
        <v>1430638</v>
      </c>
      <c r="D112" s="252">
        <v>100425</v>
      </c>
      <c r="E112" s="252">
        <v>14067</v>
      </c>
      <c r="F112" s="226">
        <v>0.9832676050824878</v>
      </c>
      <c r="G112" s="226">
        <v>14.007468259895445</v>
      </c>
      <c r="H112" s="189">
        <v>100425</v>
      </c>
      <c r="I112" s="189">
        <v>14067</v>
      </c>
    </row>
    <row r="113" spans="1:9" ht="12" customHeight="1">
      <c r="A113" s="224"/>
      <c r="B113" s="253" t="s">
        <v>293</v>
      </c>
      <c r="C113" s="252">
        <v>1430638</v>
      </c>
      <c r="D113" s="189">
        <v>100425</v>
      </c>
      <c r="E113" s="189">
        <v>14067</v>
      </c>
      <c r="F113" s="226">
        <v>0.9832676050824878</v>
      </c>
      <c r="G113" s="226">
        <v>14.007468259895445</v>
      </c>
      <c r="H113" s="189">
        <v>100425</v>
      </c>
      <c r="I113" s="189">
        <v>14067</v>
      </c>
    </row>
    <row r="114" spans="1:9" ht="12.75">
      <c r="A114" s="224"/>
      <c r="B114" s="230"/>
      <c r="C114" s="189"/>
      <c r="D114" s="189"/>
      <c r="E114" s="189"/>
      <c r="F114" s="226"/>
      <c r="G114" s="226"/>
      <c r="H114" s="189"/>
      <c r="I114" s="189"/>
    </row>
    <row r="115" spans="1:9" ht="12.75">
      <c r="A115" s="224"/>
      <c r="B115" s="248" t="s">
        <v>298</v>
      </c>
      <c r="C115" s="220"/>
      <c r="D115" s="189"/>
      <c r="E115" s="189"/>
      <c r="F115" s="226"/>
      <c r="G115" s="226"/>
      <c r="H115" s="189"/>
      <c r="I115" s="189"/>
    </row>
    <row r="116" spans="1:9" ht="12.75">
      <c r="A116" s="224"/>
      <c r="B116" s="229" t="s">
        <v>282</v>
      </c>
      <c r="C116" s="251">
        <v>7324019</v>
      </c>
      <c r="D116" s="251">
        <v>543554</v>
      </c>
      <c r="E116" s="251">
        <v>540151</v>
      </c>
      <c r="F116" s="222">
        <v>7.375062789979109</v>
      </c>
      <c r="G116" s="222">
        <v>99.37393524838379</v>
      </c>
      <c r="H116" s="220">
        <v>543554</v>
      </c>
      <c r="I116" s="220">
        <v>540151</v>
      </c>
    </row>
    <row r="117" spans="1:9" ht="25.5">
      <c r="A117" s="224"/>
      <c r="B117" s="261" t="s">
        <v>295</v>
      </c>
      <c r="C117" s="252">
        <v>357165</v>
      </c>
      <c r="D117" s="189">
        <v>4175</v>
      </c>
      <c r="E117" s="189">
        <v>772</v>
      </c>
      <c r="F117" s="226">
        <v>0.21614659891086752</v>
      </c>
      <c r="G117" s="226">
        <v>18.491017964071858</v>
      </c>
      <c r="H117" s="189">
        <v>4175</v>
      </c>
      <c r="I117" s="189">
        <v>772</v>
      </c>
    </row>
    <row r="118" spans="1:9" ht="12.75">
      <c r="A118" s="224"/>
      <c r="B118" s="239" t="s">
        <v>299</v>
      </c>
      <c r="C118" s="252">
        <v>102082</v>
      </c>
      <c r="D118" s="189">
        <v>0</v>
      </c>
      <c r="E118" s="189">
        <v>0</v>
      </c>
      <c r="F118" s="226">
        <v>0</v>
      </c>
      <c r="G118" s="226">
        <v>0</v>
      </c>
      <c r="H118" s="189">
        <v>0</v>
      </c>
      <c r="I118" s="189">
        <v>0</v>
      </c>
    </row>
    <row r="119" spans="1:9" ht="12.75">
      <c r="A119" s="224"/>
      <c r="B119" s="239" t="s">
        <v>283</v>
      </c>
      <c r="C119" s="252">
        <v>6864772</v>
      </c>
      <c r="D119" s="252">
        <v>539379</v>
      </c>
      <c r="E119" s="252">
        <v>539379</v>
      </c>
      <c r="F119" s="226">
        <v>7.857201958054834</v>
      </c>
      <c r="G119" s="226">
        <v>100</v>
      </c>
      <c r="H119" s="189">
        <v>539379</v>
      </c>
      <c r="I119" s="189">
        <v>539379</v>
      </c>
    </row>
    <row r="120" spans="1:9" ht="25.5">
      <c r="A120" s="224"/>
      <c r="B120" s="241" t="s">
        <v>284</v>
      </c>
      <c r="C120" s="252">
        <v>6864772</v>
      </c>
      <c r="D120" s="189">
        <v>539379</v>
      </c>
      <c r="E120" s="189">
        <v>539379</v>
      </c>
      <c r="F120" s="226">
        <v>7.857201958054834</v>
      </c>
      <c r="G120" s="226">
        <v>100</v>
      </c>
      <c r="H120" s="189">
        <v>539379</v>
      </c>
      <c r="I120" s="189">
        <v>539379</v>
      </c>
    </row>
    <row r="121" spans="1:9" ht="12.75" customHeight="1">
      <c r="A121" s="224"/>
      <c r="B121" s="229" t="s">
        <v>285</v>
      </c>
      <c r="C121" s="220">
        <v>7324019</v>
      </c>
      <c r="D121" s="220">
        <v>543554</v>
      </c>
      <c r="E121" s="220">
        <v>411966</v>
      </c>
      <c r="F121" s="222">
        <v>5.624862524250688</v>
      </c>
      <c r="G121" s="222">
        <v>75.79118174091258</v>
      </c>
      <c r="H121" s="220">
        <v>543554</v>
      </c>
      <c r="I121" s="220">
        <v>411966</v>
      </c>
    </row>
    <row r="122" spans="1:9" ht="12.75" customHeight="1">
      <c r="A122" s="224"/>
      <c r="B122" s="239" t="s">
        <v>286</v>
      </c>
      <c r="C122" s="252">
        <v>7051976</v>
      </c>
      <c r="D122" s="252">
        <v>525154</v>
      </c>
      <c r="E122" s="252">
        <v>408762</v>
      </c>
      <c r="F122" s="226">
        <v>5.796417911802309</v>
      </c>
      <c r="G122" s="226">
        <v>77.83659650312099</v>
      </c>
      <c r="H122" s="189">
        <v>525154</v>
      </c>
      <c r="I122" s="189">
        <v>408762</v>
      </c>
    </row>
    <row r="123" spans="1:9" ht="12.75">
      <c r="A123" s="224"/>
      <c r="B123" s="253" t="s">
        <v>287</v>
      </c>
      <c r="C123" s="252">
        <v>7050876</v>
      </c>
      <c r="D123" s="252">
        <v>524879</v>
      </c>
      <c r="E123" s="252">
        <v>408762</v>
      </c>
      <c r="F123" s="226">
        <v>5.797322205070689</v>
      </c>
      <c r="G123" s="226">
        <v>77.87737745270815</v>
      </c>
      <c r="H123" s="189">
        <v>524879</v>
      </c>
      <c r="I123" s="189">
        <v>408762</v>
      </c>
    </row>
    <row r="124" spans="1:9" ht="12.75">
      <c r="A124" s="224"/>
      <c r="B124" s="255" t="s">
        <v>288</v>
      </c>
      <c r="C124" s="252">
        <v>4791591</v>
      </c>
      <c r="D124" s="189">
        <v>366656</v>
      </c>
      <c r="E124" s="189">
        <v>291278</v>
      </c>
      <c r="F124" s="226">
        <v>6.078941211802093</v>
      </c>
      <c r="G124" s="226">
        <v>79.44176557863501</v>
      </c>
      <c r="H124" s="189">
        <v>366656</v>
      </c>
      <c r="I124" s="189">
        <v>291278</v>
      </c>
    </row>
    <row r="125" spans="1:9" ht="12.75">
      <c r="A125" s="224"/>
      <c r="B125" s="258" t="s">
        <v>289</v>
      </c>
      <c r="C125" s="252">
        <v>3725193</v>
      </c>
      <c r="D125" s="189">
        <v>292456</v>
      </c>
      <c r="E125" s="189">
        <v>227833</v>
      </c>
      <c r="F125" s="226">
        <v>6.116005264693668</v>
      </c>
      <c r="G125" s="226">
        <v>77.9033427250595</v>
      </c>
      <c r="H125" s="189">
        <v>292456</v>
      </c>
      <c r="I125" s="189">
        <v>227833</v>
      </c>
    </row>
    <row r="126" spans="1:9" ht="12.75">
      <c r="A126" s="224"/>
      <c r="B126" s="255" t="s">
        <v>290</v>
      </c>
      <c r="C126" s="252">
        <v>2259285</v>
      </c>
      <c r="D126" s="189">
        <v>158223</v>
      </c>
      <c r="E126" s="189">
        <v>117484</v>
      </c>
      <c r="F126" s="226">
        <v>5.20005222891313</v>
      </c>
      <c r="G126" s="226">
        <v>74.25216308627697</v>
      </c>
      <c r="H126" s="189">
        <v>158223</v>
      </c>
      <c r="I126" s="189">
        <v>117484</v>
      </c>
    </row>
    <row r="127" spans="1:9" ht="25.5">
      <c r="A127" s="224"/>
      <c r="B127" s="241" t="s">
        <v>296</v>
      </c>
      <c r="C127" s="252">
        <v>1100</v>
      </c>
      <c r="D127" s="252">
        <v>275</v>
      </c>
      <c r="E127" s="252">
        <v>0</v>
      </c>
      <c r="F127" s="226">
        <v>0</v>
      </c>
      <c r="G127" s="226">
        <v>0</v>
      </c>
      <c r="H127" s="189">
        <v>275</v>
      </c>
      <c r="I127" s="189">
        <v>0</v>
      </c>
    </row>
    <row r="128" spans="1:9" ht="12.75">
      <c r="A128" s="224"/>
      <c r="B128" s="262" t="s">
        <v>297</v>
      </c>
      <c r="C128" s="252">
        <v>1100</v>
      </c>
      <c r="D128" s="189">
        <v>275</v>
      </c>
      <c r="E128" s="189">
        <v>0</v>
      </c>
      <c r="F128" s="226">
        <v>0</v>
      </c>
      <c r="G128" s="226">
        <v>0</v>
      </c>
      <c r="H128" s="189">
        <v>275</v>
      </c>
      <c r="I128" s="189">
        <v>0</v>
      </c>
    </row>
    <row r="129" spans="1:9" ht="12.75">
      <c r="A129" s="224"/>
      <c r="B129" s="239" t="s">
        <v>241</v>
      </c>
      <c r="C129" s="252">
        <v>272043</v>
      </c>
      <c r="D129" s="252">
        <v>18400</v>
      </c>
      <c r="E129" s="252">
        <v>3204</v>
      </c>
      <c r="F129" s="226">
        <v>1.177754987263043</v>
      </c>
      <c r="G129" s="226">
        <v>17.41304347826087</v>
      </c>
      <c r="H129" s="189">
        <v>18400</v>
      </c>
      <c r="I129" s="189">
        <v>3204</v>
      </c>
    </row>
    <row r="130" spans="1:9" ht="12.75">
      <c r="A130" s="224"/>
      <c r="B130" s="253" t="s">
        <v>293</v>
      </c>
      <c r="C130" s="252">
        <v>272043</v>
      </c>
      <c r="D130" s="189">
        <v>18400</v>
      </c>
      <c r="E130" s="189">
        <v>3204</v>
      </c>
      <c r="F130" s="226">
        <v>1.177754987263043</v>
      </c>
      <c r="G130" s="226">
        <v>17.41304347826087</v>
      </c>
      <c r="H130" s="189">
        <v>18400</v>
      </c>
      <c r="I130" s="189">
        <v>3204</v>
      </c>
    </row>
    <row r="131" spans="1:9" ht="12.75">
      <c r="A131" s="224"/>
      <c r="B131" s="263"/>
      <c r="C131" s="251"/>
      <c r="D131" s="189"/>
      <c r="E131" s="189"/>
      <c r="F131" s="226"/>
      <c r="G131" s="226"/>
      <c r="H131" s="189"/>
      <c r="I131" s="189"/>
    </row>
    <row r="132" spans="1:9" ht="25.5">
      <c r="A132" s="224"/>
      <c r="B132" s="248" t="s">
        <v>300</v>
      </c>
      <c r="C132" s="251"/>
      <c r="D132" s="189"/>
      <c r="E132" s="189"/>
      <c r="F132" s="226"/>
      <c r="G132" s="226"/>
      <c r="H132" s="189"/>
      <c r="I132" s="189"/>
    </row>
    <row r="133" spans="1:9" ht="12.75">
      <c r="A133" s="224"/>
      <c r="B133" s="229" t="s">
        <v>282</v>
      </c>
      <c r="C133" s="251">
        <v>3487747</v>
      </c>
      <c r="D133" s="251">
        <v>313900</v>
      </c>
      <c r="E133" s="251">
        <v>313900</v>
      </c>
      <c r="F133" s="222">
        <v>9.000079420898361</v>
      </c>
      <c r="G133" s="222">
        <v>100</v>
      </c>
      <c r="H133" s="220">
        <v>313900</v>
      </c>
      <c r="I133" s="220">
        <v>313900</v>
      </c>
    </row>
    <row r="134" spans="1:9" ht="12.75">
      <c r="A134" s="224"/>
      <c r="B134" s="239" t="s">
        <v>283</v>
      </c>
      <c r="C134" s="252">
        <v>3487747</v>
      </c>
      <c r="D134" s="252">
        <v>313900</v>
      </c>
      <c r="E134" s="252">
        <v>313900</v>
      </c>
      <c r="F134" s="226">
        <v>9.000079420898361</v>
      </c>
      <c r="G134" s="226">
        <v>100</v>
      </c>
      <c r="H134" s="189">
        <v>313900</v>
      </c>
      <c r="I134" s="189">
        <v>313900</v>
      </c>
    </row>
    <row r="135" spans="1:9" ht="25.5">
      <c r="A135" s="224"/>
      <c r="B135" s="241" t="s">
        <v>284</v>
      </c>
      <c r="C135" s="252">
        <v>3487747</v>
      </c>
      <c r="D135" s="189">
        <v>313900</v>
      </c>
      <c r="E135" s="189">
        <v>313900</v>
      </c>
      <c r="F135" s="226">
        <v>9.000079420898361</v>
      </c>
      <c r="G135" s="226">
        <v>100</v>
      </c>
      <c r="H135" s="189">
        <v>313900</v>
      </c>
      <c r="I135" s="189">
        <v>313900</v>
      </c>
    </row>
    <row r="136" spans="1:9" ht="12.75">
      <c r="A136" s="224"/>
      <c r="B136" s="229" t="s">
        <v>285</v>
      </c>
      <c r="C136" s="220">
        <v>3487747</v>
      </c>
      <c r="D136" s="220">
        <v>313900</v>
      </c>
      <c r="E136" s="220">
        <v>272439</v>
      </c>
      <c r="F136" s="222">
        <v>7.8113177360628505</v>
      </c>
      <c r="G136" s="222">
        <v>86.79165339280026</v>
      </c>
      <c r="H136" s="220">
        <v>313900</v>
      </c>
      <c r="I136" s="220">
        <v>272439</v>
      </c>
    </row>
    <row r="137" spans="1:9" ht="12.75">
      <c r="A137" s="224"/>
      <c r="B137" s="239" t="s">
        <v>286</v>
      </c>
      <c r="C137" s="252">
        <v>3378218</v>
      </c>
      <c r="D137" s="252">
        <v>313400</v>
      </c>
      <c r="E137" s="252">
        <v>272370</v>
      </c>
      <c r="F137" s="226">
        <v>8.062534744649398</v>
      </c>
      <c r="G137" s="226">
        <v>86.90810465858328</v>
      </c>
      <c r="H137" s="189">
        <v>313400</v>
      </c>
      <c r="I137" s="189">
        <v>272370</v>
      </c>
    </row>
    <row r="138" spans="1:9" ht="12.75">
      <c r="A138" s="224"/>
      <c r="B138" s="253" t="s">
        <v>287</v>
      </c>
      <c r="C138" s="252">
        <v>3371918</v>
      </c>
      <c r="D138" s="252">
        <v>313400</v>
      </c>
      <c r="E138" s="252">
        <v>272370</v>
      </c>
      <c r="F138" s="226">
        <v>8.077598565564168</v>
      </c>
      <c r="G138" s="226">
        <v>86.90810465858328</v>
      </c>
      <c r="H138" s="189">
        <v>313400</v>
      </c>
      <c r="I138" s="189">
        <v>272370</v>
      </c>
    </row>
    <row r="139" spans="1:9" ht="12.75">
      <c r="A139" s="224"/>
      <c r="B139" s="255" t="s">
        <v>288</v>
      </c>
      <c r="C139" s="252">
        <v>2667882</v>
      </c>
      <c r="D139" s="189">
        <v>173617</v>
      </c>
      <c r="E139" s="189">
        <v>135492</v>
      </c>
      <c r="F139" s="226">
        <v>5.078635411911021</v>
      </c>
      <c r="G139" s="226">
        <v>78.04074485793441</v>
      </c>
      <c r="H139" s="189">
        <v>173617</v>
      </c>
      <c r="I139" s="189">
        <v>135492</v>
      </c>
    </row>
    <row r="140" spans="1:9" ht="12.75">
      <c r="A140" s="224"/>
      <c r="B140" s="258" t="s">
        <v>289</v>
      </c>
      <c r="C140" s="252">
        <v>1953102</v>
      </c>
      <c r="D140" s="189">
        <v>127000</v>
      </c>
      <c r="E140" s="189">
        <v>99031</v>
      </c>
      <c r="F140" s="226">
        <v>5.070446909582807</v>
      </c>
      <c r="G140" s="226">
        <v>77.97716535433071</v>
      </c>
      <c r="H140" s="189">
        <v>127000</v>
      </c>
      <c r="I140" s="189">
        <v>99031</v>
      </c>
    </row>
    <row r="141" spans="1:9" ht="12.75">
      <c r="A141" s="224"/>
      <c r="B141" s="255" t="s">
        <v>290</v>
      </c>
      <c r="C141" s="252">
        <v>704036</v>
      </c>
      <c r="D141" s="189">
        <v>139783</v>
      </c>
      <c r="E141" s="189">
        <v>136878</v>
      </c>
      <c r="F141" s="226">
        <v>19.44190353902357</v>
      </c>
      <c r="G141" s="226">
        <v>97.92177875707347</v>
      </c>
      <c r="H141" s="189">
        <v>139783</v>
      </c>
      <c r="I141" s="189">
        <v>136878</v>
      </c>
    </row>
    <row r="142" spans="1:9" ht="25.5">
      <c r="A142" s="224"/>
      <c r="B142" s="241" t="s">
        <v>296</v>
      </c>
      <c r="C142" s="252">
        <v>6300</v>
      </c>
      <c r="D142" s="252">
        <v>0</v>
      </c>
      <c r="E142" s="252">
        <v>0</v>
      </c>
      <c r="F142" s="226">
        <v>0</v>
      </c>
      <c r="G142" s="226">
        <v>0</v>
      </c>
      <c r="H142" s="189">
        <v>0</v>
      </c>
      <c r="I142" s="189">
        <v>0</v>
      </c>
    </row>
    <row r="143" spans="1:9" ht="12.75">
      <c r="A143" s="224"/>
      <c r="B143" s="262" t="s">
        <v>297</v>
      </c>
      <c r="C143" s="252">
        <v>6300</v>
      </c>
      <c r="D143" s="189">
        <v>0</v>
      </c>
      <c r="E143" s="189">
        <v>0</v>
      </c>
      <c r="F143" s="226">
        <v>0</v>
      </c>
      <c r="G143" s="226">
        <v>0</v>
      </c>
      <c r="H143" s="189">
        <v>0</v>
      </c>
      <c r="I143" s="189">
        <v>0</v>
      </c>
    </row>
    <row r="144" spans="1:9" ht="12.75">
      <c r="A144" s="224"/>
      <c r="B144" s="239" t="s">
        <v>241</v>
      </c>
      <c r="C144" s="252">
        <v>109529</v>
      </c>
      <c r="D144" s="252">
        <v>500</v>
      </c>
      <c r="E144" s="252">
        <v>69</v>
      </c>
      <c r="F144" s="226">
        <v>0.06299701448931333</v>
      </c>
      <c r="G144" s="226">
        <v>13.8</v>
      </c>
      <c r="H144" s="189">
        <v>500</v>
      </c>
      <c r="I144" s="189">
        <v>69</v>
      </c>
    </row>
    <row r="145" spans="1:9" ht="12.75">
      <c r="A145" s="224"/>
      <c r="B145" s="253" t="s">
        <v>293</v>
      </c>
      <c r="C145" s="252">
        <v>109529</v>
      </c>
      <c r="D145" s="189">
        <v>500</v>
      </c>
      <c r="E145" s="189">
        <v>69</v>
      </c>
      <c r="F145" s="226">
        <v>0.06299701448931333</v>
      </c>
      <c r="G145" s="226">
        <v>13.8</v>
      </c>
      <c r="H145" s="189">
        <v>500</v>
      </c>
      <c r="I145" s="189">
        <v>69</v>
      </c>
    </row>
    <row r="146" spans="1:9" ht="12.75">
      <c r="A146" s="224"/>
      <c r="B146" s="263"/>
      <c r="C146" s="251"/>
      <c r="D146" s="189"/>
      <c r="E146" s="189"/>
      <c r="F146" s="226"/>
      <c r="G146" s="226"/>
      <c r="H146" s="189"/>
      <c r="I146" s="189"/>
    </row>
    <row r="147" spans="1:9" ht="12.75">
      <c r="A147" s="224"/>
      <c r="B147" s="248" t="s">
        <v>301</v>
      </c>
      <c r="C147" s="251"/>
      <c r="D147" s="189"/>
      <c r="E147" s="189"/>
      <c r="F147" s="226"/>
      <c r="G147" s="226"/>
      <c r="H147" s="189"/>
      <c r="I147" s="189"/>
    </row>
    <row r="148" spans="1:9" ht="12.75">
      <c r="A148" s="224"/>
      <c r="B148" s="229" t="s">
        <v>282</v>
      </c>
      <c r="C148" s="251">
        <v>1300164</v>
      </c>
      <c r="D148" s="251">
        <v>50464</v>
      </c>
      <c r="E148" s="251">
        <v>50464</v>
      </c>
      <c r="F148" s="222">
        <v>3.881356505794654</v>
      </c>
      <c r="G148" s="222">
        <v>100</v>
      </c>
      <c r="H148" s="220">
        <v>50464</v>
      </c>
      <c r="I148" s="220">
        <v>50464</v>
      </c>
    </row>
    <row r="149" spans="1:9" ht="12.75">
      <c r="A149" s="224"/>
      <c r="B149" s="239" t="s">
        <v>283</v>
      </c>
      <c r="C149" s="252">
        <v>1300164</v>
      </c>
      <c r="D149" s="252">
        <v>50464</v>
      </c>
      <c r="E149" s="252">
        <v>50464</v>
      </c>
      <c r="F149" s="226">
        <v>3.881356505794654</v>
      </c>
      <c r="G149" s="226">
        <v>100</v>
      </c>
      <c r="H149" s="189">
        <v>50464</v>
      </c>
      <c r="I149" s="189">
        <v>50464</v>
      </c>
    </row>
    <row r="150" spans="1:9" ht="25.5">
      <c r="A150" s="224"/>
      <c r="B150" s="241" t="s">
        <v>284</v>
      </c>
      <c r="C150" s="252">
        <v>1300164</v>
      </c>
      <c r="D150" s="189">
        <v>50464</v>
      </c>
      <c r="E150" s="189">
        <v>50464</v>
      </c>
      <c r="F150" s="226">
        <v>3.881356505794654</v>
      </c>
      <c r="G150" s="226">
        <v>100</v>
      </c>
      <c r="H150" s="189">
        <v>50464</v>
      </c>
      <c r="I150" s="189">
        <v>50464</v>
      </c>
    </row>
    <row r="151" spans="1:9" ht="12.75">
      <c r="A151" s="224"/>
      <c r="B151" s="229" t="s">
        <v>285</v>
      </c>
      <c r="C151" s="220">
        <v>1300164</v>
      </c>
      <c r="D151" s="220">
        <v>50464</v>
      </c>
      <c r="E151" s="220">
        <v>28744</v>
      </c>
      <c r="F151" s="222">
        <v>2.2107980224033277</v>
      </c>
      <c r="G151" s="222">
        <v>56.95941661382372</v>
      </c>
      <c r="H151" s="220">
        <v>50464</v>
      </c>
      <c r="I151" s="220">
        <v>28744</v>
      </c>
    </row>
    <row r="152" spans="1:9" ht="12.75">
      <c r="A152" s="224"/>
      <c r="B152" s="239" t="s">
        <v>286</v>
      </c>
      <c r="C152" s="252">
        <v>1239820</v>
      </c>
      <c r="D152" s="252">
        <v>48594</v>
      </c>
      <c r="E152" s="252">
        <v>28744</v>
      </c>
      <c r="F152" s="226">
        <v>2.3184010582181283</v>
      </c>
      <c r="G152" s="226">
        <v>59.151335555829945</v>
      </c>
      <c r="H152" s="189">
        <v>48594</v>
      </c>
      <c r="I152" s="189">
        <v>28744</v>
      </c>
    </row>
    <row r="153" spans="1:9" ht="12.75">
      <c r="A153" s="224"/>
      <c r="B153" s="253" t="s">
        <v>287</v>
      </c>
      <c r="C153" s="252">
        <v>1238344</v>
      </c>
      <c r="D153" s="252">
        <v>48594</v>
      </c>
      <c r="E153" s="252">
        <v>28744</v>
      </c>
      <c r="F153" s="226">
        <v>2.321164393738735</v>
      </c>
      <c r="G153" s="226">
        <v>59.151335555829945</v>
      </c>
      <c r="H153" s="189">
        <v>48594</v>
      </c>
      <c r="I153" s="189">
        <v>28744</v>
      </c>
    </row>
    <row r="154" spans="1:9" ht="12.75">
      <c r="A154" s="224"/>
      <c r="B154" s="255" t="s">
        <v>288</v>
      </c>
      <c r="C154" s="252">
        <v>871225</v>
      </c>
      <c r="D154" s="189">
        <v>41728</v>
      </c>
      <c r="E154" s="189">
        <v>23312</v>
      </c>
      <c r="F154" s="226">
        <v>2.675772619013458</v>
      </c>
      <c r="G154" s="226">
        <v>55.86656441717791</v>
      </c>
      <c r="H154" s="189">
        <v>41728</v>
      </c>
      <c r="I154" s="189">
        <v>23312</v>
      </c>
    </row>
    <row r="155" spans="1:9" ht="12.75">
      <c r="A155" s="224"/>
      <c r="B155" s="258" t="s">
        <v>289</v>
      </c>
      <c r="C155" s="252">
        <v>680416</v>
      </c>
      <c r="D155" s="189">
        <v>36376</v>
      </c>
      <c r="E155" s="189">
        <v>20442</v>
      </c>
      <c r="F155" s="226">
        <v>3.0043385223157597</v>
      </c>
      <c r="G155" s="226">
        <v>56.19639322630305</v>
      </c>
      <c r="H155" s="189">
        <v>36376</v>
      </c>
      <c r="I155" s="189">
        <v>20442</v>
      </c>
    </row>
    <row r="156" spans="1:9" ht="12.75">
      <c r="A156" s="224"/>
      <c r="B156" s="255" t="s">
        <v>290</v>
      </c>
      <c r="C156" s="252">
        <v>367119</v>
      </c>
      <c r="D156" s="189">
        <v>6866</v>
      </c>
      <c r="E156" s="189">
        <v>5432</v>
      </c>
      <c r="F156" s="226">
        <v>1.4796292210427682</v>
      </c>
      <c r="G156" s="226">
        <v>79.1144771337023</v>
      </c>
      <c r="H156" s="189">
        <v>6866</v>
      </c>
      <c r="I156" s="189">
        <v>5432</v>
      </c>
    </row>
    <row r="157" spans="1:9" ht="25.5">
      <c r="A157" s="224"/>
      <c r="B157" s="241" t="s">
        <v>296</v>
      </c>
      <c r="C157" s="252">
        <v>1476</v>
      </c>
      <c r="D157" s="252">
        <v>0</v>
      </c>
      <c r="E157" s="252">
        <v>0</v>
      </c>
      <c r="F157" s="226">
        <v>0</v>
      </c>
      <c r="G157" s="226">
        <v>0</v>
      </c>
      <c r="H157" s="189">
        <v>0</v>
      </c>
      <c r="I157" s="189">
        <v>0</v>
      </c>
    </row>
    <row r="158" spans="1:9" ht="12.75">
      <c r="A158" s="224"/>
      <c r="B158" s="262" t="s">
        <v>297</v>
      </c>
      <c r="C158" s="252">
        <v>1476</v>
      </c>
      <c r="D158" s="189">
        <v>0</v>
      </c>
      <c r="E158" s="189">
        <v>0</v>
      </c>
      <c r="F158" s="226">
        <v>0</v>
      </c>
      <c r="G158" s="226">
        <v>0</v>
      </c>
      <c r="H158" s="189">
        <v>0</v>
      </c>
      <c r="I158" s="189">
        <v>0</v>
      </c>
    </row>
    <row r="159" spans="1:9" ht="12.75">
      <c r="A159" s="224"/>
      <c r="B159" s="239" t="s">
        <v>241</v>
      </c>
      <c r="C159" s="252">
        <v>60344</v>
      </c>
      <c r="D159" s="252">
        <v>1870</v>
      </c>
      <c r="E159" s="252">
        <v>0</v>
      </c>
      <c r="F159" s="226">
        <v>0</v>
      </c>
      <c r="G159" s="226">
        <v>0</v>
      </c>
      <c r="H159" s="189">
        <v>1870</v>
      </c>
      <c r="I159" s="189">
        <v>0</v>
      </c>
    </row>
    <row r="160" spans="1:9" ht="12.75">
      <c r="A160" s="224"/>
      <c r="B160" s="253" t="s">
        <v>293</v>
      </c>
      <c r="C160" s="252">
        <v>60344</v>
      </c>
      <c r="D160" s="189">
        <v>1870</v>
      </c>
      <c r="E160" s="189">
        <v>0</v>
      </c>
      <c r="F160" s="226">
        <v>0</v>
      </c>
      <c r="G160" s="226">
        <v>0</v>
      </c>
      <c r="H160" s="189">
        <v>1870</v>
      </c>
      <c r="I160" s="189">
        <v>0</v>
      </c>
    </row>
    <row r="161" spans="1:9" ht="12.75">
      <c r="A161" s="224"/>
      <c r="B161" s="181"/>
      <c r="C161" s="189"/>
      <c r="D161" s="189"/>
      <c r="E161" s="189"/>
      <c r="F161" s="226"/>
      <c r="G161" s="226"/>
      <c r="H161" s="189"/>
      <c r="I161" s="189"/>
    </row>
    <row r="162" spans="1:9" ht="12.75">
      <c r="A162" s="224"/>
      <c r="B162" s="248" t="s">
        <v>302</v>
      </c>
      <c r="C162" s="220"/>
      <c r="D162" s="189"/>
      <c r="E162" s="189"/>
      <c r="F162" s="226"/>
      <c r="G162" s="226"/>
      <c r="H162" s="189"/>
      <c r="I162" s="189"/>
    </row>
    <row r="163" spans="1:9" ht="12.75">
      <c r="A163" s="224"/>
      <c r="B163" s="229" t="s">
        <v>282</v>
      </c>
      <c r="C163" s="251">
        <v>231120632</v>
      </c>
      <c r="D163" s="251">
        <v>13628691</v>
      </c>
      <c r="E163" s="251">
        <v>13667899</v>
      </c>
      <c r="F163" s="222">
        <v>5.9137511358137855</v>
      </c>
      <c r="G163" s="222">
        <v>100.2876872034152</v>
      </c>
      <c r="H163" s="220">
        <v>13628691</v>
      </c>
      <c r="I163" s="220">
        <v>13667899</v>
      </c>
    </row>
    <row r="164" spans="1:9" ht="25.5">
      <c r="A164" s="224"/>
      <c r="B164" s="261" t="s">
        <v>295</v>
      </c>
      <c r="C164" s="252">
        <v>1387760</v>
      </c>
      <c r="D164" s="189">
        <v>79984</v>
      </c>
      <c r="E164" s="189">
        <v>119192</v>
      </c>
      <c r="F164" s="226">
        <v>8.588804980688304</v>
      </c>
      <c r="G164" s="226">
        <v>149.01980396079216</v>
      </c>
      <c r="H164" s="189">
        <v>79984</v>
      </c>
      <c r="I164" s="189">
        <v>119192</v>
      </c>
    </row>
    <row r="165" spans="1:9" ht="12.75">
      <c r="A165" s="224"/>
      <c r="B165" s="239" t="s">
        <v>299</v>
      </c>
      <c r="C165" s="252">
        <v>880600</v>
      </c>
      <c r="D165" s="189">
        <v>0</v>
      </c>
      <c r="E165" s="189">
        <v>0</v>
      </c>
      <c r="F165" s="226">
        <v>0</v>
      </c>
      <c r="G165" s="226">
        <v>0</v>
      </c>
      <c r="H165" s="189">
        <v>0</v>
      </c>
      <c r="I165" s="189">
        <v>0</v>
      </c>
    </row>
    <row r="166" spans="1:9" ht="12.75">
      <c r="A166" s="224"/>
      <c r="B166" s="239" t="s">
        <v>283</v>
      </c>
      <c r="C166" s="252">
        <v>228852272</v>
      </c>
      <c r="D166" s="252">
        <v>13548707</v>
      </c>
      <c r="E166" s="252">
        <v>13548707</v>
      </c>
      <c r="F166" s="226">
        <v>5.9202851173791275</v>
      </c>
      <c r="G166" s="226">
        <v>100</v>
      </c>
      <c r="H166" s="189">
        <v>13548707</v>
      </c>
      <c r="I166" s="189">
        <v>13548707</v>
      </c>
    </row>
    <row r="167" spans="1:9" ht="25.5">
      <c r="A167" s="224"/>
      <c r="B167" s="241" t="s">
        <v>284</v>
      </c>
      <c r="C167" s="252">
        <v>228852272</v>
      </c>
      <c r="D167" s="189">
        <v>13548707</v>
      </c>
      <c r="E167" s="189">
        <v>13548707</v>
      </c>
      <c r="F167" s="226">
        <v>5.9202851173791275</v>
      </c>
      <c r="G167" s="226">
        <v>100</v>
      </c>
      <c r="H167" s="189">
        <v>13548707</v>
      </c>
      <c r="I167" s="189">
        <v>13548707</v>
      </c>
    </row>
    <row r="168" spans="1:9" ht="12.75">
      <c r="A168" s="224"/>
      <c r="B168" s="229" t="s">
        <v>285</v>
      </c>
      <c r="C168" s="220">
        <v>231120632</v>
      </c>
      <c r="D168" s="220">
        <v>13628691</v>
      </c>
      <c r="E168" s="220">
        <v>7816597</v>
      </c>
      <c r="F168" s="222">
        <v>3.3820420671054583</v>
      </c>
      <c r="G168" s="222">
        <v>57.35398212491574</v>
      </c>
      <c r="H168" s="220">
        <v>13628691</v>
      </c>
      <c r="I168" s="220">
        <v>7816597</v>
      </c>
    </row>
    <row r="169" spans="1:9" ht="12.75">
      <c r="A169" s="224"/>
      <c r="B169" s="239" t="s">
        <v>286</v>
      </c>
      <c r="C169" s="252">
        <v>184358467</v>
      </c>
      <c r="D169" s="252">
        <v>11184452</v>
      </c>
      <c r="E169" s="252">
        <v>7713926</v>
      </c>
      <c r="F169" s="226">
        <v>4.184199470480518</v>
      </c>
      <c r="G169" s="226">
        <v>68.97008454236293</v>
      </c>
      <c r="H169" s="189">
        <v>11184452</v>
      </c>
      <c r="I169" s="189">
        <v>7713926</v>
      </c>
    </row>
    <row r="170" spans="1:9" ht="12.75">
      <c r="A170" s="224"/>
      <c r="B170" s="253" t="s">
        <v>287</v>
      </c>
      <c r="C170" s="252">
        <v>167810280</v>
      </c>
      <c r="D170" s="252">
        <v>10701181</v>
      </c>
      <c r="E170" s="252">
        <v>7392912</v>
      </c>
      <c r="F170" s="226">
        <v>4.405517945622878</v>
      </c>
      <c r="G170" s="226">
        <v>69.08501033670956</v>
      </c>
      <c r="H170" s="189">
        <v>10701181</v>
      </c>
      <c r="I170" s="189">
        <v>7392912</v>
      </c>
    </row>
    <row r="171" spans="1:9" ht="12.75">
      <c r="A171" s="224"/>
      <c r="B171" s="255" t="s">
        <v>288</v>
      </c>
      <c r="C171" s="252">
        <v>66311783</v>
      </c>
      <c r="D171" s="189">
        <v>4664958</v>
      </c>
      <c r="E171" s="189">
        <v>4216212</v>
      </c>
      <c r="F171" s="226">
        <v>6.358164128990469</v>
      </c>
      <c r="G171" s="226">
        <v>90.38049217163369</v>
      </c>
      <c r="H171" s="189">
        <v>4664958</v>
      </c>
      <c r="I171" s="189">
        <v>4216212</v>
      </c>
    </row>
    <row r="172" spans="1:9" ht="12.75">
      <c r="A172" s="224"/>
      <c r="B172" s="258" t="s">
        <v>289</v>
      </c>
      <c r="C172" s="252">
        <v>42617675</v>
      </c>
      <c r="D172" s="189">
        <v>3078400</v>
      </c>
      <c r="E172" s="189">
        <v>3036835</v>
      </c>
      <c r="F172" s="226">
        <v>7.125764134247118</v>
      </c>
      <c r="G172" s="226">
        <v>98.6497856029106</v>
      </c>
      <c r="H172" s="189">
        <v>3078400</v>
      </c>
      <c r="I172" s="189">
        <v>3036835</v>
      </c>
    </row>
    <row r="173" spans="1:9" ht="12.75">
      <c r="A173" s="224"/>
      <c r="B173" s="255" t="s">
        <v>290</v>
      </c>
      <c r="C173" s="252">
        <v>101498497</v>
      </c>
      <c r="D173" s="189">
        <v>6036223</v>
      </c>
      <c r="E173" s="189">
        <v>3176700</v>
      </c>
      <c r="F173" s="226">
        <v>3.1298000402902515</v>
      </c>
      <c r="G173" s="226">
        <v>52.62728033738979</v>
      </c>
      <c r="H173" s="189">
        <v>6036223</v>
      </c>
      <c r="I173" s="189">
        <v>3176700</v>
      </c>
    </row>
    <row r="174" spans="1:9" ht="12.75">
      <c r="A174" s="224"/>
      <c r="B174" s="253" t="s">
        <v>291</v>
      </c>
      <c r="C174" s="252">
        <v>13558319</v>
      </c>
      <c r="D174" s="252">
        <v>393900</v>
      </c>
      <c r="E174" s="252">
        <v>276815</v>
      </c>
      <c r="F174" s="226">
        <v>2.041661654368805</v>
      </c>
      <c r="G174" s="226">
        <v>70.27545062198529</v>
      </c>
      <c r="H174" s="189">
        <v>393900</v>
      </c>
      <c r="I174" s="189">
        <v>276815</v>
      </c>
    </row>
    <row r="175" spans="1:9" ht="12.75">
      <c r="A175" s="224"/>
      <c r="B175" s="255" t="s">
        <v>303</v>
      </c>
      <c r="C175" s="252">
        <v>10941319</v>
      </c>
      <c r="D175" s="189">
        <v>83900</v>
      </c>
      <c r="E175" s="189">
        <v>52300</v>
      </c>
      <c r="F175" s="226">
        <v>0.4780045257797529</v>
      </c>
      <c r="G175" s="226">
        <v>62.336114421930866</v>
      </c>
      <c r="H175" s="189">
        <v>83900</v>
      </c>
      <c r="I175" s="189">
        <v>52300</v>
      </c>
    </row>
    <row r="176" spans="1:9" ht="12.75">
      <c r="A176" s="224"/>
      <c r="B176" s="255" t="s">
        <v>292</v>
      </c>
      <c r="C176" s="252">
        <v>2617000</v>
      </c>
      <c r="D176" s="189">
        <v>310000</v>
      </c>
      <c r="E176" s="189">
        <v>224515</v>
      </c>
      <c r="F176" s="226">
        <v>8.579098204050439</v>
      </c>
      <c r="G176" s="226">
        <v>72.4241935483871</v>
      </c>
      <c r="H176" s="189">
        <v>310000</v>
      </c>
      <c r="I176" s="189">
        <v>224515</v>
      </c>
    </row>
    <row r="177" spans="1:9" ht="25.5">
      <c r="A177" s="224"/>
      <c r="B177" s="241" t="s">
        <v>296</v>
      </c>
      <c r="C177" s="252">
        <v>2983388</v>
      </c>
      <c r="D177" s="252">
        <v>88831</v>
      </c>
      <c r="E177" s="252">
        <v>43659</v>
      </c>
      <c r="F177" s="226">
        <v>1.4634033521620384</v>
      </c>
      <c r="G177" s="226">
        <v>49.14838288435344</v>
      </c>
      <c r="H177" s="189">
        <v>88831</v>
      </c>
      <c r="I177" s="189">
        <v>43659</v>
      </c>
    </row>
    <row r="178" spans="1:9" ht="12.75">
      <c r="A178" s="224"/>
      <c r="B178" s="262" t="s">
        <v>297</v>
      </c>
      <c r="C178" s="252">
        <v>2983388</v>
      </c>
      <c r="D178" s="189">
        <v>88831</v>
      </c>
      <c r="E178" s="189">
        <v>43659</v>
      </c>
      <c r="F178" s="226">
        <v>1.4634033521620384</v>
      </c>
      <c r="G178" s="226">
        <v>49.14838288435344</v>
      </c>
      <c r="H178" s="189">
        <v>88831</v>
      </c>
      <c r="I178" s="189">
        <v>43659</v>
      </c>
    </row>
    <row r="179" spans="1:9" ht="12.75">
      <c r="A179" s="224"/>
      <c r="B179" s="253" t="s">
        <v>236</v>
      </c>
      <c r="C179" s="189">
        <v>6480</v>
      </c>
      <c r="D179" s="189">
        <v>540</v>
      </c>
      <c r="E179" s="189">
        <v>540</v>
      </c>
      <c r="F179" s="226">
        <v>8.333333333333332</v>
      </c>
      <c r="G179" s="226">
        <v>100</v>
      </c>
      <c r="H179" s="189">
        <v>540</v>
      </c>
      <c r="I179" s="189">
        <v>540</v>
      </c>
    </row>
    <row r="180" spans="1:9" ht="25.5">
      <c r="A180" s="224"/>
      <c r="B180" s="262" t="s">
        <v>304</v>
      </c>
      <c r="C180" s="189">
        <v>6480</v>
      </c>
      <c r="D180" s="189">
        <v>540</v>
      </c>
      <c r="E180" s="189">
        <v>540</v>
      </c>
      <c r="F180" s="226">
        <v>8.333333333333332</v>
      </c>
      <c r="G180" s="226">
        <v>100</v>
      </c>
      <c r="H180" s="189">
        <v>540</v>
      </c>
      <c r="I180" s="189">
        <v>540</v>
      </c>
    </row>
    <row r="181" spans="1:9" ht="38.25">
      <c r="A181" s="224"/>
      <c r="B181" s="264" t="s">
        <v>305</v>
      </c>
      <c r="C181" s="189">
        <v>6480</v>
      </c>
      <c r="D181" s="189">
        <v>540</v>
      </c>
      <c r="E181" s="189">
        <v>540</v>
      </c>
      <c r="F181" s="226">
        <v>8.333333333333332</v>
      </c>
      <c r="G181" s="226">
        <v>100</v>
      </c>
      <c r="H181" s="189">
        <v>540</v>
      </c>
      <c r="I181" s="189">
        <v>540</v>
      </c>
    </row>
    <row r="182" spans="1:9" ht="12.75">
      <c r="A182" s="224"/>
      <c r="B182" s="239" t="s">
        <v>241</v>
      </c>
      <c r="C182" s="252">
        <v>46762165</v>
      </c>
      <c r="D182" s="252">
        <v>2444239</v>
      </c>
      <c r="E182" s="252">
        <v>102671</v>
      </c>
      <c r="F182" s="226">
        <v>0.21955997974003127</v>
      </c>
      <c r="G182" s="226">
        <v>4.200530308206358</v>
      </c>
      <c r="H182" s="189">
        <v>2444239</v>
      </c>
      <c r="I182" s="189">
        <v>102671</v>
      </c>
    </row>
    <row r="183" spans="1:9" ht="12.75">
      <c r="A183" s="224"/>
      <c r="B183" s="253" t="s">
        <v>293</v>
      </c>
      <c r="C183" s="252">
        <v>46762165</v>
      </c>
      <c r="D183" s="189">
        <v>2444239</v>
      </c>
      <c r="E183" s="189">
        <v>102671</v>
      </c>
      <c r="F183" s="226">
        <v>0.21955997974003127</v>
      </c>
      <c r="G183" s="226">
        <v>4.200530308206358</v>
      </c>
      <c r="H183" s="189">
        <v>2444239</v>
      </c>
      <c r="I183" s="189">
        <v>102671</v>
      </c>
    </row>
    <row r="184" spans="1:9" ht="12.75">
      <c r="A184" s="224"/>
      <c r="B184" s="265"/>
      <c r="C184" s="189"/>
      <c r="D184" s="189"/>
      <c r="E184" s="189"/>
      <c r="F184" s="226"/>
      <c r="G184" s="226"/>
      <c r="H184" s="189"/>
      <c r="I184" s="189"/>
    </row>
    <row r="185" spans="1:9" ht="12.75">
      <c r="A185" s="224"/>
      <c r="B185" s="248" t="s">
        <v>306</v>
      </c>
      <c r="C185" s="220"/>
      <c r="D185" s="189"/>
      <c r="E185" s="189"/>
      <c r="F185" s="226"/>
      <c r="G185" s="226"/>
      <c r="H185" s="189"/>
      <c r="I185" s="189"/>
    </row>
    <row r="186" spans="1:9" ht="12.75">
      <c r="A186" s="224"/>
      <c r="B186" s="229" t="s">
        <v>282</v>
      </c>
      <c r="C186" s="251">
        <v>41520264</v>
      </c>
      <c r="D186" s="251">
        <v>3546986</v>
      </c>
      <c r="E186" s="251">
        <v>2729160</v>
      </c>
      <c r="F186" s="222">
        <v>6.573079593135535</v>
      </c>
      <c r="G186" s="222">
        <v>76.94307223090252</v>
      </c>
      <c r="H186" s="220">
        <v>3546986</v>
      </c>
      <c r="I186" s="220">
        <v>2729160</v>
      </c>
    </row>
    <row r="187" spans="1:9" ht="25.5">
      <c r="A187" s="224"/>
      <c r="B187" s="261" t="s">
        <v>295</v>
      </c>
      <c r="C187" s="252">
        <v>428200</v>
      </c>
      <c r="D187" s="189">
        <v>23575</v>
      </c>
      <c r="E187" s="189">
        <v>5749</v>
      </c>
      <c r="F187" s="226">
        <v>1.3425969173283512</v>
      </c>
      <c r="G187" s="226">
        <v>24.386002120890772</v>
      </c>
      <c r="H187" s="189">
        <v>23575</v>
      </c>
      <c r="I187" s="189">
        <v>5749</v>
      </c>
    </row>
    <row r="188" spans="1:9" ht="12.75">
      <c r="A188" s="224"/>
      <c r="B188" s="239" t="s">
        <v>299</v>
      </c>
      <c r="C188" s="252">
        <v>800000</v>
      </c>
      <c r="D188" s="189">
        <v>800000</v>
      </c>
      <c r="E188" s="189">
        <v>0</v>
      </c>
      <c r="F188" s="226">
        <v>0</v>
      </c>
      <c r="G188" s="226">
        <v>0</v>
      </c>
      <c r="H188" s="189">
        <v>800000</v>
      </c>
      <c r="I188" s="189">
        <v>0</v>
      </c>
    </row>
    <row r="189" spans="1:9" ht="12.75">
      <c r="A189" s="224"/>
      <c r="B189" s="239" t="s">
        <v>307</v>
      </c>
      <c r="C189" s="252">
        <v>7000</v>
      </c>
      <c r="D189" s="189">
        <v>7000</v>
      </c>
      <c r="E189" s="189">
        <v>7000</v>
      </c>
      <c r="F189" s="226">
        <v>100</v>
      </c>
      <c r="G189" s="226">
        <v>100</v>
      </c>
      <c r="H189" s="189">
        <v>7000</v>
      </c>
      <c r="I189" s="189">
        <v>7000</v>
      </c>
    </row>
    <row r="190" spans="1:9" ht="12.75">
      <c r="A190" s="224"/>
      <c r="B190" s="253" t="s">
        <v>308</v>
      </c>
      <c r="C190" s="252">
        <v>7000</v>
      </c>
      <c r="D190" s="189">
        <v>7000</v>
      </c>
      <c r="E190" s="189">
        <v>7000</v>
      </c>
      <c r="F190" s="226">
        <v>100</v>
      </c>
      <c r="G190" s="226">
        <v>100</v>
      </c>
      <c r="H190" s="189">
        <v>7000</v>
      </c>
      <c r="I190" s="189">
        <v>7000</v>
      </c>
    </row>
    <row r="191" spans="1:9" ht="12.75">
      <c r="A191" s="224"/>
      <c r="B191" s="255" t="s">
        <v>309</v>
      </c>
      <c r="C191" s="252">
        <v>7000</v>
      </c>
      <c r="D191" s="252">
        <v>7000</v>
      </c>
      <c r="E191" s="252">
        <v>7000</v>
      </c>
      <c r="F191" s="226">
        <v>100</v>
      </c>
      <c r="G191" s="226">
        <v>100</v>
      </c>
      <c r="H191" s="189">
        <v>7000</v>
      </c>
      <c r="I191" s="189">
        <v>7000</v>
      </c>
    </row>
    <row r="192" spans="1:9" ht="51">
      <c r="A192" s="224"/>
      <c r="B192" s="264" t="s">
        <v>310</v>
      </c>
      <c r="C192" s="252">
        <v>7000</v>
      </c>
      <c r="D192" s="252">
        <v>7000</v>
      </c>
      <c r="E192" s="252">
        <v>7000</v>
      </c>
      <c r="F192" s="226">
        <v>100</v>
      </c>
      <c r="G192" s="226">
        <v>100</v>
      </c>
      <c r="H192" s="189">
        <v>7000</v>
      </c>
      <c r="I192" s="189">
        <v>7000</v>
      </c>
    </row>
    <row r="193" spans="1:9" ht="12.75">
      <c r="A193" s="224"/>
      <c r="B193" s="266" t="s">
        <v>311</v>
      </c>
      <c r="C193" s="252">
        <v>7000</v>
      </c>
      <c r="D193" s="189">
        <v>7000</v>
      </c>
      <c r="E193" s="189">
        <v>7000</v>
      </c>
      <c r="F193" s="226">
        <v>100</v>
      </c>
      <c r="G193" s="226">
        <v>100</v>
      </c>
      <c r="H193" s="189">
        <v>7000</v>
      </c>
      <c r="I193" s="189">
        <v>7000</v>
      </c>
    </row>
    <row r="194" spans="1:9" ht="12.75">
      <c r="A194" s="224"/>
      <c r="B194" s="239" t="s">
        <v>283</v>
      </c>
      <c r="C194" s="252">
        <v>40285064</v>
      </c>
      <c r="D194" s="252">
        <v>2716411</v>
      </c>
      <c r="E194" s="252">
        <v>2716411</v>
      </c>
      <c r="F194" s="226">
        <v>6.742973028415693</v>
      </c>
      <c r="G194" s="226">
        <v>100</v>
      </c>
      <c r="H194" s="189">
        <v>2716411</v>
      </c>
      <c r="I194" s="189">
        <v>2716411</v>
      </c>
    </row>
    <row r="195" spans="1:9" ht="25.5">
      <c r="A195" s="224"/>
      <c r="B195" s="241" t="s">
        <v>284</v>
      </c>
      <c r="C195" s="252">
        <v>40285064</v>
      </c>
      <c r="D195" s="189">
        <v>2716411</v>
      </c>
      <c r="E195" s="189">
        <v>2716411</v>
      </c>
      <c r="F195" s="226">
        <v>6.742973028415693</v>
      </c>
      <c r="G195" s="226">
        <v>100</v>
      </c>
      <c r="H195" s="189">
        <v>2716411</v>
      </c>
      <c r="I195" s="189">
        <v>2716411</v>
      </c>
    </row>
    <row r="196" spans="1:9" ht="12.75">
      <c r="A196" s="224"/>
      <c r="B196" s="229" t="s">
        <v>285</v>
      </c>
      <c r="C196" s="220">
        <v>41520264</v>
      </c>
      <c r="D196" s="220">
        <v>3546986</v>
      </c>
      <c r="E196" s="220">
        <v>2058446</v>
      </c>
      <c r="F196" s="222">
        <v>4.957690057076709</v>
      </c>
      <c r="G196" s="222">
        <v>58.03366576580793</v>
      </c>
      <c r="H196" s="220">
        <v>3546986</v>
      </c>
      <c r="I196" s="220">
        <v>2058446</v>
      </c>
    </row>
    <row r="197" spans="1:9" ht="12.75">
      <c r="A197" s="224"/>
      <c r="B197" s="239" t="s">
        <v>286</v>
      </c>
      <c r="C197" s="252">
        <v>35906146</v>
      </c>
      <c r="D197" s="252">
        <v>3482086</v>
      </c>
      <c r="E197" s="252">
        <v>2030614</v>
      </c>
      <c r="F197" s="226">
        <v>5.655338225383476</v>
      </c>
      <c r="G197" s="226">
        <v>58.31602091390046</v>
      </c>
      <c r="H197" s="189">
        <v>3482086</v>
      </c>
      <c r="I197" s="189">
        <v>2030614</v>
      </c>
    </row>
    <row r="198" spans="1:9" ht="12.75">
      <c r="A198" s="224"/>
      <c r="B198" s="253" t="s">
        <v>287</v>
      </c>
      <c r="C198" s="252">
        <v>34908551</v>
      </c>
      <c r="D198" s="252">
        <v>2793276</v>
      </c>
      <c r="E198" s="252">
        <v>1688631</v>
      </c>
      <c r="F198" s="226">
        <v>4.837299033122286</v>
      </c>
      <c r="G198" s="226">
        <v>60.453424581029594</v>
      </c>
      <c r="H198" s="189">
        <v>2793276</v>
      </c>
      <c r="I198" s="189">
        <v>1688631</v>
      </c>
    </row>
    <row r="199" spans="1:9" ht="12.75">
      <c r="A199" s="224"/>
      <c r="B199" s="255" t="s">
        <v>288</v>
      </c>
      <c r="C199" s="252">
        <v>18473932</v>
      </c>
      <c r="D199" s="189">
        <v>744622</v>
      </c>
      <c r="E199" s="189">
        <v>626450</v>
      </c>
      <c r="F199" s="226">
        <v>3.390994402274513</v>
      </c>
      <c r="G199" s="226">
        <v>84.12993438281437</v>
      </c>
      <c r="H199" s="189">
        <v>744622</v>
      </c>
      <c r="I199" s="189">
        <v>626450</v>
      </c>
    </row>
    <row r="200" spans="1:9" ht="12.75">
      <c r="A200" s="224"/>
      <c r="B200" s="258" t="s">
        <v>289</v>
      </c>
      <c r="C200" s="252">
        <v>15070299</v>
      </c>
      <c r="D200" s="189">
        <v>582810</v>
      </c>
      <c r="E200" s="189">
        <v>575108</v>
      </c>
      <c r="F200" s="226">
        <v>3.8161684781436653</v>
      </c>
      <c r="G200" s="226">
        <v>98.67847154304147</v>
      </c>
      <c r="H200" s="189">
        <v>582810</v>
      </c>
      <c r="I200" s="189">
        <v>575108</v>
      </c>
    </row>
    <row r="201" spans="1:9" ht="12.75">
      <c r="A201" s="224"/>
      <c r="B201" s="255" t="s">
        <v>290</v>
      </c>
      <c r="C201" s="252">
        <v>16434619</v>
      </c>
      <c r="D201" s="189">
        <v>2048654</v>
      </c>
      <c r="E201" s="189">
        <v>1062181</v>
      </c>
      <c r="F201" s="226">
        <v>6.463070424693143</v>
      </c>
      <c r="G201" s="226">
        <v>51.84774979083828</v>
      </c>
      <c r="H201" s="189">
        <v>2048654</v>
      </c>
      <c r="I201" s="189">
        <v>1062181</v>
      </c>
    </row>
    <row r="202" spans="1:9" ht="12.75">
      <c r="A202" s="224"/>
      <c r="B202" s="253" t="s">
        <v>291</v>
      </c>
      <c r="C202" s="252">
        <v>103110</v>
      </c>
      <c r="D202" s="252">
        <v>103110</v>
      </c>
      <c r="E202" s="252">
        <v>0</v>
      </c>
      <c r="F202" s="226">
        <v>0</v>
      </c>
      <c r="G202" s="226">
        <v>0</v>
      </c>
      <c r="H202" s="189">
        <v>103110</v>
      </c>
      <c r="I202" s="189">
        <v>0</v>
      </c>
    </row>
    <row r="203" spans="1:9" ht="12.75">
      <c r="A203" s="224"/>
      <c r="B203" s="255" t="s">
        <v>303</v>
      </c>
      <c r="C203" s="252">
        <v>96110</v>
      </c>
      <c r="D203" s="189">
        <v>96110</v>
      </c>
      <c r="E203" s="189">
        <v>0</v>
      </c>
      <c r="F203" s="226">
        <v>0</v>
      </c>
      <c r="G203" s="226">
        <v>0</v>
      </c>
      <c r="H203" s="189">
        <v>96110</v>
      </c>
      <c r="I203" s="189">
        <v>0</v>
      </c>
    </row>
    <row r="204" spans="1:9" ht="12.75">
      <c r="A204" s="224"/>
      <c r="B204" s="255" t="s">
        <v>292</v>
      </c>
      <c r="C204" s="252">
        <v>7000</v>
      </c>
      <c r="D204" s="189">
        <v>7000</v>
      </c>
      <c r="E204" s="189">
        <v>0</v>
      </c>
      <c r="F204" s="226">
        <v>0</v>
      </c>
      <c r="G204" s="226">
        <v>0</v>
      </c>
      <c r="H204" s="189">
        <v>7000</v>
      </c>
      <c r="I204" s="189">
        <v>0</v>
      </c>
    </row>
    <row r="205" spans="1:9" ht="25.5">
      <c r="A205" s="224"/>
      <c r="B205" s="241" t="s">
        <v>296</v>
      </c>
      <c r="C205" s="252">
        <v>886085</v>
      </c>
      <c r="D205" s="252">
        <v>585000</v>
      </c>
      <c r="E205" s="252">
        <v>341213</v>
      </c>
      <c r="F205" s="226">
        <v>38.50793095470525</v>
      </c>
      <c r="G205" s="226">
        <v>58.32700854700855</v>
      </c>
      <c r="H205" s="189">
        <v>585000</v>
      </c>
      <c r="I205" s="189">
        <v>341213</v>
      </c>
    </row>
    <row r="206" spans="1:9" ht="12.75">
      <c r="A206" s="224"/>
      <c r="B206" s="262" t="s">
        <v>297</v>
      </c>
      <c r="C206" s="252">
        <v>886085</v>
      </c>
      <c r="D206" s="189">
        <v>585000</v>
      </c>
      <c r="E206" s="189">
        <v>341213</v>
      </c>
      <c r="F206" s="226">
        <v>38.50793095470525</v>
      </c>
      <c r="G206" s="226">
        <v>58.32700854700855</v>
      </c>
      <c r="H206" s="189">
        <v>585000</v>
      </c>
      <c r="I206" s="189">
        <v>341213</v>
      </c>
    </row>
    <row r="207" spans="1:9" ht="12.75">
      <c r="A207" s="224"/>
      <c r="B207" s="253" t="s">
        <v>236</v>
      </c>
      <c r="C207" s="189">
        <v>8400</v>
      </c>
      <c r="D207" s="189">
        <v>700</v>
      </c>
      <c r="E207" s="189">
        <v>770</v>
      </c>
      <c r="F207" s="226">
        <v>9.166666666666666</v>
      </c>
      <c r="G207" s="226">
        <v>110</v>
      </c>
      <c r="H207" s="189">
        <v>700</v>
      </c>
      <c r="I207" s="189">
        <v>770</v>
      </c>
    </row>
    <row r="208" spans="1:9" ht="25.5">
      <c r="A208" s="224"/>
      <c r="B208" s="262" t="s">
        <v>304</v>
      </c>
      <c r="C208" s="189">
        <v>8400</v>
      </c>
      <c r="D208" s="189">
        <v>700</v>
      </c>
      <c r="E208" s="189">
        <v>770</v>
      </c>
      <c r="F208" s="226">
        <v>9.166666666666666</v>
      </c>
      <c r="G208" s="226">
        <v>110</v>
      </c>
      <c r="H208" s="189">
        <v>700</v>
      </c>
      <c r="I208" s="189">
        <v>770</v>
      </c>
    </row>
    <row r="209" spans="1:9" ht="38.25">
      <c r="A209" s="224"/>
      <c r="B209" s="264" t="s">
        <v>305</v>
      </c>
      <c r="C209" s="189">
        <v>8400</v>
      </c>
      <c r="D209" s="189">
        <v>700</v>
      </c>
      <c r="E209" s="189">
        <v>770</v>
      </c>
      <c r="F209" s="226">
        <v>9.166666666666666</v>
      </c>
      <c r="G209" s="226">
        <v>110</v>
      </c>
      <c r="H209" s="189">
        <v>700</v>
      </c>
      <c r="I209" s="189">
        <v>770</v>
      </c>
    </row>
    <row r="210" spans="1:9" ht="12.75">
      <c r="A210" s="224"/>
      <c r="B210" s="239" t="s">
        <v>241</v>
      </c>
      <c r="C210" s="252">
        <v>5614118</v>
      </c>
      <c r="D210" s="252">
        <v>64900</v>
      </c>
      <c r="E210" s="252">
        <v>27832</v>
      </c>
      <c r="F210" s="226">
        <v>0.4957501783895529</v>
      </c>
      <c r="G210" s="226">
        <v>42.88443759630201</v>
      </c>
      <c r="H210" s="189">
        <v>64900</v>
      </c>
      <c r="I210" s="189">
        <v>27832</v>
      </c>
    </row>
    <row r="211" spans="1:9" ht="12.75">
      <c r="A211" s="224"/>
      <c r="B211" s="253" t="s">
        <v>293</v>
      </c>
      <c r="C211" s="252">
        <v>5614118</v>
      </c>
      <c r="D211" s="189">
        <v>64900</v>
      </c>
      <c r="E211" s="189">
        <v>27832</v>
      </c>
      <c r="F211" s="226">
        <v>0.4957501783895529</v>
      </c>
      <c r="G211" s="226">
        <v>42.88443759630201</v>
      </c>
      <c r="H211" s="189">
        <v>64900</v>
      </c>
      <c r="I211" s="189">
        <v>27832</v>
      </c>
    </row>
    <row r="212" spans="1:9" ht="12.75">
      <c r="A212" s="224"/>
      <c r="B212" s="259"/>
      <c r="C212" s="260"/>
      <c r="D212" s="189"/>
      <c r="E212" s="189"/>
      <c r="F212" s="226"/>
      <c r="G212" s="226"/>
      <c r="H212" s="189"/>
      <c r="I212" s="189"/>
    </row>
    <row r="213" spans="1:9" ht="12.75">
      <c r="A213" s="224"/>
      <c r="B213" s="248" t="s">
        <v>312</v>
      </c>
      <c r="C213" s="220"/>
      <c r="D213" s="189"/>
      <c r="E213" s="189"/>
      <c r="F213" s="226"/>
      <c r="G213" s="226"/>
      <c r="H213" s="189"/>
      <c r="I213" s="189"/>
    </row>
    <row r="214" spans="1:9" ht="12.75">
      <c r="A214" s="224"/>
      <c r="B214" s="229" t="s">
        <v>282</v>
      </c>
      <c r="C214" s="251">
        <v>98371626</v>
      </c>
      <c r="D214" s="251">
        <v>7183123</v>
      </c>
      <c r="E214" s="251">
        <v>6975171</v>
      </c>
      <c r="F214" s="222">
        <v>7.090633024608133</v>
      </c>
      <c r="G214" s="222">
        <v>97.10499179813571</v>
      </c>
      <c r="H214" s="220">
        <v>7183123</v>
      </c>
      <c r="I214" s="220">
        <v>6975171</v>
      </c>
    </row>
    <row r="215" spans="1:9" ht="25.5">
      <c r="A215" s="224"/>
      <c r="B215" s="261" t="s">
        <v>295</v>
      </c>
      <c r="C215" s="252">
        <v>4147476</v>
      </c>
      <c r="D215" s="189">
        <v>686483</v>
      </c>
      <c r="E215" s="189">
        <v>708951</v>
      </c>
      <c r="F215" s="226">
        <v>17.0935528017522</v>
      </c>
      <c r="G215" s="226">
        <v>103.27291426007636</v>
      </c>
      <c r="H215" s="189">
        <v>686483</v>
      </c>
      <c r="I215" s="189">
        <v>708951</v>
      </c>
    </row>
    <row r="216" spans="1:9" ht="12.75">
      <c r="A216" s="224"/>
      <c r="B216" s="239" t="s">
        <v>299</v>
      </c>
      <c r="C216" s="252">
        <v>1753240</v>
      </c>
      <c r="D216" s="189">
        <v>303301</v>
      </c>
      <c r="E216" s="189">
        <v>72881</v>
      </c>
      <c r="F216" s="226">
        <v>4.1569323081837055</v>
      </c>
      <c r="G216" s="226">
        <v>24.029264657881114</v>
      </c>
      <c r="H216" s="189">
        <v>303301</v>
      </c>
      <c r="I216" s="189">
        <v>72881</v>
      </c>
    </row>
    <row r="217" spans="1:9" ht="25.5">
      <c r="A217" s="224"/>
      <c r="B217" s="241" t="s">
        <v>313</v>
      </c>
      <c r="C217" s="252">
        <v>189650</v>
      </c>
      <c r="D217" s="189">
        <v>0</v>
      </c>
      <c r="E217" s="189">
        <v>0</v>
      </c>
      <c r="F217" s="226">
        <v>0</v>
      </c>
      <c r="G217" s="226">
        <v>0</v>
      </c>
      <c r="H217" s="189">
        <v>0</v>
      </c>
      <c r="I217" s="189">
        <v>0</v>
      </c>
    </row>
    <row r="218" spans="1:9" ht="12.75">
      <c r="A218" s="224"/>
      <c r="B218" s="239" t="s">
        <v>283</v>
      </c>
      <c r="C218" s="252">
        <v>92470910</v>
      </c>
      <c r="D218" s="252">
        <v>6193339</v>
      </c>
      <c r="E218" s="252">
        <v>6193339</v>
      </c>
      <c r="F218" s="226">
        <v>6.697607928807016</v>
      </c>
      <c r="G218" s="226">
        <v>100</v>
      </c>
      <c r="H218" s="189">
        <v>6193339</v>
      </c>
      <c r="I218" s="189">
        <v>6193339</v>
      </c>
    </row>
    <row r="219" spans="1:9" ht="25.5">
      <c r="A219" s="224"/>
      <c r="B219" s="241" t="s">
        <v>284</v>
      </c>
      <c r="C219" s="252">
        <v>92470910</v>
      </c>
      <c r="D219" s="189">
        <v>6193339</v>
      </c>
      <c r="E219" s="189">
        <v>6193339</v>
      </c>
      <c r="F219" s="226">
        <v>6.697607928807016</v>
      </c>
      <c r="G219" s="226">
        <v>100</v>
      </c>
      <c r="H219" s="189">
        <v>6193339</v>
      </c>
      <c r="I219" s="189">
        <v>6193339</v>
      </c>
    </row>
    <row r="220" spans="1:9" ht="12.75">
      <c r="A220" s="224"/>
      <c r="B220" s="229" t="s">
        <v>285</v>
      </c>
      <c r="C220" s="220">
        <v>99092078</v>
      </c>
      <c r="D220" s="220">
        <v>6794431</v>
      </c>
      <c r="E220" s="220">
        <v>2737984</v>
      </c>
      <c r="F220" s="222">
        <v>2.7630705251735663</v>
      </c>
      <c r="G220" s="222">
        <v>40.297473033429874</v>
      </c>
      <c r="H220" s="220">
        <v>6794431</v>
      </c>
      <c r="I220" s="220">
        <v>2737984</v>
      </c>
    </row>
    <row r="221" spans="1:9" ht="12.75">
      <c r="A221" s="224"/>
      <c r="B221" s="239" t="s">
        <v>286</v>
      </c>
      <c r="C221" s="252">
        <v>97868266</v>
      </c>
      <c r="D221" s="252">
        <v>6751013</v>
      </c>
      <c r="E221" s="252">
        <v>2721419</v>
      </c>
      <c r="F221" s="226">
        <v>2.780696042984965</v>
      </c>
      <c r="G221" s="226">
        <v>40.311268842172275</v>
      </c>
      <c r="H221" s="189">
        <v>6751013</v>
      </c>
      <c r="I221" s="189">
        <v>2721419</v>
      </c>
    </row>
    <row r="222" spans="1:9" ht="12.75">
      <c r="A222" s="224"/>
      <c r="B222" s="253" t="s">
        <v>287</v>
      </c>
      <c r="C222" s="252">
        <v>34349021</v>
      </c>
      <c r="D222" s="252">
        <v>2485946</v>
      </c>
      <c r="E222" s="252">
        <v>1183717</v>
      </c>
      <c r="F222" s="226">
        <v>3.446144796965247</v>
      </c>
      <c r="G222" s="226">
        <v>47.61636013010741</v>
      </c>
      <c r="H222" s="189">
        <v>2485946</v>
      </c>
      <c r="I222" s="189">
        <v>1183717</v>
      </c>
    </row>
    <row r="223" spans="1:9" ht="12.75">
      <c r="A223" s="224"/>
      <c r="B223" s="255" t="s">
        <v>288</v>
      </c>
      <c r="C223" s="252">
        <v>19408044</v>
      </c>
      <c r="D223" s="189">
        <v>1191144</v>
      </c>
      <c r="E223" s="189">
        <v>679453</v>
      </c>
      <c r="F223" s="226">
        <v>3.5008834481207893</v>
      </c>
      <c r="G223" s="226">
        <v>57.0420536895623</v>
      </c>
      <c r="H223" s="189">
        <v>1191144</v>
      </c>
      <c r="I223" s="189">
        <v>679453</v>
      </c>
    </row>
    <row r="224" spans="1:9" ht="12.75">
      <c r="A224" s="224"/>
      <c r="B224" s="258" t="s">
        <v>289</v>
      </c>
      <c r="C224" s="252">
        <v>15089630</v>
      </c>
      <c r="D224" s="189">
        <v>909346</v>
      </c>
      <c r="E224" s="189">
        <v>554496</v>
      </c>
      <c r="F224" s="226">
        <v>3.674682546888161</v>
      </c>
      <c r="G224" s="226">
        <v>60.977449727606434</v>
      </c>
      <c r="H224" s="189">
        <v>909346</v>
      </c>
      <c r="I224" s="189">
        <v>554496</v>
      </c>
    </row>
    <row r="225" spans="1:9" ht="12.75">
      <c r="A225" s="224"/>
      <c r="B225" s="255" t="s">
        <v>290</v>
      </c>
      <c r="C225" s="252">
        <v>14940977</v>
      </c>
      <c r="D225" s="189">
        <v>1294802</v>
      </c>
      <c r="E225" s="189">
        <v>504264</v>
      </c>
      <c r="F225" s="226">
        <v>3.375040333707762</v>
      </c>
      <c r="G225" s="226">
        <v>38.94525958409085</v>
      </c>
      <c r="H225" s="189">
        <v>1294802</v>
      </c>
      <c r="I225" s="189">
        <v>504264</v>
      </c>
    </row>
    <row r="226" spans="1:9" ht="12.75">
      <c r="A226" s="224"/>
      <c r="B226" s="253" t="s">
        <v>291</v>
      </c>
      <c r="C226" s="252">
        <v>45661131</v>
      </c>
      <c r="D226" s="252">
        <v>3879351</v>
      </c>
      <c r="E226" s="252">
        <v>1156278</v>
      </c>
      <c r="F226" s="226">
        <v>2.5323025835693818</v>
      </c>
      <c r="G226" s="226">
        <v>29.80596496682048</v>
      </c>
      <c r="H226" s="189">
        <v>3879351</v>
      </c>
      <c r="I226" s="189">
        <v>1156278</v>
      </c>
    </row>
    <row r="227" spans="1:9" ht="12.75">
      <c r="A227" s="224"/>
      <c r="B227" s="255" t="s">
        <v>303</v>
      </c>
      <c r="C227" s="252">
        <v>45661131</v>
      </c>
      <c r="D227" s="189">
        <v>3879351</v>
      </c>
      <c r="E227" s="189">
        <v>1156278</v>
      </c>
      <c r="F227" s="226">
        <v>2.5323025835693818</v>
      </c>
      <c r="G227" s="226">
        <v>29.80596496682048</v>
      </c>
      <c r="H227" s="189">
        <v>3879351</v>
      </c>
      <c r="I227" s="189">
        <v>1156278</v>
      </c>
    </row>
    <row r="228" spans="1:9" ht="25.5">
      <c r="A228" s="224"/>
      <c r="B228" s="241" t="s">
        <v>296</v>
      </c>
      <c r="C228" s="252">
        <v>568464</v>
      </c>
      <c r="D228" s="252">
        <v>385716</v>
      </c>
      <c r="E228" s="252">
        <v>381424</v>
      </c>
      <c r="F228" s="226">
        <v>67.09730079653241</v>
      </c>
      <c r="G228" s="226">
        <v>98.88726420475167</v>
      </c>
      <c r="H228" s="189">
        <v>385716</v>
      </c>
      <c r="I228" s="189">
        <v>381424</v>
      </c>
    </row>
    <row r="229" spans="1:9" ht="12.75">
      <c r="A229" s="224"/>
      <c r="B229" s="262" t="s">
        <v>297</v>
      </c>
      <c r="C229" s="252">
        <v>568464</v>
      </c>
      <c r="D229" s="189">
        <v>385716</v>
      </c>
      <c r="E229" s="189">
        <v>381424</v>
      </c>
      <c r="F229" s="226">
        <v>67.09730079653241</v>
      </c>
      <c r="G229" s="226">
        <v>98.88726420475167</v>
      </c>
      <c r="H229" s="189">
        <v>385716</v>
      </c>
      <c r="I229" s="189">
        <v>381424</v>
      </c>
    </row>
    <row r="230" spans="1:9" ht="12.75">
      <c r="A230" s="224"/>
      <c r="B230" s="253" t="s">
        <v>236</v>
      </c>
      <c r="C230" s="189">
        <v>17289650</v>
      </c>
      <c r="D230" s="189">
        <v>0</v>
      </c>
      <c r="E230" s="189">
        <v>0</v>
      </c>
      <c r="F230" s="226">
        <v>0</v>
      </c>
      <c r="G230" s="226">
        <v>0</v>
      </c>
      <c r="H230" s="189">
        <v>0</v>
      </c>
      <c r="I230" s="189">
        <v>0</v>
      </c>
    </row>
    <row r="231" spans="1:9" ht="12.75">
      <c r="A231" s="224"/>
      <c r="B231" s="262" t="s">
        <v>314</v>
      </c>
      <c r="C231" s="189">
        <v>17100000</v>
      </c>
      <c r="D231" s="189">
        <v>0</v>
      </c>
      <c r="E231" s="189">
        <v>0</v>
      </c>
      <c r="F231" s="226">
        <v>0</v>
      </c>
      <c r="G231" s="226">
        <v>0</v>
      </c>
      <c r="H231" s="189">
        <v>0</v>
      </c>
      <c r="I231" s="189">
        <v>0</v>
      </c>
    </row>
    <row r="232" spans="1:9" ht="25.5">
      <c r="A232" s="224"/>
      <c r="B232" s="262" t="s">
        <v>315</v>
      </c>
      <c r="C232" s="189">
        <v>189650</v>
      </c>
      <c r="D232" s="189">
        <v>0</v>
      </c>
      <c r="E232" s="189">
        <v>0</v>
      </c>
      <c r="F232" s="226">
        <v>0</v>
      </c>
      <c r="G232" s="226">
        <v>0</v>
      </c>
      <c r="H232" s="189">
        <v>0</v>
      </c>
      <c r="I232" s="189">
        <v>0</v>
      </c>
    </row>
    <row r="233" spans="1:9" ht="38.25">
      <c r="A233" s="224"/>
      <c r="B233" s="264" t="s">
        <v>316</v>
      </c>
      <c r="C233" s="189">
        <v>189650</v>
      </c>
      <c r="D233" s="189">
        <v>0</v>
      </c>
      <c r="E233" s="189">
        <v>0</v>
      </c>
      <c r="F233" s="226">
        <v>0</v>
      </c>
      <c r="G233" s="226">
        <v>0</v>
      </c>
      <c r="H233" s="189">
        <v>0</v>
      </c>
      <c r="I233" s="189">
        <v>0</v>
      </c>
    </row>
    <row r="234" spans="1:9" ht="12.75">
      <c r="A234" s="224"/>
      <c r="B234" s="239" t="s">
        <v>241</v>
      </c>
      <c r="C234" s="252">
        <v>1223812</v>
      </c>
      <c r="D234" s="252">
        <v>43418</v>
      </c>
      <c r="E234" s="252">
        <v>16565</v>
      </c>
      <c r="F234" s="226">
        <v>1.3535575725683358</v>
      </c>
      <c r="G234" s="226">
        <v>38.15237919756783</v>
      </c>
      <c r="H234" s="189">
        <v>43418</v>
      </c>
      <c r="I234" s="189">
        <v>16565</v>
      </c>
    </row>
    <row r="235" spans="1:9" ht="12.75">
      <c r="A235" s="224"/>
      <c r="B235" s="253" t="s">
        <v>293</v>
      </c>
      <c r="C235" s="252">
        <v>1223812</v>
      </c>
      <c r="D235" s="189">
        <v>43418</v>
      </c>
      <c r="E235" s="189">
        <v>16565</v>
      </c>
      <c r="F235" s="226">
        <v>1.3535575725683358</v>
      </c>
      <c r="G235" s="226">
        <v>38.15237919756783</v>
      </c>
      <c r="H235" s="189">
        <v>43418</v>
      </c>
      <c r="I235" s="189">
        <v>16565</v>
      </c>
    </row>
    <row r="236" spans="1:9" ht="12.75">
      <c r="A236" s="224"/>
      <c r="B236" s="181" t="s">
        <v>1334</v>
      </c>
      <c r="C236" s="189">
        <v>-720452</v>
      </c>
      <c r="D236" s="189">
        <v>388692</v>
      </c>
      <c r="E236" s="189">
        <v>4237187</v>
      </c>
      <c r="F236" s="226" t="s">
        <v>1330</v>
      </c>
      <c r="G236" s="226" t="s">
        <v>1330</v>
      </c>
      <c r="H236" s="189">
        <v>388692</v>
      </c>
      <c r="I236" s="189">
        <v>4237187</v>
      </c>
    </row>
    <row r="237" spans="1:9" ht="12.75">
      <c r="A237" s="224"/>
      <c r="B237" s="181" t="s">
        <v>1335</v>
      </c>
      <c r="C237" s="252">
        <v>720452</v>
      </c>
      <c r="D237" s="252">
        <v>5808</v>
      </c>
      <c r="E237" s="252">
        <v>5808</v>
      </c>
      <c r="F237" s="226" t="s">
        <v>1330</v>
      </c>
      <c r="G237" s="226" t="s">
        <v>1330</v>
      </c>
      <c r="H237" s="189">
        <v>5808</v>
      </c>
      <c r="I237" s="189">
        <v>5808</v>
      </c>
    </row>
    <row r="238" spans="1:9" ht="12.75">
      <c r="A238" s="224"/>
      <c r="B238" s="239" t="s">
        <v>317</v>
      </c>
      <c r="C238" s="252">
        <v>720452</v>
      </c>
      <c r="D238" s="252">
        <v>5808</v>
      </c>
      <c r="E238" s="252">
        <v>5808</v>
      </c>
      <c r="F238" s="226" t="s">
        <v>1330</v>
      </c>
      <c r="G238" s="226" t="s">
        <v>1330</v>
      </c>
      <c r="H238" s="189">
        <v>5808</v>
      </c>
      <c r="I238" s="189">
        <v>5808</v>
      </c>
    </row>
    <row r="239" spans="1:9" ht="51">
      <c r="A239" s="224"/>
      <c r="B239" s="241" t="s">
        <v>318</v>
      </c>
      <c r="C239" s="252">
        <v>720452</v>
      </c>
      <c r="D239" s="189">
        <v>5808</v>
      </c>
      <c r="E239" s="189">
        <v>5808</v>
      </c>
      <c r="F239" s="226" t="s">
        <v>1330</v>
      </c>
      <c r="G239" s="226" t="s">
        <v>1330</v>
      </c>
      <c r="H239" s="189">
        <v>5808</v>
      </c>
      <c r="I239" s="189">
        <v>5808</v>
      </c>
    </row>
    <row r="240" spans="1:9" ht="12.75">
      <c r="A240" s="224"/>
      <c r="B240" s="227"/>
      <c r="C240" s="189"/>
      <c r="D240" s="189"/>
      <c r="E240" s="189"/>
      <c r="F240" s="226"/>
      <c r="G240" s="226"/>
      <c r="H240" s="189"/>
      <c r="I240" s="189"/>
    </row>
    <row r="241" spans="1:9" ht="12.75">
      <c r="A241" s="224"/>
      <c r="B241" s="248" t="s">
        <v>319</v>
      </c>
      <c r="C241" s="220"/>
      <c r="D241" s="189"/>
      <c r="E241" s="189"/>
      <c r="F241" s="226"/>
      <c r="G241" s="226"/>
      <c r="H241" s="189"/>
      <c r="I241" s="189"/>
    </row>
    <row r="242" spans="1:9" ht="12.75">
      <c r="A242" s="224"/>
      <c r="B242" s="229" t="s">
        <v>282</v>
      </c>
      <c r="C242" s="251">
        <v>509727719</v>
      </c>
      <c r="D242" s="251">
        <v>32440562</v>
      </c>
      <c r="E242" s="251">
        <v>31657918</v>
      </c>
      <c r="F242" s="222">
        <v>6.210750724348974</v>
      </c>
      <c r="G242" s="222">
        <v>97.58745239986902</v>
      </c>
      <c r="H242" s="220">
        <v>32440562</v>
      </c>
      <c r="I242" s="220">
        <v>31657918</v>
      </c>
    </row>
    <row r="243" spans="1:9" ht="25.5">
      <c r="A243" s="224"/>
      <c r="B243" s="261" t="s">
        <v>295</v>
      </c>
      <c r="C243" s="252">
        <v>1736772</v>
      </c>
      <c r="D243" s="189">
        <v>81530</v>
      </c>
      <c r="E243" s="189">
        <v>206820</v>
      </c>
      <c r="F243" s="226">
        <v>11.908298844062433</v>
      </c>
      <c r="G243" s="226">
        <v>253.67349441923216</v>
      </c>
      <c r="H243" s="189">
        <v>81530</v>
      </c>
      <c r="I243" s="189">
        <v>206820</v>
      </c>
    </row>
    <row r="244" spans="1:9" ht="12.75">
      <c r="A244" s="224"/>
      <c r="B244" s="239" t="s">
        <v>299</v>
      </c>
      <c r="C244" s="252">
        <v>2909862</v>
      </c>
      <c r="D244" s="189">
        <v>907934</v>
      </c>
      <c r="E244" s="189">
        <v>0</v>
      </c>
      <c r="F244" s="226">
        <v>0</v>
      </c>
      <c r="G244" s="226">
        <v>0</v>
      </c>
      <c r="H244" s="189">
        <v>907934</v>
      </c>
      <c r="I244" s="189">
        <v>0</v>
      </c>
    </row>
    <row r="245" spans="1:9" ht="25.5">
      <c r="A245" s="224"/>
      <c r="B245" s="241" t="s">
        <v>313</v>
      </c>
      <c r="C245" s="252">
        <v>520554</v>
      </c>
      <c r="D245" s="189">
        <v>0</v>
      </c>
      <c r="E245" s="189">
        <v>0</v>
      </c>
      <c r="F245" s="226">
        <v>0</v>
      </c>
      <c r="G245" s="226">
        <v>0</v>
      </c>
      <c r="H245" s="189">
        <v>0</v>
      </c>
      <c r="I245" s="189">
        <v>0</v>
      </c>
    </row>
    <row r="246" spans="1:9" ht="12.75">
      <c r="A246" s="224"/>
      <c r="B246" s="239" t="s">
        <v>283</v>
      </c>
      <c r="C246" s="252">
        <v>505081085</v>
      </c>
      <c r="D246" s="252">
        <v>31451098</v>
      </c>
      <c r="E246" s="252">
        <v>31451098</v>
      </c>
      <c r="F246" s="226">
        <v>6.226940373346192</v>
      </c>
      <c r="G246" s="226">
        <v>100</v>
      </c>
      <c r="H246" s="189">
        <v>31451098</v>
      </c>
      <c r="I246" s="189">
        <v>31451098</v>
      </c>
    </row>
    <row r="247" spans="1:9" ht="25.5">
      <c r="A247" s="224"/>
      <c r="B247" s="241" t="s">
        <v>284</v>
      </c>
      <c r="C247" s="252">
        <v>439161465</v>
      </c>
      <c r="D247" s="189">
        <v>26451098</v>
      </c>
      <c r="E247" s="189">
        <v>26451098</v>
      </c>
      <c r="F247" s="226">
        <v>6.0230917573790315</v>
      </c>
      <c r="G247" s="226">
        <v>100</v>
      </c>
      <c r="H247" s="189">
        <v>26451098</v>
      </c>
      <c r="I247" s="189">
        <v>26451098</v>
      </c>
    </row>
    <row r="248" spans="1:9" ht="25.5">
      <c r="A248" s="224"/>
      <c r="B248" s="241" t="s">
        <v>320</v>
      </c>
      <c r="C248" s="252">
        <v>65919620</v>
      </c>
      <c r="D248" s="189">
        <v>5000000</v>
      </c>
      <c r="E248" s="189">
        <v>5000000</v>
      </c>
      <c r="F248" s="226">
        <v>7.5849951804940625</v>
      </c>
      <c r="G248" s="226">
        <v>100</v>
      </c>
      <c r="H248" s="189">
        <v>5000000</v>
      </c>
      <c r="I248" s="189">
        <v>5000000</v>
      </c>
    </row>
    <row r="249" spans="1:9" ht="12.75">
      <c r="A249" s="224"/>
      <c r="B249" s="229" t="s">
        <v>285</v>
      </c>
      <c r="C249" s="220">
        <v>510102605</v>
      </c>
      <c r="D249" s="220">
        <v>32471732</v>
      </c>
      <c r="E249" s="220">
        <v>12093808</v>
      </c>
      <c r="F249" s="222">
        <v>2.370857917888892</v>
      </c>
      <c r="G249" s="222">
        <v>37.24411127808027</v>
      </c>
      <c r="H249" s="220">
        <v>32471732</v>
      </c>
      <c r="I249" s="220">
        <v>12093808</v>
      </c>
    </row>
    <row r="250" spans="1:9" ht="12.75">
      <c r="A250" s="224"/>
      <c r="B250" s="239" t="s">
        <v>286</v>
      </c>
      <c r="C250" s="252">
        <v>463686725</v>
      </c>
      <c r="D250" s="252">
        <v>30840360</v>
      </c>
      <c r="E250" s="252">
        <v>12030405</v>
      </c>
      <c r="F250" s="226">
        <v>2.594511412850993</v>
      </c>
      <c r="G250" s="226">
        <v>39.00863997696525</v>
      </c>
      <c r="H250" s="189">
        <v>30840360</v>
      </c>
      <c r="I250" s="189">
        <v>12030405</v>
      </c>
    </row>
    <row r="251" spans="1:9" ht="12.75">
      <c r="A251" s="224"/>
      <c r="B251" s="253" t="s">
        <v>287</v>
      </c>
      <c r="C251" s="252">
        <v>97912874</v>
      </c>
      <c r="D251" s="252">
        <v>6737270</v>
      </c>
      <c r="E251" s="252">
        <v>3864713</v>
      </c>
      <c r="F251" s="226">
        <v>3.9470938213906375</v>
      </c>
      <c r="G251" s="226">
        <v>57.36319013487658</v>
      </c>
      <c r="H251" s="189">
        <v>6737270</v>
      </c>
      <c r="I251" s="189">
        <v>3864713</v>
      </c>
    </row>
    <row r="252" spans="1:9" ht="12.75">
      <c r="A252" s="224"/>
      <c r="B252" s="255" t="s">
        <v>288</v>
      </c>
      <c r="C252" s="252">
        <v>63065646</v>
      </c>
      <c r="D252" s="189">
        <v>4280573</v>
      </c>
      <c r="E252" s="189">
        <v>2872980</v>
      </c>
      <c r="F252" s="226">
        <v>4.5555388428115045</v>
      </c>
      <c r="G252" s="226">
        <v>67.11671544907657</v>
      </c>
      <c r="H252" s="189">
        <v>4280573</v>
      </c>
      <c r="I252" s="189">
        <v>2872980</v>
      </c>
    </row>
    <row r="253" spans="1:9" ht="12.75">
      <c r="A253" s="224"/>
      <c r="B253" s="258" t="s">
        <v>289</v>
      </c>
      <c r="C253" s="252">
        <v>46595765</v>
      </c>
      <c r="D253" s="189">
        <v>3426089</v>
      </c>
      <c r="E253" s="189">
        <v>2217388</v>
      </c>
      <c r="F253" s="226">
        <v>4.7587758243694465</v>
      </c>
      <c r="G253" s="226">
        <v>64.72067713360627</v>
      </c>
      <c r="H253" s="189">
        <v>3426089</v>
      </c>
      <c r="I253" s="189">
        <v>2217388</v>
      </c>
    </row>
    <row r="254" spans="1:9" ht="12.75">
      <c r="A254" s="224"/>
      <c r="B254" s="255" t="s">
        <v>290</v>
      </c>
      <c r="C254" s="252">
        <v>34847228</v>
      </c>
      <c r="D254" s="189">
        <v>2456697</v>
      </c>
      <c r="E254" s="189">
        <v>991733</v>
      </c>
      <c r="F254" s="226">
        <v>2.8459451638448834</v>
      </c>
      <c r="G254" s="226">
        <v>40.3685517587232</v>
      </c>
      <c r="H254" s="189">
        <v>2456697</v>
      </c>
      <c r="I254" s="189">
        <v>991733</v>
      </c>
    </row>
    <row r="255" spans="1:9" ht="12.75">
      <c r="A255" s="224"/>
      <c r="B255" s="253" t="s">
        <v>321</v>
      </c>
      <c r="C255" s="252">
        <v>60717910</v>
      </c>
      <c r="D255" s="189">
        <v>2769892</v>
      </c>
      <c r="E255" s="189">
        <v>2413034</v>
      </c>
      <c r="F255" s="226">
        <v>3.9741717065030726</v>
      </c>
      <c r="G255" s="226">
        <v>87.11653739568185</v>
      </c>
      <c r="H255" s="189">
        <v>2769892</v>
      </c>
      <c r="I255" s="189">
        <v>2413034</v>
      </c>
    </row>
    <row r="256" spans="1:9" ht="12.75">
      <c r="A256" s="224"/>
      <c r="B256" s="253" t="s">
        <v>291</v>
      </c>
      <c r="C256" s="252">
        <v>78108139</v>
      </c>
      <c r="D256" s="252">
        <v>8517261</v>
      </c>
      <c r="E256" s="252">
        <v>1464750</v>
      </c>
      <c r="F256" s="226">
        <v>1.8752847254496743</v>
      </c>
      <c r="G256" s="226">
        <v>17.197430018875785</v>
      </c>
      <c r="H256" s="189">
        <v>8517261</v>
      </c>
      <c r="I256" s="189">
        <v>1464750</v>
      </c>
    </row>
    <row r="257" spans="1:9" ht="12.75">
      <c r="A257" s="224"/>
      <c r="B257" s="255" t="s">
        <v>303</v>
      </c>
      <c r="C257" s="252">
        <v>77183454</v>
      </c>
      <c r="D257" s="189">
        <v>8419424</v>
      </c>
      <c r="E257" s="189">
        <v>1401324</v>
      </c>
      <c r="F257" s="226">
        <v>1.8155756543364852</v>
      </c>
      <c r="G257" s="226">
        <v>16.64394143827416</v>
      </c>
      <c r="H257" s="189">
        <v>8419424</v>
      </c>
      <c r="I257" s="189">
        <v>1401324</v>
      </c>
    </row>
    <row r="258" spans="1:9" ht="12.75">
      <c r="A258" s="224"/>
      <c r="B258" s="255" t="s">
        <v>292</v>
      </c>
      <c r="C258" s="252">
        <v>924685</v>
      </c>
      <c r="D258" s="189">
        <v>97837</v>
      </c>
      <c r="E258" s="189">
        <v>63426</v>
      </c>
      <c r="F258" s="226">
        <v>6.859200700779184</v>
      </c>
      <c r="G258" s="226">
        <v>64.82823471692714</v>
      </c>
      <c r="H258" s="189">
        <v>97837</v>
      </c>
      <c r="I258" s="189">
        <v>63426</v>
      </c>
    </row>
    <row r="259" spans="1:9" ht="12.75">
      <c r="A259" s="224"/>
      <c r="B259" s="258" t="s">
        <v>322</v>
      </c>
      <c r="C259" s="252" t="s">
        <v>1330</v>
      </c>
      <c r="D259" s="189" t="s">
        <v>1330</v>
      </c>
      <c r="E259" s="189">
        <v>7000</v>
      </c>
      <c r="F259" s="226">
        <v>0</v>
      </c>
      <c r="G259" s="226">
        <v>0</v>
      </c>
      <c r="H259" s="189" t="s">
        <v>1330</v>
      </c>
      <c r="I259" s="189">
        <v>7000</v>
      </c>
    </row>
    <row r="260" spans="1:9" ht="25.5">
      <c r="A260" s="224"/>
      <c r="B260" s="241" t="s">
        <v>296</v>
      </c>
      <c r="C260" s="252">
        <v>142705244</v>
      </c>
      <c r="D260" s="252">
        <v>6001735</v>
      </c>
      <c r="E260" s="252">
        <v>4069726</v>
      </c>
      <c r="F260" s="226">
        <v>2.8518405392306394</v>
      </c>
      <c r="G260" s="226">
        <v>67.80915851832845</v>
      </c>
      <c r="H260" s="189">
        <v>6001735</v>
      </c>
      <c r="I260" s="189">
        <v>4069726</v>
      </c>
    </row>
    <row r="261" spans="1:9" ht="25.5">
      <c r="A261" s="224"/>
      <c r="B261" s="262" t="s">
        <v>323</v>
      </c>
      <c r="C261" s="252">
        <v>136776344</v>
      </c>
      <c r="D261" s="189">
        <v>5993835</v>
      </c>
      <c r="E261" s="189">
        <v>4066116</v>
      </c>
      <c r="F261" s="226">
        <v>2.972821089588416</v>
      </c>
      <c r="G261" s="226">
        <v>67.83830385721329</v>
      </c>
      <c r="H261" s="189">
        <v>5993835</v>
      </c>
      <c r="I261" s="189">
        <v>4066116</v>
      </c>
    </row>
    <row r="262" spans="1:9" ht="12.75">
      <c r="A262" s="224"/>
      <c r="B262" s="262" t="s">
        <v>297</v>
      </c>
      <c r="C262" s="252">
        <v>5928900</v>
      </c>
      <c r="D262" s="189">
        <v>7900</v>
      </c>
      <c r="E262" s="189">
        <v>3610</v>
      </c>
      <c r="F262" s="226">
        <v>0.06088819173877111</v>
      </c>
      <c r="G262" s="226">
        <v>45.69620253164557</v>
      </c>
      <c r="H262" s="189">
        <v>7900</v>
      </c>
      <c r="I262" s="189">
        <v>3610</v>
      </c>
    </row>
    <row r="263" spans="1:9" ht="12.75">
      <c r="A263" s="224"/>
      <c r="B263" s="253" t="s">
        <v>236</v>
      </c>
      <c r="C263" s="189">
        <v>84242558</v>
      </c>
      <c r="D263" s="189">
        <v>6814202</v>
      </c>
      <c r="E263" s="189">
        <v>218182</v>
      </c>
      <c r="F263" s="226">
        <v>0.25899261036209276</v>
      </c>
      <c r="G263" s="226">
        <v>3.20187162047735</v>
      </c>
      <c r="H263" s="189">
        <v>6814202</v>
      </c>
      <c r="I263" s="189">
        <v>218182</v>
      </c>
    </row>
    <row r="264" spans="1:9" ht="25.5">
      <c r="A264" s="224"/>
      <c r="B264" s="262" t="s">
        <v>304</v>
      </c>
      <c r="C264" s="189">
        <v>278969</v>
      </c>
      <c r="D264" s="189">
        <v>278969</v>
      </c>
      <c r="E264" s="189">
        <v>0</v>
      </c>
      <c r="F264" s="226">
        <v>0</v>
      </c>
      <c r="G264" s="226">
        <v>0</v>
      </c>
      <c r="H264" s="189">
        <v>278969</v>
      </c>
      <c r="I264" s="189">
        <v>0</v>
      </c>
    </row>
    <row r="265" spans="1:9" ht="38.25">
      <c r="A265" s="224"/>
      <c r="B265" s="264" t="s">
        <v>324</v>
      </c>
      <c r="C265" s="189">
        <v>278969</v>
      </c>
      <c r="D265" s="189">
        <v>278969</v>
      </c>
      <c r="E265" s="189">
        <v>0</v>
      </c>
      <c r="F265" s="226">
        <v>0</v>
      </c>
      <c r="G265" s="226">
        <v>0</v>
      </c>
      <c r="H265" s="189">
        <v>278969</v>
      </c>
      <c r="I265" s="189">
        <v>0</v>
      </c>
    </row>
    <row r="266" spans="1:9" ht="63.75">
      <c r="A266" s="224"/>
      <c r="B266" s="267" t="s">
        <v>325</v>
      </c>
      <c r="C266" s="189">
        <v>52481</v>
      </c>
      <c r="D266" s="189">
        <v>52481</v>
      </c>
      <c r="E266" s="189">
        <v>0</v>
      </c>
      <c r="F266" s="226">
        <v>0</v>
      </c>
      <c r="G266" s="226">
        <v>0</v>
      </c>
      <c r="H266" s="189">
        <v>52481</v>
      </c>
      <c r="I266" s="189">
        <v>0</v>
      </c>
    </row>
    <row r="267" spans="1:9" ht="51">
      <c r="A267" s="224"/>
      <c r="B267" s="267" t="s">
        <v>326</v>
      </c>
      <c r="C267" s="189">
        <v>226488</v>
      </c>
      <c r="D267" s="189">
        <v>226488</v>
      </c>
      <c r="E267" s="189">
        <v>0</v>
      </c>
      <c r="F267" s="226">
        <v>0</v>
      </c>
      <c r="G267" s="226">
        <v>0</v>
      </c>
      <c r="H267" s="189">
        <v>226488</v>
      </c>
      <c r="I267" s="189">
        <v>0</v>
      </c>
    </row>
    <row r="268" spans="1:9" ht="12.75">
      <c r="A268" s="224"/>
      <c r="B268" s="262" t="s">
        <v>314</v>
      </c>
      <c r="C268" s="189">
        <v>335233</v>
      </c>
      <c r="D268" s="189">
        <v>335233</v>
      </c>
      <c r="E268" s="189">
        <v>0</v>
      </c>
      <c r="F268" s="226">
        <v>0</v>
      </c>
      <c r="G268" s="226">
        <v>0</v>
      </c>
      <c r="H268" s="189">
        <v>335233</v>
      </c>
      <c r="I268" s="189">
        <v>0</v>
      </c>
    </row>
    <row r="269" spans="1:9" ht="25.5">
      <c r="A269" s="224"/>
      <c r="B269" s="262" t="s">
        <v>327</v>
      </c>
      <c r="C269" s="189">
        <v>40479630</v>
      </c>
      <c r="D269" s="189">
        <v>1700000</v>
      </c>
      <c r="E269" s="189">
        <v>166318</v>
      </c>
      <c r="F269" s="226">
        <v>0.4108683799728407</v>
      </c>
      <c r="G269" s="226">
        <v>9.783411764705882</v>
      </c>
      <c r="H269" s="189">
        <v>1700000</v>
      </c>
      <c r="I269" s="189">
        <v>166318</v>
      </c>
    </row>
    <row r="270" spans="1:9" ht="25.5">
      <c r="A270" s="224"/>
      <c r="B270" s="262" t="s">
        <v>315</v>
      </c>
      <c r="C270" s="189">
        <v>43148726</v>
      </c>
      <c r="D270" s="189">
        <v>4500000</v>
      </c>
      <c r="E270" s="189">
        <v>51864</v>
      </c>
      <c r="F270" s="226">
        <v>0.12019821859862095</v>
      </c>
      <c r="G270" s="226">
        <v>1.1525333333333334</v>
      </c>
      <c r="H270" s="189">
        <v>4500000</v>
      </c>
      <c r="I270" s="189">
        <v>51864</v>
      </c>
    </row>
    <row r="271" spans="1:9" ht="38.25">
      <c r="A271" s="224"/>
      <c r="B271" s="264" t="s">
        <v>316</v>
      </c>
      <c r="C271" s="189">
        <v>43148726</v>
      </c>
      <c r="D271" s="189">
        <v>4500000</v>
      </c>
      <c r="E271" s="189">
        <v>51864</v>
      </c>
      <c r="F271" s="226">
        <v>0.12019821859862095</v>
      </c>
      <c r="G271" s="226">
        <v>1.1525333333333334</v>
      </c>
      <c r="H271" s="189">
        <v>4500000</v>
      </c>
      <c r="I271" s="189">
        <v>51864</v>
      </c>
    </row>
    <row r="272" spans="1:9" ht="12.75">
      <c r="A272" s="224"/>
      <c r="B272" s="239" t="s">
        <v>241</v>
      </c>
      <c r="C272" s="252">
        <v>46415880</v>
      </c>
      <c r="D272" s="252">
        <v>1631372</v>
      </c>
      <c r="E272" s="252">
        <v>63403</v>
      </c>
      <c r="F272" s="226">
        <v>0.13659764718454115</v>
      </c>
      <c r="G272" s="226">
        <v>3.88648327910495</v>
      </c>
      <c r="H272" s="189">
        <v>1631372</v>
      </c>
      <c r="I272" s="189">
        <v>63403</v>
      </c>
    </row>
    <row r="273" spans="1:9" ht="12.75">
      <c r="A273" s="224"/>
      <c r="B273" s="253" t="s">
        <v>293</v>
      </c>
      <c r="C273" s="252">
        <v>23124432</v>
      </c>
      <c r="D273" s="189">
        <v>1131372</v>
      </c>
      <c r="E273" s="189">
        <v>63403</v>
      </c>
      <c r="F273" s="226">
        <v>0.274181869634679</v>
      </c>
      <c r="G273" s="226">
        <v>5.6040807090859595</v>
      </c>
      <c r="H273" s="189">
        <v>1131372</v>
      </c>
      <c r="I273" s="189">
        <v>63403</v>
      </c>
    </row>
    <row r="274" spans="1:9" ht="12.75">
      <c r="A274" s="224"/>
      <c r="B274" s="253" t="s">
        <v>328</v>
      </c>
      <c r="C274" s="252">
        <v>23291448</v>
      </c>
      <c r="D274" s="252">
        <v>500000</v>
      </c>
      <c r="E274" s="252">
        <v>0</v>
      </c>
      <c r="F274" s="226">
        <v>0</v>
      </c>
      <c r="G274" s="226">
        <v>0</v>
      </c>
      <c r="H274" s="189">
        <v>500000</v>
      </c>
      <c r="I274" s="189">
        <v>0</v>
      </c>
    </row>
    <row r="275" spans="1:9" ht="25.5">
      <c r="A275" s="224"/>
      <c r="B275" s="262" t="s">
        <v>329</v>
      </c>
      <c r="C275" s="252">
        <v>23291448</v>
      </c>
      <c r="D275" s="189">
        <v>500000</v>
      </c>
      <c r="E275" s="189">
        <v>0</v>
      </c>
      <c r="F275" s="226">
        <v>0</v>
      </c>
      <c r="G275" s="226">
        <v>0</v>
      </c>
      <c r="H275" s="189">
        <v>500000</v>
      </c>
      <c r="I275" s="189">
        <v>0</v>
      </c>
    </row>
    <row r="276" spans="1:9" ht="12.75">
      <c r="A276" s="224"/>
      <c r="B276" s="181" t="s">
        <v>1334</v>
      </c>
      <c r="C276" s="189">
        <v>-374886</v>
      </c>
      <c r="D276" s="189">
        <v>-31170</v>
      </c>
      <c r="E276" s="189">
        <v>19564110</v>
      </c>
      <c r="F276" s="226" t="s">
        <v>1330</v>
      </c>
      <c r="G276" s="226" t="s">
        <v>1330</v>
      </c>
      <c r="H276" s="189">
        <v>-31170</v>
      </c>
      <c r="I276" s="189">
        <v>19564110</v>
      </c>
    </row>
    <row r="277" spans="1:9" ht="12.75">
      <c r="A277" s="224"/>
      <c r="B277" s="181" t="s">
        <v>1335</v>
      </c>
      <c r="C277" s="252">
        <v>374886</v>
      </c>
      <c r="D277" s="252" t="s">
        <v>1330</v>
      </c>
      <c r="E277" s="252">
        <v>31170</v>
      </c>
      <c r="F277" s="226" t="s">
        <v>1330</v>
      </c>
      <c r="G277" s="226" t="s">
        <v>1330</v>
      </c>
      <c r="H277" s="189" t="s">
        <v>1330</v>
      </c>
      <c r="I277" s="189">
        <v>31170</v>
      </c>
    </row>
    <row r="278" spans="1:9" ht="12.75">
      <c r="A278" s="224"/>
      <c r="B278" s="239" t="s">
        <v>1340</v>
      </c>
      <c r="C278" s="252">
        <v>-49850000</v>
      </c>
      <c r="D278" s="189" t="s">
        <v>1330</v>
      </c>
      <c r="E278" s="189">
        <v>21094482</v>
      </c>
      <c r="F278" s="226" t="s">
        <v>1330</v>
      </c>
      <c r="G278" s="226" t="s">
        <v>1330</v>
      </c>
      <c r="H278" s="189" t="s">
        <v>1330</v>
      </c>
      <c r="I278" s="189">
        <v>21094482</v>
      </c>
    </row>
    <row r="279" spans="1:9" ht="12.75">
      <c r="A279" s="224"/>
      <c r="B279" s="239" t="s">
        <v>317</v>
      </c>
      <c r="C279" s="252">
        <v>50224886</v>
      </c>
      <c r="D279" s="252" t="s">
        <v>1330</v>
      </c>
      <c r="E279" s="252">
        <v>-21063312</v>
      </c>
      <c r="F279" s="226" t="s">
        <v>1330</v>
      </c>
      <c r="G279" s="226" t="s">
        <v>1330</v>
      </c>
      <c r="H279" s="189" t="s">
        <v>1330</v>
      </c>
      <c r="I279" s="189">
        <v>-21063312</v>
      </c>
    </row>
    <row r="280" spans="1:9" ht="51">
      <c r="A280" s="224"/>
      <c r="B280" s="241" t="s">
        <v>330</v>
      </c>
      <c r="C280" s="252">
        <v>14000</v>
      </c>
      <c r="D280" s="189">
        <v>1170</v>
      </c>
      <c r="E280" s="189">
        <v>1170</v>
      </c>
      <c r="F280" s="226" t="s">
        <v>1330</v>
      </c>
      <c r="G280" s="226" t="s">
        <v>1330</v>
      </c>
      <c r="H280" s="189">
        <v>1170</v>
      </c>
      <c r="I280" s="189">
        <v>1170</v>
      </c>
    </row>
    <row r="281" spans="1:9" ht="51">
      <c r="A281" s="224"/>
      <c r="B281" s="241" t="s">
        <v>318</v>
      </c>
      <c r="C281" s="252">
        <v>360886</v>
      </c>
      <c r="D281" s="189">
        <v>30000</v>
      </c>
      <c r="E281" s="189">
        <v>30000</v>
      </c>
      <c r="F281" s="226" t="s">
        <v>1330</v>
      </c>
      <c r="G281" s="226" t="s">
        <v>1330</v>
      </c>
      <c r="H281" s="189">
        <v>30000</v>
      </c>
      <c r="I281" s="189">
        <v>30000</v>
      </c>
    </row>
    <row r="282" spans="1:9" ht="38.25">
      <c r="A282" s="224"/>
      <c r="B282" s="241" t="s">
        <v>254</v>
      </c>
      <c r="C282" s="189">
        <v>49850000</v>
      </c>
      <c r="D282" s="189" t="s">
        <v>331</v>
      </c>
      <c r="E282" s="189">
        <v>-21094482</v>
      </c>
      <c r="F282" s="226" t="s">
        <v>1330</v>
      </c>
      <c r="G282" s="226" t="s">
        <v>1330</v>
      </c>
      <c r="H282" s="189" t="s">
        <v>331</v>
      </c>
      <c r="I282" s="189">
        <v>-21094482</v>
      </c>
    </row>
    <row r="283" spans="1:9" ht="12.75">
      <c r="A283" s="224"/>
      <c r="B283" s="181"/>
      <c r="C283" s="189"/>
      <c r="D283" s="189"/>
      <c r="E283" s="189"/>
      <c r="F283" s="226"/>
      <c r="G283" s="226"/>
      <c r="H283" s="189"/>
      <c r="I283" s="189"/>
    </row>
    <row r="284" spans="1:9" ht="12.75">
      <c r="A284" s="224"/>
      <c r="B284" s="248" t="s">
        <v>332</v>
      </c>
      <c r="C284" s="220"/>
      <c r="D284" s="189"/>
      <c r="E284" s="189"/>
      <c r="F284" s="226"/>
      <c r="G284" s="226"/>
      <c r="H284" s="189"/>
      <c r="I284" s="189"/>
    </row>
    <row r="285" spans="1:9" ht="12.75">
      <c r="A285" s="224"/>
      <c r="B285" s="229" t="s">
        <v>282</v>
      </c>
      <c r="C285" s="251">
        <v>252848304</v>
      </c>
      <c r="D285" s="251">
        <v>20718716</v>
      </c>
      <c r="E285" s="251">
        <v>15220084</v>
      </c>
      <c r="F285" s="222">
        <v>6.01945267546663</v>
      </c>
      <c r="G285" s="222">
        <v>73.460556146433</v>
      </c>
      <c r="H285" s="220">
        <v>20718716</v>
      </c>
      <c r="I285" s="220">
        <v>15220084</v>
      </c>
    </row>
    <row r="286" spans="1:9" ht="25.5">
      <c r="A286" s="224"/>
      <c r="B286" s="261" t="s">
        <v>295</v>
      </c>
      <c r="C286" s="252">
        <v>13076822</v>
      </c>
      <c r="D286" s="189">
        <v>1212102</v>
      </c>
      <c r="E286" s="189">
        <v>916861</v>
      </c>
      <c r="F286" s="226">
        <v>7.011344193566297</v>
      </c>
      <c r="G286" s="226">
        <v>75.64223142936815</v>
      </c>
      <c r="H286" s="189">
        <v>1212102</v>
      </c>
      <c r="I286" s="189">
        <v>916861</v>
      </c>
    </row>
    <row r="287" spans="1:9" ht="12.75">
      <c r="A287" s="224"/>
      <c r="B287" s="239" t="s">
        <v>299</v>
      </c>
      <c r="C287" s="252">
        <v>42117335</v>
      </c>
      <c r="D287" s="189">
        <v>5203391</v>
      </c>
      <c r="E287" s="189">
        <v>0</v>
      </c>
      <c r="F287" s="226">
        <v>0</v>
      </c>
      <c r="G287" s="226">
        <v>0</v>
      </c>
      <c r="H287" s="189">
        <v>5203391</v>
      </c>
      <c r="I287" s="189">
        <v>0</v>
      </c>
    </row>
    <row r="288" spans="1:9" ht="25.5">
      <c r="A288" s="224"/>
      <c r="B288" s="241" t="s">
        <v>313</v>
      </c>
      <c r="C288" s="252">
        <v>10683</v>
      </c>
      <c r="D288" s="252">
        <v>10683</v>
      </c>
      <c r="E288" s="189">
        <v>0</v>
      </c>
      <c r="F288" s="226">
        <v>0</v>
      </c>
      <c r="G288" s="226">
        <v>0</v>
      </c>
      <c r="H288" s="189">
        <v>10683</v>
      </c>
      <c r="I288" s="189">
        <v>0</v>
      </c>
    </row>
    <row r="289" spans="1:9" ht="12.75">
      <c r="A289" s="224"/>
      <c r="B289" s="239" t="s">
        <v>283</v>
      </c>
      <c r="C289" s="252">
        <v>197654147</v>
      </c>
      <c r="D289" s="252">
        <v>14303223</v>
      </c>
      <c r="E289" s="252">
        <v>14303223</v>
      </c>
      <c r="F289" s="226">
        <v>7.2364902113589356</v>
      </c>
      <c r="G289" s="226">
        <v>100</v>
      </c>
      <c r="H289" s="189">
        <v>14303223</v>
      </c>
      <c r="I289" s="189">
        <v>14303223</v>
      </c>
    </row>
    <row r="290" spans="1:9" ht="25.5">
      <c r="A290" s="224"/>
      <c r="B290" s="241" t="s">
        <v>284</v>
      </c>
      <c r="C290" s="252">
        <v>197654147</v>
      </c>
      <c r="D290" s="189">
        <v>14303223</v>
      </c>
      <c r="E290" s="189">
        <v>14303223</v>
      </c>
      <c r="F290" s="226">
        <v>7.2364902113589356</v>
      </c>
      <c r="G290" s="226">
        <v>100</v>
      </c>
      <c r="H290" s="189">
        <v>14303223</v>
      </c>
      <c r="I290" s="189">
        <v>14303223</v>
      </c>
    </row>
    <row r="291" spans="1:9" ht="12.75">
      <c r="A291" s="224"/>
      <c r="B291" s="229" t="s">
        <v>285</v>
      </c>
      <c r="C291" s="220">
        <v>253348304</v>
      </c>
      <c r="D291" s="220">
        <v>20715033</v>
      </c>
      <c r="E291" s="220">
        <v>15879765</v>
      </c>
      <c r="F291" s="222">
        <v>6.267957886151865</v>
      </c>
      <c r="G291" s="222">
        <v>76.65816897322829</v>
      </c>
      <c r="H291" s="220">
        <v>20715033</v>
      </c>
      <c r="I291" s="220">
        <v>15879765</v>
      </c>
    </row>
    <row r="292" spans="1:9" ht="12.75">
      <c r="A292" s="224"/>
      <c r="B292" s="239" t="s">
        <v>286</v>
      </c>
      <c r="C292" s="252">
        <v>200881483</v>
      </c>
      <c r="D292" s="252">
        <v>13793630</v>
      </c>
      <c r="E292" s="252">
        <v>11474895</v>
      </c>
      <c r="F292" s="226">
        <v>5.71227115044745</v>
      </c>
      <c r="G292" s="226">
        <v>83.18981297888953</v>
      </c>
      <c r="H292" s="189">
        <v>13793630</v>
      </c>
      <c r="I292" s="189">
        <v>11474895</v>
      </c>
    </row>
    <row r="293" spans="1:9" ht="12.75">
      <c r="A293" s="224"/>
      <c r="B293" s="253" t="s">
        <v>287</v>
      </c>
      <c r="C293" s="252">
        <v>196134835</v>
      </c>
      <c r="D293" s="252">
        <v>13467030</v>
      </c>
      <c r="E293" s="252">
        <v>11151388</v>
      </c>
      <c r="F293" s="226">
        <v>5.685572376778455</v>
      </c>
      <c r="G293" s="226">
        <v>82.8051025355999</v>
      </c>
      <c r="H293" s="189">
        <v>13467030</v>
      </c>
      <c r="I293" s="189">
        <v>11151388</v>
      </c>
    </row>
    <row r="294" spans="1:9" ht="12.75">
      <c r="A294" s="224"/>
      <c r="B294" s="255" t="s">
        <v>288</v>
      </c>
      <c r="C294" s="252">
        <v>133778050</v>
      </c>
      <c r="D294" s="189">
        <v>7951200</v>
      </c>
      <c r="E294" s="189">
        <v>7203222</v>
      </c>
      <c r="F294" s="226">
        <v>5.384457315680711</v>
      </c>
      <c r="G294" s="226">
        <v>90.59289163899788</v>
      </c>
      <c r="H294" s="189">
        <v>7951200</v>
      </c>
      <c r="I294" s="189">
        <v>7203222</v>
      </c>
    </row>
    <row r="295" spans="1:9" ht="12.75">
      <c r="A295" s="224"/>
      <c r="B295" s="258" t="s">
        <v>289</v>
      </c>
      <c r="C295" s="252">
        <v>87146176</v>
      </c>
      <c r="D295" s="189">
        <v>5004499</v>
      </c>
      <c r="E295" s="189">
        <v>4660020</v>
      </c>
      <c r="F295" s="226">
        <v>5.347360278895083</v>
      </c>
      <c r="G295" s="226">
        <v>93.11661367101883</v>
      </c>
      <c r="H295" s="189">
        <v>5004499</v>
      </c>
      <c r="I295" s="189">
        <v>4660020</v>
      </c>
    </row>
    <row r="296" spans="1:9" ht="12.75">
      <c r="A296" s="224"/>
      <c r="B296" s="255" t="s">
        <v>290</v>
      </c>
      <c r="C296" s="252">
        <v>62356785</v>
      </c>
      <c r="D296" s="189">
        <v>5515830</v>
      </c>
      <c r="E296" s="189">
        <v>3948166</v>
      </c>
      <c r="F296" s="226">
        <v>6.331574021976919</v>
      </c>
      <c r="G296" s="226">
        <v>71.57881950676509</v>
      </c>
      <c r="H296" s="189">
        <v>5515830</v>
      </c>
      <c r="I296" s="189">
        <v>3948166</v>
      </c>
    </row>
    <row r="297" spans="1:9" ht="12.75">
      <c r="A297" s="224"/>
      <c r="B297" s="253" t="s">
        <v>291</v>
      </c>
      <c r="C297" s="252">
        <v>4678015</v>
      </c>
      <c r="D297" s="252">
        <v>275843</v>
      </c>
      <c r="E297" s="252">
        <v>283434</v>
      </c>
      <c r="F297" s="226">
        <v>6.058851884827218</v>
      </c>
      <c r="G297" s="226">
        <v>102.75192772700412</v>
      </c>
      <c r="H297" s="189">
        <v>275843</v>
      </c>
      <c r="I297" s="189">
        <v>283434</v>
      </c>
    </row>
    <row r="298" spans="1:9" ht="12.75">
      <c r="A298" s="224"/>
      <c r="B298" s="255" t="s">
        <v>303</v>
      </c>
      <c r="C298" s="252">
        <v>20801</v>
      </c>
      <c r="D298" s="189">
        <v>2000</v>
      </c>
      <c r="E298" s="189">
        <v>0</v>
      </c>
      <c r="F298" s="226">
        <v>0</v>
      </c>
      <c r="G298" s="226">
        <v>0</v>
      </c>
      <c r="H298" s="189">
        <v>2000</v>
      </c>
      <c r="I298" s="189">
        <v>0</v>
      </c>
    </row>
    <row r="299" spans="1:9" ht="12.75">
      <c r="A299" s="224"/>
      <c r="B299" s="255" t="s">
        <v>292</v>
      </c>
      <c r="C299" s="252">
        <v>4657214</v>
      </c>
      <c r="D299" s="189">
        <v>273843</v>
      </c>
      <c r="E299" s="189">
        <v>283434</v>
      </c>
      <c r="F299" s="226">
        <v>6.085913166111757</v>
      </c>
      <c r="G299" s="226">
        <v>103.50237179697857</v>
      </c>
      <c r="H299" s="189">
        <v>273843</v>
      </c>
      <c r="I299" s="189">
        <v>283434</v>
      </c>
    </row>
    <row r="300" spans="1:9" ht="25.5">
      <c r="A300" s="224"/>
      <c r="B300" s="241" t="s">
        <v>296</v>
      </c>
      <c r="C300" s="252">
        <v>57950</v>
      </c>
      <c r="D300" s="252">
        <v>40074</v>
      </c>
      <c r="E300" s="252">
        <v>40073</v>
      </c>
      <c r="F300" s="226">
        <v>69.15099223468508</v>
      </c>
      <c r="G300" s="226">
        <v>99.99750461645955</v>
      </c>
      <c r="H300" s="189">
        <v>40074</v>
      </c>
      <c r="I300" s="189">
        <v>40073</v>
      </c>
    </row>
    <row r="301" spans="1:9" ht="12.75">
      <c r="A301" s="224"/>
      <c r="B301" s="262" t="s">
        <v>297</v>
      </c>
      <c r="C301" s="252">
        <v>57950</v>
      </c>
      <c r="D301" s="189">
        <v>40074</v>
      </c>
      <c r="E301" s="189">
        <v>40073</v>
      </c>
      <c r="F301" s="226">
        <v>69.15099223468508</v>
      </c>
      <c r="G301" s="226">
        <v>99.99750461645955</v>
      </c>
      <c r="H301" s="189">
        <v>40074</v>
      </c>
      <c r="I301" s="189">
        <v>40073</v>
      </c>
    </row>
    <row r="302" spans="1:9" ht="12.75">
      <c r="A302" s="224"/>
      <c r="B302" s="253" t="s">
        <v>236</v>
      </c>
      <c r="C302" s="189">
        <v>10683</v>
      </c>
      <c r="D302" s="189">
        <v>10683</v>
      </c>
      <c r="E302" s="189">
        <v>0</v>
      </c>
      <c r="F302" s="226">
        <v>0</v>
      </c>
      <c r="G302" s="226">
        <v>0</v>
      </c>
      <c r="H302" s="189">
        <v>10683</v>
      </c>
      <c r="I302" s="189">
        <v>0</v>
      </c>
    </row>
    <row r="303" spans="1:9" ht="25.5">
      <c r="A303" s="224"/>
      <c r="B303" s="262" t="s">
        <v>315</v>
      </c>
      <c r="C303" s="189">
        <v>10683</v>
      </c>
      <c r="D303" s="189">
        <v>10683</v>
      </c>
      <c r="E303" s="189">
        <v>0</v>
      </c>
      <c r="F303" s="226">
        <v>0</v>
      </c>
      <c r="G303" s="226">
        <v>0</v>
      </c>
      <c r="H303" s="189">
        <v>10683</v>
      </c>
      <c r="I303" s="189">
        <v>0</v>
      </c>
    </row>
    <row r="304" spans="1:9" ht="38.25">
      <c r="A304" s="224"/>
      <c r="B304" s="264" t="s">
        <v>316</v>
      </c>
      <c r="C304" s="189">
        <v>10683</v>
      </c>
      <c r="D304" s="189">
        <v>10683</v>
      </c>
      <c r="E304" s="189">
        <v>0</v>
      </c>
      <c r="F304" s="226">
        <v>0</v>
      </c>
      <c r="G304" s="226">
        <v>0</v>
      </c>
      <c r="H304" s="189">
        <v>10683</v>
      </c>
      <c r="I304" s="189">
        <v>0</v>
      </c>
    </row>
    <row r="305" spans="1:9" ht="12.75">
      <c r="A305" s="224"/>
      <c r="B305" s="239" t="s">
        <v>241</v>
      </c>
      <c r="C305" s="252">
        <v>52466821</v>
      </c>
      <c r="D305" s="252">
        <v>6921403</v>
      </c>
      <c r="E305" s="252">
        <v>4404870</v>
      </c>
      <c r="F305" s="226">
        <v>8.395534389247636</v>
      </c>
      <c r="G305" s="226">
        <v>63.64128775625404</v>
      </c>
      <c r="H305" s="189">
        <v>6921403</v>
      </c>
      <c r="I305" s="189">
        <v>4404870</v>
      </c>
    </row>
    <row r="306" spans="1:9" ht="12.75">
      <c r="A306" s="224"/>
      <c r="B306" s="253" t="s">
        <v>293</v>
      </c>
      <c r="C306" s="252">
        <v>52466821</v>
      </c>
      <c r="D306" s="189">
        <v>6921403</v>
      </c>
      <c r="E306" s="189">
        <v>4404870</v>
      </c>
      <c r="F306" s="226">
        <v>8.395534389247636</v>
      </c>
      <c r="G306" s="226">
        <v>63.64128775625404</v>
      </c>
      <c r="H306" s="189">
        <v>6921403</v>
      </c>
      <c r="I306" s="189">
        <v>4404870</v>
      </c>
    </row>
    <row r="307" spans="1:9" ht="12.75">
      <c r="A307" s="224"/>
      <c r="B307" s="181" t="s">
        <v>1334</v>
      </c>
      <c r="C307" s="189">
        <v>-500000</v>
      </c>
      <c r="D307" s="189">
        <v>3683</v>
      </c>
      <c r="E307" s="189">
        <v>-659681</v>
      </c>
      <c r="F307" s="226" t="s">
        <v>1330</v>
      </c>
      <c r="G307" s="226" t="s">
        <v>1330</v>
      </c>
      <c r="H307" s="189">
        <v>3683</v>
      </c>
      <c r="I307" s="189">
        <v>-659681</v>
      </c>
    </row>
    <row r="308" spans="1:9" ht="12.75">
      <c r="A308" s="224"/>
      <c r="B308" s="181" t="s">
        <v>1335</v>
      </c>
      <c r="C308" s="252">
        <v>500000</v>
      </c>
      <c r="D308" s="252">
        <v>7000</v>
      </c>
      <c r="E308" s="252">
        <v>7000</v>
      </c>
      <c r="F308" s="226" t="s">
        <v>1330</v>
      </c>
      <c r="G308" s="226" t="s">
        <v>1330</v>
      </c>
      <c r="H308" s="189">
        <v>7000</v>
      </c>
      <c r="I308" s="189">
        <v>7000</v>
      </c>
    </row>
    <row r="309" spans="1:9" ht="12.75">
      <c r="A309" s="224"/>
      <c r="B309" s="239" t="s">
        <v>317</v>
      </c>
      <c r="C309" s="252">
        <v>500000</v>
      </c>
      <c r="D309" s="252">
        <v>7000</v>
      </c>
      <c r="E309" s="252">
        <v>7000</v>
      </c>
      <c r="F309" s="226" t="s">
        <v>1330</v>
      </c>
      <c r="G309" s="226" t="s">
        <v>1330</v>
      </c>
      <c r="H309" s="189">
        <v>7000</v>
      </c>
      <c r="I309" s="189">
        <v>7000</v>
      </c>
    </row>
    <row r="310" spans="1:9" ht="51">
      <c r="A310" s="224"/>
      <c r="B310" s="241" t="s">
        <v>330</v>
      </c>
      <c r="C310" s="252">
        <v>500000</v>
      </c>
      <c r="D310" s="189">
        <v>7000</v>
      </c>
      <c r="E310" s="189">
        <v>7000</v>
      </c>
      <c r="F310" s="226" t="s">
        <v>1330</v>
      </c>
      <c r="G310" s="226" t="s">
        <v>1330</v>
      </c>
      <c r="H310" s="189">
        <v>7000</v>
      </c>
      <c r="I310" s="189">
        <v>7000</v>
      </c>
    </row>
    <row r="311" spans="1:9" ht="12.75">
      <c r="A311" s="224"/>
      <c r="B311" s="181"/>
      <c r="C311" s="189"/>
      <c r="D311" s="189"/>
      <c r="E311" s="189"/>
      <c r="F311" s="226"/>
      <c r="G311" s="226"/>
      <c r="H311" s="189"/>
      <c r="I311" s="189"/>
    </row>
    <row r="312" spans="1:9" ht="12.75">
      <c r="A312" s="224"/>
      <c r="B312" s="248" t="s">
        <v>333</v>
      </c>
      <c r="C312" s="220"/>
      <c r="D312" s="220"/>
      <c r="E312" s="220"/>
      <c r="F312" s="222"/>
      <c r="G312" s="222"/>
      <c r="H312" s="220"/>
      <c r="I312" s="220"/>
    </row>
    <row r="313" spans="1:9" ht="12.75">
      <c r="A313" s="224"/>
      <c r="B313" s="229" t="s">
        <v>282</v>
      </c>
      <c r="C313" s="251">
        <v>317558252</v>
      </c>
      <c r="D313" s="251">
        <v>28563951</v>
      </c>
      <c r="E313" s="251">
        <v>23847640</v>
      </c>
      <c r="F313" s="222">
        <v>7.509689907223699</v>
      </c>
      <c r="G313" s="222">
        <v>83.48859021638847</v>
      </c>
      <c r="H313" s="220">
        <v>28563951</v>
      </c>
      <c r="I313" s="220">
        <v>23847640</v>
      </c>
    </row>
    <row r="314" spans="1:9" ht="25.5">
      <c r="A314" s="224"/>
      <c r="B314" s="261" t="s">
        <v>295</v>
      </c>
      <c r="C314" s="252">
        <v>58799300</v>
      </c>
      <c r="D314" s="189">
        <v>6157920</v>
      </c>
      <c r="E314" s="189">
        <v>3137047</v>
      </c>
      <c r="F314" s="226">
        <v>5.335177459595608</v>
      </c>
      <c r="G314" s="226">
        <v>50.94328929248837</v>
      </c>
      <c r="H314" s="189">
        <v>6157920</v>
      </c>
      <c r="I314" s="189">
        <v>3137047</v>
      </c>
    </row>
    <row r="315" spans="1:9" ht="12.75">
      <c r="A315" s="224"/>
      <c r="B315" s="239" t="s">
        <v>299</v>
      </c>
      <c r="C315" s="252">
        <v>15631695</v>
      </c>
      <c r="D315" s="189">
        <v>1712447</v>
      </c>
      <c r="E315" s="189">
        <v>96941</v>
      </c>
      <c r="F315" s="226">
        <v>0.6201566752677813</v>
      </c>
      <c r="G315" s="226">
        <v>5.660963521790747</v>
      </c>
      <c r="H315" s="189">
        <v>1712447</v>
      </c>
      <c r="I315" s="189">
        <v>96941</v>
      </c>
    </row>
    <row r="316" spans="1:9" ht="25.5">
      <c r="A316" s="224"/>
      <c r="B316" s="241" t="s">
        <v>313</v>
      </c>
      <c r="C316" s="252">
        <v>2700</v>
      </c>
      <c r="D316" s="189">
        <v>0</v>
      </c>
      <c r="E316" s="189">
        <v>0</v>
      </c>
      <c r="F316" s="226">
        <v>0</v>
      </c>
      <c r="G316" s="226">
        <v>0</v>
      </c>
      <c r="H316" s="189">
        <v>0</v>
      </c>
      <c r="I316" s="189">
        <v>0</v>
      </c>
    </row>
    <row r="317" spans="1:9" ht="12.75">
      <c r="A317" s="224"/>
      <c r="B317" s="261" t="s">
        <v>307</v>
      </c>
      <c r="C317" s="252">
        <v>256384</v>
      </c>
      <c r="D317" s="252">
        <v>79932</v>
      </c>
      <c r="E317" s="252">
        <v>0</v>
      </c>
      <c r="F317" s="226">
        <v>0</v>
      </c>
      <c r="G317" s="226">
        <v>0</v>
      </c>
      <c r="H317" s="189">
        <v>79932</v>
      </c>
      <c r="I317" s="189">
        <v>0</v>
      </c>
    </row>
    <row r="318" spans="1:9" ht="12.75">
      <c r="A318" s="224"/>
      <c r="B318" s="241" t="s">
        <v>308</v>
      </c>
      <c r="C318" s="252">
        <v>256384</v>
      </c>
      <c r="D318" s="252">
        <v>79932</v>
      </c>
      <c r="E318" s="252">
        <v>0</v>
      </c>
      <c r="F318" s="226">
        <v>0</v>
      </c>
      <c r="G318" s="226">
        <v>0</v>
      </c>
      <c r="H318" s="189">
        <v>79932</v>
      </c>
      <c r="I318" s="189">
        <v>0</v>
      </c>
    </row>
    <row r="319" spans="1:9" ht="25.5">
      <c r="A319" s="224"/>
      <c r="B319" s="262" t="s">
        <v>309</v>
      </c>
      <c r="C319" s="252">
        <v>256384</v>
      </c>
      <c r="D319" s="252">
        <v>79932</v>
      </c>
      <c r="E319" s="252">
        <v>0</v>
      </c>
      <c r="F319" s="226">
        <v>0</v>
      </c>
      <c r="G319" s="226">
        <v>0</v>
      </c>
      <c r="H319" s="189">
        <v>79932</v>
      </c>
      <c r="I319" s="189">
        <v>0</v>
      </c>
    </row>
    <row r="320" spans="1:9" ht="51">
      <c r="A320" s="224"/>
      <c r="B320" s="264" t="s">
        <v>310</v>
      </c>
      <c r="C320" s="252">
        <v>256384</v>
      </c>
      <c r="D320" s="252">
        <v>79932</v>
      </c>
      <c r="E320" s="252">
        <v>0</v>
      </c>
      <c r="F320" s="226">
        <v>0</v>
      </c>
      <c r="G320" s="226">
        <v>0</v>
      </c>
      <c r="H320" s="189">
        <v>79932</v>
      </c>
      <c r="I320" s="189">
        <v>0</v>
      </c>
    </row>
    <row r="321" spans="1:9" ht="51">
      <c r="A321" s="224"/>
      <c r="B321" s="267" t="s">
        <v>334</v>
      </c>
      <c r="C321" s="252">
        <v>52481</v>
      </c>
      <c r="D321" s="189">
        <v>18788</v>
      </c>
      <c r="E321" s="189">
        <v>0</v>
      </c>
      <c r="F321" s="226">
        <v>0</v>
      </c>
      <c r="G321" s="226">
        <v>0</v>
      </c>
      <c r="H321" s="189">
        <v>18788</v>
      </c>
      <c r="I321" s="189">
        <v>0</v>
      </c>
    </row>
    <row r="322" spans="1:9" ht="51">
      <c r="A322" s="224"/>
      <c r="B322" s="267" t="s">
        <v>335</v>
      </c>
      <c r="C322" s="252">
        <v>203903</v>
      </c>
      <c r="D322" s="189">
        <v>61144</v>
      </c>
      <c r="E322" s="189">
        <v>0</v>
      </c>
      <c r="F322" s="226">
        <v>0</v>
      </c>
      <c r="G322" s="226">
        <v>0</v>
      </c>
      <c r="H322" s="189">
        <v>61144</v>
      </c>
      <c r="I322" s="189">
        <v>0</v>
      </c>
    </row>
    <row r="323" spans="1:9" ht="12.75">
      <c r="A323" s="224"/>
      <c r="B323" s="239" t="s">
        <v>283</v>
      </c>
      <c r="C323" s="252">
        <v>242870873</v>
      </c>
      <c r="D323" s="252">
        <v>20613652</v>
      </c>
      <c r="E323" s="252">
        <v>20613652</v>
      </c>
      <c r="F323" s="226">
        <v>8.487494504950373</v>
      </c>
      <c r="G323" s="226">
        <v>100</v>
      </c>
      <c r="H323" s="189">
        <v>20613652</v>
      </c>
      <c r="I323" s="189">
        <v>20613652</v>
      </c>
    </row>
    <row r="324" spans="1:9" ht="25.5">
      <c r="A324" s="224"/>
      <c r="B324" s="241" t="s">
        <v>284</v>
      </c>
      <c r="C324" s="252">
        <v>230532806</v>
      </c>
      <c r="D324" s="189">
        <v>19400160</v>
      </c>
      <c r="E324" s="189">
        <v>19400160</v>
      </c>
      <c r="F324" s="226">
        <v>8.415357595569283</v>
      </c>
      <c r="G324" s="226">
        <v>100</v>
      </c>
      <c r="H324" s="189">
        <v>19400160</v>
      </c>
      <c r="I324" s="189">
        <v>19400160</v>
      </c>
    </row>
    <row r="325" spans="1:9" ht="25.5">
      <c r="A325" s="224"/>
      <c r="B325" s="241" t="s">
        <v>320</v>
      </c>
      <c r="C325" s="252">
        <v>12338067</v>
      </c>
      <c r="D325" s="189">
        <v>1213492</v>
      </c>
      <c r="E325" s="189">
        <v>1213492</v>
      </c>
      <c r="F325" s="226">
        <v>9.835349410892322</v>
      </c>
      <c r="G325" s="226">
        <v>100</v>
      </c>
      <c r="H325" s="189">
        <v>1213492</v>
      </c>
      <c r="I325" s="189">
        <v>1213492</v>
      </c>
    </row>
    <row r="326" spans="1:9" ht="12.75">
      <c r="A326" s="224"/>
      <c r="B326" s="229" t="s">
        <v>285</v>
      </c>
      <c r="C326" s="220">
        <v>316929542</v>
      </c>
      <c r="D326" s="220">
        <v>28480451</v>
      </c>
      <c r="E326" s="220">
        <v>12678073</v>
      </c>
      <c r="F326" s="222">
        <v>4.000281236010494</v>
      </c>
      <c r="G326" s="222">
        <v>44.51500083337866</v>
      </c>
      <c r="H326" s="220">
        <v>28480451</v>
      </c>
      <c r="I326" s="220">
        <v>12678073</v>
      </c>
    </row>
    <row r="327" spans="1:9" ht="12.75">
      <c r="A327" s="224"/>
      <c r="B327" s="239" t="s">
        <v>286</v>
      </c>
      <c r="C327" s="252">
        <v>297239545</v>
      </c>
      <c r="D327" s="252">
        <v>27484627</v>
      </c>
      <c r="E327" s="252">
        <v>12198064</v>
      </c>
      <c r="F327" s="226">
        <v>4.103782355069882</v>
      </c>
      <c r="G327" s="226">
        <v>44.38140637673562</v>
      </c>
      <c r="H327" s="189">
        <v>27484627</v>
      </c>
      <c r="I327" s="189">
        <v>12198064</v>
      </c>
    </row>
    <row r="328" spans="1:9" ht="12.75">
      <c r="A328" s="224"/>
      <c r="B328" s="253" t="s">
        <v>287</v>
      </c>
      <c r="C328" s="252">
        <v>230794849</v>
      </c>
      <c r="D328" s="252">
        <v>20985987</v>
      </c>
      <c r="E328" s="252">
        <v>9300427</v>
      </c>
      <c r="F328" s="226">
        <v>4.02973768275045</v>
      </c>
      <c r="G328" s="226">
        <v>44.3173199335347</v>
      </c>
      <c r="H328" s="189">
        <v>20985987</v>
      </c>
      <c r="I328" s="189">
        <v>9300427</v>
      </c>
    </row>
    <row r="329" spans="1:9" ht="12.75">
      <c r="A329" s="224"/>
      <c r="B329" s="255" t="s">
        <v>288</v>
      </c>
      <c r="C329" s="252">
        <v>152925923</v>
      </c>
      <c r="D329" s="189">
        <v>11708948</v>
      </c>
      <c r="E329" s="189">
        <v>5877678</v>
      </c>
      <c r="F329" s="226">
        <v>3.843480480415345</v>
      </c>
      <c r="G329" s="226">
        <v>50.19817322615149</v>
      </c>
      <c r="H329" s="189">
        <v>11708948</v>
      </c>
      <c r="I329" s="189">
        <v>5877678</v>
      </c>
    </row>
    <row r="330" spans="1:9" ht="12.75">
      <c r="A330" s="224"/>
      <c r="B330" s="258" t="s">
        <v>289</v>
      </c>
      <c r="C330" s="252">
        <v>122835241</v>
      </c>
      <c r="D330" s="189">
        <v>9257793</v>
      </c>
      <c r="E330" s="189">
        <v>4638191</v>
      </c>
      <c r="F330" s="226">
        <v>3.7759448853932724</v>
      </c>
      <c r="G330" s="226">
        <v>50.1003964983879</v>
      </c>
      <c r="H330" s="189">
        <v>9257793</v>
      </c>
      <c r="I330" s="189">
        <v>4638191</v>
      </c>
    </row>
    <row r="331" spans="1:9" ht="12.75">
      <c r="A331" s="224"/>
      <c r="B331" s="255" t="s">
        <v>290</v>
      </c>
      <c r="C331" s="252">
        <v>77868926</v>
      </c>
      <c r="D331" s="189">
        <v>9277039</v>
      </c>
      <c r="E331" s="189">
        <v>3422749</v>
      </c>
      <c r="F331" s="226">
        <v>4.395526143509415</v>
      </c>
      <c r="G331" s="226">
        <v>36.89484327919716</v>
      </c>
      <c r="H331" s="189">
        <v>9277039</v>
      </c>
      <c r="I331" s="189">
        <v>3422749</v>
      </c>
    </row>
    <row r="332" spans="1:9" ht="12.75">
      <c r="A332" s="224"/>
      <c r="B332" s="253" t="s">
        <v>321</v>
      </c>
      <c r="C332" s="252">
        <v>1979990</v>
      </c>
      <c r="D332" s="189">
        <v>255883</v>
      </c>
      <c r="E332" s="189">
        <v>230773</v>
      </c>
      <c r="F332" s="226">
        <v>11.655260885155986</v>
      </c>
      <c r="G332" s="226">
        <v>90.18692136640574</v>
      </c>
      <c r="H332" s="189">
        <v>255883</v>
      </c>
      <c r="I332" s="189">
        <v>230773</v>
      </c>
    </row>
    <row r="333" spans="1:9" ht="12.75">
      <c r="A333" s="224"/>
      <c r="B333" s="253" t="s">
        <v>291</v>
      </c>
      <c r="C333" s="252">
        <v>46361034</v>
      </c>
      <c r="D333" s="252">
        <v>4580967</v>
      </c>
      <c r="E333" s="252">
        <v>2143773</v>
      </c>
      <c r="F333" s="226">
        <v>4.624083664743112</v>
      </c>
      <c r="G333" s="226">
        <v>46.79739015801685</v>
      </c>
      <c r="H333" s="189">
        <v>4580967</v>
      </c>
      <c r="I333" s="189">
        <v>2143773</v>
      </c>
    </row>
    <row r="334" spans="1:9" ht="12.75">
      <c r="A334" s="224"/>
      <c r="B334" s="255" t="s">
        <v>303</v>
      </c>
      <c r="C334" s="252">
        <v>33081400</v>
      </c>
      <c r="D334" s="189">
        <v>3216867</v>
      </c>
      <c r="E334" s="189">
        <v>1038420</v>
      </c>
      <c r="F334" s="226">
        <v>3.1389844444310095</v>
      </c>
      <c r="G334" s="226">
        <v>32.28047662523816</v>
      </c>
      <c r="H334" s="189">
        <v>3216867</v>
      </c>
      <c r="I334" s="189">
        <v>1038420</v>
      </c>
    </row>
    <row r="335" spans="1:9" ht="12.75">
      <c r="A335" s="224"/>
      <c r="B335" s="255" t="s">
        <v>292</v>
      </c>
      <c r="C335" s="252">
        <v>13279634</v>
      </c>
      <c r="D335" s="189">
        <v>1364100</v>
      </c>
      <c r="E335" s="189">
        <v>1105353</v>
      </c>
      <c r="F335" s="226">
        <v>8.323670667429539</v>
      </c>
      <c r="G335" s="226">
        <v>81.03166923246097</v>
      </c>
      <c r="H335" s="189">
        <v>1364100</v>
      </c>
      <c r="I335" s="189">
        <v>1105353</v>
      </c>
    </row>
    <row r="336" spans="1:9" ht="25.5">
      <c r="A336" s="224"/>
      <c r="B336" s="241" t="s">
        <v>296</v>
      </c>
      <c r="C336" s="252">
        <v>77383</v>
      </c>
      <c r="D336" s="252">
        <v>2237</v>
      </c>
      <c r="E336" s="252">
        <v>0</v>
      </c>
      <c r="F336" s="226">
        <v>0</v>
      </c>
      <c r="G336" s="226">
        <v>0</v>
      </c>
      <c r="H336" s="189">
        <v>2237</v>
      </c>
      <c r="I336" s="189">
        <v>0</v>
      </c>
    </row>
    <row r="337" spans="1:9" ht="12.75">
      <c r="A337" s="224"/>
      <c r="B337" s="262" t="s">
        <v>297</v>
      </c>
      <c r="C337" s="252">
        <v>77383</v>
      </c>
      <c r="D337" s="189">
        <v>2237</v>
      </c>
      <c r="E337" s="189">
        <v>0</v>
      </c>
      <c r="F337" s="226">
        <v>0</v>
      </c>
      <c r="G337" s="226">
        <v>0</v>
      </c>
      <c r="H337" s="189">
        <v>2237</v>
      </c>
      <c r="I337" s="189">
        <v>0</v>
      </c>
    </row>
    <row r="338" spans="1:9" ht="12.75">
      <c r="A338" s="224"/>
      <c r="B338" s="253" t="s">
        <v>236</v>
      </c>
      <c r="C338" s="189">
        <v>18026289</v>
      </c>
      <c r="D338" s="189">
        <v>1659553</v>
      </c>
      <c r="E338" s="189">
        <v>523091</v>
      </c>
      <c r="F338" s="226">
        <v>2.901822998621624</v>
      </c>
      <c r="G338" s="226">
        <v>31.519993636840766</v>
      </c>
      <c r="H338" s="189">
        <v>1659553</v>
      </c>
      <c r="I338" s="189">
        <v>523091</v>
      </c>
    </row>
    <row r="339" spans="1:9" ht="25.5">
      <c r="A339" s="224"/>
      <c r="B339" s="262" t="s">
        <v>327</v>
      </c>
      <c r="C339" s="189">
        <v>7913001</v>
      </c>
      <c r="D339" s="189">
        <v>665141</v>
      </c>
      <c r="E339" s="189">
        <v>523091</v>
      </c>
      <c r="F339" s="226">
        <v>6.610526145516726</v>
      </c>
      <c r="G339" s="226">
        <v>78.64362593795902</v>
      </c>
      <c r="H339" s="189">
        <v>665141</v>
      </c>
      <c r="I339" s="189">
        <v>523091</v>
      </c>
    </row>
    <row r="340" spans="1:9" ht="25.5">
      <c r="A340" s="224"/>
      <c r="B340" s="262" t="s">
        <v>315</v>
      </c>
      <c r="C340" s="189">
        <v>10113288</v>
      </c>
      <c r="D340" s="189">
        <v>994412</v>
      </c>
      <c r="E340" s="189">
        <v>0</v>
      </c>
      <c r="F340" s="226">
        <v>0</v>
      </c>
      <c r="G340" s="226">
        <v>0</v>
      </c>
      <c r="H340" s="189">
        <v>994412</v>
      </c>
      <c r="I340" s="189">
        <v>0</v>
      </c>
    </row>
    <row r="341" spans="1:9" ht="38.25">
      <c r="A341" s="224"/>
      <c r="B341" s="264" t="s">
        <v>316</v>
      </c>
      <c r="C341" s="189">
        <v>10113288</v>
      </c>
      <c r="D341" s="189">
        <v>994412</v>
      </c>
      <c r="E341" s="189">
        <v>0</v>
      </c>
      <c r="F341" s="226">
        <v>0</v>
      </c>
      <c r="G341" s="226">
        <v>0</v>
      </c>
      <c r="H341" s="189">
        <v>994412</v>
      </c>
      <c r="I341" s="189">
        <v>0</v>
      </c>
    </row>
    <row r="342" spans="1:9" ht="12.75">
      <c r="A342" s="224"/>
      <c r="B342" s="239" t="s">
        <v>241</v>
      </c>
      <c r="C342" s="252">
        <v>19689997</v>
      </c>
      <c r="D342" s="252">
        <v>995824</v>
      </c>
      <c r="E342" s="252">
        <v>480009</v>
      </c>
      <c r="F342" s="226">
        <v>2.4378317579225635</v>
      </c>
      <c r="G342" s="226">
        <v>48.20219235527563</v>
      </c>
      <c r="H342" s="189">
        <v>995824</v>
      </c>
      <c r="I342" s="189">
        <v>480009</v>
      </c>
    </row>
    <row r="343" spans="1:9" ht="12.75">
      <c r="A343" s="224"/>
      <c r="B343" s="253" t="s">
        <v>293</v>
      </c>
      <c r="C343" s="252">
        <v>17462518</v>
      </c>
      <c r="D343" s="189">
        <v>776744</v>
      </c>
      <c r="E343" s="189">
        <v>480009</v>
      </c>
      <c r="F343" s="226">
        <v>2.7487960212839866</v>
      </c>
      <c r="G343" s="226">
        <v>61.7975806700792</v>
      </c>
      <c r="H343" s="189">
        <v>776744</v>
      </c>
      <c r="I343" s="189">
        <v>480009</v>
      </c>
    </row>
    <row r="344" spans="1:9" ht="12.75">
      <c r="A344" s="224"/>
      <c r="B344" s="253" t="s">
        <v>328</v>
      </c>
      <c r="C344" s="252">
        <v>2227479</v>
      </c>
      <c r="D344" s="252">
        <v>219080</v>
      </c>
      <c r="E344" s="252">
        <v>0</v>
      </c>
      <c r="F344" s="226">
        <v>0</v>
      </c>
      <c r="G344" s="226">
        <v>0</v>
      </c>
      <c r="H344" s="189">
        <v>219080</v>
      </c>
      <c r="I344" s="189">
        <v>0</v>
      </c>
    </row>
    <row r="345" spans="1:9" ht="25.5">
      <c r="A345" s="224"/>
      <c r="B345" s="262" t="s">
        <v>329</v>
      </c>
      <c r="C345" s="252">
        <v>2227479</v>
      </c>
      <c r="D345" s="189">
        <v>219080</v>
      </c>
      <c r="E345" s="189">
        <v>0</v>
      </c>
      <c r="F345" s="226">
        <v>0</v>
      </c>
      <c r="G345" s="226">
        <v>0</v>
      </c>
      <c r="H345" s="189">
        <v>219080</v>
      </c>
      <c r="I345" s="189">
        <v>0</v>
      </c>
    </row>
    <row r="346" spans="1:9" ht="12.75">
      <c r="A346" s="224"/>
      <c r="B346" s="181" t="s">
        <v>1334</v>
      </c>
      <c r="C346" s="189">
        <v>628710</v>
      </c>
      <c r="D346" s="189">
        <v>83500</v>
      </c>
      <c r="E346" s="189">
        <v>11169567</v>
      </c>
      <c r="F346" s="226" t="s">
        <v>1330</v>
      </c>
      <c r="G346" s="226" t="s">
        <v>1330</v>
      </c>
      <c r="H346" s="189">
        <v>83500</v>
      </c>
      <c r="I346" s="189">
        <v>11169567</v>
      </c>
    </row>
    <row r="347" spans="1:9" ht="12.75">
      <c r="A347" s="224"/>
      <c r="B347" s="181" t="s">
        <v>1335</v>
      </c>
      <c r="C347" s="252">
        <v>-628710</v>
      </c>
      <c r="D347" s="252">
        <v>-83500</v>
      </c>
      <c r="E347" s="252">
        <v>60313</v>
      </c>
      <c r="F347" s="226" t="s">
        <v>1330</v>
      </c>
      <c r="G347" s="226" t="s">
        <v>1330</v>
      </c>
      <c r="H347" s="189">
        <v>-83500</v>
      </c>
      <c r="I347" s="189">
        <v>60313</v>
      </c>
    </row>
    <row r="348" spans="1:9" ht="12.75">
      <c r="A348" s="224"/>
      <c r="B348" s="239" t="s">
        <v>1339</v>
      </c>
      <c r="C348" s="252">
        <v>-3321964</v>
      </c>
      <c r="D348" s="252">
        <v>-320215</v>
      </c>
      <c r="E348" s="252">
        <v>-114557</v>
      </c>
      <c r="F348" s="226" t="s">
        <v>1330</v>
      </c>
      <c r="G348" s="226" t="s">
        <v>1330</v>
      </c>
      <c r="H348" s="189">
        <v>-320215</v>
      </c>
      <c r="I348" s="189">
        <v>-114557</v>
      </c>
    </row>
    <row r="349" spans="1:9" ht="12.75">
      <c r="A349" s="224"/>
      <c r="B349" s="253" t="s">
        <v>336</v>
      </c>
      <c r="C349" s="252">
        <v>43710</v>
      </c>
      <c r="D349" s="189">
        <v>7285</v>
      </c>
      <c r="E349" s="189">
        <v>595</v>
      </c>
      <c r="F349" s="226" t="s">
        <v>1330</v>
      </c>
      <c r="G349" s="226" t="s">
        <v>1330</v>
      </c>
      <c r="H349" s="189">
        <v>7285</v>
      </c>
      <c r="I349" s="189">
        <v>595</v>
      </c>
    </row>
    <row r="350" spans="1:9" ht="12.75">
      <c r="A350" s="224"/>
      <c r="B350" s="253" t="s">
        <v>337</v>
      </c>
      <c r="C350" s="252">
        <v>-3365674</v>
      </c>
      <c r="D350" s="189">
        <v>-327500</v>
      </c>
      <c r="E350" s="189">
        <v>-115152</v>
      </c>
      <c r="F350" s="226" t="s">
        <v>1330</v>
      </c>
      <c r="G350" s="226" t="s">
        <v>1330</v>
      </c>
      <c r="H350" s="189">
        <v>-327500</v>
      </c>
      <c r="I350" s="189">
        <v>-115152</v>
      </c>
    </row>
    <row r="351" spans="1:9" ht="12.75">
      <c r="A351" s="224"/>
      <c r="B351" s="239" t="s">
        <v>1340</v>
      </c>
      <c r="C351" s="252">
        <v>2559930</v>
      </c>
      <c r="D351" s="252">
        <v>236715</v>
      </c>
      <c r="E351" s="252">
        <v>174870</v>
      </c>
      <c r="F351" s="226" t="s">
        <v>1330</v>
      </c>
      <c r="G351" s="226" t="s">
        <v>1330</v>
      </c>
      <c r="H351" s="189">
        <v>236715</v>
      </c>
      <c r="I351" s="189">
        <v>174870</v>
      </c>
    </row>
    <row r="352" spans="1:9" ht="12.75">
      <c r="A352" s="224"/>
      <c r="B352" s="253" t="s">
        <v>338</v>
      </c>
      <c r="C352" s="252">
        <v>-43710</v>
      </c>
      <c r="D352" s="189">
        <v>-7285</v>
      </c>
      <c r="E352" s="189">
        <v>-402</v>
      </c>
      <c r="F352" s="226" t="s">
        <v>1330</v>
      </c>
      <c r="G352" s="226" t="s">
        <v>1330</v>
      </c>
      <c r="H352" s="189">
        <v>-7285</v>
      </c>
      <c r="I352" s="189">
        <v>-402</v>
      </c>
    </row>
    <row r="353" spans="1:9" ht="12.75">
      <c r="A353" s="224"/>
      <c r="B353" s="241" t="s">
        <v>339</v>
      </c>
      <c r="C353" s="252">
        <v>2603640</v>
      </c>
      <c r="D353" s="189">
        <v>244000</v>
      </c>
      <c r="E353" s="189">
        <v>175272</v>
      </c>
      <c r="F353" s="226" t="s">
        <v>1330</v>
      </c>
      <c r="G353" s="226" t="s">
        <v>1330</v>
      </c>
      <c r="H353" s="189">
        <v>244000</v>
      </c>
      <c r="I353" s="189">
        <v>175272</v>
      </c>
    </row>
    <row r="354" spans="1:9" ht="12.75">
      <c r="A354" s="224"/>
      <c r="B354" s="239" t="s">
        <v>317</v>
      </c>
      <c r="C354" s="252">
        <v>133324</v>
      </c>
      <c r="D354" s="252">
        <v>0</v>
      </c>
      <c r="E354" s="252">
        <v>0</v>
      </c>
      <c r="F354" s="226" t="s">
        <v>1330</v>
      </c>
      <c r="G354" s="226" t="s">
        <v>1330</v>
      </c>
      <c r="H354" s="189">
        <v>0</v>
      </c>
      <c r="I354" s="189">
        <v>0</v>
      </c>
    </row>
    <row r="355" spans="1:9" ht="51">
      <c r="A355" s="224"/>
      <c r="B355" s="241" t="s">
        <v>318</v>
      </c>
      <c r="C355" s="252">
        <v>133324</v>
      </c>
      <c r="D355" s="189">
        <v>0</v>
      </c>
      <c r="E355" s="189">
        <v>0</v>
      </c>
      <c r="F355" s="226" t="s">
        <v>1330</v>
      </c>
      <c r="G355" s="226" t="s">
        <v>1330</v>
      </c>
      <c r="H355" s="189">
        <v>0</v>
      </c>
      <c r="I355" s="189">
        <v>0</v>
      </c>
    </row>
    <row r="356" spans="1:9" ht="12.75">
      <c r="A356" s="224"/>
      <c r="B356" s="181"/>
      <c r="C356" s="189"/>
      <c r="D356" s="189"/>
      <c r="E356" s="189"/>
      <c r="F356" s="226"/>
      <c r="G356" s="226"/>
      <c r="H356" s="189"/>
      <c r="I356" s="189"/>
    </row>
    <row r="357" spans="1:9" ht="12.75">
      <c r="A357" s="224"/>
      <c r="B357" s="248" t="s">
        <v>340</v>
      </c>
      <c r="C357" s="220"/>
      <c r="D357" s="189"/>
      <c r="E357" s="189"/>
      <c r="F357" s="226"/>
      <c r="G357" s="226"/>
      <c r="H357" s="189"/>
      <c r="I357" s="189"/>
    </row>
    <row r="358" spans="1:9" ht="12.75">
      <c r="A358" s="224"/>
      <c r="B358" s="229" t="s">
        <v>282</v>
      </c>
      <c r="C358" s="251">
        <v>294921180</v>
      </c>
      <c r="D358" s="251">
        <v>33347457</v>
      </c>
      <c r="E358" s="251">
        <v>34231921</v>
      </c>
      <c r="F358" s="222">
        <v>11.607142287983521</v>
      </c>
      <c r="G358" s="222">
        <v>102.65226820743783</v>
      </c>
      <c r="H358" s="220">
        <v>33347457</v>
      </c>
      <c r="I358" s="220">
        <v>34231921</v>
      </c>
    </row>
    <row r="359" spans="1:9" ht="25.5">
      <c r="A359" s="224"/>
      <c r="B359" s="261" t="s">
        <v>295</v>
      </c>
      <c r="C359" s="252">
        <v>13705242</v>
      </c>
      <c r="D359" s="189">
        <v>835669</v>
      </c>
      <c r="E359" s="189">
        <v>2243516</v>
      </c>
      <c r="F359" s="226">
        <v>16.369765670682796</v>
      </c>
      <c r="G359" s="226">
        <v>268.4694538148477</v>
      </c>
      <c r="H359" s="189">
        <v>835669</v>
      </c>
      <c r="I359" s="189">
        <v>2243516</v>
      </c>
    </row>
    <row r="360" spans="1:9" ht="12.75">
      <c r="A360" s="224"/>
      <c r="B360" s="239" t="s">
        <v>299</v>
      </c>
      <c r="C360" s="252">
        <v>915453</v>
      </c>
      <c r="D360" s="189">
        <v>527481</v>
      </c>
      <c r="E360" s="189">
        <v>4098</v>
      </c>
      <c r="F360" s="226">
        <v>0.4476472303875786</v>
      </c>
      <c r="G360" s="226">
        <v>0.7769000210434119</v>
      </c>
      <c r="H360" s="189">
        <v>527481</v>
      </c>
      <c r="I360" s="189">
        <v>4098</v>
      </c>
    </row>
    <row r="361" spans="1:9" ht="12.75">
      <c r="A361" s="224"/>
      <c r="B361" s="239" t="s">
        <v>283</v>
      </c>
      <c r="C361" s="252">
        <v>280300485</v>
      </c>
      <c r="D361" s="252">
        <v>31984307</v>
      </c>
      <c r="E361" s="252">
        <v>31984307</v>
      </c>
      <c r="F361" s="226">
        <v>11.41072124794932</v>
      </c>
      <c r="G361" s="226">
        <v>100</v>
      </c>
      <c r="H361" s="189">
        <v>31984307</v>
      </c>
      <c r="I361" s="189">
        <v>31984307</v>
      </c>
    </row>
    <row r="362" spans="1:9" ht="25.5">
      <c r="A362" s="224"/>
      <c r="B362" s="241" t="s">
        <v>284</v>
      </c>
      <c r="C362" s="252">
        <v>277730314</v>
      </c>
      <c r="D362" s="189">
        <v>31717331</v>
      </c>
      <c r="E362" s="189">
        <v>31717331</v>
      </c>
      <c r="F362" s="226">
        <v>11.420190523386655</v>
      </c>
      <c r="G362" s="226">
        <v>100</v>
      </c>
      <c r="H362" s="189">
        <v>31717331</v>
      </c>
      <c r="I362" s="189">
        <v>31717331</v>
      </c>
    </row>
    <row r="363" spans="1:9" ht="25.5">
      <c r="A363" s="224"/>
      <c r="B363" s="241" t="s">
        <v>341</v>
      </c>
      <c r="C363" s="252">
        <v>2570171</v>
      </c>
      <c r="D363" s="189">
        <v>266976</v>
      </c>
      <c r="E363" s="189">
        <v>266976</v>
      </c>
      <c r="F363" s="226">
        <v>10.387480054829036</v>
      </c>
      <c r="G363" s="226">
        <v>100</v>
      </c>
      <c r="H363" s="189">
        <v>266976</v>
      </c>
      <c r="I363" s="189">
        <v>266976</v>
      </c>
    </row>
    <row r="364" spans="1:9" ht="12.75">
      <c r="A364" s="224"/>
      <c r="B364" s="229" t="s">
        <v>285</v>
      </c>
      <c r="C364" s="220">
        <v>295861952</v>
      </c>
      <c r="D364" s="220">
        <v>33969505</v>
      </c>
      <c r="E364" s="220">
        <v>27902377</v>
      </c>
      <c r="F364" s="222">
        <v>9.430877073372383</v>
      </c>
      <c r="G364" s="222">
        <v>82.13948657774083</v>
      </c>
      <c r="H364" s="220">
        <v>33969505</v>
      </c>
      <c r="I364" s="220">
        <v>27902377</v>
      </c>
    </row>
    <row r="365" spans="1:9" ht="12.75">
      <c r="A365" s="224"/>
      <c r="B365" s="239" t="s">
        <v>286</v>
      </c>
      <c r="C365" s="252">
        <v>285905136</v>
      </c>
      <c r="D365" s="252">
        <v>33257718</v>
      </c>
      <c r="E365" s="252">
        <v>27852586</v>
      </c>
      <c r="F365" s="226">
        <v>9.741897746111142</v>
      </c>
      <c r="G365" s="226">
        <v>83.74773639009146</v>
      </c>
      <c r="H365" s="189">
        <v>33257718</v>
      </c>
      <c r="I365" s="189">
        <v>27852586</v>
      </c>
    </row>
    <row r="366" spans="1:9" ht="12.75">
      <c r="A366" s="224"/>
      <c r="B366" s="253" t="s">
        <v>287</v>
      </c>
      <c r="C366" s="252">
        <v>89203845</v>
      </c>
      <c r="D366" s="252">
        <v>6704289</v>
      </c>
      <c r="E366" s="252">
        <v>3650079</v>
      </c>
      <c r="F366" s="226">
        <v>4.091840435801843</v>
      </c>
      <c r="G366" s="226">
        <v>54.443938797984394</v>
      </c>
      <c r="H366" s="189">
        <v>6704289</v>
      </c>
      <c r="I366" s="189">
        <v>3650079</v>
      </c>
    </row>
    <row r="367" spans="1:9" ht="12.75">
      <c r="A367" s="224"/>
      <c r="B367" s="255" t="s">
        <v>288</v>
      </c>
      <c r="C367" s="252">
        <v>62634821</v>
      </c>
      <c r="D367" s="189">
        <v>3969033</v>
      </c>
      <c r="E367" s="189">
        <v>2507775</v>
      </c>
      <c r="F367" s="226">
        <v>4.003803251868478</v>
      </c>
      <c r="G367" s="226">
        <v>63.183526062897435</v>
      </c>
      <c r="H367" s="189">
        <v>3969033</v>
      </c>
      <c r="I367" s="189">
        <v>2507775</v>
      </c>
    </row>
    <row r="368" spans="1:9" ht="12.75">
      <c r="A368" s="224"/>
      <c r="B368" s="258" t="s">
        <v>289</v>
      </c>
      <c r="C368" s="252">
        <v>47056119</v>
      </c>
      <c r="D368" s="189">
        <v>3025017</v>
      </c>
      <c r="E368" s="189">
        <v>2070023</v>
      </c>
      <c r="F368" s="226">
        <v>4.3990516939996684</v>
      </c>
      <c r="G368" s="226">
        <v>68.43012783068657</v>
      </c>
      <c r="H368" s="189">
        <v>3025017</v>
      </c>
      <c r="I368" s="189">
        <v>2070023</v>
      </c>
    </row>
    <row r="369" spans="1:9" ht="12.75">
      <c r="A369" s="224"/>
      <c r="B369" s="255" t="s">
        <v>290</v>
      </c>
      <c r="C369" s="252">
        <v>26569024</v>
      </c>
      <c r="D369" s="189">
        <v>2735256</v>
      </c>
      <c r="E369" s="189">
        <v>1142304</v>
      </c>
      <c r="F369" s="226">
        <v>4.299382619399192</v>
      </c>
      <c r="G369" s="226">
        <v>41.76223358983584</v>
      </c>
      <c r="H369" s="189">
        <v>2735256</v>
      </c>
      <c r="I369" s="189">
        <v>1142304</v>
      </c>
    </row>
    <row r="370" spans="1:9" ht="12.75">
      <c r="A370" s="224"/>
      <c r="B370" s="253" t="s">
        <v>321</v>
      </c>
      <c r="C370" s="252">
        <v>1531</v>
      </c>
      <c r="D370" s="189">
        <v>0</v>
      </c>
      <c r="E370" s="189">
        <v>0</v>
      </c>
      <c r="F370" s="226">
        <v>0</v>
      </c>
      <c r="G370" s="226">
        <v>0</v>
      </c>
      <c r="H370" s="189">
        <v>0</v>
      </c>
      <c r="I370" s="189">
        <v>0</v>
      </c>
    </row>
    <row r="371" spans="1:9" ht="12.75">
      <c r="A371" s="224"/>
      <c r="B371" s="253" t="s">
        <v>291</v>
      </c>
      <c r="C371" s="252">
        <v>195092482</v>
      </c>
      <c r="D371" s="252">
        <v>26238751</v>
      </c>
      <c r="E371" s="252">
        <v>24165646</v>
      </c>
      <c r="F371" s="226">
        <v>12.386764344922323</v>
      </c>
      <c r="G371" s="226">
        <v>92.09907133155842</v>
      </c>
      <c r="H371" s="189">
        <v>26238751</v>
      </c>
      <c r="I371" s="189">
        <v>24165646</v>
      </c>
    </row>
    <row r="372" spans="1:9" ht="12.75">
      <c r="A372" s="224"/>
      <c r="B372" s="255" t="s">
        <v>303</v>
      </c>
      <c r="C372" s="252">
        <v>194414321</v>
      </c>
      <c r="D372" s="189">
        <v>26163451</v>
      </c>
      <c r="E372" s="189">
        <v>24104470</v>
      </c>
      <c r="F372" s="226">
        <v>12.398505354963023</v>
      </c>
      <c r="G372" s="226">
        <v>92.13031568350827</v>
      </c>
      <c r="H372" s="189">
        <v>26163451</v>
      </c>
      <c r="I372" s="189">
        <v>24104470</v>
      </c>
    </row>
    <row r="373" spans="1:9" ht="12.75">
      <c r="A373" s="224"/>
      <c r="B373" s="255" t="s">
        <v>292</v>
      </c>
      <c r="C373" s="252">
        <v>678161</v>
      </c>
      <c r="D373" s="189">
        <v>75300</v>
      </c>
      <c r="E373" s="189">
        <v>61176</v>
      </c>
      <c r="F373" s="226">
        <v>9.020866726337847</v>
      </c>
      <c r="G373" s="226">
        <v>81.24302788844622</v>
      </c>
      <c r="H373" s="189">
        <v>75300</v>
      </c>
      <c r="I373" s="189">
        <v>61176</v>
      </c>
    </row>
    <row r="374" spans="1:9" ht="25.5">
      <c r="A374" s="224"/>
      <c r="B374" s="241" t="s">
        <v>296</v>
      </c>
      <c r="C374" s="252">
        <v>242510</v>
      </c>
      <c r="D374" s="252">
        <v>13200</v>
      </c>
      <c r="E374" s="252">
        <v>0</v>
      </c>
      <c r="F374" s="226">
        <v>0</v>
      </c>
      <c r="G374" s="226">
        <v>0</v>
      </c>
      <c r="H374" s="189">
        <v>13200</v>
      </c>
      <c r="I374" s="189">
        <v>0</v>
      </c>
    </row>
    <row r="375" spans="1:9" ht="12.75">
      <c r="A375" s="224"/>
      <c r="B375" s="262" t="s">
        <v>297</v>
      </c>
      <c r="C375" s="252">
        <v>242510</v>
      </c>
      <c r="D375" s="189">
        <v>13200</v>
      </c>
      <c r="E375" s="189">
        <v>0</v>
      </c>
      <c r="F375" s="226">
        <v>0</v>
      </c>
      <c r="G375" s="226">
        <v>0</v>
      </c>
      <c r="H375" s="189">
        <v>13200</v>
      </c>
      <c r="I375" s="189">
        <v>0</v>
      </c>
    </row>
    <row r="376" spans="1:9" ht="12.75">
      <c r="A376" s="224"/>
      <c r="B376" s="253" t="s">
        <v>236</v>
      </c>
      <c r="C376" s="189">
        <v>1364768</v>
      </c>
      <c r="D376" s="189">
        <v>301478</v>
      </c>
      <c r="E376" s="189">
        <v>36861</v>
      </c>
      <c r="F376" s="226">
        <v>2.7008986142699714</v>
      </c>
      <c r="G376" s="226">
        <v>12.226762815197128</v>
      </c>
      <c r="H376" s="189">
        <v>301478</v>
      </c>
      <c r="I376" s="189">
        <v>36861</v>
      </c>
    </row>
    <row r="377" spans="1:9" ht="25.5">
      <c r="A377" s="224"/>
      <c r="B377" s="262" t="s">
        <v>327</v>
      </c>
      <c r="C377" s="189">
        <v>232548</v>
      </c>
      <c r="D377" s="189">
        <v>222048</v>
      </c>
      <c r="E377" s="189">
        <v>36861</v>
      </c>
      <c r="F377" s="226">
        <v>15.850921100159967</v>
      </c>
      <c r="G377" s="226">
        <v>16.60046476437527</v>
      </c>
      <c r="H377" s="189">
        <v>222048</v>
      </c>
      <c r="I377" s="189">
        <v>36861</v>
      </c>
    </row>
    <row r="378" spans="1:9" ht="25.5">
      <c r="A378" s="224"/>
      <c r="B378" s="262" t="s">
        <v>315</v>
      </c>
      <c r="C378" s="189">
        <v>1132220</v>
      </c>
      <c r="D378" s="189">
        <v>79430</v>
      </c>
      <c r="E378" s="189">
        <v>0</v>
      </c>
      <c r="F378" s="226">
        <v>0</v>
      </c>
      <c r="G378" s="226">
        <v>0</v>
      </c>
      <c r="H378" s="189">
        <v>79430</v>
      </c>
      <c r="I378" s="189">
        <v>0</v>
      </c>
    </row>
    <row r="379" spans="1:9" ht="38.25">
      <c r="A379" s="224"/>
      <c r="B379" s="264" t="s">
        <v>316</v>
      </c>
      <c r="C379" s="189">
        <v>1132220</v>
      </c>
      <c r="D379" s="189">
        <v>79430</v>
      </c>
      <c r="E379" s="189">
        <v>0</v>
      </c>
      <c r="F379" s="226">
        <v>0</v>
      </c>
      <c r="G379" s="226">
        <v>0</v>
      </c>
      <c r="H379" s="189">
        <v>79430</v>
      </c>
      <c r="I379" s="189">
        <v>0</v>
      </c>
    </row>
    <row r="380" spans="1:9" ht="12.75">
      <c r="A380" s="224"/>
      <c r="B380" s="239" t="s">
        <v>241</v>
      </c>
      <c r="C380" s="252">
        <v>9956816</v>
      </c>
      <c r="D380" s="252">
        <v>711787</v>
      </c>
      <c r="E380" s="252">
        <v>49791</v>
      </c>
      <c r="F380" s="226">
        <v>0.5000695001293586</v>
      </c>
      <c r="G380" s="226">
        <v>6.995210645881422</v>
      </c>
      <c r="H380" s="189">
        <v>711787</v>
      </c>
      <c r="I380" s="189">
        <v>49791</v>
      </c>
    </row>
    <row r="381" spans="1:9" ht="12.75">
      <c r="A381" s="224"/>
      <c r="B381" s="253" t="s">
        <v>293</v>
      </c>
      <c r="C381" s="252">
        <v>8518865</v>
      </c>
      <c r="D381" s="189">
        <v>524241</v>
      </c>
      <c r="E381" s="189">
        <v>49791</v>
      </c>
      <c r="F381" s="226">
        <v>0.5844792704192401</v>
      </c>
      <c r="G381" s="226">
        <v>9.497731005396373</v>
      </c>
      <c r="H381" s="189">
        <v>524241</v>
      </c>
      <c r="I381" s="189">
        <v>49791</v>
      </c>
    </row>
    <row r="382" spans="1:9" ht="12.75">
      <c r="A382" s="224"/>
      <c r="B382" s="253" t="s">
        <v>328</v>
      </c>
      <c r="C382" s="252">
        <v>1437951</v>
      </c>
      <c r="D382" s="252">
        <v>187546</v>
      </c>
      <c r="E382" s="252">
        <v>0</v>
      </c>
      <c r="F382" s="226">
        <v>0</v>
      </c>
      <c r="G382" s="226">
        <v>0</v>
      </c>
      <c r="H382" s="189">
        <v>187546</v>
      </c>
      <c r="I382" s="189">
        <v>0</v>
      </c>
    </row>
    <row r="383" spans="1:9" ht="25.5">
      <c r="A383" s="224"/>
      <c r="B383" s="262" t="s">
        <v>329</v>
      </c>
      <c r="C383" s="252">
        <v>1437951</v>
      </c>
      <c r="D383" s="189">
        <v>187546</v>
      </c>
      <c r="E383" s="189">
        <v>0</v>
      </c>
      <c r="F383" s="226">
        <v>0</v>
      </c>
      <c r="G383" s="226">
        <v>0</v>
      </c>
      <c r="H383" s="189">
        <v>187546</v>
      </c>
      <c r="I383" s="189">
        <v>0</v>
      </c>
    </row>
    <row r="384" spans="1:9" ht="12.75">
      <c r="A384" s="224"/>
      <c r="B384" s="181" t="s">
        <v>1334</v>
      </c>
      <c r="C384" s="189">
        <v>-940772</v>
      </c>
      <c r="D384" s="189">
        <v>-622048</v>
      </c>
      <c r="E384" s="189">
        <v>6329544</v>
      </c>
      <c r="F384" s="226" t="s">
        <v>1330</v>
      </c>
      <c r="G384" s="226" t="s">
        <v>1330</v>
      </c>
      <c r="H384" s="189">
        <v>-622048</v>
      </c>
      <c r="I384" s="189">
        <v>6329544</v>
      </c>
    </row>
    <row r="385" spans="1:9" ht="12.75">
      <c r="A385" s="224"/>
      <c r="B385" s="181" t="s">
        <v>1335</v>
      </c>
      <c r="C385" s="252">
        <v>940772</v>
      </c>
      <c r="D385" s="252">
        <v>622048</v>
      </c>
      <c r="E385" s="252">
        <v>622048</v>
      </c>
      <c r="F385" s="226" t="s">
        <v>1330</v>
      </c>
      <c r="G385" s="226" t="s">
        <v>1330</v>
      </c>
      <c r="H385" s="189">
        <v>622048</v>
      </c>
      <c r="I385" s="189">
        <v>622048</v>
      </c>
    </row>
    <row r="386" spans="1:9" ht="12.75">
      <c r="A386" s="224"/>
      <c r="B386" s="239" t="s">
        <v>1339</v>
      </c>
      <c r="C386" s="252">
        <v>-9276</v>
      </c>
      <c r="D386" s="252">
        <v>0</v>
      </c>
      <c r="E386" s="252">
        <v>0</v>
      </c>
      <c r="F386" s="226" t="s">
        <v>1330</v>
      </c>
      <c r="G386" s="226" t="s">
        <v>1330</v>
      </c>
      <c r="H386" s="189">
        <v>0</v>
      </c>
      <c r="I386" s="189">
        <v>0</v>
      </c>
    </row>
    <row r="387" spans="1:9" ht="12.75">
      <c r="A387" s="224"/>
      <c r="B387" s="253" t="s">
        <v>342</v>
      </c>
      <c r="C387" s="252">
        <v>-9276</v>
      </c>
      <c r="D387" s="189">
        <v>0</v>
      </c>
      <c r="E387" s="189">
        <v>0</v>
      </c>
      <c r="F387" s="226" t="s">
        <v>1330</v>
      </c>
      <c r="G387" s="226" t="s">
        <v>1330</v>
      </c>
      <c r="H387" s="189">
        <v>0</v>
      </c>
      <c r="I387" s="189">
        <v>0</v>
      </c>
    </row>
    <row r="388" spans="1:9" ht="12.75">
      <c r="A388" s="224"/>
      <c r="B388" s="239" t="s">
        <v>317</v>
      </c>
      <c r="C388" s="252">
        <v>950048</v>
      </c>
      <c r="D388" s="252">
        <v>622048</v>
      </c>
      <c r="E388" s="252">
        <v>622048</v>
      </c>
      <c r="F388" s="226" t="s">
        <v>1330</v>
      </c>
      <c r="G388" s="226" t="s">
        <v>1330</v>
      </c>
      <c r="H388" s="189">
        <v>622048</v>
      </c>
      <c r="I388" s="189">
        <v>622048</v>
      </c>
    </row>
    <row r="389" spans="1:9" ht="51">
      <c r="A389" s="224"/>
      <c r="B389" s="241" t="s">
        <v>318</v>
      </c>
      <c r="C389" s="252">
        <v>950048</v>
      </c>
      <c r="D389" s="189">
        <v>622048</v>
      </c>
      <c r="E389" s="189">
        <v>622048</v>
      </c>
      <c r="F389" s="226">
        <v>65.47542860992287</v>
      </c>
      <c r="G389" s="226" t="s">
        <v>1330</v>
      </c>
      <c r="H389" s="189">
        <v>622048</v>
      </c>
      <c r="I389" s="189">
        <v>622048</v>
      </c>
    </row>
    <row r="390" spans="1:9" ht="12.75">
      <c r="A390" s="224"/>
      <c r="B390" s="181"/>
      <c r="C390" s="189"/>
      <c r="D390" s="189"/>
      <c r="E390" s="189"/>
      <c r="F390" s="226"/>
      <c r="G390" s="226"/>
      <c r="H390" s="189"/>
      <c r="I390" s="189"/>
    </row>
    <row r="391" spans="1:9" ht="12.75">
      <c r="A391" s="224"/>
      <c r="B391" s="248" t="s">
        <v>343</v>
      </c>
      <c r="C391" s="220"/>
      <c r="D391" s="189"/>
      <c r="E391" s="189"/>
      <c r="F391" s="226"/>
      <c r="G391" s="226"/>
      <c r="H391" s="189"/>
      <c r="I391" s="189"/>
    </row>
    <row r="392" spans="1:9" ht="12.75">
      <c r="A392" s="224"/>
      <c r="B392" s="229" t="s">
        <v>282</v>
      </c>
      <c r="C392" s="251">
        <v>393212239</v>
      </c>
      <c r="D392" s="251">
        <v>29552475</v>
      </c>
      <c r="E392" s="251">
        <v>25043409</v>
      </c>
      <c r="F392" s="222">
        <v>6.368929172624253</v>
      </c>
      <c r="G392" s="222">
        <v>84.74217134097906</v>
      </c>
      <c r="H392" s="220">
        <v>29552475</v>
      </c>
      <c r="I392" s="220">
        <v>25043409</v>
      </c>
    </row>
    <row r="393" spans="1:9" ht="25.5">
      <c r="A393" s="224"/>
      <c r="B393" s="261" t="s">
        <v>295</v>
      </c>
      <c r="C393" s="252">
        <v>1939428</v>
      </c>
      <c r="D393" s="189">
        <v>153020</v>
      </c>
      <c r="E393" s="189">
        <v>276045</v>
      </c>
      <c r="F393" s="226">
        <v>14.23332033981153</v>
      </c>
      <c r="G393" s="226">
        <v>180.39798719121683</v>
      </c>
      <c r="H393" s="189">
        <v>153020</v>
      </c>
      <c r="I393" s="189">
        <v>276045</v>
      </c>
    </row>
    <row r="394" spans="1:9" ht="12.75">
      <c r="A394" s="224"/>
      <c r="B394" s="239" t="s">
        <v>299</v>
      </c>
      <c r="C394" s="252">
        <v>62049477</v>
      </c>
      <c r="D394" s="189">
        <v>10474500</v>
      </c>
      <c r="E394" s="189">
        <v>5842409</v>
      </c>
      <c r="F394" s="226">
        <v>9.415726421030108</v>
      </c>
      <c r="G394" s="226">
        <v>55.777449997613246</v>
      </c>
      <c r="H394" s="189">
        <v>10474500</v>
      </c>
      <c r="I394" s="189">
        <v>5842409</v>
      </c>
    </row>
    <row r="395" spans="1:9" ht="12.75">
      <c r="A395" s="224"/>
      <c r="B395" s="239" t="s">
        <v>283</v>
      </c>
      <c r="C395" s="252">
        <v>329223334</v>
      </c>
      <c r="D395" s="252">
        <v>18924955</v>
      </c>
      <c r="E395" s="252">
        <v>18924955</v>
      </c>
      <c r="F395" s="226">
        <v>5.74836381433401</v>
      </c>
      <c r="G395" s="226">
        <v>100</v>
      </c>
      <c r="H395" s="189">
        <v>18924955</v>
      </c>
      <c r="I395" s="189">
        <v>18924955</v>
      </c>
    </row>
    <row r="396" spans="1:9" ht="25.5">
      <c r="A396" s="224"/>
      <c r="B396" s="241" t="s">
        <v>284</v>
      </c>
      <c r="C396" s="252">
        <v>329223334</v>
      </c>
      <c r="D396" s="189">
        <v>18924955</v>
      </c>
      <c r="E396" s="189">
        <v>18924955</v>
      </c>
      <c r="F396" s="226">
        <v>5.74836381433401</v>
      </c>
      <c r="G396" s="226">
        <v>100</v>
      </c>
      <c r="H396" s="189">
        <v>18924955</v>
      </c>
      <c r="I396" s="189">
        <v>18924955</v>
      </c>
    </row>
    <row r="397" spans="1:9" ht="12.75">
      <c r="A397" s="224"/>
      <c r="B397" s="229" t="s">
        <v>285</v>
      </c>
      <c r="C397" s="220">
        <v>398868168</v>
      </c>
      <c r="D397" s="220">
        <v>23684241</v>
      </c>
      <c r="E397" s="220">
        <v>15353958</v>
      </c>
      <c r="F397" s="222">
        <v>3.8493816332819017</v>
      </c>
      <c r="G397" s="222">
        <v>64.8277392549755</v>
      </c>
      <c r="H397" s="220">
        <v>23684241</v>
      </c>
      <c r="I397" s="220">
        <v>15353958</v>
      </c>
    </row>
    <row r="398" spans="1:9" ht="12.75">
      <c r="A398" s="224"/>
      <c r="B398" s="239" t="s">
        <v>286</v>
      </c>
      <c r="C398" s="252">
        <v>170507125</v>
      </c>
      <c r="D398" s="252">
        <v>12983777</v>
      </c>
      <c r="E398" s="252">
        <v>11618844</v>
      </c>
      <c r="F398" s="226">
        <v>6.814286499757707</v>
      </c>
      <c r="G398" s="226">
        <v>89.48739646406435</v>
      </c>
      <c r="H398" s="189">
        <v>12983777</v>
      </c>
      <c r="I398" s="189">
        <v>11618844</v>
      </c>
    </row>
    <row r="399" spans="1:9" ht="12.75">
      <c r="A399" s="224"/>
      <c r="B399" s="253" t="s">
        <v>287</v>
      </c>
      <c r="C399" s="252">
        <v>55647953</v>
      </c>
      <c r="D399" s="252">
        <v>3806798</v>
      </c>
      <c r="E399" s="252">
        <v>2450223</v>
      </c>
      <c r="F399" s="226">
        <v>4.403078402542498</v>
      </c>
      <c r="G399" s="226">
        <v>64.3644080931008</v>
      </c>
      <c r="H399" s="189">
        <v>3806798</v>
      </c>
      <c r="I399" s="189">
        <v>2450223</v>
      </c>
    </row>
    <row r="400" spans="1:9" ht="12.75">
      <c r="A400" s="224"/>
      <c r="B400" s="255" t="s">
        <v>288</v>
      </c>
      <c r="C400" s="252">
        <v>5383782</v>
      </c>
      <c r="D400" s="189">
        <v>361769</v>
      </c>
      <c r="E400" s="189">
        <v>226266</v>
      </c>
      <c r="F400" s="226">
        <v>4.202733320182726</v>
      </c>
      <c r="G400" s="226">
        <v>62.544330774610316</v>
      </c>
      <c r="H400" s="189">
        <v>361769</v>
      </c>
      <c r="I400" s="189">
        <v>226266</v>
      </c>
    </row>
    <row r="401" spans="1:9" ht="12.75">
      <c r="A401" s="224"/>
      <c r="B401" s="258" t="s">
        <v>289</v>
      </c>
      <c r="C401" s="252">
        <v>4045057</v>
      </c>
      <c r="D401" s="189">
        <v>280080</v>
      </c>
      <c r="E401" s="189">
        <v>158953</v>
      </c>
      <c r="F401" s="226">
        <v>3.929561437576776</v>
      </c>
      <c r="G401" s="226">
        <v>56.75271351042559</v>
      </c>
      <c r="H401" s="189">
        <v>280080</v>
      </c>
      <c r="I401" s="189">
        <v>158953</v>
      </c>
    </row>
    <row r="402" spans="1:9" ht="12.75">
      <c r="A402" s="224"/>
      <c r="B402" s="255" t="s">
        <v>290</v>
      </c>
      <c r="C402" s="252">
        <v>50264171</v>
      </c>
      <c r="D402" s="189">
        <v>3445029</v>
      </c>
      <c r="E402" s="189">
        <v>2223957</v>
      </c>
      <c r="F402" s="226">
        <v>4.424537311079894</v>
      </c>
      <c r="G402" s="226">
        <v>64.55553784888312</v>
      </c>
      <c r="H402" s="189">
        <v>3445029</v>
      </c>
      <c r="I402" s="189">
        <v>2223957</v>
      </c>
    </row>
    <row r="403" spans="1:9" ht="12.75">
      <c r="A403" s="224"/>
      <c r="B403" s="253" t="s">
        <v>291</v>
      </c>
      <c r="C403" s="252">
        <v>48873236</v>
      </c>
      <c r="D403" s="252">
        <v>3645992</v>
      </c>
      <c r="E403" s="252">
        <v>3645992</v>
      </c>
      <c r="F403" s="226">
        <v>7.4600994294709695</v>
      </c>
      <c r="G403" s="226">
        <v>100</v>
      </c>
      <c r="H403" s="189">
        <v>3645992</v>
      </c>
      <c r="I403" s="189">
        <v>3645992</v>
      </c>
    </row>
    <row r="404" spans="1:9" ht="12.75">
      <c r="A404" s="224"/>
      <c r="B404" s="255" t="s">
        <v>303</v>
      </c>
      <c r="C404" s="252">
        <v>48873236</v>
      </c>
      <c r="D404" s="189">
        <v>3645992</v>
      </c>
      <c r="E404" s="189">
        <v>3645992</v>
      </c>
      <c r="F404" s="226">
        <v>7.4600994294709695</v>
      </c>
      <c r="G404" s="226">
        <v>100</v>
      </c>
      <c r="H404" s="189">
        <v>3645992</v>
      </c>
      <c r="I404" s="189">
        <v>3645992</v>
      </c>
    </row>
    <row r="405" spans="1:9" s="272" customFormat="1" ht="12.75" hidden="1">
      <c r="A405" s="268"/>
      <c r="B405" s="269" t="s">
        <v>292</v>
      </c>
      <c r="C405" s="270">
        <v>0</v>
      </c>
      <c r="D405" s="271"/>
      <c r="E405" s="271"/>
      <c r="F405" s="226" t="e">
        <v>#DIV/0!</v>
      </c>
      <c r="G405" s="226" t="e">
        <v>#DIV/0!</v>
      </c>
      <c r="H405" s="189">
        <v>0</v>
      </c>
      <c r="I405" s="189">
        <v>0</v>
      </c>
    </row>
    <row r="406" spans="1:9" ht="25.5">
      <c r="A406" s="224"/>
      <c r="B406" s="241" t="s">
        <v>296</v>
      </c>
      <c r="C406" s="252">
        <v>201990</v>
      </c>
      <c r="D406" s="252">
        <v>48992</v>
      </c>
      <c r="E406" s="252">
        <v>40634</v>
      </c>
      <c r="F406" s="226">
        <v>20.116837467201346</v>
      </c>
      <c r="G406" s="226">
        <v>82.94007184846505</v>
      </c>
      <c r="H406" s="189">
        <v>48992</v>
      </c>
      <c r="I406" s="189">
        <v>40634</v>
      </c>
    </row>
    <row r="407" spans="1:9" s="272" customFormat="1" ht="25.5" hidden="1">
      <c r="A407" s="268"/>
      <c r="B407" s="273" t="s">
        <v>323</v>
      </c>
      <c r="C407" s="270">
        <v>0</v>
      </c>
      <c r="D407" s="271"/>
      <c r="E407" s="271"/>
      <c r="F407" s="226" t="e">
        <v>#DIV/0!</v>
      </c>
      <c r="G407" s="226" t="e">
        <v>#DIV/0!</v>
      </c>
      <c r="H407" s="189">
        <v>0</v>
      </c>
      <c r="I407" s="189">
        <v>0</v>
      </c>
    </row>
    <row r="408" spans="1:9" ht="12.75">
      <c r="A408" s="224"/>
      <c r="B408" s="262" t="s">
        <v>297</v>
      </c>
      <c r="C408" s="252">
        <v>201990</v>
      </c>
      <c r="D408" s="189">
        <v>48992</v>
      </c>
      <c r="E408" s="189">
        <v>40634</v>
      </c>
      <c r="F408" s="226">
        <v>20.116837467201346</v>
      </c>
      <c r="G408" s="226">
        <v>82.94007184846505</v>
      </c>
      <c r="H408" s="189">
        <v>48992</v>
      </c>
      <c r="I408" s="189">
        <v>40634</v>
      </c>
    </row>
    <row r="409" spans="1:9" ht="12.75">
      <c r="A409" s="224"/>
      <c r="B409" s="253" t="s">
        <v>236</v>
      </c>
      <c r="C409" s="189">
        <v>65783946</v>
      </c>
      <c r="D409" s="189">
        <v>5481995</v>
      </c>
      <c r="E409" s="189">
        <v>5481995</v>
      </c>
      <c r="F409" s="226">
        <v>8.333332573269473</v>
      </c>
      <c r="G409" s="226">
        <v>100</v>
      </c>
      <c r="H409" s="189">
        <v>5481995</v>
      </c>
      <c r="I409" s="189">
        <v>5481995</v>
      </c>
    </row>
    <row r="410" spans="1:9" ht="25.5" hidden="1">
      <c r="A410" s="224"/>
      <c r="B410" s="262" t="s">
        <v>304</v>
      </c>
      <c r="C410" s="189">
        <v>0</v>
      </c>
      <c r="D410" s="189"/>
      <c r="E410" s="189"/>
      <c r="F410" s="226" t="e">
        <v>#DIV/0!</v>
      </c>
      <c r="G410" s="226" t="e">
        <v>#DIV/0!</v>
      </c>
      <c r="H410" s="189">
        <v>0</v>
      </c>
      <c r="I410" s="189">
        <v>0</v>
      </c>
    </row>
    <row r="411" spans="1:9" ht="38.25" hidden="1">
      <c r="A411" s="224"/>
      <c r="B411" s="264" t="s">
        <v>305</v>
      </c>
      <c r="C411" s="189">
        <v>0</v>
      </c>
      <c r="D411" s="189"/>
      <c r="E411" s="189"/>
      <c r="F411" s="226" t="e">
        <v>#DIV/0!</v>
      </c>
      <c r="G411" s="226" t="e">
        <v>#DIV/0!</v>
      </c>
      <c r="H411" s="189">
        <v>0</v>
      </c>
      <c r="I411" s="189">
        <v>0</v>
      </c>
    </row>
    <row r="412" spans="1:9" ht="12.75">
      <c r="A412" s="224"/>
      <c r="B412" s="262" t="s">
        <v>314</v>
      </c>
      <c r="C412" s="189">
        <v>65783946</v>
      </c>
      <c r="D412" s="189">
        <v>5481995</v>
      </c>
      <c r="E412" s="189">
        <v>5481995</v>
      </c>
      <c r="F412" s="226">
        <v>8.333332573269473</v>
      </c>
      <c r="G412" s="226">
        <v>100</v>
      </c>
      <c r="H412" s="189">
        <v>5481995</v>
      </c>
      <c r="I412" s="189">
        <v>5481995</v>
      </c>
    </row>
    <row r="413" spans="1:9" ht="25.5" hidden="1">
      <c r="A413" s="224"/>
      <c r="B413" s="262" t="s">
        <v>327</v>
      </c>
      <c r="C413" s="189">
        <v>0</v>
      </c>
      <c r="D413" s="189"/>
      <c r="E413" s="189"/>
      <c r="F413" s="226" t="e">
        <v>#DIV/0!</v>
      </c>
      <c r="G413" s="226" t="e">
        <v>#DIV/0!</v>
      </c>
      <c r="H413" s="189">
        <v>0</v>
      </c>
      <c r="I413" s="189">
        <v>0</v>
      </c>
    </row>
    <row r="414" spans="1:9" ht="12.75">
      <c r="A414" s="224"/>
      <c r="B414" s="239" t="s">
        <v>241</v>
      </c>
      <c r="C414" s="252">
        <v>228361043</v>
      </c>
      <c r="D414" s="252">
        <v>10700464</v>
      </c>
      <c r="E414" s="252">
        <v>3735114</v>
      </c>
      <c r="F414" s="226">
        <v>1.6356178579899023</v>
      </c>
      <c r="G414" s="226">
        <v>34.906093791820616</v>
      </c>
      <c r="H414" s="189">
        <v>10700464</v>
      </c>
      <c r="I414" s="189">
        <v>3735114</v>
      </c>
    </row>
    <row r="415" spans="1:9" ht="12.75">
      <c r="A415" s="224"/>
      <c r="B415" s="253" t="s">
        <v>293</v>
      </c>
      <c r="C415" s="252">
        <v>228361043</v>
      </c>
      <c r="D415" s="189">
        <v>10700464</v>
      </c>
      <c r="E415" s="189">
        <v>3735114</v>
      </c>
      <c r="F415" s="226">
        <v>1.6356178579899023</v>
      </c>
      <c r="G415" s="226">
        <v>34.906093791820616</v>
      </c>
      <c r="H415" s="189">
        <v>10700464</v>
      </c>
      <c r="I415" s="189">
        <v>3735114</v>
      </c>
    </row>
    <row r="416" spans="1:9" s="272" customFormat="1" ht="12.75" hidden="1">
      <c r="A416" s="268"/>
      <c r="B416" s="274" t="s">
        <v>328</v>
      </c>
      <c r="C416" s="270">
        <v>0</v>
      </c>
      <c r="D416" s="271"/>
      <c r="E416" s="271"/>
      <c r="F416" s="226" t="e">
        <v>#DIV/0!</v>
      </c>
      <c r="G416" s="226" t="e">
        <v>#DIV/0!</v>
      </c>
      <c r="H416" s="189">
        <v>0</v>
      </c>
      <c r="I416" s="189">
        <v>0</v>
      </c>
    </row>
    <row r="417" spans="1:9" s="272" customFormat="1" ht="25.5" hidden="1">
      <c r="A417" s="268"/>
      <c r="B417" s="273" t="s">
        <v>344</v>
      </c>
      <c r="C417" s="270">
        <v>0</v>
      </c>
      <c r="D417" s="271"/>
      <c r="E417" s="271"/>
      <c r="F417" s="226" t="e">
        <v>#DIV/0!</v>
      </c>
      <c r="G417" s="226" t="e">
        <v>#DIV/0!</v>
      </c>
      <c r="H417" s="189">
        <v>0</v>
      </c>
      <c r="I417" s="189">
        <v>0</v>
      </c>
    </row>
    <row r="418" spans="1:9" s="272" customFormat="1" ht="38.25" hidden="1">
      <c r="A418" s="268"/>
      <c r="B418" s="275" t="s">
        <v>345</v>
      </c>
      <c r="C418" s="271">
        <v>0</v>
      </c>
      <c r="D418" s="271"/>
      <c r="E418" s="271"/>
      <c r="F418" s="226" t="e">
        <v>#DIV/0!</v>
      </c>
      <c r="G418" s="226" t="e">
        <v>#DIV/0!</v>
      </c>
      <c r="H418" s="189">
        <v>0</v>
      </c>
      <c r="I418" s="189">
        <v>0</v>
      </c>
    </row>
    <row r="419" spans="1:9" s="272" customFormat="1" ht="25.5" hidden="1">
      <c r="A419" s="268"/>
      <c r="B419" s="273" t="s">
        <v>346</v>
      </c>
      <c r="C419" s="271">
        <v>0</v>
      </c>
      <c r="D419" s="271"/>
      <c r="E419" s="271"/>
      <c r="F419" s="226" t="e">
        <v>#DIV/0!</v>
      </c>
      <c r="G419" s="226" t="e">
        <v>#DIV/0!</v>
      </c>
      <c r="H419" s="189">
        <v>0</v>
      </c>
      <c r="I419" s="189">
        <v>0</v>
      </c>
    </row>
    <row r="420" spans="1:9" ht="12.75">
      <c r="A420" s="224"/>
      <c r="B420" s="181" t="s">
        <v>1334</v>
      </c>
      <c r="C420" s="189">
        <v>-5655929</v>
      </c>
      <c r="D420" s="189">
        <v>5868234</v>
      </c>
      <c r="E420" s="189">
        <v>9689451</v>
      </c>
      <c r="F420" s="226" t="s">
        <v>1330</v>
      </c>
      <c r="G420" s="226" t="s">
        <v>1330</v>
      </c>
      <c r="H420" s="189">
        <v>5868234</v>
      </c>
      <c r="I420" s="189">
        <v>9689451</v>
      </c>
    </row>
    <row r="421" spans="1:9" ht="12.75">
      <c r="A421" s="224"/>
      <c r="B421" s="181" t="s">
        <v>1335</v>
      </c>
      <c r="C421" s="252">
        <v>5655929</v>
      </c>
      <c r="D421" s="252">
        <v>-5868234</v>
      </c>
      <c r="E421" s="252">
        <v>-5868234</v>
      </c>
      <c r="F421" s="226" t="s">
        <v>1330</v>
      </c>
      <c r="G421" s="226" t="s">
        <v>1330</v>
      </c>
      <c r="H421" s="189">
        <v>-5868234</v>
      </c>
      <c r="I421" s="189">
        <v>-5868234</v>
      </c>
    </row>
    <row r="422" spans="1:9" ht="12.75" hidden="1">
      <c r="A422" s="224"/>
      <c r="B422" s="239" t="s">
        <v>1339</v>
      </c>
      <c r="C422" s="252">
        <v>0</v>
      </c>
      <c r="D422" s="252">
        <v>0</v>
      </c>
      <c r="E422" s="252">
        <v>0</v>
      </c>
      <c r="F422" s="226" t="e">
        <v>#DIV/0!</v>
      </c>
      <c r="G422" s="226" t="e">
        <v>#DIV/0!</v>
      </c>
      <c r="H422" s="189">
        <v>0</v>
      </c>
      <c r="I422" s="189">
        <v>0</v>
      </c>
    </row>
    <row r="423" spans="1:9" ht="12.75" hidden="1">
      <c r="A423" s="224"/>
      <c r="B423" s="239" t="s">
        <v>1340</v>
      </c>
      <c r="C423" s="252">
        <v>0</v>
      </c>
      <c r="D423" s="252">
        <v>0</v>
      </c>
      <c r="E423" s="252">
        <v>0</v>
      </c>
      <c r="F423" s="226" t="e">
        <v>#DIV/0!</v>
      </c>
      <c r="G423" s="226" t="e">
        <v>#DIV/0!</v>
      </c>
      <c r="H423" s="189">
        <v>0</v>
      </c>
      <c r="I423" s="189">
        <v>0</v>
      </c>
    </row>
    <row r="424" spans="1:9" ht="12.75">
      <c r="A424" s="224"/>
      <c r="B424" s="239" t="s">
        <v>317</v>
      </c>
      <c r="C424" s="252">
        <v>5655929</v>
      </c>
      <c r="D424" s="252">
        <v>-5868234</v>
      </c>
      <c r="E424" s="252">
        <v>-5868234</v>
      </c>
      <c r="F424" s="226" t="s">
        <v>1330</v>
      </c>
      <c r="G424" s="226" t="s">
        <v>1330</v>
      </c>
      <c r="H424" s="189">
        <v>-5868234</v>
      </c>
      <c r="I424" s="189">
        <v>-5868234</v>
      </c>
    </row>
    <row r="425" spans="1:9" s="272" customFormat="1" ht="51" hidden="1">
      <c r="A425" s="268"/>
      <c r="B425" s="276" t="s">
        <v>330</v>
      </c>
      <c r="C425" s="270">
        <v>0</v>
      </c>
      <c r="D425" s="271"/>
      <c r="E425" s="271"/>
      <c r="F425" s="226" t="e">
        <v>#DIV/0!</v>
      </c>
      <c r="G425" s="226" t="e">
        <v>#DIV/0!</v>
      </c>
      <c r="H425" s="189">
        <v>0</v>
      </c>
      <c r="I425" s="189">
        <v>0</v>
      </c>
    </row>
    <row r="426" spans="1:9" ht="51">
      <c r="A426" s="224"/>
      <c r="B426" s="241" t="s">
        <v>318</v>
      </c>
      <c r="C426" s="252">
        <v>5655929</v>
      </c>
      <c r="D426" s="189">
        <v>-5868234</v>
      </c>
      <c r="E426" s="189">
        <v>-5868234</v>
      </c>
      <c r="F426" s="226" t="s">
        <v>1330</v>
      </c>
      <c r="G426" s="226" t="s">
        <v>1330</v>
      </c>
      <c r="H426" s="189">
        <v>-5868234</v>
      </c>
      <c r="I426" s="189">
        <v>-5868234</v>
      </c>
    </row>
    <row r="427" spans="1:9" s="272" customFormat="1" ht="38.25" hidden="1">
      <c r="A427" s="268"/>
      <c r="B427" s="276" t="s">
        <v>254</v>
      </c>
      <c r="C427" s="271">
        <v>0</v>
      </c>
      <c r="D427" s="271"/>
      <c r="E427" s="271"/>
      <c r="F427" s="226" t="e">
        <v>#DIV/0!</v>
      </c>
      <c r="G427" s="226" t="e">
        <v>#DIV/0!</v>
      </c>
      <c r="H427" s="189">
        <v>0</v>
      </c>
      <c r="I427" s="189">
        <v>0</v>
      </c>
    </row>
    <row r="428" spans="1:9" ht="12.75">
      <c r="A428" s="224"/>
      <c r="B428" s="180"/>
      <c r="C428" s="189"/>
      <c r="D428" s="189"/>
      <c r="E428" s="189"/>
      <c r="F428" s="226"/>
      <c r="G428" s="226"/>
      <c r="H428" s="189"/>
      <c r="I428" s="189"/>
    </row>
    <row r="429" spans="1:9" ht="12.75">
      <c r="A429" s="224"/>
      <c r="B429" s="228" t="s">
        <v>347</v>
      </c>
      <c r="C429" s="220"/>
      <c r="D429" s="189"/>
      <c r="E429" s="189"/>
      <c r="F429" s="226"/>
      <c r="G429" s="226"/>
      <c r="H429" s="189"/>
      <c r="I429" s="189"/>
    </row>
    <row r="430" spans="1:9" ht="12.75">
      <c r="A430" s="224"/>
      <c r="B430" s="229" t="s">
        <v>282</v>
      </c>
      <c r="C430" s="251">
        <v>192888867</v>
      </c>
      <c r="D430" s="251">
        <v>19757640</v>
      </c>
      <c r="E430" s="251">
        <v>19669730</v>
      </c>
      <c r="F430" s="222">
        <v>10.197441825400945</v>
      </c>
      <c r="G430" s="222">
        <v>99.55505819520954</v>
      </c>
      <c r="H430" s="220">
        <v>19757640</v>
      </c>
      <c r="I430" s="220">
        <v>19669730</v>
      </c>
    </row>
    <row r="431" spans="1:9" ht="25.5">
      <c r="A431" s="224"/>
      <c r="B431" s="261" t="s">
        <v>295</v>
      </c>
      <c r="C431" s="252">
        <v>4022818</v>
      </c>
      <c r="D431" s="189">
        <v>327579</v>
      </c>
      <c r="E431" s="189">
        <v>283664</v>
      </c>
      <c r="F431" s="226">
        <v>7.051375428866034</v>
      </c>
      <c r="G431" s="226">
        <v>86.59407349066942</v>
      </c>
      <c r="H431" s="189">
        <v>327579</v>
      </c>
      <c r="I431" s="189">
        <v>283664</v>
      </c>
    </row>
    <row r="432" spans="1:9" ht="12.75">
      <c r="A432" s="224"/>
      <c r="B432" s="239" t="s">
        <v>299</v>
      </c>
      <c r="C432" s="252">
        <v>45682</v>
      </c>
      <c r="D432" s="189">
        <v>45682</v>
      </c>
      <c r="E432" s="189">
        <v>1687</v>
      </c>
      <c r="F432" s="226">
        <v>3.6929206251915416</v>
      </c>
      <c r="G432" s="226">
        <v>3.6929206251915416</v>
      </c>
      <c r="H432" s="189">
        <v>45682</v>
      </c>
      <c r="I432" s="189">
        <v>1687</v>
      </c>
    </row>
    <row r="433" spans="1:9" ht="12.75">
      <c r="A433" s="224"/>
      <c r="B433" s="239" t="s">
        <v>283</v>
      </c>
      <c r="C433" s="252">
        <v>188820367</v>
      </c>
      <c r="D433" s="252">
        <v>19384379</v>
      </c>
      <c r="E433" s="252">
        <v>19384379</v>
      </c>
      <c r="F433" s="226">
        <v>10.266042433865199</v>
      </c>
      <c r="G433" s="226">
        <v>100</v>
      </c>
      <c r="H433" s="189">
        <v>19384379</v>
      </c>
      <c r="I433" s="189">
        <v>19384379</v>
      </c>
    </row>
    <row r="434" spans="1:9" ht="25.5">
      <c r="A434" s="224"/>
      <c r="B434" s="241" t="s">
        <v>284</v>
      </c>
      <c r="C434" s="252">
        <v>173930676</v>
      </c>
      <c r="D434" s="189">
        <v>16839309</v>
      </c>
      <c r="E434" s="189">
        <v>16839309</v>
      </c>
      <c r="F434" s="226">
        <v>9.681621084483108</v>
      </c>
      <c r="G434" s="226">
        <v>100</v>
      </c>
      <c r="H434" s="189">
        <v>16839309</v>
      </c>
      <c r="I434" s="189">
        <v>16839309</v>
      </c>
    </row>
    <row r="435" spans="1:9" ht="25.5">
      <c r="A435" s="224"/>
      <c r="B435" s="241" t="s">
        <v>341</v>
      </c>
      <c r="C435" s="252">
        <v>14889691</v>
      </c>
      <c r="D435" s="189">
        <v>2545070</v>
      </c>
      <c r="E435" s="189">
        <v>2545070</v>
      </c>
      <c r="F435" s="226">
        <v>17.092832886861117</v>
      </c>
      <c r="G435" s="226">
        <v>100</v>
      </c>
      <c r="H435" s="189">
        <v>2545070</v>
      </c>
      <c r="I435" s="189">
        <v>2545070</v>
      </c>
    </row>
    <row r="436" spans="1:9" ht="12.75">
      <c r="A436" s="224"/>
      <c r="B436" s="229" t="s">
        <v>285</v>
      </c>
      <c r="C436" s="220">
        <v>192888867</v>
      </c>
      <c r="D436" s="220">
        <v>19757640</v>
      </c>
      <c r="E436" s="220">
        <v>15042021</v>
      </c>
      <c r="F436" s="222">
        <v>7.798283661441176</v>
      </c>
      <c r="G436" s="222">
        <v>76.13268082625252</v>
      </c>
      <c r="H436" s="220">
        <v>19757640</v>
      </c>
      <c r="I436" s="220">
        <v>15042021</v>
      </c>
    </row>
    <row r="437" spans="1:9" ht="12.75">
      <c r="A437" s="224"/>
      <c r="B437" s="239" t="s">
        <v>286</v>
      </c>
      <c r="C437" s="252">
        <v>191645221</v>
      </c>
      <c r="D437" s="252">
        <v>19393994</v>
      </c>
      <c r="E437" s="252">
        <v>14887038</v>
      </c>
      <c r="F437" s="226">
        <v>7.768019427940757</v>
      </c>
      <c r="G437" s="226">
        <v>76.76107355710226</v>
      </c>
      <c r="H437" s="189">
        <v>19393994</v>
      </c>
      <c r="I437" s="189">
        <v>14887038</v>
      </c>
    </row>
    <row r="438" spans="1:9" ht="12.75">
      <c r="A438" s="224"/>
      <c r="B438" s="253" t="s">
        <v>287</v>
      </c>
      <c r="C438" s="252">
        <v>42890992</v>
      </c>
      <c r="D438" s="252">
        <v>4111043</v>
      </c>
      <c r="E438" s="252">
        <v>2887891</v>
      </c>
      <c r="F438" s="226">
        <v>6.733094445565634</v>
      </c>
      <c r="G438" s="226">
        <v>70.24716112188561</v>
      </c>
      <c r="H438" s="189">
        <v>4111043</v>
      </c>
      <c r="I438" s="189">
        <v>2887891</v>
      </c>
    </row>
    <row r="439" spans="1:9" ht="12.75">
      <c r="A439" s="224"/>
      <c r="B439" s="255" t="s">
        <v>288</v>
      </c>
      <c r="C439" s="252">
        <v>29842947</v>
      </c>
      <c r="D439" s="189">
        <v>2312093</v>
      </c>
      <c r="E439" s="189">
        <v>1637849</v>
      </c>
      <c r="F439" s="226">
        <v>5.488228089538208</v>
      </c>
      <c r="G439" s="226">
        <v>70.83837025586773</v>
      </c>
      <c r="H439" s="189">
        <v>2312093</v>
      </c>
      <c r="I439" s="189">
        <v>1637849</v>
      </c>
    </row>
    <row r="440" spans="1:9" ht="12.75">
      <c r="A440" s="224"/>
      <c r="B440" s="258" t="s">
        <v>289</v>
      </c>
      <c r="C440" s="252">
        <v>23572686</v>
      </c>
      <c r="D440" s="189">
        <v>1788390</v>
      </c>
      <c r="E440" s="189">
        <v>1287090</v>
      </c>
      <c r="F440" s="226">
        <v>5.46009054716972</v>
      </c>
      <c r="G440" s="226">
        <v>71.9692013486991</v>
      </c>
      <c r="H440" s="189">
        <v>1788390</v>
      </c>
      <c r="I440" s="189">
        <v>1287090</v>
      </c>
    </row>
    <row r="441" spans="1:9" ht="12.75">
      <c r="A441" s="224"/>
      <c r="B441" s="255" t="s">
        <v>290</v>
      </c>
      <c r="C441" s="252">
        <v>13048045</v>
      </c>
      <c r="D441" s="189">
        <v>1798950</v>
      </c>
      <c r="E441" s="189">
        <v>1250042</v>
      </c>
      <c r="F441" s="226">
        <v>9.580301110242951</v>
      </c>
      <c r="G441" s="226">
        <v>69.48731204313627</v>
      </c>
      <c r="H441" s="189">
        <v>1798950</v>
      </c>
      <c r="I441" s="189">
        <v>1250042</v>
      </c>
    </row>
    <row r="442" spans="1:9" ht="12.75">
      <c r="A442" s="224"/>
      <c r="B442" s="253" t="s">
        <v>321</v>
      </c>
      <c r="C442" s="252">
        <v>10266</v>
      </c>
      <c r="D442" s="189">
        <v>0</v>
      </c>
      <c r="E442" s="189">
        <v>0</v>
      </c>
      <c r="F442" s="226">
        <v>0</v>
      </c>
      <c r="G442" s="226">
        <v>0</v>
      </c>
      <c r="H442" s="189">
        <v>0</v>
      </c>
      <c r="I442" s="189">
        <v>0</v>
      </c>
    </row>
    <row r="443" spans="1:9" ht="12.75">
      <c r="A443" s="224"/>
      <c r="B443" s="253" t="s">
        <v>291</v>
      </c>
      <c r="C443" s="252">
        <v>116005178</v>
      </c>
      <c r="D443" s="252">
        <v>11154067</v>
      </c>
      <c r="E443" s="252">
        <v>9884900</v>
      </c>
      <c r="F443" s="226">
        <v>8.521085153629953</v>
      </c>
      <c r="G443" s="226">
        <v>88.6214866738742</v>
      </c>
      <c r="H443" s="189">
        <v>11154067</v>
      </c>
      <c r="I443" s="189">
        <v>9884900</v>
      </c>
    </row>
    <row r="444" spans="1:9" ht="12.75">
      <c r="A444" s="224"/>
      <c r="B444" s="255" t="s">
        <v>303</v>
      </c>
      <c r="C444" s="252">
        <v>12318494</v>
      </c>
      <c r="D444" s="189">
        <v>1470646</v>
      </c>
      <c r="E444" s="189">
        <v>465701</v>
      </c>
      <c r="F444" s="226">
        <v>3.780502714049298</v>
      </c>
      <c r="G444" s="226">
        <v>31.666424142859668</v>
      </c>
      <c r="H444" s="189">
        <v>1470646</v>
      </c>
      <c r="I444" s="189">
        <v>465701</v>
      </c>
    </row>
    <row r="445" spans="1:9" ht="12.75">
      <c r="A445" s="224"/>
      <c r="B445" s="255" t="s">
        <v>292</v>
      </c>
      <c r="C445" s="252">
        <v>103686684</v>
      </c>
      <c r="D445" s="189">
        <v>9683421</v>
      </c>
      <c r="E445" s="189">
        <v>9419199</v>
      </c>
      <c r="F445" s="226">
        <v>9.084289936401092</v>
      </c>
      <c r="G445" s="226">
        <v>97.27139819698017</v>
      </c>
      <c r="H445" s="189">
        <v>9683421</v>
      </c>
      <c r="I445" s="189">
        <v>9419199</v>
      </c>
    </row>
    <row r="446" spans="1:9" ht="25.5">
      <c r="A446" s="224"/>
      <c r="B446" s="241" t="s">
        <v>296</v>
      </c>
      <c r="C446" s="252">
        <v>268726</v>
      </c>
      <c r="D446" s="252">
        <v>1710</v>
      </c>
      <c r="E446" s="252">
        <v>1626</v>
      </c>
      <c r="F446" s="226">
        <v>0.6050772906231626</v>
      </c>
      <c r="G446" s="226">
        <v>95.08771929824562</v>
      </c>
      <c r="H446" s="189">
        <v>1710</v>
      </c>
      <c r="I446" s="189">
        <v>1626</v>
      </c>
    </row>
    <row r="447" spans="1:9" s="272" customFormat="1" ht="25.5" hidden="1">
      <c r="A447" s="268"/>
      <c r="B447" s="273" t="s">
        <v>323</v>
      </c>
      <c r="C447" s="270">
        <v>0</v>
      </c>
      <c r="D447" s="271"/>
      <c r="E447" s="271"/>
      <c r="F447" s="226" t="e">
        <v>#DIV/0!</v>
      </c>
      <c r="G447" s="226" t="e">
        <v>#DIV/0!</v>
      </c>
      <c r="H447" s="189">
        <v>0</v>
      </c>
      <c r="I447" s="189">
        <v>0</v>
      </c>
    </row>
    <row r="448" spans="1:9" ht="12.75">
      <c r="A448" s="224"/>
      <c r="B448" s="262" t="s">
        <v>297</v>
      </c>
      <c r="C448" s="252">
        <v>268726</v>
      </c>
      <c r="D448" s="189">
        <v>1710</v>
      </c>
      <c r="E448" s="189">
        <v>1626</v>
      </c>
      <c r="F448" s="226">
        <v>0.6050772906231626</v>
      </c>
      <c r="G448" s="226">
        <v>95.08771929824562</v>
      </c>
      <c r="H448" s="189">
        <v>1710</v>
      </c>
      <c r="I448" s="189">
        <v>1626</v>
      </c>
    </row>
    <row r="449" spans="1:9" ht="12.75">
      <c r="A449" s="224"/>
      <c r="B449" s="253" t="s">
        <v>236</v>
      </c>
      <c r="C449" s="189">
        <v>32470059</v>
      </c>
      <c r="D449" s="189">
        <v>4127174</v>
      </c>
      <c r="E449" s="189">
        <v>2112621</v>
      </c>
      <c r="F449" s="226">
        <v>6.506366372786696</v>
      </c>
      <c r="G449" s="226">
        <v>51.1880768777861</v>
      </c>
      <c r="H449" s="189">
        <v>4127174</v>
      </c>
      <c r="I449" s="189">
        <v>2112621</v>
      </c>
    </row>
    <row r="450" spans="1:9" ht="25.5">
      <c r="A450" s="224"/>
      <c r="B450" s="262" t="s">
        <v>304</v>
      </c>
      <c r="C450" s="189">
        <v>16520013</v>
      </c>
      <c r="D450" s="189">
        <v>1376667</v>
      </c>
      <c r="E450" s="189">
        <v>1376667</v>
      </c>
      <c r="F450" s="226">
        <v>8.333328793385332</v>
      </c>
      <c r="G450" s="226">
        <v>100</v>
      </c>
      <c r="H450" s="189">
        <v>1376667</v>
      </c>
      <c r="I450" s="189">
        <v>1376667</v>
      </c>
    </row>
    <row r="451" spans="1:9" ht="38.25">
      <c r="A451" s="224"/>
      <c r="B451" s="264" t="s">
        <v>305</v>
      </c>
      <c r="C451" s="189">
        <v>16520013</v>
      </c>
      <c r="D451" s="189">
        <v>1376667</v>
      </c>
      <c r="E451" s="189">
        <v>1376667</v>
      </c>
      <c r="F451" s="226">
        <v>8.333328793385332</v>
      </c>
      <c r="G451" s="226">
        <v>100</v>
      </c>
      <c r="H451" s="189">
        <v>1376667</v>
      </c>
      <c r="I451" s="189">
        <v>1376667</v>
      </c>
    </row>
    <row r="452" spans="1:9" ht="12.75">
      <c r="A452" s="224"/>
      <c r="B452" s="262" t="s">
        <v>314</v>
      </c>
      <c r="C452" s="189">
        <v>62720</v>
      </c>
      <c r="D452" s="189">
        <v>0</v>
      </c>
      <c r="E452" s="189">
        <v>3210</v>
      </c>
      <c r="F452" s="226">
        <v>5.117984693877551</v>
      </c>
      <c r="G452" s="226">
        <v>0</v>
      </c>
      <c r="H452" s="189">
        <v>0</v>
      </c>
      <c r="I452" s="189">
        <v>3210</v>
      </c>
    </row>
    <row r="453" spans="1:9" ht="25.5">
      <c r="A453" s="224"/>
      <c r="B453" s="262" t="s">
        <v>327</v>
      </c>
      <c r="C453" s="189">
        <v>997635</v>
      </c>
      <c r="D453" s="189">
        <v>205437</v>
      </c>
      <c r="E453" s="189">
        <v>87905</v>
      </c>
      <c r="F453" s="226">
        <v>8.811338816300552</v>
      </c>
      <c r="G453" s="226">
        <v>42.78927359725853</v>
      </c>
      <c r="H453" s="189">
        <v>205437</v>
      </c>
      <c r="I453" s="189">
        <v>87905</v>
      </c>
    </row>
    <row r="454" spans="1:9" ht="25.5">
      <c r="A454" s="224"/>
      <c r="B454" s="262" t="s">
        <v>315</v>
      </c>
      <c r="C454" s="189">
        <v>14889691</v>
      </c>
      <c r="D454" s="189">
        <v>2545070</v>
      </c>
      <c r="E454" s="189">
        <v>644839</v>
      </c>
      <c r="F454" s="226">
        <v>4.330774896537477</v>
      </c>
      <c r="G454" s="226">
        <v>25.336788379101556</v>
      </c>
      <c r="H454" s="189">
        <v>2545070</v>
      </c>
      <c r="I454" s="189">
        <v>644839</v>
      </c>
    </row>
    <row r="455" spans="1:9" ht="38.25">
      <c r="A455" s="224"/>
      <c r="B455" s="264" t="s">
        <v>316</v>
      </c>
      <c r="C455" s="189">
        <v>14889691</v>
      </c>
      <c r="D455" s="189">
        <v>2545070</v>
      </c>
      <c r="E455" s="189">
        <v>644839</v>
      </c>
      <c r="F455" s="226">
        <v>4.330774896537477</v>
      </c>
      <c r="G455" s="226">
        <v>25.336788379101556</v>
      </c>
      <c r="H455" s="189">
        <v>2545070</v>
      </c>
      <c r="I455" s="189">
        <v>644839</v>
      </c>
    </row>
    <row r="456" spans="1:9" ht="12.75">
      <c r="A456" s="224"/>
      <c r="B456" s="239" t="s">
        <v>241</v>
      </c>
      <c r="C456" s="252">
        <v>1243646</v>
      </c>
      <c r="D456" s="252">
        <v>363646</v>
      </c>
      <c r="E456" s="252">
        <v>154983</v>
      </c>
      <c r="F456" s="226">
        <v>12.461986771155136</v>
      </c>
      <c r="G456" s="226">
        <v>42.619195591316824</v>
      </c>
      <c r="H456" s="189">
        <v>363646</v>
      </c>
      <c r="I456" s="189">
        <v>154983</v>
      </c>
    </row>
    <row r="457" spans="1:9" ht="12.75">
      <c r="A457" s="224"/>
      <c r="B457" s="253" t="s">
        <v>293</v>
      </c>
      <c r="C457" s="252">
        <v>1243646</v>
      </c>
      <c r="D457" s="189">
        <v>363646</v>
      </c>
      <c r="E457" s="189">
        <v>154983</v>
      </c>
      <c r="F457" s="226">
        <v>12.461986771155136</v>
      </c>
      <c r="G457" s="226">
        <v>42.619195591316824</v>
      </c>
      <c r="H457" s="189">
        <v>363646</v>
      </c>
      <c r="I457" s="189">
        <v>154983</v>
      </c>
    </row>
    <row r="458" spans="1:9" s="272" customFormat="1" ht="12.75" hidden="1">
      <c r="A458" s="268"/>
      <c r="B458" s="274" t="s">
        <v>328</v>
      </c>
      <c r="C458" s="270">
        <v>0</v>
      </c>
      <c r="D458" s="271"/>
      <c r="E458" s="271"/>
      <c r="F458" s="226" t="e">
        <v>#DIV/0!</v>
      </c>
      <c r="G458" s="226" t="e">
        <v>#DIV/0!</v>
      </c>
      <c r="H458" s="189">
        <v>0</v>
      </c>
      <c r="I458" s="189">
        <v>0</v>
      </c>
    </row>
    <row r="459" spans="1:9" s="272" customFormat="1" ht="25.5" hidden="1">
      <c r="A459" s="268"/>
      <c r="B459" s="273" t="s">
        <v>344</v>
      </c>
      <c r="C459" s="270">
        <v>0</v>
      </c>
      <c r="D459" s="271"/>
      <c r="E459" s="271"/>
      <c r="F459" s="226" t="e">
        <v>#DIV/0!</v>
      </c>
      <c r="G459" s="226" t="e">
        <v>#DIV/0!</v>
      </c>
      <c r="H459" s="189">
        <v>0</v>
      </c>
      <c r="I459" s="189">
        <v>0</v>
      </c>
    </row>
    <row r="460" spans="1:9" s="272" customFormat="1" ht="38.25" hidden="1">
      <c r="A460" s="268"/>
      <c r="B460" s="275" t="s">
        <v>345</v>
      </c>
      <c r="C460" s="271">
        <v>0</v>
      </c>
      <c r="D460" s="271"/>
      <c r="E460" s="271"/>
      <c r="F460" s="226" t="e">
        <v>#DIV/0!</v>
      </c>
      <c r="G460" s="226" t="e">
        <v>#DIV/0!</v>
      </c>
      <c r="H460" s="189">
        <v>0</v>
      </c>
      <c r="I460" s="189">
        <v>0</v>
      </c>
    </row>
    <row r="461" spans="1:9" s="272" customFormat="1" ht="25.5" hidden="1">
      <c r="A461" s="268"/>
      <c r="B461" s="273" t="s">
        <v>346</v>
      </c>
      <c r="C461" s="271">
        <v>0</v>
      </c>
      <c r="D461" s="271"/>
      <c r="E461" s="271"/>
      <c r="F461" s="226" t="e">
        <v>#DIV/0!</v>
      </c>
      <c r="G461" s="226" t="e">
        <v>#DIV/0!</v>
      </c>
      <c r="H461" s="189">
        <v>0</v>
      </c>
      <c r="I461" s="189">
        <v>0</v>
      </c>
    </row>
    <row r="462" spans="1:9" s="272" customFormat="1" ht="12.75" hidden="1">
      <c r="A462" s="268"/>
      <c r="B462" s="277" t="s">
        <v>1334</v>
      </c>
      <c r="C462" s="271">
        <v>0</v>
      </c>
      <c r="D462" s="271"/>
      <c r="E462" s="271"/>
      <c r="F462" s="226" t="e">
        <v>#DIV/0!</v>
      </c>
      <c r="G462" s="226" t="e">
        <v>#DIV/0!</v>
      </c>
      <c r="H462" s="189">
        <v>0</v>
      </c>
      <c r="I462" s="189">
        <v>0</v>
      </c>
    </row>
    <row r="463" spans="1:9" s="272" customFormat="1" ht="12.75" hidden="1">
      <c r="A463" s="268"/>
      <c r="B463" s="277" t="s">
        <v>1335</v>
      </c>
      <c r="C463" s="270">
        <v>0</v>
      </c>
      <c r="D463" s="271"/>
      <c r="E463" s="271"/>
      <c r="F463" s="226" t="e">
        <v>#DIV/0!</v>
      </c>
      <c r="G463" s="226" t="e">
        <v>#DIV/0!</v>
      </c>
      <c r="H463" s="189">
        <v>0</v>
      </c>
      <c r="I463" s="189">
        <v>0</v>
      </c>
    </row>
    <row r="464" spans="1:9" s="272" customFormat="1" ht="12.75" hidden="1">
      <c r="A464" s="268"/>
      <c r="B464" s="278" t="s">
        <v>1339</v>
      </c>
      <c r="C464" s="270">
        <v>0</v>
      </c>
      <c r="D464" s="271"/>
      <c r="E464" s="271"/>
      <c r="F464" s="226" t="e">
        <v>#DIV/0!</v>
      </c>
      <c r="G464" s="226" t="e">
        <v>#DIV/0!</v>
      </c>
      <c r="H464" s="189">
        <v>0</v>
      </c>
      <c r="I464" s="189">
        <v>0</v>
      </c>
    </row>
    <row r="465" spans="1:9" s="272" customFormat="1" ht="12.75" hidden="1">
      <c r="A465" s="268"/>
      <c r="B465" s="278" t="s">
        <v>1340</v>
      </c>
      <c r="C465" s="270">
        <v>0</v>
      </c>
      <c r="D465" s="271"/>
      <c r="E465" s="271"/>
      <c r="F465" s="226" t="e">
        <v>#DIV/0!</v>
      </c>
      <c r="G465" s="226" t="e">
        <v>#DIV/0!</v>
      </c>
      <c r="H465" s="189">
        <v>0</v>
      </c>
      <c r="I465" s="189">
        <v>0</v>
      </c>
    </row>
    <row r="466" spans="1:9" s="272" customFormat="1" ht="12.75" hidden="1">
      <c r="A466" s="268"/>
      <c r="B466" s="278" t="s">
        <v>317</v>
      </c>
      <c r="C466" s="270">
        <v>0</v>
      </c>
      <c r="D466" s="271"/>
      <c r="E466" s="271"/>
      <c r="F466" s="226" t="e">
        <v>#DIV/0!</v>
      </c>
      <c r="G466" s="226" t="e">
        <v>#DIV/0!</v>
      </c>
      <c r="H466" s="189">
        <v>0</v>
      </c>
      <c r="I466" s="189">
        <v>0</v>
      </c>
    </row>
    <row r="467" spans="1:9" s="272" customFormat="1" ht="51" hidden="1">
      <c r="A467" s="268"/>
      <c r="B467" s="276" t="s">
        <v>330</v>
      </c>
      <c r="C467" s="270">
        <v>0</v>
      </c>
      <c r="D467" s="271"/>
      <c r="E467" s="271"/>
      <c r="F467" s="226" t="e">
        <v>#DIV/0!</v>
      </c>
      <c r="G467" s="226" t="e">
        <v>#DIV/0!</v>
      </c>
      <c r="H467" s="189">
        <v>0</v>
      </c>
      <c r="I467" s="189">
        <v>0</v>
      </c>
    </row>
    <row r="468" spans="1:9" s="272" customFormat="1" ht="51" hidden="1">
      <c r="A468" s="268"/>
      <c r="B468" s="276" t="s">
        <v>318</v>
      </c>
      <c r="C468" s="270">
        <v>0</v>
      </c>
      <c r="D468" s="271"/>
      <c r="E468" s="271"/>
      <c r="F468" s="226" t="e">
        <v>#DIV/0!</v>
      </c>
      <c r="G468" s="226" t="e">
        <v>#DIV/0!</v>
      </c>
      <c r="H468" s="189">
        <v>0</v>
      </c>
      <c r="I468" s="189">
        <v>0</v>
      </c>
    </row>
    <row r="469" spans="1:9" s="272" customFormat="1" ht="38.25" hidden="1">
      <c r="A469" s="268"/>
      <c r="B469" s="276" t="s">
        <v>254</v>
      </c>
      <c r="C469" s="271">
        <v>0</v>
      </c>
      <c r="D469" s="271"/>
      <c r="E469" s="271"/>
      <c r="F469" s="226" t="e">
        <v>#DIV/0!</v>
      </c>
      <c r="G469" s="226" t="e">
        <v>#DIV/0!</v>
      </c>
      <c r="H469" s="189">
        <v>0</v>
      </c>
      <c r="I469" s="189">
        <v>0</v>
      </c>
    </row>
    <row r="470" spans="1:9" ht="12.75">
      <c r="A470" s="224"/>
      <c r="B470" s="185"/>
      <c r="C470" s="189"/>
      <c r="D470" s="189"/>
      <c r="E470" s="189"/>
      <c r="F470" s="226"/>
      <c r="G470" s="226"/>
      <c r="H470" s="189"/>
      <c r="I470" s="189"/>
    </row>
    <row r="471" spans="1:9" ht="12.75">
      <c r="A471" s="224"/>
      <c r="B471" s="228" t="s">
        <v>348</v>
      </c>
      <c r="C471" s="220"/>
      <c r="D471" s="189"/>
      <c r="E471" s="189"/>
      <c r="F471" s="226"/>
      <c r="G471" s="226"/>
      <c r="H471" s="189"/>
      <c r="I471" s="189"/>
    </row>
    <row r="472" spans="1:9" ht="12.75">
      <c r="A472" s="224"/>
      <c r="B472" s="229" t="s">
        <v>282</v>
      </c>
      <c r="C472" s="251">
        <v>104194768</v>
      </c>
      <c r="D472" s="251">
        <v>8722883</v>
      </c>
      <c r="E472" s="251">
        <v>8597914</v>
      </c>
      <c r="F472" s="222">
        <v>8.251771336541582</v>
      </c>
      <c r="G472" s="222">
        <v>98.56734293008401</v>
      </c>
      <c r="H472" s="220">
        <v>8722883</v>
      </c>
      <c r="I472" s="220">
        <v>8597914</v>
      </c>
    </row>
    <row r="473" spans="1:9" ht="25.5">
      <c r="A473" s="224"/>
      <c r="B473" s="261" t="s">
        <v>295</v>
      </c>
      <c r="C473" s="252">
        <v>12706564</v>
      </c>
      <c r="D473" s="189">
        <v>1169727</v>
      </c>
      <c r="E473" s="189">
        <v>1120081</v>
      </c>
      <c r="F473" s="226">
        <v>8.81497940749364</v>
      </c>
      <c r="G473" s="226">
        <v>95.75576181450886</v>
      </c>
      <c r="H473" s="189">
        <v>1169727</v>
      </c>
      <c r="I473" s="189">
        <v>1120081</v>
      </c>
    </row>
    <row r="474" spans="1:9" ht="12.75">
      <c r="A474" s="224"/>
      <c r="B474" s="239" t="s">
        <v>299</v>
      </c>
      <c r="C474" s="252">
        <v>185188</v>
      </c>
      <c r="D474" s="189">
        <v>86990</v>
      </c>
      <c r="E474" s="189">
        <v>11667</v>
      </c>
      <c r="F474" s="226">
        <v>6.300084238719572</v>
      </c>
      <c r="G474" s="226">
        <v>13.411886423726866</v>
      </c>
      <c r="H474" s="189">
        <v>86990</v>
      </c>
      <c r="I474" s="189">
        <v>11667</v>
      </c>
    </row>
    <row r="475" spans="1:9" ht="12.75">
      <c r="A475" s="224"/>
      <c r="B475" s="239" t="s">
        <v>283</v>
      </c>
      <c r="C475" s="252">
        <v>91303016</v>
      </c>
      <c r="D475" s="252">
        <v>7466166</v>
      </c>
      <c r="E475" s="252">
        <v>7466166</v>
      </c>
      <c r="F475" s="226">
        <v>8.17734870883126</v>
      </c>
      <c r="G475" s="226">
        <v>100</v>
      </c>
      <c r="H475" s="189">
        <v>7466166</v>
      </c>
      <c r="I475" s="189">
        <v>7466166</v>
      </c>
    </row>
    <row r="476" spans="1:9" ht="25.5">
      <c r="A476" s="224"/>
      <c r="B476" s="241" t="s">
        <v>284</v>
      </c>
      <c r="C476" s="252">
        <v>91303016</v>
      </c>
      <c r="D476" s="189">
        <v>7466166</v>
      </c>
      <c r="E476" s="189">
        <v>7466166</v>
      </c>
      <c r="F476" s="226">
        <v>8.17734870883126</v>
      </c>
      <c r="G476" s="226">
        <v>100</v>
      </c>
      <c r="H476" s="189">
        <v>7466166</v>
      </c>
      <c r="I476" s="189">
        <v>7466166</v>
      </c>
    </row>
    <row r="477" spans="1:9" ht="12.75">
      <c r="A477" s="224"/>
      <c r="B477" s="229" t="s">
        <v>285</v>
      </c>
      <c r="C477" s="220">
        <v>105331490</v>
      </c>
      <c r="D477" s="220">
        <v>8868957</v>
      </c>
      <c r="E477" s="220">
        <v>6577783</v>
      </c>
      <c r="F477" s="222">
        <v>6.2448399809021975</v>
      </c>
      <c r="G477" s="222">
        <v>74.1663647709646</v>
      </c>
      <c r="H477" s="220">
        <v>8868957</v>
      </c>
      <c r="I477" s="220">
        <v>6577783</v>
      </c>
    </row>
    <row r="478" spans="1:9" ht="12.75">
      <c r="A478" s="224"/>
      <c r="B478" s="239" t="s">
        <v>286</v>
      </c>
      <c r="C478" s="252">
        <v>100682393</v>
      </c>
      <c r="D478" s="252">
        <v>8194200</v>
      </c>
      <c r="E478" s="252">
        <v>6317919</v>
      </c>
      <c r="F478" s="226">
        <v>6.275098169349233</v>
      </c>
      <c r="G478" s="226">
        <v>77.1023284762393</v>
      </c>
      <c r="H478" s="189">
        <v>8194200</v>
      </c>
      <c r="I478" s="189">
        <v>6317919</v>
      </c>
    </row>
    <row r="479" spans="1:9" ht="12.75">
      <c r="A479" s="224"/>
      <c r="B479" s="253" t="s">
        <v>287</v>
      </c>
      <c r="C479" s="252">
        <v>98507270</v>
      </c>
      <c r="D479" s="252">
        <v>8016836</v>
      </c>
      <c r="E479" s="252">
        <v>6277223</v>
      </c>
      <c r="F479" s="226">
        <v>6.372344904086774</v>
      </c>
      <c r="G479" s="226">
        <v>78.3005040891444</v>
      </c>
      <c r="H479" s="189">
        <v>8016836</v>
      </c>
      <c r="I479" s="189">
        <v>6277223</v>
      </c>
    </row>
    <row r="480" spans="1:9" ht="12.75">
      <c r="A480" s="224"/>
      <c r="B480" s="255" t="s">
        <v>288</v>
      </c>
      <c r="C480" s="252">
        <v>68569145</v>
      </c>
      <c r="D480" s="189">
        <v>5452659</v>
      </c>
      <c r="E480" s="189">
        <v>4420731</v>
      </c>
      <c r="F480" s="226">
        <v>6.447114077330262</v>
      </c>
      <c r="G480" s="226">
        <v>81.07477471083374</v>
      </c>
      <c r="H480" s="189">
        <v>5452659</v>
      </c>
      <c r="I480" s="189">
        <v>4420731</v>
      </c>
    </row>
    <row r="481" spans="1:9" ht="12.75">
      <c r="A481" s="224"/>
      <c r="B481" s="258" t="s">
        <v>289</v>
      </c>
      <c r="C481" s="252">
        <v>49924898</v>
      </c>
      <c r="D481" s="189">
        <v>3965975</v>
      </c>
      <c r="E481" s="189">
        <v>3223869</v>
      </c>
      <c r="F481" s="226">
        <v>6.4574373291659</v>
      </c>
      <c r="G481" s="226">
        <v>81.28818260326905</v>
      </c>
      <c r="H481" s="189">
        <v>3965975</v>
      </c>
      <c r="I481" s="189">
        <v>3223869</v>
      </c>
    </row>
    <row r="482" spans="1:9" ht="12.75">
      <c r="A482" s="224"/>
      <c r="B482" s="255" t="s">
        <v>290</v>
      </c>
      <c r="C482" s="252">
        <v>29938125</v>
      </c>
      <c r="D482" s="189">
        <v>2564177</v>
      </c>
      <c r="E482" s="189">
        <v>1856492</v>
      </c>
      <c r="F482" s="226">
        <v>6.201096428049519</v>
      </c>
      <c r="G482" s="226">
        <v>72.40108619646772</v>
      </c>
      <c r="H482" s="189">
        <v>2564177</v>
      </c>
      <c r="I482" s="189">
        <v>1856492</v>
      </c>
    </row>
    <row r="483" spans="1:9" s="272" customFormat="1" ht="12.75" hidden="1">
      <c r="A483" s="268"/>
      <c r="B483" s="274" t="s">
        <v>321</v>
      </c>
      <c r="C483" s="270">
        <v>0</v>
      </c>
      <c r="D483" s="271"/>
      <c r="E483" s="271"/>
      <c r="F483" s="226" t="e">
        <v>#DIV/0!</v>
      </c>
      <c r="G483" s="226" t="e">
        <v>#DIV/0!</v>
      </c>
      <c r="H483" s="189">
        <v>0</v>
      </c>
      <c r="I483" s="189">
        <v>0</v>
      </c>
    </row>
    <row r="484" spans="1:9" ht="12.75">
      <c r="A484" s="224"/>
      <c r="B484" s="253" t="s">
        <v>291</v>
      </c>
      <c r="C484" s="252">
        <v>2128242</v>
      </c>
      <c r="D484" s="252">
        <v>176480</v>
      </c>
      <c r="E484" s="252">
        <v>39988</v>
      </c>
      <c r="F484" s="226">
        <v>1.878921663983701</v>
      </c>
      <c r="G484" s="226">
        <v>22.65865820489574</v>
      </c>
      <c r="H484" s="189">
        <v>176480</v>
      </c>
      <c r="I484" s="189">
        <v>39988</v>
      </c>
    </row>
    <row r="485" spans="1:9" ht="12.75">
      <c r="A485" s="224"/>
      <c r="B485" s="255" t="s">
        <v>303</v>
      </c>
      <c r="C485" s="252">
        <v>896513</v>
      </c>
      <c r="D485" s="189">
        <v>71341</v>
      </c>
      <c r="E485" s="189">
        <v>26270</v>
      </c>
      <c r="F485" s="226">
        <v>2.9302419485272386</v>
      </c>
      <c r="G485" s="226">
        <v>36.82314517598576</v>
      </c>
      <c r="H485" s="189">
        <v>71341</v>
      </c>
      <c r="I485" s="189">
        <v>26270</v>
      </c>
    </row>
    <row r="486" spans="1:9" ht="12.75">
      <c r="A486" s="224"/>
      <c r="B486" s="255" t="s">
        <v>292</v>
      </c>
      <c r="C486" s="252">
        <v>1231729</v>
      </c>
      <c r="D486" s="189">
        <v>105139</v>
      </c>
      <c r="E486" s="189">
        <v>13718</v>
      </c>
      <c r="F486" s="226">
        <v>1.113719007996077</v>
      </c>
      <c r="G486" s="226">
        <v>13.047489513881624</v>
      </c>
      <c r="H486" s="189">
        <v>105139</v>
      </c>
      <c r="I486" s="189">
        <v>13718</v>
      </c>
    </row>
    <row r="487" spans="1:9" ht="25.5">
      <c r="A487" s="224"/>
      <c r="B487" s="241" t="s">
        <v>296</v>
      </c>
      <c r="C487" s="252">
        <v>46881</v>
      </c>
      <c r="D487" s="252">
        <v>884</v>
      </c>
      <c r="E487" s="252">
        <v>708</v>
      </c>
      <c r="F487" s="226">
        <v>1.5102066935432266</v>
      </c>
      <c r="G487" s="226">
        <v>80.09049773755656</v>
      </c>
      <c r="H487" s="189">
        <v>884</v>
      </c>
      <c r="I487" s="189">
        <v>708</v>
      </c>
    </row>
    <row r="488" spans="1:9" s="272" customFormat="1" ht="25.5" hidden="1">
      <c r="A488" s="268"/>
      <c r="B488" s="273" t="s">
        <v>323</v>
      </c>
      <c r="C488" s="270">
        <v>0</v>
      </c>
      <c r="D488" s="271"/>
      <c r="E488" s="271"/>
      <c r="F488" s="226" t="e">
        <v>#DIV/0!</v>
      </c>
      <c r="G488" s="226" t="e">
        <v>#DIV/0!</v>
      </c>
      <c r="H488" s="189">
        <v>0</v>
      </c>
      <c r="I488" s="189">
        <v>0</v>
      </c>
    </row>
    <row r="489" spans="1:9" ht="12.75">
      <c r="A489" s="224"/>
      <c r="B489" s="262" t="s">
        <v>297</v>
      </c>
      <c r="C489" s="252">
        <v>46881</v>
      </c>
      <c r="D489" s="189">
        <v>884</v>
      </c>
      <c r="E489" s="189">
        <v>708</v>
      </c>
      <c r="F489" s="226">
        <v>1.5102066935432266</v>
      </c>
      <c r="G489" s="226">
        <v>80.09049773755656</v>
      </c>
      <c r="H489" s="189">
        <v>884</v>
      </c>
      <c r="I489" s="189">
        <v>708</v>
      </c>
    </row>
    <row r="490" spans="1:9" s="272" customFormat="1" ht="12.75" hidden="1">
      <c r="A490" s="268"/>
      <c r="B490" s="274" t="s">
        <v>236</v>
      </c>
      <c r="C490" s="271">
        <v>0</v>
      </c>
      <c r="D490" s="271"/>
      <c r="E490" s="271"/>
      <c r="F490" s="226" t="e">
        <v>#DIV/0!</v>
      </c>
      <c r="G490" s="226" t="e">
        <v>#DIV/0!</v>
      </c>
      <c r="H490" s="189">
        <v>0</v>
      </c>
      <c r="I490" s="189">
        <v>0</v>
      </c>
    </row>
    <row r="491" spans="1:9" s="272" customFormat="1" ht="25.5" hidden="1">
      <c r="A491" s="268"/>
      <c r="B491" s="273" t="s">
        <v>304</v>
      </c>
      <c r="C491" s="271">
        <v>0</v>
      </c>
      <c r="D491" s="271"/>
      <c r="E491" s="271"/>
      <c r="F491" s="226" t="e">
        <v>#DIV/0!</v>
      </c>
      <c r="G491" s="226" t="e">
        <v>#DIV/0!</v>
      </c>
      <c r="H491" s="189">
        <v>0</v>
      </c>
      <c r="I491" s="189">
        <v>0</v>
      </c>
    </row>
    <row r="492" spans="1:9" s="272" customFormat="1" ht="38.25" hidden="1">
      <c r="A492" s="268"/>
      <c r="B492" s="275" t="s">
        <v>305</v>
      </c>
      <c r="C492" s="271">
        <v>0</v>
      </c>
      <c r="D492" s="271"/>
      <c r="E492" s="271"/>
      <c r="F492" s="226" t="e">
        <v>#DIV/0!</v>
      </c>
      <c r="G492" s="226" t="e">
        <v>#DIV/0!</v>
      </c>
      <c r="H492" s="189">
        <v>0</v>
      </c>
      <c r="I492" s="189">
        <v>0</v>
      </c>
    </row>
    <row r="493" spans="1:9" s="272" customFormat="1" ht="12.75" hidden="1">
      <c r="A493" s="268"/>
      <c r="B493" s="273" t="s">
        <v>314</v>
      </c>
      <c r="C493" s="271">
        <v>0</v>
      </c>
      <c r="D493" s="271"/>
      <c r="E493" s="271"/>
      <c r="F493" s="226" t="e">
        <v>#DIV/0!</v>
      </c>
      <c r="G493" s="226" t="e">
        <v>#DIV/0!</v>
      </c>
      <c r="H493" s="189">
        <v>0</v>
      </c>
      <c r="I493" s="189">
        <v>0</v>
      </c>
    </row>
    <row r="494" spans="1:9" s="272" customFormat="1" ht="25.5" hidden="1">
      <c r="A494" s="268"/>
      <c r="B494" s="273" t="s">
        <v>327</v>
      </c>
      <c r="C494" s="271">
        <v>0</v>
      </c>
      <c r="D494" s="271"/>
      <c r="E494" s="271"/>
      <c r="F494" s="226" t="e">
        <v>#DIV/0!</v>
      </c>
      <c r="G494" s="226" t="e">
        <v>#DIV/0!</v>
      </c>
      <c r="H494" s="189">
        <v>0</v>
      </c>
      <c r="I494" s="189">
        <v>0</v>
      </c>
    </row>
    <row r="495" spans="1:9" ht="12.75">
      <c r="A495" s="224"/>
      <c r="B495" s="239" t="s">
        <v>241</v>
      </c>
      <c r="C495" s="252">
        <v>4649097</v>
      </c>
      <c r="D495" s="252">
        <v>674757</v>
      </c>
      <c r="E495" s="252">
        <v>259864</v>
      </c>
      <c r="F495" s="226">
        <v>5.5895585744930685</v>
      </c>
      <c r="G495" s="226">
        <v>38.51223477488933</v>
      </c>
      <c r="H495" s="189">
        <v>674757</v>
      </c>
      <c r="I495" s="189">
        <v>259864</v>
      </c>
    </row>
    <row r="496" spans="1:9" ht="12.75">
      <c r="A496" s="224"/>
      <c r="B496" s="253" t="s">
        <v>293</v>
      </c>
      <c r="C496" s="252">
        <v>4649097</v>
      </c>
      <c r="D496" s="189">
        <v>674757</v>
      </c>
      <c r="E496" s="189">
        <v>259864</v>
      </c>
      <c r="F496" s="226">
        <v>5.5895585744930685</v>
      </c>
      <c r="G496" s="226">
        <v>38.51223477488933</v>
      </c>
      <c r="H496" s="189">
        <v>674757</v>
      </c>
      <c r="I496" s="189">
        <v>259864</v>
      </c>
    </row>
    <row r="497" spans="1:9" s="272" customFormat="1" ht="12.75" hidden="1">
      <c r="A497" s="268"/>
      <c r="B497" s="274" t="s">
        <v>328</v>
      </c>
      <c r="C497" s="270">
        <v>0</v>
      </c>
      <c r="D497" s="271"/>
      <c r="E497" s="271"/>
      <c r="F497" s="226" t="e">
        <v>#DIV/0!</v>
      </c>
      <c r="G497" s="226" t="e">
        <v>#DIV/0!</v>
      </c>
      <c r="H497" s="189">
        <v>0</v>
      </c>
      <c r="I497" s="189">
        <v>0</v>
      </c>
    </row>
    <row r="498" spans="1:9" s="272" customFormat="1" ht="25.5" hidden="1">
      <c r="A498" s="268"/>
      <c r="B498" s="273" t="s">
        <v>344</v>
      </c>
      <c r="C498" s="270">
        <v>0</v>
      </c>
      <c r="D498" s="271"/>
      <c r="E498" s="271"/>
      <c r="F498" s="226" t="e">
        <v>#DIV/0!</v>
      </c>
      <c r="G498" s="226" t="e">
        <v>#DIV/0!</v>
      </c>
      <c r="H498" s="189">
        <v>0</v>
      </c>
      <c r="I498" s="189">
        <v>0</v>
      </c>
    </row>
    <row r="499" spans="1:9" s="272" customFormat="1" ht="38.25" hidden="1">
      <c r="A499" s="268"/>
      <c r="B499" s="275" t="s">
        <v>345</v>
      </c>
      <c r="C499" s="271">
        <v>0</v>
      </c>
      <c r="D499" s="271"/>
      <c r="E499" s="271"/>
      <c r="F499" s="226" t="e">
        <v>#DIV/0!</v>
      </c>
      <c r="G499" s="226" t="e">
        <v>#DIV/0!</v>
      </c>
      <c r="H499" s="189">
        <v>0</v>
      </c>
      <c r="I499" s="189">
        <v>0</v>
      </c>
    </row>
    <row r="500" spans="1:9" s="272" customFormat="1" ht="25.5" hidden="1">
      <c r="A500" s="268"/>
      <c r="B500" s="273" t="s">
        <v>346</v>
      </c>
      <c r="C500" s="271">
        <v>0</v>
      </c>
      <c r="D500" s="271"/>
      <c r="E500" s="271"/>
      <c r="F500" s="226" t="e">
        <v>#DIV/0!</v>
      </c>
      <c r="G500" s="226" t="e">
        <v>#DIV/0!</v>
      </c>
      <c r="H500" s="189">
        <v>0</v>
      </c>
      <c r="I500" s="189">
        <v>0</v>
      </c>
    </row>
    <row r="501" spans="1:9" ht="12.75">
      <c r="A501" s="224"/>
      <c r="B501" s="181" t="s">
        <v>1334</v>
      </c>
      <c r="C501" s="189">
        <v>-1136722</v>
      </c>
      <c r="D501" s="189">
        <v>-146074</v>
      </c>
      <c r="E501" s="189">
        <v>2020131</v>
      </c>
      <c r="F501" s="226" t="s">
        <v>1330</v>
      </c>
      <c r="G501" s="226" t="s">
        <v>1330</v>
      </c>
      <c r="H501" s="189">
        <v>-146074</v>
      </c>
      <c r="I501" s="189">
        <v>2020131</v>
      </c>
    </row>
    <row r="502" spans="1:9" ht="12.75">
      <c r="A502" s="224"/>
      <c r="B502" s="181" t="s">
        <v>1335</v>
      </c>
      <c r="C502" s="252">
        <v>1136722</v>
      </c>
      <c r="D502" s="252">
        <v>5861</v>
      </c>
      <c r="E502" s="252">
        <v>5861</v>
      </c>
      <c r="F502" s="226" t="s">
        <v>1330</v>
      </c>
      <c r="G502" s="226" t="s">
        <v>1330</v>
      </c>
      <c r="H502" s="189">
        <v>5861</v>
      </c>
      <c r="I502" s="189">
        <v>5861</v>
      </c>
    </row>
    <row r="503" spans="1:9" s="272" customFormat="1" ht="12.75" hidden="1">
      <c r="A503" s="268"/>
      <c r="B503" s="278" t="s">
        <v>1339</v>
      </c>
      <c r="C503" s="270">
        <v>0</v>
      </c>
      <c r="D503" s="270">
        <v>0</v>
      </c>
      <c r="E503" s="270">
        <v>0</v>
      </c>
      <c r="F503" s="226" t="e">
        <v>#DIV/0!</v>
      </c>
      <c r="G503" s="226" t="e">
        <v>#DIV/0!</v>
      </c>
      <c r="H503" s="189">
        <v>0</v>
      </c>
      <c r="I503" s="189">
        <v>0</v>
      </c>
    </row>
    <row r="504" spans="1:9" s="272" customFormat="1" ht="12.75" hidden="1">
      <c r="A504" s="268"/>
      <c r="B504" s="278" t="s">
        <v>1340</v>
      </c>
      <c r="C504" s="270">
        <v>0</v>
      </c>
      <c r="D504" s="270">
        <v>0</v>
      </c>
      <c r="E504" s="270">
        <v>0</v>
      </c>
      <c r="F504" s="226" t="e">
        <v>#DIV/0!</v>
      </c>
      <c r="G504" s="226" t="e">
        <v>#DIV/0!</v>
      </c>
      <c r="H504" s="189">
        <v>0</v>
      </c>
      <c r="I504" s="189">
        <v>0</v>
      </c>
    </row>
    <row r="505" spans="1:9" ht="12.75">
      <c r="A505" s="224"/>
      <c r="B505" s="239" t="s">
        <v>317</v>
      </c>
      <c r="C505" s="252">
        <v>1136722</v>
      </c>
      <c r="D505" s="252">
        <v>5861</v>
      </c>
      <c r="E505" s="252">
        <v>5861</v>
      </c>
      <c r="F505" s="226" t="s">
        <v>1330</v>
      </c>
      <c r="G505" s="226" t="s">
        <v>1330</v>
      </c>
      <c r="H505" s="189">
        <v>5861</v>
      </c>
      <c r="I505" s="189">
        <v>5861</v>
      </c>
    </row>
    <row r="506" spans="1:9" ht="51">
      <c r="A506" s="224"/>
      <c r="B506" s="241" t="s">
        <v>330</v>
      </c>
      <c r="C506" s="252">
        <v>1136722</v>
      </c>
      <c r="D506" s="189">
        <v>5861</v>
      </c>
      <c r="E506" s="189">
        <v>5861</v>
      </c>
      <c r="F506" s="226" t="s">
        <v>1330</v>
      </c>
      <c r="G506" s="226" t="s">
        <v>1330</v>
      </c>
      <c r="H506" s="189">
        <v>5861</v>
      </c>
      <c r="I506" s="189">
        <v>5861</v>
      </c>
    </row>
    <row r="507" spans="1:9" s="272" customFormat="1" ht="51" hidden="1">
      <c r="A507" s="268"/>
      <c r="B507" s="276" t="s">
        <v>318</v>
      </c>
      <c r="C507" s="270">
        <v>0</v>
      </c>
      <c r="D507" s="271"/>
      <c r="E507" s="271"/>
      <c r="F507" s="226" t="e">
        <v>#DIV/0!</v>
      </c>
      <c r="G507" s="226" t="e">
        <v>#DIV/0!</v>
      </c>
      <c r="H507" s="189">
        <v>0</v>
      </c>
      <c r="I507" s="189">
        <v>0</v>
      </c>
    </row>
    <row r="508" spans="1:9" s="272" customFormat="1" ht="38.25" hidden="1">
      <c r="A508" s="268"/>
      <c r="B508" s="276" t="s">
        <v>254</v>
      </c>
      <c r="C508" s="271">
        <v>0</v>
      </c>
      <c r="D508" s="271"/>
      <c r="E508" s="271"/>
      <c r="F508" s="226" t="e">
        <v>#DIV/0!</v>
      </c>
      <c r="G508" s="226" t="e">
        <v>#DIV/0!</v>
      </c>
      <c r="H508" s="189">
        <v>0</v>
      </c>
      <c r="I508" s="189">
        <v>0</v>
      </c>
    </row>
    <row r="509" spans="1:9" ht="12.75">
      <c r="A509" s="224"/>
      <c r="B509" s="279"/>
      <c r="C509" s="220"/>
      <c r="D509" s="189"/>
      <c r="E509" s="189"/>
      <c r="F509" s="226"/>
      <c r="G509" s="226"/>
      <c r="H509" s="189"/>
      <c r="I509" s="189"/>
    </row>
    <row r="510" spans="1:9" ht="12.75">
      <c r="A510" s="224"/>
      <c r="B510" s="176" t="s">
        <v>349</v>
      </c>
      <c r="C510" s="189"/>
      <c r="D510" s="189"/>
      <c r="E510" s="189"/>
      <c r="F510" s="226"/>
      <c r="G510" s="226"/>
      <c r="H510" s="189"/>
      <c r="I510" s="189"/>
    </row>
    <row r="511" spans="1:9" ht="12.75">
      <c r="A511" s="224"/>
      <c r="B511" s="229" t="s">
        <v>282</v>
      </c>
      <c r="C511" s="251">
        <v>139486412</v>
      </c>
      <c r="D511" s="251">
        <v>7710356</v>
      </c>
      <c r="E511" s="251">
        <v>9819417</v>
      </c>
      <c r="F511" s="222">
        <v>7.039694303700348</v>
      </c>
      <c r="G511" s="222">
        <v>127.3536137630999</v>
      </c>
      <c r="H511" s="220">
        <v>7710356</v>
      </c>
      <c r="I511" s="220">
        <v>9819417</v>
      </c>
    </row>
    <row r="512" spans="1:9" ht="25.5">
      <c r="A512" s="224"/>
      <c r="B512" s="261" t="s">
        <v>295</v>
      </c>
      <c r="C512" s="252">
        <v>2152210</v>
      </c>
      <c r="D512" s="189">
        <v>159101</v>
      </c>
      <c r="E512" s="189">
        <v>268236</v>
      </c>
      <c r="F512" s="226">
        <v>12.463281928808062</v>
      </c>
      <c r="G512" s="226">
        <v>168.59479198747965</v>
      </c>
      <c r="H512" s="189">
        <v>159101</v>
      </c>
      <c r="I512" s="189">
        <v>268236</v>
      </c>
    </row>
    <row r="513" spans="1:9" ht="12.75">
      <c r="A513" s="224"/>
      <c r="B513" s="239" t="s">
        <v>299</v>
      </c>
      <c r="C513" s="252">
        <v>71283945</v>
      </c>
      <c r="D513" s="189">
        <v>2098917</v>
      </c>
      <c r="E513" s="189">
        <v>4098843</v>
      </c>
      <c r="F513" s="226">
        <v>5.750022673408437</v>
      </c>
      <c r="G513" s="226">
        <v>195.28371059932337</v>
      </c>
      <c r="H513" s="189">
        <v>2098917</v>
      </c>
      <c r="I513" s="189">
        <v>4098843</v>
      </c>
    </row>
    <row r="514" spans="1:9" ht="25.5">
      <c r="A514" s="224"/>
      <c r="B514" s="241" t="s">
        <v>313</v>
      </c>
      <c r="C514" s="252">
        <v>54807</v>
      </c>
      <c r="D514" s="189">
        <v>7011</v>
      </c>
      <c r="E514" s="189"/>
      <c r="F514" s="226">
        <v>0</v>
      </c>
      <c r="G514" s="226">
        <v>0</v>
      </c>
      <c r="H514" s="189">
        <v>7011</v>
      </c>
      <c r="I514" s="189">
        <v>0</v>
      </c>
    </row>
    <row r="515" spans="1:9" ht="12.75">
      <c r="A515" s="224"/>
      <c r="B515" s="239" t="s">
        <v>283</v>
      </c>
      <c r="C515" s="252">
        <v>66050257</v>
      </c>
      <c r="D515" s="252">
        <v>5452338</v>
      </c>
      <c r="E515" s="252">
        <v>5452338</v>
      </c>
      <c r="F515" s="226">
        <v>8.254832377109448</v>
      </c>
      <c r="G515" s="226">
        <v>100</v>
      </c>
      <c r="H515" s="189">
        <v>5452338</v>
      </c>
      <c r="I515" s="189">
        <v>5452338</v>
      </c>
    </row>
    <row r="516" spans="1:9" ht="25.5">
      <c r="A516" s="224"/>
      <c r="B516" s="241" t="s">
        <v>284</v>
      </c>
      <c r="C516" s="252">
        <v>66050257</v>
      </c>
      <c r="D516" s="189">
        <v>5452338</v>
      </c>
      <c r="E516" s="189">
        <v>5452338</v>
      </c>
      <c r="F516" s="226">
        <v>8.254832377109448</v>
      </c>
      <c r="G516" s="226">
        <v>100</v>
      </c>
      <c r="H516" s="189">
        <v>5452338</v>
      </c>
      <c r="I516" s="189">
        <v>5452338</v>
      </c>
    </row>
    <row r="517" spans="1:9" ht="12.75">
      <c r="A517" s="224"/>
      <c r="B517" s="229" t="s">
        <v>285</v>
      </c>
      <c r="C517" s="220">
        <v>142492994</v>
      </c>
      <c r="D517" s="220">
        <v>12161886</v>
      </c>
      <c r="E517" s="220">
        <v>1979804</v>
      </c>
      <c r="F517" s="222">
        <v>1.3894044502987986</v>
      </c>
      <c r="G517" s="222">
        <v>16.278758080777934</v>
      </c>
      <c r="H517" s="220">
        <v>12161886</v>
      </c>
      <c r="I517" s="220">
        <v>1979804</v>
      </c>
    </row>
    <row r="518" spans="1:9" ht="12.75">
      <c r="A518" s="224"/>
      <c r="B518" s="239" t="s">
        <v>286</v>
      </c>
      <c r="C518" s="252">
        <v>135772999</v>
      </c>
      <c r="D518" s="252">
        <v>11742400</v>
      </c>
      <c r="E518" s="252">
        <v>1959908</v>
      </c>
      <c r="F518" s="226">
        <v>1.4435182359049166</v>
      </c>
      <c r="G518" s="226">
        <v>16.690863877912523</v>
      </c>
      <c r="H518" s="189">
        <v>11742400</v>
      </c>
      <c r="I518" s="189">
        <v>1959908</v>
      </c>
    </row>
    <row r="519" spans="1:9" ht="12.75">
      <c r="A519" s="224"/>
      <c r="B519" s="253" t="s">
        <v>287</v>
      </c>
      <c r="C519" s="252">
        <v>27598122</v>
      </c>
      <c r="D519" s="252">
        <v>3724043</v>
      </c>
      <c r="E519" s="252">
        <v>1645158</v>
      </c>
      <c r="F519" s="226">
        <v>5.961123006848075</v>
      </c>
      <c r="G519" s="226">
        <v>44.176664984802805</v>
      </c>
      <c r="H519" s="189">
        <v>3724043</v>
      </c>
      <c r="I519" s="189">
        <v>1645158</v>
      </c>
    </row>
    <row r="520" spans="1:9" ht="12.75">
      <c r="A520" s="224"/>
      <c r="B520" s="255" t="s">
        <v>288</v>
      </c>
      <c r="C520" s="252">
        <v>11780568</v>
      </c>
      <c r="D520" s="189">
        <v>938102</v>
      </c>
      <c r="E520" s="189">
        <v>415772</v>
      </c>
      <c r="F520" s="226">
        <v>3.529303510662644</v>
      </c>
      <c r="G520" s="226">
        <v>44.32055362849669</v>
      </c>
      <c r="H520" s="189">
        <v>938102</v>
      </c>
      <c r="I520" s="189">
        <v>415772</v>
      </c>
    </row>
    <row r="521" spans="1:9" ht="12.75">
      <c r="A521" s="224"/>
      <c r="B521" s="258" t="s">
        <v>289</v>
      </c>
      <c r="C521" s="252">
        <v>9187518</v>
      </c>
      <c r="D521" s="189">
        <v>727515</v>
      </c>
      <c r="E521" s="189">
        <v>314059</v>
      </c>
      <c r="F521" s="226">
        <v>3.4183225545789404</v>
      </c>
      <c r="G521" s="226">
        <v>43.16873191618043</v>
      </c>
      <c r="H521" s="189">
        <v>727515</v>
      </c>
      <c r="I521" s="189">
        <v>314059</v>
      </c>
    </row>
    <row r="522" spans="1:9" ht="12.75">
      <c r="A522" s="224"/>
      <c r="B522" s="255" t="s">
        <v>290</v>
      </c>
      <c r="C522" s="252">
        <v>15817554</v>
      </c>
      <c r="D522" s="189">
        <v>2785941</v>
      </c>
      <c r="E522" s="189">
        <v>1229386</v>
      </c>
      <c r="F522" s="226">
        <v>7.772288939238013</v>
      </c>
      <c r="G522" s="226">
        <v>44.128213770499805</v>
      </c>
      <c r="H522" s="189">
        <v>2785941</v>
      </c>
      <c r="I522" s="189">
        <v>1229386</v>
      </c>
    </row>
    <row r="523" spans="1:9" s="272" customFormat="1" ht="12.75" hidden="1">
      <c r="A523" s="268"/>
      <c r="B523" s="274" t="s">
        <v>321</v>
      </c>
      <c r="C523" s="270">
        <v>0</v>
      </c>
      <c r="D523" s="271"/>
      <c r="E523" s="271"/>
      <c r="F523" s="226" t="e">
        <v>#DIV/0!</v>
      </c>
      <c r="G523" s="226" t="e">
        <v>#DIV/0!</v>
      </c>
      <c r="H523" s="189">
        <v>0</v>
      </c>
      <c r="I523" s="189">
        <v>0</v>
      </c>
    </row>
    <row r="524" spans="1:9" ht="12.75">
      <c r="A524" s="224"/>
      <c r="B524" s="253" t="s">
        <v>291</v>
      </c>
      <c r="C524" s="252">
        <v>107808948</v>
      </c>
      <c r="D524" s="252">
        <v>7947286</v>
      </c>
      <c r="E524" s="252">
        <v>269068</v>
      </c>
      <c r="F524" s="226">
        <v>0.2495785414769097</v>
      </c>
      <c r="G524" s="226">
        <v>3.385658953257754</v>
      </c>
      <c r="H524" s="189">
        <v>7947286</v>
      </c>
      <c r="I524" s="189">
        <v>269068</v>
      </c>
    </row>
    <row r="525" spans="1:9" ht="12.75">
      <c r="A525" s="224"/>
      <c r="B525" s="255" t="s">
        <v>303</v>
      </c>
      <c r="C525" s="252">
        <v>107808948</v>
      </c>
      <c r="D525" s="189">
        <v>7947286</v>
      </c>
      <c r="E525" s="189">
        <v>269068</v>
      </c>
      <c r="F525" s="226">
        <v>0.2495785414769097</v>
      </c>
      <c r="G525" s="226">
        <v>3.385658953257754</v>
      </c>
      <c r="H525" s="189">
        <v>7947286</v>
      </c>
      <c r="I525" s="189">
        <v>269068</v>
      </c>
    </row>
    <row r="526" spans="1:9" s="272" customFormat="1" ht="12.75" hidden="1">
      <c r="A526" s="268"/>
      <c r="B526" s="269" t="s">
        <v>292</v>
      </c>
      <c r="C526" s="270">
        <v>0</v>
      </c>
      <c r="D526" s="271"/>
      <c r="E526" s="271"/>
      <c r="F526" s="226" t="e">
        <v>#DIV/0!</v>
      </c>
      <c r="G526" s="226" t="e">
        <v>#DIV/0!</v>
      </c>
      <c r="H526" s="189">
        <v>0</v>
      </c>
      <c r="I526" s="189">
        <v>0</v>
      </c>
    </row>
    <row r="527" spans="1:9" ht="25.5">
      <c r="A527" s="224"/>
      <c r="B527" s="241" t="s">
        <v>296</v>
      </c>
      <c r="C527" s="252">
        <v>311122</v>
      </c>
      <c r="D527" s="252">
        <v>64060</v>
      </c>
      <c r="E527" s="252">
        <v>45682</v>
      </c>
      <c r="F527" s="226">
        <v>14.682986095486658</v>
      </c>
      <c r="G527" s="226">
        <v>71.311270683734</v>
      </c>
      <c r="H527" s="189">
        <v>64060</v>
      </c>
      <c r="I527" s="189">
        <v>45682</v>
      </c>
    </row>
    <row r="528" spans="1:9" s="272" customFormat="1" ht="25.5" hidden="1">
      <c r="A528" s="268"/>
      <c r="B528" s="273" t="s">
        <v>323</v>
      </c>
      <c r="C528" s="270">
        <v>0</v>
      </c>
      <c r="D528" s="271"/>
      <c r="E528" s="271"/>
      <c r="F528" s="226" t="e">
        <v>#DIV/0!</v>
      </c>
      <c r="G528" s="226" t="e">
        <v>#DIV/0!</v>
      </c>
      <c r="H528" s="189">
        <v>0</v>
      </c>
      <c r="I528" s="189">
        <v>0</v>
      </c>
    </row>
    <row r="529" spans="1:9" ht="12.75">
      <c r="A529" s="224"/>
      <c r="B529" s="262" t="s">
        <v>297</v>
      </c>
      <c r="C529" s="252">
        <v>311122</v>
      </c>
      <c r="D529" s="189">
        <v>64060</v>
      </c>
      <c r="E529" s="189">
        <v>45682</v>
      </c>
      <c r="F529" s="226">
        <v>14.682986095486658</v>
      </c>
      <c r="G529" s="226">
        <v>71.311270683734</v>
      </c>
      <c r="H529" s="189">
        <v>64060</v>
      </c>
      <c r="I529" s="189">
        <v>45682</v>
      </c>
    </row>
    <row r="530" spans="1:9" ht="12.75">
      <c r="A530" s="224"/>
      <c r="B530" s="253" t="s">
        <v>236</v>
      </c>
      <c r="C530" s="189">
        <v>54807</v>
      </c>
      <c r="D530" s="189">
        <v>7011</v>
      </c>
      <c r="E530" s="189">
        <v>0</v>
      </c>
      <c r="F530" s="226">
        <v>0</v>
      </c>
      <c r="G530" s="226">
        <v>0</v>
      </c>
      <c r="H530" s="189">
        <v>7011</v>
      </c>
      <c r="I530" s="189">
        <v>0</v>
      </c>
    </row>
    <row r="531" spans="1:9" ht="25.5">
      <c r="A531" s="224"/>
      <c r="B531" s="262" t="s">
        <v>315</v>
      </c>
      <c r="C531" s="189">
        <v>54807</v>
      </c>
      <c r="D531" s="189">
        <v>7011</v>
      </c>
      <c r="E531" s="189">
        <v>0</v>
      </c>
      <c r="F531" s="226">
        <v>0</v>
      </c>
      <c r="G531" s="226">
        <v>0</v>
      </c>
      <c r="H531" s="189">
        <v>7011</v>
      </c>
      <c r="I531" s="189">
        <v>0</v>
      </c>
    </row>
    <row r="532" spans="1:9" ht="38.25">
      <c r="A532" s="224"/>
      <c r="B532" s="264" t="s">
        <v>316</v>
      </c>
      <c r="C532" s="189">
        <v>54807</v>
      </c>
      <c r="D532" s="189">
        <v>7011</v>
      </c>
      <c r="E532" s="189">
        <v>0</v>
      </c>
      <c r="F532" s="226">
        <v>0</v>
      </c>
      <c r="G532" s="226">
        <v>0</v>
      </c>
      <c r="H532" s="189">
        <v>7011</v>
      </c>
      <c r="I532" s="189">
        <v>0</v>
      </c>
    </row>
    <row r="533" spans="1:9" s="272" customFormat="1" ht="25.5" hidden="1">
      <c r="A533" s="268"/>
      <c r="B533" s="273" t="s">
        <v>304</v>
      </c>
      <c r="C533" s="271">
        <v>0</v>
      </c>
      <c r="D533" s="271"/>
      <c r="E533" s="271"/>
      <c r="F533" s="226" t="e">
        <v>#DIV/0!</v>
      </c>
      <c r="G533" s="226" t="e">
        <v>#DIV/0!</v>
      </c>
      <c r="H533" s="189">
        <v>0</v>
      </c>
      <c r="I533" s="189">
        <v>0</v>
      </c>
    </row>
    <row r="534" spans="1:9" s="272" customFormat="1" ht="38.25" hidden="1">
      <c r="A534" s="268"/>
      <c r="B534" s="275" t="s">
        <v>305</v>
      </c>
      <c r="C534" s="271">
        <v>0</v>
      </c>
      <c r="D534" s="271"/>
      <c r="E534" s="271"/>
      <c r="F534" s="226" t="e">
        <v>#DIV/0!</v>
      </c>
      <c r="G534" s="226" t="e">
        <v>#DIV/0!</v>
      </c>
      <c r="H534" s="189">
        <v>0</v>
      </c>
      <c r="I534" s="189">
        <v>0</v>
      </c>
    </row>
    <row r="535" spans="1:9" s="272" customFormat="1" ht="12.75" hidden="1">
      <c r="A535" s="268"/>
      <c r="B535" s="273" t="s">
        <v>314</v>
      </c>
      <c r="C535" s="271">
        <v>0</v>
      </c>
      <c r="D535" s="271"/>
      <c r="E535" s="271"/>
      <c r="F535" s="226" t="e">
        <v>#DIV/0!</v>
      </c>
      <c r="G535" s="226" t="e">
        <v>#DIV/0!</v>
      </c>
      <c r="H535" s="189">
        <v>0</v>
      </c>
      <c r="I535" s="189">
        <v>0</v>
      </c>
    </row>
    <row r="536" spans="1:9" s="272" customFormat="1" ht="25.5" hidden="1">
      <c r="A536" s="268"/>
      <c r="B536" s="273" t="s">
        <v>327</v>
      </c>
      <c r="C536" s="271">
        <v>0</v>
      </c>
      <c r="D536" s="271"/>
      <c r="E536" s="271"/>
      <c r="F536" s="226" t="e">
        <v>#DIV/0!</v>
      </c>
      <c r="G536" s="226" t="e">
        <v>#DIV/0!</v>
      </c>
      <c r="H536" s="189">
        <v>0</v>
      </c>
      <c r="I536" s="189">
        <v>0</v>
      </c>
    </row>
    <row r="537" spans="1:9" ht="12.75">
      <c r="A537" s="224"/>
      <c r="B537" s="239" t="s">
        <v>241</v>
      </c>
      <c r="C537" s="252">
        <v>6719995</v>
      </c>
      <c r="D537" s="252">
        <v>419486</v>
      </c>
      <c r="E537" s="252">
        <v>19896</v>
      </c>
      <c r="F537" s="226">
        <v>0.29607164886283394</v>
      </c>
      <c r="G537" s="226">
        <v>4.742947321245524</v>
      </c>
      <c r="H537" s="189">
        <v>419486</v>
      </c>
      <c r="I537" s="189">
        <v>19896</v>
      </c>
    </row>
    <row r="538" spans="1:9" ht="12.75">
      <c r="A538" s="224"/>
      <c r="B538" s="253" t="s">
        <v>293</v>
      </c>
      <c r="C538" s="252">
        <v>6719995</v>
      </c>
      <c r="D538" s="189">
        <v>419486</v>
      </c>
      <c r="E538" s="189">
        <v>19896</v>
      </c>
      <c r="F538" s="226">
        <v>0.29607164886283394</v>
      </c>
      <c r="G538" s="226">
        <v>4.742947321245524</v>
      </c>
      <c r="H538" s="189">
        <v>419486</v>
      </c>
      <c r="I538" s="189">
        <v>19896</v>
      </c>
    </row>
    <row r="539" spans="1:9" s="272" customFormat="1" ht="12.75" hidden="1">
      <c r="A539" s="268"/>
      <c r="B539" s="274" t="s">
        <v>328</v>
      </c>
      <c r="C539" s="270">
        <v>0</v>
      </c>
      <c r="D539" s="271"/>
      <c r="E539" s="271"/>
      <c r="F539" s="226" t="e">
        <v>#DIV/0!</v>
      </c>
      <c r="G539" s="226" t="e">
        <v>#DIV/0!</v>
      </c>
      <c r="H539" s="189">
        <v>0</v>
      </c>
      <c r="I539" s="189">
        <v>0</v>
      </c>
    </row>
    <row r="540" spans="1:9" s="272" customFormat="1" ht="25.5" hidden="1">
      <c r="A540" s="268"/>
      <c r="B540" s="273" t="s">
        <v>344</v>
      </c>
      <c r="C540" s="270">
        <v>0</v>
      </c>
      <c r="D540" s="271"/>
      <c r="E540" s="271"/>
      <c r="F540" s="226" t="e">
        <v>#DIV/0!</v>
      </c>
      <c r="G540" s="226" t="e">
        <v>#DIV/0!</v>
      </c>
      <c r="H540" s="189">
        <v>0</v>
      </c>
      <c r="I540" s="189">
        <v>0</v>
      </c>
    </row>
    <row r="541" spans="1:9" s="272" customFormat="1" ht="38.25" hidden="1">
      <c r="A541" s="268"/>
      <c r="B541" s="275" t="s">
        <v>345</v>
      </c>
      <c r="C541" s="271">
        <v>0</v>
      </c>
      <c r="D541" s="271"/>
      <c r="E541" s="271"/>
      <c r="F541" s="226" t="e">
        <v>#DIV/0!</v>
      </c>
      <c r="G541" s="226" t="e">
        <v>#DIV/0!</v>
      </c>
      <c r="H541" s="189">
        <v>0</v>
      </c>
      <c r="I541" s="189">
        <v>0</v>
      </c>
    </row>
    <row r="542" spans="1:9" s="272" customFormat="1" ht="25.5" hidden="1">
      <c r="A542" s="268"/>
      <c r="B542" s="273" t="s">
        <v>346</v>
      </c>
      <c r="C542" s="271">
        <v>0</v>
      </c>
      <c r="D542" s="271"/>
      <c r="E542" s="271"/>
      <c r="F542" s="226" t="e">
        <v>#DIV/0!</v>
      </c>
      <c r="G542" s="226" t="e">
        <v>#DIV/0!</v>
      </c>
      <c r="H542" s="189">
        <v>0</v>
      </c>
      <c r="I542" s="189">
        <v>0</v>
      </c>
    </row>
    <row r="543" spans="1:9" ht="12.75">
      <c r="A543" s="224"/>
      <c r="B543" s="181" t="s">
        <v>1334</v>
      </c>
      <c r="C543" s="189">
        <v>-3006582</v>
      </c>
      <c r="D543" s="189">
        <v>-4451530</v>
      </c>
      <c r="E543" s="189">
        <v>7839613</v>
      </c>
      <c r="F543" s="226" t="s">
        <v>1330</v>
      </c>
      <c r="G543" s="226" t="s">
        <v>1330</v>
      </c>
      <c r="H543" s="189">
        <v>-4451530</v>
      </c>
      <c r="I543" s="189">
        <v>7839613</v>
      </c>
    </row>
    <row r="544" spans="1:9" ht="12.75">
      <c r="A544" s="224"/>
      <c r="B544" s="181" t="s">
        <v>1335</v>
      </c>
      <c r="C544" s="252">
        <v>3006582</v>
      </c>
      <c r="D544" s="252">
        <v>4458541</v>
      </c>
      <c r="E544" s="252">
        <v>4458541</v>
      </c>
      <c r="F544" s="226" t="s">
        <v>1330</v>
      </c>
      <c r="G544" s="226" t="s">
        <v>1330</v>
      </c>
      <c r="H544" s="189">
        <v>4458541</v>
      </c>
      <c r="I544" s="189">
        <v>4458541</v>
      </c>
    </row>
    <row r="545" spans="1:9" s="272" customFormat="1" ht="12.75" hidden="1">
      <c r="A545" s="268"/>
      <c r="B545" s="278" t="s">
        <v>1339</v>
      </c>
      <c r="C545" s="270">
        <v>0</v>
      </c>
      <c r="D545" s="270">
        <v>0</v>
      </c>
      <c r="E545" s="270">
        <v>0</v>
      </c>
      <c r="F545" s="226" t="e">
        <v>#DIV/0!</v>
      </c>
      <c r="G545" s="226" t="e">
        <v>#DIV/0!</v>
      </c>
      <c r="H545" s="189">
        <v>0</v>
      </c>
      <c r="I545" s="189">
        <v>0</v>
      </c>
    </row>
    <row r="546" spans="1:9" s="272" customFormat="1" ht="12.75" hidden="1">
      <c r="A546" s="268"/>
      <c r="B546" s="278" t="s">
        <v>1340</v>
      </c>
      <c r="C546" s="270">
        <v>0</v>
      </c>
      <c r="D546" s="270">
        <v>0</v>
      </c>
      <c r="E546" s="270">
        <v>0</v>
      </c>
      <c r="F546" s="226" t="e">
        <v>#DIV/0!</v>
      </c>
      <c r="G546" s="226" t="e">
        <v>#DIV/0!</v>
      </c>
      <c r="H546" s="189">
        <v>0</v>
      </c>
      <c r="I546" s="189">
        <v>0</v>
      </c>
    </row>
    <row r="547" spans="1:9" ht="12.75">
      <c r="A547" s="224"/>
      <c r="B547" s="239" t="s">
        <v>317</v>
      </c>
      <c r="C547" s="252">
        <v>3006582</v>
      </c>
      <c r="D547" s="252">
        <v>4458541</v>
      </c>
      <c r="E547" s="252">
        <v>4458541</v>
      </c>
      <c r="F547" s="226" t="s">
        <v>1330</v>
      </c>
      <c r="G547" s="226" t="s">
        <v>1330</v>
      </c>
      <c r="H547" s="189">
        <v>4458541</v>
      </c>
      <c r="I547" s="189">
        <v>4458541</v>
      </c>
    </row>
    <row r="548" spans="1:9" ht="51">
      <c r="A548" s="224"/>
      <c r="B548" s="241" t="s">
        <v>330</v>
      </c>
      <c r="C548" s="252">
        <v>12250</v>
      </c>
      <c r="D548" s="189">
        <v>12250</v>
      </c>
      <c r="E548" s="189">
        <v>12250</v>
      </c>
      <c r="F548" s="226" t="s">
        <v>1330</v>
      </c>
      <c r="G548" s="226" t="s">
        <v>1330</v>
      </c>
      <c r="H548" s="189">
        <v>12250</v>
      </c>
      <c r="I548" s="189">
        <v>12250</v>
      </c>
    </row>
    <row r="549" spans="1:9" ht="51">
      <c r="A549" s="224"/>
      <c r="B549" s="241" t="s">
        <v>318</v>
      </c>
      <c r="C549" s="252">
        <v>2994332</v>
      </c>
      <c r="D549" s="189">
        <v>4446291</v>
      </c>
      <c r="E549" s="189">
        <v>4446291</v>
      </c>
      <c r="F549" s="226" t="s">
        <v>1330</v>
      </c>
      <c r="G549" s="226" t="s">
        <v>1330</v>
      </c>
      <c r="H549" s="189">
        <v>4446291</v>
      </c>
      <c r="I549" s="189">
        <v>4446291</v>
      </c>
    </row>
    <row r="550" spans="1:9" s="272" customFormat="1" ht="38.25" hidden="1">
      <c r="A550" s="268"/>
      <c r="B550" s="276" t="s">
        <v>254</v>
      </c>
      <c r="C550" s="271">
        <v>0</v>
      </c>
      <c r="D550" s="271"/>
      <c r="E550" s="271"/>
      <c r="F550" s="226" t="e">
        <v>#DIV/0!</v>
      </c>
      <c r="G550" s="226" t="e">
        <v>#DIV/0!</v>
      </c>
      <c r="H550" s="189">
        <v>0</v>
      </c>
      <c r="I550" s="189">
        <v>0</v>
      </c>
    </row>
    <row r="551" spans="1:9" ht="12.75">
      <c r="A551" s="224"/>
      <c r="B551" s="185"/>
      <c r="C551" s="189"/>
      <c r="D551" s="189"/>
      <c r="E551" s="189"/>
      <c r="F551" s="226"/>
      <c r="G551" s="226"/>
      <c r="H551" s="189"/>
      <c r="I551" s="189"/>
    </row>
    <row r="552" spans="1:9" ht="12.75">
      <c r="A552" s="224"/>
      <c r="B552" s="228" t="s">
        <v>350</v>
      </c>
      <c r="C552" s="220"/>
      <c r="D552" s="189"/>
      <c r="E552" s="189"/>
      <c r="F552" s="226"/>
      <c r="G552" s="226"/>
      <c r="H552" s="189"/>
      <c r="I552" s="189"/>
    </row>
    <row r="553" spans="1:9" ht="12.75">
      <c r="A553" s="224"/>
      <c r="B553" s="229" t="s">
        <v>282</v>
      </c>
      <c r="C553" s="251">
        <v>107776298</v>
      </c>
      <c r="D553" s="251">
        <v>7376713</v>
      </c>
      <c r="E553" s="251">
        <v>7261313</v>
      </c>
      <c r="F553" s="222">
        <v>6.737393225363893</v>
      </c>
      <c r="G553" s="222">
        <v>98.43561759824465</v>
      </c>
      <c r="H553" s="220">
        <v>7376713</v>
      </c>
      <c r="I553" s="220">
        <v>7261313</v>
      </c>
    </row>
    <row r="554" spans="1:9" ht="25.5">
      <c r="A554" s="224"/>
      <c r="B554" s="261" t="s">
        <v>295</v>
      </c>
      <c r="C554" s="252">
        <v>4890181</v>
      </c>
      <c r="D554" s="189">
        <v>553702</v>
      </c>
      <c r="E554" s="189">
        <v>438302</v>
      </c>
      <c r="F554" s="226">
        <v>8.962899328266174</v>
      </c>
      <c r="G554" s="226">
        <v>79.1584643002915</v>
      </c>
      <c r="H554" s="189">
        <v>553702</v>
      </c>
      <c r="I554" s="189">
        <v>438302</v>
      </c>
    </row>
    <row r="555" spans="1:9" s="272" customFormat="1" ht="12.75" hidden="1">
      <c r="A555" s="268"/>
      <c r="B555" s="278" t="s">
        <v>299</v>
      </c>
      <c r="C555" s="270">
        <v>0</v>
      </c>
      <c r="D555" s="271"/>
      <c r="E555" s="271"/>
      <c r="F555" s="226" t="e">
        <v>#DIV/0!</v>
      </c>
      <c r="G555" s="226" t="e">
        <v>#DIV/0!</v>
      </c>
      <c r="H555" s="189">
        <v>0</v>
      </c>
      <c r="I555" s="189">
        <v>0</v>
      </c>
    </row>
    <row r="556" spans="1:9" ht="12.75">
      <c r="A556" s="224"/>
      <c r="B556" s="239" t="s">
        <v>307</v>
      </c>
      <c r="C556" s="252">
        <v>22585</v>
      </c>
      <c r="D556" s="252">
        <v>0</v>
      </c>
      <c r="E556" s="252">
        <v>0</v>
      </c>
      <c r="F556" s="226">
        <v>0</v>
      </c>
      <c r="G556" s="226">
        <v>0</v>
      </c>
      <c r="H556" s="189">
        <v>0</v>
      </c>
      <c r="I556" s="189">
        <v>0</v>
      </c>
    </row>
    <row r="557" spans="1:9" ht="12.75">
      <c r="A557" s="224"/>
      <c r="B557" s="253" t="s">
        <v>308</v>
      </c>
      <c r="C557" s="252">
        <v>22585</v>
      </c>
      <c r="D557" s="252">
        <v>0</v>
      </c>
      <c r="E557" s="252">
        <v>0</v>
      </c>
      <c r="F557" s="226">
        <v>0</v>
      </c>
      <c r="G557" s="226">
        <v>0</v>
      </c>
      <c r="H557" s="189">
        <v>0</v>
      </c>
      <c r="I557" s="189">
        <v>0</v>
      </c>
    </row>
    <row r="558" spans="1:9" ht="12.75">
      <c r="A558" s="224"/>
      <c r="B558" s="255" t="s">
        <v>309</v>
      </c>
      <c r="C558" s="252">
        <v>22585</v>
      </c>
      <c r="D558" s="252">
        <v>0</v>
      </c>
      <c r="E558" s="252">
        <v>0</v>
      </c>
      <c r="F558" s="226">
        <v>0</v>
      </c>
      <c r="G558" s="226">
        <v>0</v>
      </c>
      <c r="H558" s="189">
        <v>0</v>
      </c>
      <c r="I558" s="189">
        <v>0</v>
      </c>
    </row>
    <row r="559" spans="1:9" ht="51">
      <c r="A559" s="224"/>
      <c r="B559" s="264" t="s">
        <v>310</v>
      </c>
      <c r="C559" s="252">
        <v>22585</v>
      </c>
      <c r="D559" s="252">
        <v>0</v>
      </c>
      <c r="E559" s="252">
        <v>0</v>
      </c>
      <c r="F559" s="226">
        <v>0</v>
      </c>
      <c r="G559" s="226">
        <v>0</v>
      </c>
      <c r="H559" s="189">
        <v>0</v>
      </c>
      <c r="I559" s="189">
        <v>0</v>
      </c>
    </row>
    <row r="560" spans="1:9" ht="51">
      <c r="A560" s="224"/>
      <c r="B560" s="267" t="s">
        <v>335</v>
      </c>
      <c r="C560" s="252">
        <v>22585</v>
      </c>
      <c r="D560" s="189">
        <v>0</v>
      </c>
      <c r="E560" s="189">
        <v>0</v>
      </c>
      <c r="F560" s="226">
        <v>0</v>
      </c>
      <c r="G560" s="226">
        <v>0</v>
      </c>
      <c r="H560" s="189">
        <v>0</v>
      </c>
      <c r="I560" s="189">
        <v>0</v>
      </c>
    </row>
    <row r="561" spans="1:9" ht="12.75">
      <c r="A561" s="224"/>
      <c r="B561" s="239" t="s">
        <v>283</v>
      </c>
      <c r="C561" s="252">
        <v>102863532</v>
      </c>
      <c r="D561" s="252">
        <v>6823011</v>
      </c>
      <c r="E561" s="252">
        <v>6823011</v>
      </c>
      <c r="F561" s="226">
        <v>6.633070892413066</v>
      </c>
      <c r="G561" s="226">
        <v>100</v>
      </c>
      <c r="H561" s="189">
        <v>6823011</v>
      </c>
      <c r="I561" s="189">
        <v>6823011</v>
      </c>
    </row>
    <row r="562" spans="1:9" ht="25.5">
      <c r="A562" s="224"/>
      <c r="B562" s="241" t="s">
        <v>284</v>
      </c>
      <c r="C562" s="252">
        <v>102863532</v>
      </c>
      <c r="D562" s="189">
        <v>6823011</v>
      </c>
      <c r="E562" s="189">
        <v>6823011</v>
      </c>
      <c r="F562" s="226">
        <v>6.633070892413066</v>
      </c>
      <c r="G562" s="226">
        <v>100</v>
      </c>
      <c r="H562" s="189">
        <v>6823011</v>
      </c>
      <c r="I562" s="189">
        <v>6823011</v>
      </c>
    </row>
    <row r="563" spans="1:9" ht="12.75">
      <c r="A563" s="224"/>
      <c r="B563" s="229" t="s">
        <v>285</v>
      </c>
      <c r="C563" s="220">
        <v>107776298</v>
      </c>
      <c r="D563" s="220">
        <v>7376713</v>
      </c>
      <c r="E563" s="220">
        <v>4987030</v>
      </c>
      <c r="F563" s="222">
        <v>4.627204768157838</v>
      </c>
      <c r="G563" s="222">
        <v>67.60504305915114</v>
      </c>
      <c r="H563" s="220">
        <v>7376713</v>
      </c>
      <c r="I563" s="220">
        <v>4987030</v>
      </c>
    </row>
    <row r="564" spans="1:9" ht="12.75">
      <c r="A564" s="224"/>
      <c r="B564" s="239" t="s">
        <v>286</v>
      </c>
      <c r="C564" s="252">
        <v>84004865</v>
      </c>
      <c r="D564" s="252">
        <v>6186269</v>
      </c>
      <c r="E564" s="252">
        <v>4905553</v>
      </c>
      <c r="F564" s="226">
        <v>5.8396058371143145</v>
      </c>
      <c r="G564" s="226">
        <v>79.29744083226902</v>
      </c>
      <c r="H564" s="189">
        <v>6186269</v>
      </c>
      <c r="I564" s="189">
        <v>4905553</v>
      </c>
    </row>
    <row r="565" spans="1:9" ht="12.75">
      <c r="A565" s="224"/>
      <c r="B565" s="253" t="s">
        <v>287</v>
      </c>
      <c r="C565" s="252">
        <v>47815115</v>
      </c>
      <c r="D565" s="252">
        <v>3969491</v>
      </c>
      <c r="E565" s="252">
        <v>2904038</v>
      </c>
      <c r="F565" s="226">
        <v>6.073472792024028</v>
      </c>
      <c r="G565" s="226">
        <v>73.15895161369555</v>
      </c>
      <c r="H565" s="189">
        <v>3969491</v>
      </c>
      <c r="I565" s="189">
        <v>2904038</v>
      </c>
    </row>
    <row r="566" spans="1:9" ht="12.75">
      <c r="A566" s="224"/>
      <c r="B566" s="255" t="s">
        <v>288</v>
      </c>
      <c r="C566" s="252">
        <v>37271862</v>
      </c>
      <c r="D566" s="189">
        <v>2827624</v>
      </c>
      <c r="E566" s="189">
        <v>2233376</v>
      </c>
      <c r="F566" s="226">
        <v>5.992123495198602</v>
      </c>
      <c r="G566" s="226">
        <v>78.98419308932164</v>
      </c>
      <c r="H566" s="189">
        <v>2827624</v>
      </c>
      <c r="I566" s="189">
        <v>2233376</v>
      </c>
    </row>
    <row r="567" spans="1:9" ht="12.75">
      <c r="A567" s="224"/>
      <c r="B567" s="258" t="s">
        <v>289</v>
      </c>
      <c r="C567" s="252">
        <v>29619244</v>
      </c>
      <c r="D567" s="189">
        <v>2158085</v>
      </c>
      <c r="E567" s="189">
        <v>1746921</v>
      </c>
      <c r="F567" s="226">
        <v>5.897925686421976</v>
      </c>
      <c r="G567" s="226">
        <v>80.94773838843233</v>
      </c>
      <c r="H567" s="189">
        <v>2158085</v>
      </c>
      <c r="I567" s="189">
        <v>1746921</v>
      </c>
    </row>
    <row r="568" spans="1:9" ht="12.75">
      <c r="A568" s="224"/>
      <c r="B568" s="255" t="s">
        <v>290</v>
      </c>
      <c r="C568" s="252">
        <v>10543253</v>
      </c>
      <c r="D568" s="189">
        <v>1141867</v>
      </c>
      <c r="E568" s="189">
        <v>670662</v>
      </c>
      <c r="F568" s="226">
        <v>6.361053841731769</v>
      </c>
      <c r="G568" s="226">
        <v>58.733810505076335</v>
      </c>
      <c r="H568" s="189">
        <v>1141867</v>
      </c>
      <c r="I568" s="189">
        <v>670662</v>
      </c>
    </row>
    <row r="569" spans="1:9" s="272" customFormat="1" ht="12.75" hidden="1">
      <c r="A569" s="268"/>
      <c r="B569" s="274" t="s">
        <v>321</v>
      </c>
      <c r="C569" s="270">
        <v>0</v>
      </c>
      <c r="D569" s="271"/>
      <c r="E569" s="271"/>
      <c r="F569" s="226" t="e">
        <v>#DIV/0!</v>
      </c>
      <c r="G569" s="226" t="e">
        <v>#DIV/0!</v>
      </c>
      <c r="H569" s="189">
        <v>0</v>
      </c>
      <c r="I569" s="189">
        <v>0</v>
      </c>
    </row>
    <row r="570" spans="1:9" ht="12.75">
      <c r="A570" s="224"/>
      <c r="B570" s="253" t="s">
        <v>291</v>
      </c>
      <c r="C570" s="252">
        <v>24267949</v>
      </c>
      <c r="D570" s="252">
        <v>1234584</v>
      </c>
      <c r="E570" s="252">
        <v>1019469</v>
      </c>
      <c r="F570" s="226">
        <v>4.2008865273287</v>
      </c>
      <c r="G570" s="226">
        <v>82.57591221010479</v>
      </c>
      <c r="H570" s="189">
        <v>1234584</v>
      </c>
      <c r="I570" s="189">
        <v>1019469</v>
      </c>
    </row>
    <row r="571" spans="1:9" ht="12.75">
      <c r="A571" s="224"/>
      <c r="B571" s="255" t="s">
        <v>303</v>
      </c>
      <c r="C571" s="252">
        <v>23429396</v>
      </c>
      <c r="D571" s="189">
        <v>1161855</v>
      </c>
      <c r="E571" s="189">
        <v>957159</v>
      </c>
      <c r="F571" s="226">
        <v>4.085290973783533</v>
      </c>
      <c r="G571" s="226">
        <v>82.38196676865874</v>
      </c>
      <c r="H571" s="189">
        <v>1161855</v>
      </c>
      <c r="I571" s="189">
        <v>957159</v>
      </c>
    </row>
    <row r="572" spans="1:9" ht="12.75">
      <c r="A572" s="224"/>
      <c r="B572" s="255" t="s">
        <v>292</v>
      </c>
      <c r="C572" s="252">
        <v>838553</v>
      </c>
      <c r="D572" s="189">
        <v>72729</v>
      </c>
      <c r="E572" s="189">
        <v>62310</v>
      </c>
      <c r="F572" s="226">
        <v>7.4306573347182585</v>
      </c>
      <c r="G572" s="226">
        <v>85.67421523738811</v>
      </c>
      <c r="H572" s="189">
        <v>72729</v>
      </c>
      <c r="I572" s="189">
        <v>62310</v>
      </c>
    </row>
    <row r="573" spans="1:9" ht="25.5">
      <c r="A573" s="224"/>
      <c r="B573" s="241" t="s">
        <v>296</v>
      </c>
      <c r="C573" s="252">
        <v>83714</v>
      </c>
      <c r="D573" s="252">
        <v>1070</v>
      </c>
      <c r="E573" s="252">
        <v>922</v>
      </c>
      <c r="F573" s="226">
        <v>1.101368946651695</v>
      </c>
      <c r="G573" s="226">
        <v>86.16822429906541</v>
      </c>
      <c r="H573" s="189">
        <v>1070</v>
      </c>
      <c r="I573" s="189">
        <v>922</v>
      </c>
    </row>
    <row r="574" spans="1:9" s="272" customFormat="1" ht="25.5" hidden="1">
      <c r="A574" s="268"/>
      <c r="B574" s="273" t="s">
        <v>323</v>
      </c>
      <c r="C574" s="270">
        <v>0</v>
      </c>
      <c r="D574" s="271"/>
      <c r="E574" s="271"/>
      <c r="F574" s="226" t="e">
        <v>#DIV/0!</v>
      </c>
      <c r="G574" s="226" t="e">
        <v>#DIV/0!</v>
      </c>
      <c r="H574" s="189">
        <v>0</v>
      </c>
      <c r="I574" s="189">
        <v>0</v>
      </c>
    </row>
    <row r="575" spans="1:9" ht="12.75">
      <c r="A575" s="224"/>
      <c r="B575" s="262" t="s">
        <v>297</v>
      </c>
      <c r="C575" s="252">
        <v>83714</v>
      </c>
      <c r="D575" s="189">
        <v>1070</v>
      </c>
      <c r="E575" s="189">
        <v>922</v>
      </c>
      <c r="F575" s="226">
        <v>1.101368946651695</v>
      </c>
      <c r="G575" s="226">
        <v>86.16822429906541</v>
      </c>
      <c r="H575" s="189">
        <v>1070</v>
      </c>
      <c r="I575" s="189">
        <v>922</v>
      </c>
    </row>
    <row r="576" spans="1:9" ht="12.75">
      <c r="A576" s="224"/>
      <c r="B576" s="253" t="s">
        <v>236</v>
      </c>
      <c r="C576" s="189">
        <v>11838087</v>
      </c>
      <c r="D576" s="189">
        <v>981124</v>
      </c>
      <c r="E576" s="189">
        <v>981124</v>
      </c>
      <c r="F576" s="226">
        <v>8.28785934754492</v>
      </c>
      <c r="G576" s="226">
        <v>100</v>
      </c>
      <c r="H576" s="189">
        <v>981124</v>
      </c>
      <c r="I576" s="189">
        <v>981124</v>
      </c>
    </row>
    <row r="577" spans="1:9" s="272" customFormat="1" ht="25.5" hidden="1">
      <c r="A577" s="268"/>
      <c r="B577" s="273" t="s">
        <v>304</v>
      </c>
      <c r="C577" s="271">
        <v>0</v>
      </c>
      <c r="D577" s="271"/>
      <c r="E577" s="271"/>
      <c r="F577" s="226" t="e">
        <v>#DIV/0!</v>
      </c>
      <c r="G577" s="226" t="e">
        <v>#DIV/0!</v>
      </c>
      <c r="H577" s="189">
        <v>0</v>
      </c>
      <c r="I577" s="189">
        <v>0</v>
      </c>
    </row>
    <row r="578" spans="1:9" s="272" customFormat="1" ht="38.25" hidden="1">
      <c r="A578" s="268"/>
      <c r="B578" s="275" t="s">
        <v>305</v>
      </c>
      <c r="C578" s="271">
        <v>0</v>
      </c>
      <c r="D578" s="271"/>
      <c r="E578" s="271"/>
      <c r="F578" s="226" t="e">
        <v>#DIV/0!</v>
      </c>
      <c r="G578" s="226" t="e">
        <v>#DIV/0!</v>
      </c>
      <c r="H578" s="189">
        <v>0</v>
      </c>
      <c r="I578" s="189">
        <v>0</v>
      </c>
    </row>
    <row r="579" spans="1:9" s="272" customFormat="1" ht="12.75" hidden="1">
      <c r="A579" s="268"/>
      <c r="B579" s="273" t="s">
        <v>314</v>
      </c>
      <c r="C579" s="271">
        <v>0</v>
      </c>
      <c r="D579" s="271"/>
      <c r="E579" s="271"/>
      <c r="F579" s="226" t="e">
        <v>#DIV/0!</v>
      </c>
      <c r="G579" s="226" t="e">
        <v>#DIV/0!</v>
      </c>
      <c r="H579" s="189">
        <v>0</v>
      </c>
      <c r="I579" s="189">
        <v>0</v>
      </c>
    </row>
    <row r="580" spans="1:9" ht="25.5">
      <c r="A580" s="224"/>
      <c r="B580" s="262" t="s">
        <v>327</v>
      </c>
      <c r="C580" s="189">
        <v>11838087</v>
      </c>
      <c r="D580" s="189">
        <v>981124</v>
      </c>
      <c r="E580" s="189">
        <v>981124</v>
      </c>
      <c r="F580" s="226">
        <v>8.28785934754492</v>
      </c>
      <c r="G580" s="226">
        <v>100</v>
      </c>
      <c r="H580" s="189">
        <v>981124</v>
      </c>
      <c r="I580" s="189">
        <v>981124</v>
      </c>
    </row>
    <row r="581" spans="1:9" ht="12.75">
      <c r="A581" s="224"/>
      <c r="B581" s="239" t="s">
        <v>241</v>
      </c>
      <c r="C581" s="252">
        <v>23771433</v>
      </c>
      <c r="D581" s="252">
        <v>1190444</v>
      </c>
      <c r="E581" s="252">
        <v>81477</v>
      </c>
      <c r="F581" s="226">
        <v>0.34275173903062556</v>
      </c>
      <c r="G581" s="226">
        <v>6.844253068602975</v>
      </c>
      <c r="H581" s="189">
        <v>1190444</v>
      </c>
      <c r="I581" s="189">
        <v>81477</v>
      </c>
    </row>
    <row r="582" spans="1:9" ht="12.75">
      <c r="A582" s="224"/>
      <c r="B582" s="253" t="s">
        <v>293</v>
      </c>
      <c r="C582" s="252">
        <v>14971433</v>
      </c>
      <c r="D582" s="189">
        <v>1190444</v>
      </c>
      <c r="E582" s="189">
        <v>81477</v>
      </c>
      <c r="F582" s="226">
        <v>0.5442164420733806</v>
      </c>
      <c r="G582" s="226">
        <v>6.844253068602975</v>
      </c>
      <c r="H582" s="189">
        <v>1190444</v>
      </c>
      <c r="I582" s="189">
        <v>81477</v>
      </c>
    </row>
    <row r="583" spans="1:9" ht="12.75">
      <c r="A583" s="224"/>
      <c r="B583" s="253" t="s">
        <v>328</v>
      </c>
      <c r="C583" s="252">
        <v>8800000</v>
      </c>
      <c r="D583" s="252">
        <v>0</v>
      </c>
      <c r="E583" s="252">
        <v>0</v>
      </c>
      <c r="F583" s="226">
        <v>0</v>
      </c>
      <c r="G583" s="226">
        <v>0</v>
      </c>
      <c r="H583" s="189">
        <v>0</v>
      </c>
      <c r="I583" s="189">
        <v>0</v>
      </c>
    </row>
    <row r="584" spans="1:9" ht="25.5">
      <c r="A584" s="224"/>
      <c r="B584" s="262" t="s">
        <v>344</v>
      </c>
      <c r="C584" s="252">
        <v>8800000</v>
      </c>
      <c r="D584" s="252">
        <v>0</v>
      </c>
      <c r="E584" s="252">
        <v>0</v>
      </c>
      <c r="F584" s="226">
        <v>0</v>
      </c>
      <c r="G584" s="226">
        <v>0</v>
      </c>
      <c r="H584" s="189">
        <v>0</v>
      </c>
      <c r="I584" s="189">
        <v>0</v>
      </c>
    </row>
    <row r="585" spans="1:9" ht="38.25">
      <c r="A585" s="224"/>
      <c r="B585" s="264" t="s">
        <v>345</v>
      </c>
      <c r="C585" s="189">
        <v>8800000</v>
      </c>
      <c r="D585" s="189">
        <v>0</v>
      </c>
      <c r="E585" s="189">
        <v>0</v>
      </c>
      <c r="F585" s="226">
        <v>0</v>
      </c>
      <c r="G585" s="226">
        <v>0</v>
      </c>
      <c r="H585" s="189">
        <v>0</v>
      </c>
      <c r="I585" s="189">
        <v>0</v>
      </c>
    </row>
    <row r="586" spans="1:9" s="272" customFormat="1" ht="25.5" hidden="1">
      <c r="A586" s="268"/>
      <c r="B586" s="273" t="s">
        <v>346</v>
      </c>
      <c r="C586" s="271">
        <v>0</v>
      </c>
      <c r="D586" s="271"/>
      <c r="E586" s="271"/>
      <c r="F586" s="226" t="e">
        <v>#DIV/0!</v>
      </c>
      <c r="G586" s="226" t="e">
        <v>#DIV/0!</v>
      </c>
      <c r="H586" s="189">
        <v>0</v>
      </c>
      <c r="I586" s="189">
        <v>0</v>
      </c>
    </row>
    <row r="587" spans="1:9" s="272" customFormat="1" ht="12.75" hidden="1">
      <c r="A587" s="268"/>
      <c r="B587" s="277" t="s">
        <v>1334</v>
      </c>
      <c r="C587" s="271">
        <v>0</v>
      </c>
      <c r="D587" s="271"/>
      <c r="E587" s="271"/>
      <c r="F587" s="226" t="e">
        <v>#DIV/0!</v>
      </c>
      <c r="G587" s="226" t="e">
        <v>#DIV/0!</v>
      </c>
      <c r="H587" s="189">
        <v>0</v>
      </c>
      <c r="I587" s="189">
        <v>0</v>
      </c>
    </row>
    <row r="588" spans="1:9" s="272" customFormat="1" ht="12.75" hidden="1">
      <c r="A588" s="268"/>
      <c r="B588" s="277" t="s">
        <v>1335</v>
      </c>
      <c r="C588" s="270">
        <v>0</v>
      </c>
      <c r="D588" s="271"/>
      <c r="E588" s="271"/>
      <c r="F588" s="226" t="e">
        <v>#DIV/0!</v>
      </c>
      <c r="G588" s="226" t="e">
        <v>#DIV/0!</v>
      </c>
      <c r="H588" s="189">
        <v>0</v>
      </c>
      <c r="I588" s="189">
        <v>0</v>
      </c>
    </row>
    <row r="589" spans="1:9" s="272" customFormat="1" ht="12.75" hidden="1">
      <c r="A589" s="268"/>
      <c r="B589" s="278" t="s">
        <v>1339</v>
      </c>
      <c r="C589" s="270">
        <v>0</v>
      </c>
      <c r="D589" s="271"/>
      <c r="E589" s="271"/>
      <c r="F589" s="226" t="e">
        <v>#DIV/0!</v>
      </c>
      <c r="G589" s="226" t="e">
        <v>#DIV/0!</v>
      </c>
      <c r="H589" s="189">
        <v>0</v>
      </c>
      <c r="I589" s="189">
        <v>0</v>
      </c>
    </row>
    <row r="590" spans="1:9" s="272" customFormat="1" ht="12.75" hidden="1">
      <c r="A590" s="268"/>
      <c r="B590" s="278" t="s">
        <v>1340</v>
      </c>
      <c r="C590" s="270">
        <v>0</v>
      </c>
      <c r="D590" s="271"/>
      <c r="E590" s="271"/>
      <c r="F590" s="226" t="e">
        <v>#DIV/0!</v>
      </c>
      <c r="G590" s="226" t="e">
        <v>#DIV/0!</v>
      </c>
      <c r="H590" s="189">
        <v>0</v>
      </c>
      <c r="I590" s="189">
        <v>0</v>
      </c>
    </row>
    <row r="591" spans="1:9" s="272" customFormat="1" ht="12.75" hidden="1">
      <c r="A591" s="268"/>
      <c r="B591" s="278" t="s">
        <v>317</v>
      </c>
      <c r="C591" s="270">
        <v>0</v>
      </c>
      <c r="D591" s="271"/>
      <c r="E591" s="271"/>
      <c r="F591" s="226" t="e">
        <v>#DIV/0!</v>
      </c>
      <c r="G591" s="226" t="e">
        <v>#DIV/0!</v>
      </c>
      <c r="H591" s="189">
        <v>0</v>
      </c>
      <c r="I591" s="189">
        <v>0</v>
      </c>
    </row>
    <row r="592" spans="1:9" s="272" customFormat="1" ht="51" hidden="1">
      <c r="A592" s="268"/>
      <c r="B592" s="276" t="s">
        <v>330</v>
      </c>
      <c r="C592" s="270">
        <v>0</v>
      </c>
      <c r="D592" s="271"/>
      <c r="E592" s="271"/>
      <c r="F592" s="226" t="e">
        <v>#DIV/0!</v>
      </c>
      <c r="G592" s="226" t="e">
        <v>#DIV/0!</v>
      </c>
      <c r="H592" s="189">
        <v>0</v>
      </c>
      <c r="I592" s="189">
        <v>0</v>
      </c>
    </row>
    <row r="593" spans="1:9" s="272" customFormat="1" ht="51" hidden="1">
      <c r="A593" s="268"/>
      <c r="B593" s="276" t="s">
        <v>318</v>
      </c>
      <c r="C593" s="270">
        <v>0</v>
      </c>
      <c r="D593" s="271"/>
      <c r="E593" s="271"/>
      <c r="F593" s="226" t="e">
        <v>#DIV/0!</v>
      </c>
      <c r="G593" s="226" t="e">
        <v>#DIV/0!</v>
      </c>
      <c r="H593" s="189">
        <v>0</v>
      </c>
      <c r="I593" s="189">
        <v>0</v>
      </c>
    </row>
    <row r="594" spans="1:9" s="272" customFormat="1" ht="38.25" hidden="1">
      <c r="A594" s="268"/>
      <c r="B594" s="276" t="s">
        <v>254</v>
      </c>
      <c r="C594" s="271">
        <v>0</v>
      </c>
      <c r="D594" s="271"/>
      <c r="E594" s="271"/>
      <c r="F594" s="226" t="e">
        <v>#DIV/0!</v>
      </c>
      <c r="G594" s="226" t="e">
        <v>#DIV/0!</v>
      </c>
      <c r="H594" s="189">
        <v>0</v>
      </c>
      <c r="I594" s="189">
        <v>0</v>
      </c>
    </row>
    <row r="595" spans="1:9" ht="12.75">
      <c r="A595" s="224"/>
      <c r="B595" s="227"/>
      <c r="C595" s="189"/>
      <c r="D595" s="189"/>
      <c r="E595" s="189"/>
      <c r="F595" s="226"/>
      <c r="G595" s="226"/>
      <c r="H595" s="189"/>
      <c r="I595" s="189"/>
    </row>
    <row r="596" spans="1:9" ht="12.75">
      <c r="A596" s="224"/>
      <c r="B596" s="228" t="s">
        <v>351</v>
      </c>
      <c r="C596" s="189"/>
      <c r="D596" s="189"/>
      <c r="E596" s="189"/>
      <c r="F596" s="226"/>
      <c r="G596" s="226"/>
      <c r="H596" s="189"/>
      <c r="I596" s="189"/>
    </row>
    <row r="597" spans="1:9" ht="12.75">
      <c r="A597" s="224"/>
      <c r="B597" s="229" t="s">
        <v>282</v>
      </c>
      <c r="C597" s="251">
        <v>4817860</v>
      </c>
      <c r="D597" s="251">
        <v>358402</v>
      </c>
      <c r="E597" s="251">
        <v>256402</v>
      </c>
      <c r="F597" s="222">
        <v>5.321906406578854</v>
      </c>
      <c r="G597" s="222">
        <v>71.54033738651012</v>
      </c>
      <c r="H597" s="220">
        <v>358402</v>
      </c>
      <c r="I597" s="220">
        <v>256402</v>
      </c>
    </row>
    <row r="598" spans="1:9" s="272" customFormat="1" ht="25.5" hidden="1">
      <c r="A598" s="268"/>
      <c r="B598" s="280" t="s">
        <v>295</v>
      </c>
      <c r="C598" s="270">
        <v>0</v>
      </c>
      <c r="D598" s="271"/>
      <c r="E598" s="271"/>
      <c r="F598" s="226" t="e">
        <v>#DIV/0!</v>
      </c>
      <c r="G598" s="226" t="e">
        <v>#DIV/0!</v>
      </c>
      <c r="H598" s="189">
        <v>0</v>
      </c>
      <c r="I598" s="189">
        <v>0</v>
      </c>
    </row>
    <row r="599" spans="1:9" ht="12.75">
      <c r="A599" s="224"/>
      <c r="B599" s="239" t="s">
        <v>299</v>
      </c>
      <c r="C599" s="252">
        <v>431525</v>
      </c>
      <c r="D599" s="189">
        <v>102000</v>
      </c>
      <c r="E599" s="189">
        <v>0</v>
      </c>
      <c r="F599" s="226">
        <v>0</v>
      </c>
      <c r="G599" s="226">
        <v>0</v>
      </c>
      <c r="H599" s="189">
        <v>102000</v>
      </c>
      <c r="I599" s="189">
        <v>0</v>
      </c>
    </row>
    <row r="600" spans="1:9" ht="12.75">
      <c r="A600" s="224"/>
      <c r="B600" s="239" t="s">
        <v>283</v>
      </c>
      <c r="C600" s="252">
        <v>4386335</v>
      </c>
      <c r="D600" s="252">
        <v>256402</v>
      </c>
      <c r="E600" s="252">
        <v>256402</v>
      </c>
      <c r="F600" s="226">
        <v>5.845472359042344</v>
      </c>
      <c r="G600" s="226">
        <v>100</v>
      </c>
      <c r="H600" s="189">
        <v>256402</v>
      </c>
      <c r="I600" s="189">
        <v>256402</v>
      </c>
    </row>
    <row r="601" spans="1:9" ht="25.5">
      <c r="A601" s="224"/>
      <c r="B601" s="241" t="s">
        <v>284</v>
      </c>
      <c r="C601" s="252">
        <v>4386335</v>
      </c>
      <c r="D601" s="189">
        <v>256402</v>
      </c>
      <c r="E601" s="189">
        <v>256402</v>
      </c>
      <c r="F601" s="226">
        <v>5.845472359042344</v>
      </c>
      <c r="G601" s="226">
        <v>100</v>
      </c>
      <c r="H601" s="189">
        <v>256402</v>
      </c>
      <c r="I601" s="189">
        <v>256402</v>
      </c>
    </row>
    <row r="602" spans="1:9" ht="12.75">
      <c r="A602" s="224"/>
      <c r="B602" s="229" t="s">
        <v>285</v>
      </c>
      <c r="C602" s="220">
        <v>4817860</v>
      </c>
      <c r="D602" s="220">
        <v>358402</v>
      </c>
      <c r="E602" s="220">
        <v>53629</v>
      </c>
      <c r="F602" s="222">
        <v>1.1131290656017403</v>
      </c>
      <c r="G602" s="222">
        <v>14.963365159792636</v>
      </c>
      <c r="H602" s="220">
        <v>358402</v>
      </c>
      <c r="I602" s="220">
        <v>53629</v>
      </c>
    </row>
    <row r="603" spans="1:9" ht="12.75">
      <c r="A603" s="224"/>
      <c r="B603" s="239" t="s">
        <v>286</v>
      </c>
      <c r="C603" s="252">
        <v>4306660</v>
      </c>
      <c r="D603" s="252">
        <v>354402</v>
      </c>
      <c r="E603" s="252">
        <v>53392</v>
      </c>
      <c r="F603" s="226">
        <v>1.2397542411056364</v>
      </c>
      <c r="G603" s="226">
        <v>15.06537773488863</v>
      </c>
      <c r="H603" s="189">
        <v>354402</v>
      </c>
      <c r="I603" s="189">
        <v>53392</v>
      </c>
    </row>
    <row r="604" spans="1:9" ht="12.75">
      <c r="A604" s="224"/>
      <c r="B604" s="253" t="s">
        <v>287</v>
      </c>
      <c r="C604" s="252">
        <v>4305710</v>
      </c>
      <c r="D604" s="252">
        <v>353452</v>
      </c>
      <c r="E604" s="252">
        <v>53392</v>
      </c>
      <c r="F604" s="226">
        <v>1.2400277770681258</v>
      </c>
      <c r="G604" s="226">
        <v>15.105870104002806</v>
      </c>
      <c r="H604" s="189">
        <v>353452</v>
      </c>
      <c r="I604" s="189">
        <v>53392</v>
      </c>
    </row>
    <row r="605" spans="1:9" ht="12.75">
      <c r="A605" s="224"/>
      <c r="B605" s="255" t="s">
        <v>288</v>
      </c>
      <c r="C605" s="252">
        <v>3158967</v>
      </c>
      <c r="D605" s="189">
        <v>221066</v>
      </c>
      <c r="E605" s="189">
        <v>40518</v>
      </c>
      <c r="F605" s="226">
        <v>1.2826344814618196</v>
      </c>
      <c r="G605" s="226">
        <v>18.32846299295233</v>
      </c>
      <c r="H605" s="189">
        <v>221066</v>
      </c>
      <c r="I605" s="189">
        <v>40518</v>
      </c>
    </row>
    <row r="606" spans="1:9" ht="12.75">
      <c r="A606" s="224"/>
      <c r="B606" s="258" t="s">
        <v>289</v>
      </c>
      <c r="C606" s="252">
        <v>2225165</v>
      </c>
      <c r="D606" s="189">
        <v>164100</v>
      </c>
      <c r="E606" s="189">
        <v>27497</v>
      </c>
      <c r="F606" s="226">
        <v>1.235728586419434</v>
      </c>
      <c r="G606" s="226">
        <v>16.75624619134674</v>
      </c>
      <c r="H606" s="189">
        <v>164100</v>
      </c>
      <c r="I606" s="189">
        <v>27497</v>
      </c>
    </row>
    <row r="607" spans="1:9" ht="12.75">
      <c r="A607" s="224"/>
      <c r="B607" s="255" t="s">
        <v>290</v>
      </c>
      <c r="C607" s="252">
        <v>1146743</v>
      </c>
      <c r="D607" s="189">
        <v>132386</v>
      </c>
      <c r="E607" s="189">
        <v>12874</v>
      </c>
      <c r="F607" s="226">
        <v>1.1226578230693363</v>
      </c>
      <c r="G607" s="226">
        <v>9.724593234934208</v>
      </c>
      <c r="H607" s="189">
        <v>132386</v>
      </c>
      <c r="I607" s="189">
        <v>12874</v>
      </c>
    </row>
    <row r="608" spans="1:9" s="272" customFormat="1" ht="12.75" hidden="1">
      <c r="A608" s="268"/>
      <c r="B608" s="274" t="s">
        <v>321</v>
      </c>
      <c r="C608" s="270">
        <v>0</v>
      </c>
      <c r="D608" s="271"/>
      <c r="E608" s="271"/>
      <c r="F608" s="226" t="e">
        <v>#DIV/0!</v>
      </c>
      <c r="G608" s="226" t="e">
        <v>#DIV/0!</v>
      </c>
      <c r="H608" s="189">
        <v>0</v>
      </c>
      <c r="I608" s="189">
        <v>0</v>
      </c>
    </row>
    <row r="609" spans="1:9" ht="12.75">
      <c r="A609" s="224"/>
      <c r="B609" s="253" t="s">
        <v>291</v>
      </c>
      <c r="C609" s="252">
        <v>250</v>
      </c>
      <c r="D609" s="252">
        <v>250</v>
      </c>
      <c r="E609" s="252">
        <v>0</v>
      </c>
      <c r="F609" s="226">
        <v>0</v>
      </c>
      <c r="G609" s="226">
        <v>0</v>
      </c>
      <c r="H609" s="189">
        <v>250</v>
      </c>
      <c r="I609" s="189">
        <v>0</v>
      </c>
    </row>
    <row r="610" spans="1:9" ht="12.75">
      <c r="A610" s="224"/>
      <c r="B610" s="255" t="s">
        <v>303</v>
      </c>
      <c r="C610" s="252">
        <v>250</v>
      </c>
      <c r="D610" s="189">
        <v>250</v>
      </c>
      <c r="E610" s="189">
        <v>0</v>
      </c>
      <c r="F610" s="226">
        <v>0</v>
      </c>
      <c r="G610" s="226">
        <v>0</v>
      </c>
      <c r="H610" s="189">
        <v>250</v>
      </c>
      <c r="I610" s="189">
        <v>0</v>
      </c>
    </row>
    <row r="611" spans="1:9" s="272" customFormat="1" ht="12.75" hidden="1">
      <c r="A611" s="268"/>
      <c r="B611" s="269" t="s">
        <v>292</v>
      </c>
      <c r="C611" s="270">
        <v>0</v>
      </c>
      <c r="D611" s="271"/>
      <c r="E611" s="271"/>
      <c r="F611" s="226" t="e">
        <v>#DIV/0!</v>
      </c>
      <c r="G611" s="226" t="e">
        <v>#DIV/0!</v>
      </c>
      <c r="H611" s="189">
        <v>0</v>
      </c>
      <c r="I611" s="189">
        <v>0</v>
      </c>
    </row>
    <row r="612" spans="1:9" ht="25.5">
      <c r="A612" s="224"/>
      <c r="B612" s="241" t="s">
        <v>296</v>
      </c>
      <c r="C612" s="252">
        <v>700</v>
      </c>
      <c r="D612" s="252">
        <v>700</v>
      </c>
      <c r="E612" s="252">
        <v>0</v>
      </c>
      <c r="F612" s="226">
        <v>0</v>
      </c>
      <c r="G612" s="226">
        <v>0</v>
      </c>
      <c r="H612" s="189">
        <v>700</v>
      </c>
      <c r="I612" s="189">
        <v>0</v>
      </c>
    </row>
    <row r="613" spans="1:9" s="272" customFormat="1" ht="25.5" hidden="1">
      <c r="A613" s="268"/>
      <c r="B613" s="273" t="s">
        <v>323</v>
      </c>
      <c r="C613" s="270">
        <v>0</v>
      </c>
      <c r="D613" s="271"/>
      <c r="E613" s="271"/>
      <c r="F613" s="226" t="e">
        <v>#DIV/0!</v>
      </c>
      <c r="G613" s="226" t="e">
        <v>#DIV/0!</v>
      </c>
      <c r="H613" s="189">
        <v>0</v>
      </c>
      <c r="I613" s="189">
        <v>0</v>
      </c>
    </row>
    <row r="614" spans="1:9" ht="12.75">
      <c r="A614" s="224"/>
      <c r="B614" s="262" t="s">
        <v>297</v>
      </c>
      <c r="C614" s="252">
        <v>700</v>
      </c>
      <c r="D614" s="189">
        <v>700</v>
      </c>
      <c r="E614" s="189">
        <v>0</v>
      </c>
      <c r="F614" s="226">
        <v>0</v>
      </c>
      <c r="G614" s="226">
        <v>0</v>
      </c>
      <c r="H614" s="189">
        <v>700</v>
      </c>
      <c r="I614" s="189">
        <v>0</v>
      </c>
    </row>
    <row r="615" spans="1:9" ht="12.75">
      <c r="A615" s="224"/>
      <c r="B615" s="239" t="s">
        <v>241</v>
      </c>
      <c r="C615" s="252">
        <v>511200</v>
      </c>
      <c r="D615" s="252">
        <v>4000</v>
      </c>
      <c r="E615" s="252">
        <v>237</v>
      </c>
      <c r="F615" s="226">
        <v>0.046361502347417836</v>
      </c>
      <c r="G615" s="226">
        <v>5.925</v>
      </c>
      <c r="H615" s="189">
        <v>4000</v>
      </c>
      <c r="I615" s="189">
        <v>237</v>
      </c>
    </row>
    <row r="616" spans="1:9" ht="12.75">
      <c r="A616" s="224"/>
      <c r="B616" s="253" t="s">
        <v>293</v>
      </c>
      <c r="C616" s="252">
        <v>511200</v>
      </c>
      <c r="D616" s="189">
        <v>4000</v>
      </c>
      <c r="E616" s="189">
        <v>237</v>
      </c>
      <c r="F616" s="226">
        <v>0.046361502347417836</v>
      </c>
      <c r="G616" s="226">
        <v>5.925</v>
      </c>
      <c r="H616" s="189">
        <v>4000</v>
      </c>
      <c r="I616" s="189">
        <v>237</v>
      </c>
    </row>
    <row r="617" spans="1:9" ht="12.75">
      <c r="A617" s="224"/>
      <c r="B617" s="181"/>
      <c r="C617" s="189"/>
      <c r="D617" s="189"/>
      <c r="E617" s="189"/>
      <c r="F617" s="226"/>
      <c r="G617" s="226"/>
      <c r="H617" s="189"/>
      <c r="I617" s="189"/>
    </row>
    <row r="618" spans="1:9" ht="12.75">
      <c r="A618" s="224"/>
      <c r="B618" s="228" t="s">
        <v>352</v>
      </c>
      <c r="C618" s="220"/>
      <c r="D618" s="189"/>
      <c r="E618" s="189"/>
      <c r="F618" s="226"/>
      <c r="G618" s="226"/>
      <c r="H618" s="189"/>
      <c r="I618" s="189"/>
    </row>
    <row r="619" spans="1:9" ht="12.75">
      <c r="A619" s="224"/>
      <c r="B619" s="229" t="s">
        <v>282</v>
      </c>
      <c r="C619" s="251">
        <v>3750238</v>
      </c>
      <c r="D619" s="251">
        <v>326003</v>
      </c>
      <c r="E619" s="251">
        <v>304989</v>
      </c>
      <c r="F619" s="222">
        <v>8.132523855819283</v>
      </c>
      <c r="G619" s="222">
        <v>93.5540470486468</v>
      </c>
      <c r="H619" s="220">
        <v>326003</v>
      </c>
      <c r="I619" s="220">
        <v>304989</v>
      </c>
    </row>
    <row r="620" spans="1:9" ht="25.5">
      <c r="A620" s="224"/>
      <c r="B620" s="261" t="s">
        <v>295</v>
      </c>
      <c r="C620" s="252">
        <v>200</v>
      </c>
      <c r="D620" s="189">
        <v>0</v>
      </c>
      <c r="E620" s="189">
        <v>70</v>
      </c>
      <c r="F620" s="226">
        <v>35</v>
      </c>
      <c r="G620" s="226">
        <v>0</v>
      </c>
      <c r="H620" s="189">
        <v>0</v>
      </c>
      <c r="I620" s="189">
        <v>70</v>
      </c>
    </row>
    <row r="621" spans="1:9" ht="12.75">
      <c r="A621" s="224"/>
      <c r="B621" s="239" t="s">
        <v>299</v>
      </c>
      <c r="C621" s="252">
        <v>21084</v>
      </c>
      <c r="D621" s="189">
        <v>21084</v>
      </c>
      <c r="E621" s="189">
        <v>0</v>
      </c>
      <c r="F621" s="226">
        <v>0</v>
      </c>
      <c r="G621" s="226">
        <v>0</v>
      </c>
      <c r="H621" s="189">
        <v>21084</v>
      </c>
      <c r="I621" s="189">
        <v>0</v>
      </c>
    </row>
    <row r="622" spans="1:9" ht="12.75">
      <c r="A622" s="224"/>
      <c r="B622" s="239" t="s">
        <v>283</v>
      </c>
      <c r="C622" s="252">
        <v>3728954</v>
      </c>
      <c r="D622" s="252">
        <v>304919</v>
      </c>
      <c r="E622" s="252">
        <v>304919</v>
      </c>
      <c r="F622" s="226">
        <v>8.177065203807823</v>
      </c>
      <c r="G622" s="226">
        <v>100</v>
      </c>
      <c r="H622" s="189">
        <v>304919</v>
      </c>
      <c r="I622" s="189">
        <v>304919</v>
      </c>
    </row>
    <row r="623" spans="1:9" ht="25.5">
      <c r="A623" s="224"/>
      <c r="B623" s="241" t="s">
        <v>284</v>
      </c>
      <c r="C623" s="252">
        <v>3728954</v>
      </c>
      <c r="D623" s="189">
        <v>304919</v>
      </c>
      <c r="E623" s="189">
        <v>304919</v>
      </c>
      <c r="F623" s="226">
        <v>8.177065203807823</v>
      </c>
      <c r="G623" s="226">
        <v>100</v>
      </c>
      <c r="H623" s="189">
        <v>304919</v>
      </c>
      <c r="I623" s="189">
        <v>304919</v>
      </c>
    </row>
    <row r="624" spans="1:9" ht="12.75">
      <c r="A624" s="224"/>
      <c r="B624" s="229" t="s">
        <v>285</v>
      </c>
      <c r="C624" s="220">
        <v>3750238</v>
      </c>
      <c r="D624" s="220">
        <v>326003</v>
      </c>
      <c r="E624" s="220">
        <v>230296</v>
      </c>
      <c r="F624" s="222">
        <v>6.14083692821629</v>
      </c>
      <c r="G624" s="222">
        <v>70.64229470280948</v>
      </c>
      <c r="H624" s="220">
        <v>326003</v>
      </c>
      <c r="I624" s="220">
        <v>230296</v>
      </c>
    </row>
    <row r="625" spans="1:9" ht="12.75">
      <c r="A625" s="224"/>
      <c r="B625" s="239" t="s">
        <v>286</v>
      </c>
      <c r="C625" s="252">
        <v>3632846</v>
      </c>
      <c r="D625" s="252">
        <v>283198</v>
      </c>
      <c r="E625" s="252">
        <v>230296</v>
      </c>
      <c r="F625" s="226">
        <v>6.339272295054621</v>
      </c>
      <c r="G625" s="226">
        <v>81.31978333180318</v>
      </c>
      <c r="H625" s="189">
        <v>283198</v>
      </c>
      <c r="I625" s="189">
        <v>230296</v>
      </c>
    </row>
    <row r="626" spans="1:9" ht="12.75">
      <c r="A626" s="224"/>
      <c r="B626" s="253" t="s">
        <v>287</v>
      </c>
      <c r="C626" s="252">
        <v>3624167</v>
      </c>
      <c r="D626" s="252">
        <v>274519</v>
      </c>
      <c r="E626" s="252">
        <v>228724</v>
      </c>
      <c r="F626" s="226">
        <v>6.31107782836718</v>
      </c>
      <c r="G626" s="226">
        <v>83.31809455811802</v>
      </c>
      <c r="H626" s="189">
        <v>274519</v>
      </c>
      <c r="I626" s="189">
        <v>228724</v>
      </c>
    </row>
    <row r="627" spans="1:9" ht="12.75">
      <c r="A627" s="224"/>
      <c r="B627" s="255" t="s">
        <v>288</v>
      </c>
      <c r="C627" s="252">
        <v>3221918</v>
      </c>
      <c r="D627" s="189">
        <v>225893</v>
      </c>
      <c r="E627" s="189">
        <v>219040</v>
      </c>
      <c r="F627" s="226">
        <v>6.798434969480911</v>
      </c>
      <c r="G627" s="226">
        <v>96.9662627881342</v>
      </c>
      <c r="H627" s="189">
        <v>225893</v>
      </c>
      <c r="I627" s="189">
        <v>219040</v>
      </c>
    </row>
    <row r="628" spans="1:9" ht="12.75">
      <c r="A628" s="224"/>
      <c r="B628" s="258" t="s">
        <v>289</v>
      </c>
      <c r="C628" s="252">
        <v>2467771</v>
      </c>
      <c r="D628" s="189">
        <v>173981</v>
      </c>
      <c r="E628" s="189">
        <v>173309</v>
      </c>
      <c r="F628" s="226">
        <v>7.022896370854507</v>
      </c>
      <c r="G628" s="226">
        <v>99.61375092682533</v>
      </c>
      <c r="H628" s="189">
        <v>173981</v>
      </c>
      <c r="I628" s="189">
        <v>173309</v>
      </c>
    </row>
    <row r="629" spans="1:9" ht="12.75">
      <c r="A629" s="224"/>
      <c r="B629" s="255" t="s">
        <v>290</v>
      </c>
      <c r="C629" s="252">
        <v>402249</v>
      </c>
      <c r="D629" s="189">
        <v>48626</v>
      </c>
      <c r="E629" s="189">
        <v>9684</v>
      </c>
      <c r="F629" s="226">
        <v>2.4074640334718045</v>
      </c>
      <c r="G629" s="226">
        <v>19.91527166536421</v>
      </c>
      <c r="H629" s="189">
        <v>48626</v>
      </c>
      <c r="I629" s="189">
        <v>9684</v>
      </c>
    </row>
    <row r="630" spans="1:9" s="272" customFormat="1" ht="12.75" hidden="1">
      <c r="A630" s="268"/>
      <c r="B630" s="274" t="s">
        <v>321</v>
      </c>
      <c r="C630" s="270">
        <v>0</v>
      </c>
      <c r="D630" s="271"/>
      <c r="E630" s="271"/>
      <c r="F630" s="226" t="e">
        <v>#DIV/0!</v>
      </c>
      <c r="G630" s="226" t="e">
        <v>#DIV/0!</v>
      </c>
      <c r="H630" s="189">
        <v>0</v>
      </c>
      <c r="I630" s="189">
        <v>0</v>
      </c>
    </row>
    <row r="631" spans="1:9" s="272" customFormat="1" ht="12.75" hidden="1">
      <c r="A631" s="268"/>
      <c r="B631" s="274" t="s">
        <v>291</v>
      </c>
      <c r="C631" s="270">
        <v>0</v>
      </c>
      <c r="D631" s="271"/>
      <c r="E631" s="271"/>
      <c r="F631" s="226" t="e">
        <v>#DIV/0!</v>
      </c>
      <c r="G631" s="226" t="e">
        <v>#DIV/0!</v>
      </c>
      <c r="H631" s="189">
        <v>0</v>
      </c>
      <c r="I631" s="189">
        <v>0</v>
      </c>
    </row>
    <row r="632" spans="1:9" s="272" customFormat="1" ht="12.75" hidden="1">
      <c r="A632" s="268"/>
      <c r="B632" s="269" t="s">
        <v>303</v>
      </c>
      <c r="C632" s="270">
        <v>0</v>
      </c>
      <c r="D632" s="271"/>
      <c r="E632" s="271"/>
      <c r="F632" s="226" t="e">
        <v>#DIV/0!</v>
      </c>
      <c r="G632" s="226" t="e">
        <v>#DIV/0!</v>
      </c>
      <c r="H632" s="189">
        <v>0</v>
      </c>
      <c r="I632" s="189">
        <v>0</v>
      </c>
    </row>
    <row r="633" spans="1:9" s="272" customFormat="1" ht="12.75" hidden="1">
      <c r="A633" s="268"/>
      <c r="B633" s="269" t="s">
        <v>292</v>
      </c>
      <c r="C633" s="270">
        <v>0</v>
      </c>
      <c r="D633" s="271"/>
      <c r="E633" s="271"/>
      <c r="F633" s="226" t="e">
        <v>#DIV/0!</v>
      </c>
      <c r="G633" s="226" t="e">
        <v>#DIV/0!</v>
      </c>
      <c r="H633" s="189">
        <v>0</v>
      </c>
      <c r="I633" s="189">
        <v>0</v>
      </c>
    </row>
    <row r="634" spans="1:9" ht="25.5">
      <c r="A634" s="224"/>
      <c r="B634" s="241" t="s">
        <v>296</v>
      </c>
      <c r="C634" s="252">
        <v>8679</v>
      </c>
      <c r="D634" s="252">
        <v>8679</v>
      </c>
      <c r="E634" s="252">
        <v>1572</v>
      </c>
      <c r="F634" s="226">
        <v>18.11268579329416</v>
      </c>
      <c r="G634" s="226">
        <v>18.11268579329416</v>
      </c>
      <c r="H634" s="189">
        <v>8679</v>
      </c>
      <c r="I634" s="189">
        <v>1572</v>
      </c>
    </row>
    <row r="635" spans="1:9" s="272" customFormat="1" ht="25.5" hidden="1">
      <c r="A635" s="268"/>
      <c r="B635" s="273" t="s">
        <v>323</v>
      </c>
      <c r="C635" s="270">
        <v>0</v>
      </c>
      <c r="D635" s="271"/>
      <c r="E635" s="271"/>
      <c r="F635" s="226" t="e">
        <v>#DIV/0!</v>
      </c>
      <c r="G635" s="226" t="e">
        <v>#DIV/0!</v>
      </c>
      <c r="H635" s="189">
        <v>0</v>
      </c>
      <c r="I635" s="189">
        <v>0</v>
      </c>
    </row>
    <row r="636" spans="1:9" ht="12.75">
      <c r="A636" s="224"/>
      <c r="B636" s="262" t="s">
        <v>297</v>
      </c>
      <c r="C636" s="252">
        <v>8679</v>
      </c>
      <c r="D636" s="189">
        <v>8679</v>
      </c>
      <c r="E636" s="189">
        <v>1572</v>
      </c>
      <c r="F636" s="226">
        <v>18.11268579329416</v>
      </c>
      <c r="G636" s="226">
        <v>18.11268579329416</v>
      </c>
      <c r="H636" s="189">
        <v>8679</v>
      </c>
      <c r="I636" s="189">
        <v>1572</v>
      </c>
    </row>
    <row r="637" spans="1:9" ht="12.75">
      <c r="A637" s="224"/>
      <c r="B637" s="239" t="s">
        <v>241</v>
      </c>
      <c r="C637" s="252">
        <v>117392</v>
      </c>
      <c r="D637" s="252">
        <v>42805</v>
      </c>
      <c r="E637" s="252">
        <v>0</v>
      </c>
      <c r="F637" s="226">
        <v>0</v>
      </c>
      <c r="G637" s="226">
        <v>0</v>
      </c>
      <c r="H637" s="189">
        <v>42805</v>
      </c>
      <c r="I637" s="189">
        <v>0</v>
      </c>
    </row>
    <row r="638" spans="1:9" ht="12.75">
      <c r="A638" s="224"/>
      <c r="B638" s="253" t="s">
        <v>293</v>
      </c>
      <c r="C638" s="252">
        <v>117392</v>
      </c>
      <c r="D638" s="189">
        <v>42805</v>
      </c>
      <c r="E638" s="189">
        <v>0</v>
      </c>
      <c r="F638" s="226">
        <v>0</v>
      </c>
      <c r="G638" s="226">
        <v>0</v>
      </c>
      <c r="H638" s="189">
        <v>42805</v>
      </c>
      <c r="I638" s="189">
        <v>0</v>
      </c>
    </row>
    <row r="639" spans="1:9" ht="12.75">
      <c r="A639" s="224"/>
      <c r="B639" s="228"/>
      <c r="C639" s="220"/>
      <c r="D639" s="189"/>
      <c r="E639" s="189"/>
      <c r="F639" s="226"/>
      <c r="G639" s="226"/>
      <c r="H639" s="189"/>
      <c r="I639" s="189"/>
    </row>
    <row r="640" spans="1:9" ht="12.75">
      <c r="A640" s="224"/>
      <c r="B640" s="228" t="s">
        <v>353</v>
      </c>
      <c r="C640" s="189"/>
      <c r="D640" s="189"/>
      <c r="E640" s="189"/>
      <c r="F640" s="226"/>
      <c r="G640" s="226"/>
      <c r="H640" s="189"/>
      <c r="I640" s="189"/>
    </row>
    <row r="641" spans="1:9" ht="12.75">
      <c r="A641" s="224"/>
      <c r="B641" s="229" t="s">
        <v>282</v>
      </c>
      <c r="C641" s="251">
        <v>514809171</v>
      </c>
      <c r="D641" s="251">
        <v>40087547</v>
      </c>
      <c r="E641" s="251">
        <v>39920114</v>
      </c>
      <c r="F641" s="222">
        <v>7.7543517576535175</v>
      </c>
      <c r="G641" s="222">
        <v>99.58233164029717</v>
      </c>
      <c r="H641" s="220">
        <v>40087547</v>
      </c>
      <c r="I641" s="220">
        <v>39920114</v>
      </c>
    </row>
    <row r="642" spans="1:9" ht="25.5">
      <c r="A642" s="224"/>
      <c r="B642" s="261" t="s">
        <v>295</v>
      </c>
      <c r="C642" s="252">
        <v>11734547</v>
      </c>
      <c r="D642" s="189">
        <v>988500</v>
      </c>
      <c r="E642" s="189">
        <v>897453</v>
      </c>
      <c r="F642" s="226">
        <v>7.647956073634543</v>
      </c>
      <c r="G642" s="226">
        <v>90.78937784522003</v>
      </c>
      <c r="H642" s="189">
        <v>988500</v>
      </c>
      <c r="I642" s="189">
        <v>897453</v>
      </c>
    </row>
    <row r="643" spans="1:9" ht="12.75">
      <c r="A643" s="224"/>
      <c r="B643" s="239" t="s">
        <v>299</v>
      </c>
      <c r="C643" s="252">
        <v>576765</v>
      </c>
      <c r="D643" s="189">
        <v>76386</v>
      </c>
      <c r="E643" s="189">
        <v>0</v>
      </c>
      <c r="F643" s="226">
        <v>0</v>
      </c>
      <c r="G643" s="226">
        <v>0</v>
      </c>
      <c r="H643" s="189">
        <v>76386</v>
      </c>
      <c r="I643" s="189">
        <v>0</v>
      </c>
    </row>
    <row r="644" spans="1:9" ht="25.5">
      <c r="A644" s="224"/>
      <c r="B644" s="241" t="s">
        <v>313</v>
      </c>
      <c r="C644" s="252">
        <v>2846</v>
      </c>
      <c r="D644" s="189">
        <v>260</v>
      </c>
      <c r="E644" s="189">
        <v>0</v>
      </c>
      <c r="F644" s="226">
        <v>0</v>
      </c>
      <c r="G644" s="226">
        <v>0</v>
      </c>
      <c r="H644" s="189">
        <v>260</v>
      </c>
      <c r="I644" s="189">
        <v>0</v>
      </c>
    </row>
    <row r="645" spans="1:9" ht="12.75">
      <c r="A645" s="224"/>
      <c r="B645" s="239" t="s">
        <v>283</v>
      </c>
      <c r="C645" s="252">
        <v>502497859</v>
      </c>
      <c r="D645" s="252">
        <v>39022661</v>
      </c>
      <c r="E645" s="252">
        <v>39022661</v>
      </c>
      <c r="F645" s="226">
        <v>7.765736769039647</v>
      </c>
      <c r="G645" s="226">
        <v>100</v>
      </c>
      <c r="H645" s="189">
        <v>39022661</v>
      </c>
      <c r="I645" s="189">
        <v>39022661</v>
      </c>
    </row>
    <row r="646" spans="1:9" ht="25.5">
      <c r="A646" s="224"/>
      <c r="B646" s="241" t="s">
        <v>284</v>
      </c>
      <c r="C646" s="252">
        <v>502497859</v>
      </c>
      <c r="D646" s="189">
        <v>39022661</v>
      </c>
      <c r="E646" s="189">
        <v>39022661</v>
      </c>
      <c r="F646" s="226">
        <v>7.765736769039647</v>
      </c>
      <c r="G646" s="226">
        <v>100</v>
      </c>
      <c r="H646" s="189">
        <v>39022661</v>
      </c>
      <c r="I646" s="189">
        <v>39022661</v>
      </c>
    </row>
    <row r="647" spans="1:9" ht="12.75">
      <c r="A647" s="224"/>
      <c r="B647" s="229" t="s">
        <v>285</v>
      </c>
      <c r="C647" s="220">
        <v>514809171</v>
      </c>
      <c r="D647" s="220">
        <v>40087287</v>
      </c>
      <c r="E647" s="220">
        <v>19828993</v>
      </c>
      <c r="F647" s="222">
        <v>3.8517171249072404</v>
      </c>
      <c r="G647" s="222">
        <v>49.46454221259722</v>
      </c>
      <c r="H647" s="220">
        <v>40087287</v>
      </c>
      <c r="I647" s="220">
        <v>19828993</v>
      </c>
    </row>
    <row r="648" spans="1:9" ht="12.75">
      <c r="A648" s="224"/>
      <c r="B648" s="239" t="s">
        <v>286</v>
      </c>
      <c r="C648" s="252">
        <v>509131561</v>
      </c>
      <c r="D648" s="252">
        <v>39609044</v>
      </c>
      <c r="E648" s="252">
        <v>19522554</v>
      </c>
      <c r="F648" s="226">
        <v>3.8344812020011463</v>
      </c>
      <c r="G648" s="226">
        <v>49.288122177349194</v>
      </c>
      <c r="H648" s="189">
        <v>39609044</v>
      </c>
      <c r="I648" s="189">
        <v>19522554</v>
      </c>
    </row>
    <row r="649" spans="1:9" ht="12.75">
      <c r="A649" s="224"/>
      <c r="B649" s="253" t="s">
        <v>287</v>
      </c>
      <c r="C649" s="252">
        <v>74653184</v>
      </c>
      <c r="D649" s="252">
        <v>6018428</v>
      </c>
      <c r="E649" s="252">
        <v>3598620</v>
      </c>
      <c r="F649" s="226">
        <v>4.8204507928288765</v>
      </c>
      <c r="G649" s="226">
        <v>59.79335467666972</v>
      </c>
      <c r="H649" s="189">
        <v>6018428</v>
      </c>
      <c r="I649" s="189">
        <v>3598620</v>
      </c>
    </row>
    <row r="650" spans="1:9" ht="12.75">
      <c r="A650" s="224"/>
      <c r="B650" s="255" t="s">
        <v>288</v>
      </c>
      <c r="C650" s="252">
        <v>49949543</v>
      </c>
      <c r="D650" s="189">
        <v>3855155</v>
      </c>
      <c r="E650" s="189">
        <v>2346986</v>
      </c>
      <c r="F650" s="226">
        <v>4.698713659902754</v>
      </c>
      <c r="G650" s="226">
        <v>60.879160500680264</v>
      </c>
      <c r="H650" s="189">
        <v>3855155</v>
      </c>
      <c r="I650" s="189">
        <v>2346986</v>
      </c>
    </row>
    <row r="651" spans="1:9" ht="12.75">
      <c r="A651" s="224"/>
      <c r="B651" s="258" t="s">
        <v>289</v>
      </c>
      <c r="C651" s="252">
        <v>38495908</v>
      </c>
      <c r="D651" s="189">
        <v>2989327</v>
      </c>
      <c r="E651" s="189">
        <v>1938030</v>
      </c>
      <c r="F651" s="226">
        <v>5.034379238437499</v>
      </c>
      <c r="G651" s="226">
        <v>64.83164939800832</v>
      </c>
      <c r="H651" s="189">
        <v>2989327</v>
      </c>
      <c r="I651" s="189">
        <v>1938030</v>
      </c>
    </row>
    <row r="652" spans="1:9" ht="12.75">
      <c r="A652" s="224"/>
      <c r="B652" s="255" t="s">
        <v>290</v>
      </c>
      <c r="C652" s="252">
        <v>24703641</v>
      </c>
      <c r="D652" s="189">
        <v>2163273</v>
      </c>
      <c r="E652" s="189">
        <v>1251634</v>
      </c>
      <c r="F652" s="226">
        <v>5.066597267989767</v>
      </c>
      <c r="G652" s="226">
        <v>57.85834705097322</v>
      </c>
      <c r="H652" s="189">
        <v>2163273</v>
      </c>
      <c r="I652" s="189">
        <v>1251634</v>
      </c>
    </row>
    <row r="653" spans="1:9" s="272" customFormat="1" ht="12.75" hidden="1">
      <c r="A653" s="268"/>
      <c r="B653" s="274" t="s">
        <v>321</v>
      </c>
      <c r="C653" s="270">
        <v>0</v>
      </c>
      <c r="D653" s="271"/>
      <c r="E653" s="271"/>
      <c r="F653" s="226" t="e">
        <v>#DIV/0!</v>
      </c>
      <c r="G653" s="226" t="e">
        <v>#DIV/0!</v>
      </c>
      <c r="H653" s="189">
        <v>0</v>
      </c>
      <c r="I653" s="189">
        <v>0</v>
      </c>
    </row>
    <row r="654" spans="1:9" ht="12.75">
      <c r="A654" s="224"/>
      <c r="B654" s="253" t="s">
        <v>291</v>
      </c>
      <c r="C654" s="252">
        <v>434401169</v>
      </c>
      <c r="D654" s="252">
        <v>33579478</v>
      </c>
      <c r="E654" s="252">
        <v>15923934</v>
      </c>
      <c r="F654" s="226">
        <v>3.665720798278975</v>
      </c>
      <c r="G654" s="226">
        <v>47.42162460059683</v>
      </c>
      <c r="H654" s="189">
        <v>33579478</v>
      </c>
      <c r="I654" s="189">
        <v>15923934</v>
      </c>
    </row>
    <row r="655" spans="1:9" ht="12.75">
      <c r="A655" s="224"/>
      <c r="B655" s="255" t="s">
        <v>303</v>
      </c>
      <c r="C655" s="252">
        <v>433763925</v>
      </c>
      <c r="D655" s="189">
        <v>33503228</v>
      </c>
      <c r="E655" s="189">
        <v>15856810</v>
      </c>
      <c r="F655" s="226">
        <v>3.655631343708447</v>
      </c>
      <c r="G655" s="226">
        <v>47.32920063702519</v>
      </c>
      <c r="H655" s="189">
        <v>33503228</v>
      </c>
      <c r="I655" s="189">
        <v>15856810</v>
      </c>
    </row>
    <row r="656" spans="1:9" ht="12.75">
      <c r="A656" s="224"/>
      <c r="B656" s="255" t="s">
        <v>292</v>
      </c>
      <c r="C656" s="252">
        <v>637244</v>
      </c>
      <c r="D656" s="189">
        <v>76250</v>
      </c>
      <c r="E656" s="189">
        <v>67124</v>
      </c>
      <c r="F656" s="226">
        <v>10.533484819001826</v>
      </c>
      <c r="G656" s="226">
        <v>88.03147540983606</v>
      </c>
      <c r="H656" s="189">
        <v>76250</v>
      </c>
      <c r="I656" s="189">
        <v>67124</v>
      </c>
    </row>
    <row r="657" spans="1:9" ht="25.5">
      <c r="A657" s="224"/>
      <c r="B657" s="241" t="s">
        <v>296</v>
      </c>
      <c r="C657" s="252">
        <v>74362</v>
      </c>
      <c r="D657" s="252">
        <v>10878</v>
      </c>
      <c r="E657" s="252">
        <v>0</v>
      </c>
      <c r="F657" s="226">
        <v>0</v>
      </c>
      <c r="G657" s="226">
        <v>0</v>
      </c>
      <c r="H657" s="189">
        <v>10878</v>
      </c>
      <c r="I657" s="189">
        <v>0</v>
      </c>
    </row>
    <row r="658" spans="1:9" s="272" customFormat="1" ht="25.5" hidden="1">
      <c r="A658" s="268"/>
      <c r="B658" s="273" t="s">
        <v>323</v>
      </c>
      <c r="C658" s="270">
        <v>0</v>
      </c>
      <c r="D658" s="271"/>
      <c r="E658" s="271"/>
      <c r="F658" s="226" t="e">
        <v>#DIV/0!</v>
      </c>
      <c r="G658" s="226" t="e">
        <v>#DIV/0!</v>
      </c>
      <c r="H658" s="189">
        <v>0</v>
      </c>
      <c r="I658" s="189">
        <v>0</v>
      </c>
    </row>
    <row r="659" spans="1:9" ht="12.75">
      <c r="A659" s="224"/>
      <c r="B659" s="262" t="s">
        <v>297</v>
      </c>
      <c r="C659" s="252">
        <v>74362</v>
      </c>
      <c r="D659" s="189">
        <v>10878</v>
      </c>
      <c r="E659" s="189">
        <v>0</v>
      </c>
      <c r="F659" s="226">
        <v>0</v>
      </c>
      <c r="G659" s="226">
        <v>0</v>
      </c>
      <c r="H659" s="189">
        <v>10878</v>
      </c>
      <c r="I659" s="189">
        <v>0</v>
      </c>
    </row>
    <row r="660" spans="1:9" ht="12.75">
      <c r="A660" s="224"/>
      <c r="B660" s="253" t="s">
        <v>236</v>
      </c>
      <c r="C660" s="189">
        <v>2846</v>
      </c>
      <c r="D660" s="189">
        <v>260</v>
      </c>
      <c r="E660" s="189">
        <v>0</v>
      </c>
      <c r="F660" s="226">
        <v>0</v>
      </c>
      <c r="G660" s="226">
        <v>0</v>
      </c>
      <c r="H660" s="189">
        <v>260</v>
      </c>
      <c r="I660" s="189">
        <v>0</v>
      </c>
    </row>
    <row r="661" spans="1:9" ht="25.5">
      <c r="A661" s="224"/>
      <c r="B661" s="262" t="s">
        <v>315</v>
      </c>
      <c r="C661" s="189">
        <v>2846</v>
      </c>
      <c r="D661" s="189">
        <v>260</v>
      </c>
      <c r="E661" s="189">
        <v>0</v>
      </c>
      <c r="F661" s="226">
        <v>0</v>
      </c>
      <c r="G661" s="226">
        <v>0</v>
      </c>
      <c r="H661" s="189">
        <v>260</v>
      </c>
      <c r="I661" s="189">
        <v>0</v>
      </c>
    </row>
    <row r="662" spans="1:9" ht="38.25">
      <c r="A662" s="224"/>
      <c r="B662" s="264" t="s">
        <v>316</v>
      </c>
      <c r="C662" s="189">
        <v>2846</v>
      </c>
      <c r="D662" s="189">
        <v>260</v>
      </c>
      <c r="E662" s="189">
        <v>0</v>
      </c>
      <c r="F662" s="226">
        <v>0</v>
      </c>
      <c r="G662" s="226">
        <v>0</v>
      </c>
      <c r="H662" s="189">
        <v>260</v>
      </c>
      <c r="I662" s="189">
        <v>0</v>
      </c>
    </row>
    <row r="663" spans="1:9" s="272" customFormat="1" ht="25.5" hidden="1">
      <c r="A663" s="268"/>
      <c r="B663" s="273" t="s">
        <v>304</v>
      </c>
      <c r="C663" s="271">
        <v>0</v>
      </c>
      <c r="D663" s="271"/>
      <c r="E663" s="271"/>
      <c r="F663" s="226" t="e">
        <v>#DIV/0!</v>
      </c>
      <c r="G663" s="226" t="e">
        <v>#DIV/0!</v>
      </c>
      <c r="H663" s="189">
        <v>0</v>
      </c>
      <c r="I663" s="189">
        <v>0</v>
      </c>
    </row>
    <row r="664" spans="1:9" s="272" customFormat="1" ht="38.25" hidden="1">
      <c r="A664" s="268"/>
      <c r="B664" s="275" t="s">
        <v>305</v>
      </c>
      <c r="C664" s="271">
        <v>0</v>
      </c>
      <c r="D664" s="271"/>
      <c r="E664" s="271"/>
      <c r="F664" s="226" t="e">
        <v>#DIV/0!</v>
      </c>
      <c r="G664" s="226" t="e">
        <v>#DIV/0!</v>
      </c>
      <c r="H664" s="189">
        <v>0</v>
      </c>
      <c r="I664" s="189">
        <v>0</v>
      </c>
    </row>
    <row r="665" spans="1:9" s="272" customFormat="1" ht="12.75" hidden="1">
      <c r="A665" s="268"/>
      <c r="B665" s="273" t="s">
        <v>314</v>
      </c>
      <c r="C665" s="271">
        <v>0</v>
      </c>
      <c r="D665" s="271"/>
      <c r="E665" s="271"/>
      <c r="F665" s="226" t="e">
        <v>#DIV/0!</v>
      </c>
      <c r="G665" s="226" t="e">
        <v>#DIV/0!</v>
      </c>
      <c r="H665" s="189">
        <v>0</v>
      </c>
      <c r="I665" s="189">
        <v>0</v>
      </c>
    </row>
    <row r="666" spans="1:9" s="272" customFormat="1" ht="25.5" hidden="1">
      <c r="A666" s="268"/>
      <c r="B666" s="273" t="s">
        <v>327</v>
      </c>
      <c r="C666" s="271">
        <v>0</v>
      </c>
      <c r="D666" s="271"/>
      <c r="E666" s="271"/>
      <c r="F666" s="226" t="e">
        <v>#DIV/0!</v>
      </c>
      <c r="G666" s="226" t="e">
        <v>#DIV/0!</v>
      </c>
      <c r="H666" s="189">
        <v>0</v>
      </c>
      <c r="I666" s="189">
        <v>0</v>
      </c>
    </row>
    <row r="667" spans="1:9" ht="12.75">
      <c r="A667" s="224"/>
      <c r="B667" s="239" t="s">
        <v>241</v>
      </c>
      <c r="C667" s="252">
        <v>5677610</v>
      </c>
      <c r="D667" s="252">
        <v>478243</v>
      </c>
      <c r="E667" s="252">
        <v>306439</v>
      </c>
      <c r="F667" s="226">
        <v>5.397323873954005</v>
      </c>
      <c r="G667" s="226">
        <v>64.07600320339242</v>
      </c>
      <c r="H667" s="189">
        <v>478243</v>
      </c>
      <c r="I667" s="189">
        <v>306439</v>
      </c>
    </row>
    <row r="668" spans="1:9" ht="12.75">
      <c r="A668" s="224"/>
      <c r="B668" s="253" t="s">
        <v>293</v>
      </c>
      <c r="C668" s="252">
        <v>5677610</v>
      </c>
      <c r="D668" s="189">
        <v>478243</v>
      </c>
      <c r="E668" s="189">
        <v>306439</v>
      </c>
      <c r="F668" s="226">
        <v>5.397323873954005</v>
      </c>
      <c r="G668" s="226">
        <v>64.07600320339242</v>
      </c>
      <c r="H668" s="189">
        <v>478243</v>
      </c>
      <c r="I668" s="189">
        <v>306439</v>
      </c>
    </row>
    <row r="669" spans="1:9" s="272" customFormat="1" ht="12.75" hidden="1">
      <c r="A669" s="268"/>
      <c r="B669" s="274" t="s">
        <v>328</v>
      </c>
      <c r="C669" s="270">
        <v>0</v>
      </c>
      <c r="D669" s="271"/>
      <c r="E669" s="271"/>
      <c r="F669" s="226" t="e">
        <v>#DIV/0!</v>
      </c>
      <c r="G669" s="226" t="e">
        <v>#DIV/0!</v>
      </c>
      <c r="H669" s="189">
        <v>0</v>
      </c>
      <c r="I669" s="189">
        <v>0</v>
      </c>
    </row>
    <row r="670" spans="1:9" s="272" customFormat="1" ht="25.5" hidden="1">
      <c r="A670" s="268"/>
      <c r="B670" s="273" t="s">
        <v>344</v>
      </c>
      <c r="C670" s="270">
        <v>0</v>
      </c>
      <c r="D670" s="271"/>
      <c r="E670" s="271"/>
      <c r="F670" s="226" t="e">
        <v>#DIV/0!</v>
      </c>
      <c r="G670" s="226" t="e">
        <v>#DIV/0!</v>
      </c>
      <c r="H670" s="189">
        <v>0</v>
      </c>
      <c r="I670" s="189">
        <v>0</v>
      </c>
    </row>
    <row r="671" spans="1:9" s="272" customFormat="1" ht="38.25" hidden="1">
      <c r="A671" s="268"/>
      <c r="B671" s="275" t="s">
        <v>345</v>
      </c>
      <c r="C671" s="271">
        <v>0</v>
      </c>
      <c r="D671" s="271"/>
      <c r="E671" s="271"/>
      <c r="F671" s="226" t="e">
        <v>#DIV/0!</v>
      </c>
      <c r="G671" s="226" t="e">
        <v>#DIV/0!</v>
      </c>
      <c r="H671" s="189">
        <v>0</v>
      </c>
      <c r="I671" s="189">
        <v>0</v>
      </c>
    </row>
    <row r="672" spans="1:9" s="272" customFormat="1" ht="25.5" hidden="1">
      <c r="A672" s="268"/>
      <c r="B672" s="273" t="s">
        <v>346</v>
      </c>
      <c r="C672" s="271">
        <v>0</v>
      </c>
      <c r="D672" s="271"/>
      <c r="E672" s="271"/>
      <c r="F672" s="226" t="e">
        <v>#DIV/0!</v>
      </c>
      <c r="G672" s="226" t="e">
        <v>#DIV/0!</v>
      </c>
      <c r="H672" s="189">
        <v>0</v>
      </c>
      <c r="I672" s="189">
        <v>0</v>
      </c>
    </row>
    <row r="673" spans="1:9" s="272" customFormat="1" ht="12.75" hidden="1">
      <c r="A673" s="268"/>
      <c r="B673" s="277" t="s">
        <v>1334</v>
      </c>
      <c r="C673" s="271">
        <v>0</v>
      </c>
      <c r="D673" s="271"/>
      <c r="E673" s="271"/>
      <c r="F673" s="226" t="e">
        <v>#DIV/0!</v>
      </c>
      <c r="G673" s="226" t="e">
        <v>#DIV/0!</v>
      </c>
      <c r="H673" s="189">
        <v>0</v>
      </c>
      <c r="I673" s="189">
        <v>0</v>
      </c>
    </row>
    <row r="674" spans="1:9" s="272" customFormat="1" ht="12.75" hidden="1">
      <c r="A674" s="268"/>
      <c r="B674" s="277" t="s">
        <v>1335</v>
      </c>
      <c r="C674" s="270">
        <v>0</v>
      </c>
      <c r="D674" s="271"/>
      <c r="E674" s="271"/>
      <c r="F674" s="226" t="e">
        <v>#DIV/0!</v>
      </c>
      <c r="G674" s="226" t="e">
        <v>#DIV/0!</v>
      </c>
      <c r="H674" s="189">
        <v>0</v>
      </c>
      <c r="I674" s="189">
        <v>0</v>
      </c>
    </row>
    <row r="675" spans="1:9" s="272" customFormat="1" ht="12.75" hidden="1">
      <c r="A675" s="268"/>
      <c r="B675" s="278" t="s">
        <v>1339</v>
      </c>
      <c r="C675" s="270">
        <v>0</v>
      </c>
      <c r="D675" s="271"/>
      <c r="E675" s="271"/>
      <c r="F675" s="226" t="e">
        <v>#DIV/0!</v>
      </c>
      <c r="G675" s="226" t="e">
        <v>#DIV/0!</v>
      </c>
      <c r="H675" s="189">
        <v>0</v>
      </c>
      <c r="I675" s="189">
        <v>0</v>
      </c>
    </row>
    <row r="676" spans="1:9" s="272" customFormat="1" ht="12.75" hidden="1">
      <c r="A676" s="268"/>
      <c r="B676" s="278" t="s">
        <v>1340</v>
      </c>
      <c r="C676" s="270">
        <v>0</v>
      </c>
      <c r="D676" s="271"/>
      <c r="E676" s="271"/>
      <c r="F676" s="226" t="e">
        <v>#DIV/0!</v>
      </c>
      <c r="G676" s="226" t="e">
        <v>#DIV/0!</v>
      </c>
      <c r="H676" s="189">
        <v>0</v>
      </c>
      <c r="I676" s="189">
        <v>0</v>
      </c>
    </row>
    <row r="677" spans="1:9" s="272" customFormat="1" ht="12.75" hidden="1">
      <c r="A677" s="268"/>
      <c r="B677" s="278" t="s">
        <v>317</v>
      </c>
      <c r="C677" s="270">
        <v>0</v>
      </c>
      <c r="D677" s="271"/>
      <c r="E677" s="271"/>
      <c r="F677" s="226" t="e">
        <v>#DIV/0!</v>
      </c>
      <c r="G677" s="226" t="e">
        <v>#DIV/0!</v>
      </c>
      <c r="H677" s="189">
        <v>0</v>
      </c>
      <c r="I677" s="189">
        <v>0</v>
      </c>
    </row>
    <row r="678" spans="1:9" s="272" customFormat="1" ht="51" hidden="1">
      <c r="A678" s="268"/>
      <c r="B678" s="276" t="s">
        <v>330</v>
      </c>
      <c r="C678" s="270">
        <v>0</v>
      </c>
      <c r="D678" s="271"/>
      <c r="E678" s="271"/>
      <c r="F678" s="226" t="e">
        <v>#DIV/0!</v>
      </c>
      <c r="G678" s="226" t="e">
        <v>#DIV/0!</v>
      </c>
      <c r="H678" s="189">
        <v>0</v>
      </c>
      <c r="I678" s="189">
        <v>0</v>
      </c>
    </row>
    <row r="679" spans="1:9" s="272" customFormat="1" ht="51" hidden="1">
      <c r="A679" s="268"/>
      <c r="B679" s="276" t="s">
        <v>318</v>
      </c>
      <c r="C679" s="270">
        <v>0</v>
      </c>
      <c r="D679" s="271"/>
      <c r="E679" s="271"/>
      <c r="F679" s="226" t="e">
        <v>#DIV/0!</v>
      </c>
      <c r="G679" s="226" t="e">
        <v>#DIV/0!</v>
      </c>
      <c r="H679" s="189">
        <v>0</v>
      </c>
      <c r="I679" s="189">
        <v>0</v>
      </c>
    </row>
    <row r="680" spans="1:9" s="272" customFormat="1" ht="38.25" hidden="1">
      <c r="A680" s="268"/>
      <c r="B680" s="276" t="s">
        <v>254</v>
      </c>
      <c r="C680" s="271">
        <v>0</v>
      </c>
      <c r="D680" s="271"/>
      <c r="E680" s="271"/>
      <c r="F680" s="226" t="e">
        <v>#DIV/0!</v>
      </c>
      <c r="G680" s="226" t="e">
        <v>#DIV/0!</v>
      </c>
      <c r="H680" s="189">
        <v>0</v>
      </c>
      <c r="I680" s="189">
        <v>0</v>
      </c>
    </row>
    <row r="681" spans="1:9" ht="12.75">
      <c r="A681" s="224"/>
      <c r="B681" s="180"/>
      <c r="C681" s="189"/>
      <c r="D681" s="189"/>
      <c r="E681" s="189"/>
      <c r="F681" s="226"/>
      <c r="G681" s="226"/>
      <c r="H681" s="189"/>
      <c r="I681" s="189"/>
    </row>
    <row r="682" spans="1:9" ht="12.75">
      <c r="A682" s="224"/>
      <c r="B682" s="228" t="s">
        <v>354</v>
      </c>
      <c r="C682" s="220"/>
      <c r="D682" s="189"/>
      <c r="E682" s="189"/>
      <c r="F682" s="226"/>
      <c r="G682" s="226"/>
      <c r="H682" s="189"/>
      <c r="I682" s="189"/>
    </row>
    <row r="683" spans="1:9" ht="12.75">
      <c r="A683" s="224"/>
      <c r="B683" s="229" t="s">
        <v>282</v>
      </c>
      <c r="C683" s="251">
        <v>816764</v>
      </c>
      <c r="D683" s="251">
        <v>60600</v>
      </c>
      <c r="E683" s="251">
        <v>60601</v>
      </c>
      <c r="F683" s="222">
        <v>7.419646311541644</v>
      </c>
      <c r="G683" s="222">
        <v>100.0016501650165</v>
      </c>
      <c r="H683" s="220">
        <v>60600</v>
      </c>
      <c r="I683" s="220">
        <v>60601</v>
      </c>
    </row>
    <row r="684" spans="1:9" ht="25.5">
      <c r="A684" s="224"/>
      <c r="B684" s="261" t="s">
        <v>295</v>
      </c>
      <c r="C684" s="252">
        <v>11650</v>
      </c>
      <c r="D684" s="189">
        <v>970</v>
      </c>
      <c r="E684" s="189">
        <v>971</v>
      </c>
      <c r="F684" s="226">
        <v>8.334763948497855</v>
      </c>
      <c r="G684" s="226">
        <v>100.10309278350516</v>
      </c>
      <c r="H684" s="189">
        <v>970</v>
      </c>
      <c r="I684" s="189">
        <v>971</v>
      </c>
    </row>
    <row r="685" spans="1:9" s="272" customFormat="1" ht="12.75" hidden="1">
      <c r="A685" s="268"/>
      <c r="B685" s="278" t="s">
        <v>299</v>
      </c>
      <c r="C685" s="270">
        <v>0</v>
      </c>
      <c r="D685" s="271"/>
      <c r="E685" s="271"/>
      <c r="F685" s="226" t="e">
        <v>#DIV/0!</v>
      </c>
      <c r="G685" s="226" t="e">
        <v>#DIV/0!</v>
      </c>
      <c r="H685" s="189">
        <v>0</v>
      </c>
      <c r="I685" s="189">
        <v>0</v>
      </c>
    </row>
    <row r="686" spans="1:9" ht="12.75">
      <c r="A686" s="224"/>
      <c r="B686" s="239" t="s">
        <v>283</v>
      </c>
      <c r="C686" s="252">
        <v>805114</v>
      </c>
      <c r="D686" s="252">
        <v>59630</v>
      </c>
      <c r="E686" s="252">
        <v>59630</v>
      </c>
      <c r="F686" s="226">
        <v>7.406404558857503</v>
      </c>
      <c r="G686" s="226">
        <v>100</v>
      </c>
      <c r="H686" s="189">
        <v>59630</v>
      </c>
      <c r="I686" s="189">
        <v>59630</v>
      </c>
    </row>
    <row r="687" spans="1:9" ht="25.5">
      <c r="A687" s="224"/>
      <c r="B687" s="241" t="s">
        <v>284</v>
      </c>
      <c r="C687" s="252">
        <v>805114</v>
      </c>
      <c r="D687" s="189">
        <v>59630</v>
      </c>
      <c r="E687" s="189">
        <v>59630</v>
      </c>
      <c r="F687" s="226">
        <v>7.406404558857503</v>
      </c>
      <c r="G687" s="226">
        <v>100</v>
      </c>
      <c r="H687" s="189">
        <v>59630</v>
      </c>
      <c r="I687" s="189">
        <v>59630</v>
      </c>
    </row>
    <row r="688" spans="1:9" ht="12.75">
      <c r="A688" s="224"/>
      <c r="B688" s="229" t="s">
        <v>285</v>
      </c>
      <c r="C688" s="220">
        <v>816764</v>
      </c>
      <c r="D688" s="220">
        <v>60600</v>
      </c>
      <c r="E688" s="220">
        <v>49202</v>
      </c>
      <c r="F688" s="222">
        <v>6.024016729434696</v>
      </c>
      <c r="G688" s="222">
        <v>81.1914191419142</v>
      </c>
      <c r="H688" s="220">
        <v>60600</v>
      </c>
      <c r="I688" s="220">
        <v>49202</v>
      </c>
    </row>
    <row r="689" spans="1:9" ht="12.75">
      <c r="A689" s="224"/>
      <c r="B689" s="239" t="s">
        <v>286</v>
      </c>
      <c r="C689" s="252">
        <v>746814</v>
      </c>
      <c r="D689" s="252">
        <v>60600</v>
      </c>
      <c r="E689" s="252">
        <v>49202</v>
      </c>
      <c r="F689" s="226">
        <v>6.588253567822777</v>
      </c>
      <c r="G689" s="226">
        <v>81.1914191419142</v>
      </c>
      <c r="H689" s="189">
        <v>60600</v>
      </c>
      <c r="I689" s="189">
        <v>49202</v>
      </c>
    </row>
    <row r="690" spans="1:9" ht="12.75">
      <c r="A690" s="224"/>
      <c r="B690" s="253" t="s">
        <v>287</v>
      </c>
      <c r="C690" s="252">
        <v>743814</v>
      </c>
      <c r="D690" s="252">
        <v>60600</v>
      </c>
      <c r="E690" s="252">
        <v>49202</v>
      </c>
      <c r="F690" s="226">
        <v>6.614825749448115</v>
      </c>
      <c r="G690" s="226">
        <v>81.1914191419142</v>
      </c>
      <c r="H690" s="189">
        <v>60600</v>
      </c>
      <c r="I690" s="189">
        <v>49202</v>
      </c>
    </row>
    <row r="691" spans="1:9" ht="12.75">
      <c r="A691" s="224"/>
      <c r="B691" s="255" t="s">
        <v>288</v>
      </c>
      <c r="C691" s="252">
        <v>630890</v>
      </c>
      <c r="D691" s="189">
        <v>51000</v>
      </c>
      <c r="E691" s="189">
        <v>40586</v>
      </c>
      <c r="F691" s="226">
        <v>6.4331341438285605</v>
      </c>
      <c r="G691" s="226">
        <v>79.58039215686274</v>
      </c>
      <c r="H691" s="189">
        <v>51000</v>
      </c>
      <c r="I691" s="189">
        <v>40586</v>
      </c>
    </row>
    <row r="692" spans="1:9" ht="12.75">
      <c r="A692" s="224"/>
      <c r="B692" s="258" t="s">
        <v>289</v>
      </c>
      <c r="C692" s="252">
        <v>447420</v>
      </c>
      <c r="D692" s="189">
        <v>37000</v>
      </c>
      <c r="E692" s="189">
        <v>30870</v>
      </c>
      <c r="F692" s="226">
        <v>6.8995574627866425</v>
      </c>
      <c r="G692" s="226">
        <v>83.43243243243244</v>
      </c>
      <c r="H692" s="189">
        <v>37000</v>
      </c>
      <c r="I692" s="189">
        <v>30870</v>
      </c>
    </row>
    <row r="693" spans="1:9" ht="12.75">
      <c r="A693" s="224"/>
      <c r="B693" s="255" t="s">
        <v>290</v>
      </c>
      <c r="C693" s="252">
        <v>112924</v>
      </c>
      <c r="D693" s="189">
        <v>9600</v>
      </c>
      <c r="E693" s="189">
        <v>8616</v>
      </c>
      <c r="F693" s="226">
        <v>7.62991038220396</v>
      </c>
      <c r="G693" s="226">
        <v>89.75</v>
      </c>
      <c r="H693" s="189">
        <v>9600</v>
      </c>
      <c r="I693" s="189">
        <v>8616</v>
      </c>
    </row>
    <row r="694" spans="1:9" s="272" customFormat="1" ht="12.75" hidden="1">
      <c r="A694" s="268"/>
      <c r="B694" s="274" t="s">
        <v>321</v>
      </c>
      <c r="C694" s="270">
        <v>0</v>
      </c>
      <c r="D694" s="271"/>
      <c r="E694" s="271"/>
      <c r="F694" s="226" t="e">
        <v>#DIV/0!</v>
      </c>
      <c r="G694" s="226" t="e">
        <v>#DIV/0!</v>
      </c>
      <c r="H694" s="189">
        <v>0</v>
      </c>
      <c r="I694" s="189">
        <v>0</v>
      </c>
    </row>
    <row r="695" spans="1:9" s="272" customFormat="1" ht="12.75" hidden="1">
      <c r="A695" s="268"/>
      <c r="B695" s="274" t="s">
        <v>291</v>
      </c>
      <c r="C695" s="270">
        <v>0</v>
      </c>
      <c r="D695" s="271"/>
      <c r="E695" s="271"/>
      <c r="F695" s="226" t="e">
        <v>#DIV/0!</v>
      </c>
      <c r="G695" s="226" t="e">
        <v>#DIV/0!</v>
      </c>
      <c r="H695" s="189">
        <v>0</v>
      </c>
      <c r="I695" s="189">
        <v>0</v>
      </c>
    </row>
    <row r="696" spans="1:9" s="272" customFormat="1" ht="12.75" hidden="1">
      <c r="A696" s="268"/>
      <c r="B696" s="269" t="s">
        <v>303</v>
      </c>
      <c r="C696" s="270">
        <v>0</v>
      </c>
      <c r="D696" s="271"/>
      <c r="E696" s="271"/>
      <c r="F696" s="226" t="e">
        <v>#DIV/0!</v>
      </c>
      <c r="G696" s="226" t="e">
        <v>#DIV/0!</v>
      </c>
      <c r="H696" s="189">
        <v>0</v>
      </c>
      <c r="I696" s="189">
        <v>0</v>
      </c>
    </row>
    <row r="697" spans="1:9" s="272" customFormat="1" ht="12.75" hidden="1">
      <c r="A697" s="268"/>
      <c r="B697" s="269" t="s">
        <v>292</v>
      </c>
      <c r="C697" s="270">
        <v>0</v>
      </c>
      <c r="D697" s="271"/>
      <c r="E697" s="271"/>
      <c r="F697" s="226" t="e">
        <v>#DIV/0!</v>
      </c>
      <c r="G697" s="226" t="e">
        <v>#DIV/0!</v>
      </c>
      <c r="H697" s="189">
        <v>0</v>
      </c>
      <c r="I697" s="189">
        <v>0</v>
      </c>
    </row>
    <row r="698" spans="1:9" ht="25.5">
      <c r="A698" s="224"/>
      <c r="B698" s="241" t="s">
        <v>296</v>
      </c>
      <c r="C698" s="252">
        <v>3000</v>
      </c>
      <c r="D698" s="252">
        <v>0</v>
      </c>
      <c r="E698" s="252">
        <v>0</v>
      </c>
      <c r="F698" s="226">
        <v>0</v>
      </c>
      <c r="G698" s="226">
        <v>0</v>
      </c>
      <c r="H698" s="189">
        <v>0</v>
      </c>
      <c r="I698" s="189">
        <v>0</v>
      </c>
    </row>
    <row r="699" spans="1:9" s="272" customFormat="1" ht="25.5" hidden="1">
      <c r="A699" s="268"/>
      <c r="B699" s="273" t="s">
        <v>323</v>
      </c>
      <c r="C699" s="270">
        <v>0</v>
      </c>
      <c r="D699" s="271"/>
      <c r="E699" s="271"/>
      <c r="F699" s="226" t="e">
        <v>#DIV/0!</v>
      </c>
      <c r="G699" s="226" t="e">
        <v>#DIV/0!</v>
      </c>
      <c r="H699" s="189">
        <v>0</v>
      </c>
      <c r="I699" s="189">
        <v>0</v>
      </c>
    </row>
    <row r="700" spans="1:9" ht="12.75">
      <c r="A700" s="224"/>
      <c r="B700" s="262" t="s">
        <v>297</v>
      </c>
      <c r="C700" s="252">
        <v>3000</v>
      </c>
      <c r="D700" s="189">
        <v>0</v>
      </c>
      <c r="E700" s="189">
        <v>0</v>
      </c>
      <c r="F700" s="226">
        <v>0</v>
      </c>
      <c r="G700" s="226">
        <v>0</v>
      </c>
      <c r="H700" s="189">
        <v>0</v>
      </c>
      <c r="I700" s="189">
        <v>0</v>
      </c>
    </row>
    <row r="701" spans="1:9" s="272" customFormat="1" ht="12.75" hidden="1">
      <c r="A701" s="268"/>
      <c r="B701" s="274" t="s">
        <v>236</v>
      </c>
      <c r="C701" s="271">
        <v>0</v>
      </c>
      <c r="D701" s="271"/>
      <c r="E701" s="271"/>
      <c r="F701" s="226" t="e">
        <v>#DIV/0!</v>
      </c>
      <c r="G701" s="226" t="e">
        <v>#DIV/0!</v>
      </c>
      <c r="H701" s="189">
        <v>0</v>
      </c>
      <c r="I701" s="189">
        <v>0</v>
      </c>
    </row>
    <row r="702" spans="1:9" s="272" customFormat="1" ht="25.5" hidden="1">
      <c r="A702" s="268"/>
      <c r="B702" s="273" t="s">
        <v>304</v>
      </c>
      <c r="C702" s="271">
        <v>0</v>
      </c>
      <c r="D702" s="271"/>
      <c r="E702" s="271"/>
      <c r="F702" s="226" t="e">
        <v>#DIV/0!</v>
      </c>
      <c r="G702" s="226" t="e">
        <v>#DIV/0!</v>
      </c>
      <c r="H702" s="189">
        <v>0</v>
      </c>
      <c r="I702" s="189">
        <v>0</v>
      </c>
    </row>
    <row r="703" spans="1:9" s="272" customFormat="1" ht="38.25" hidden="1">
      <c r="A703" s="268"/>
      <c r="B703" s="275" t="s">
        <v>305</v>
      </c>
      <c r="C703" s="271">
        <v>0</v>
      </c>
      <c r="D703" s="271"/>
      <c r="E703" s="271"/>
      <c r="F703" s="226" t="e">
        <v>#DIV/0!</v>
      </c>
      <c r="G703" s="226" t="e">
        <v>#DIV/0!</v>
      </c>
      <c r="H703" s="189">
        <v>0</v>
      </c>
      <c r="I703" s="189">
        <v>0</v>
      </c>
    </row>
    <row r="704" spans="1:9" s="272" customFormat="1" ht="12.75" hidden="1">
      <c r="A704" s="268"/>
      <c r="B704" s="273" t="s">
        <v>314</v>
      </c>
      <c r="C704" s="271">
        <v>0</v>
      </c>
      <c r="D704" s="271"/>
      <c r="E704" s="271"/>
      <c r="F704" s="226" t="e">
        <v>#DIV/0!</v>
      </c>
      <c r="G704" s="226" t="e">
        <v>#DIV/0!</v>
      </c>
      <c r="H704" s="189">
        <v>0</v>
      </c>
      <c r="I704" s="189">
        <v>0</v>
      </c>
    </row>
    <row r="705" spans="1:9" s="272" customFormat="1" ht="25.5" hidden="1">
      <c r="A705" s="268"/>
      <c r="B705" s="273" t="s">
        <v>327</v>
      </c>
      <c r="C705" s="271">
        <v>0</v>
      </c>
      <c r="D705" s="271"/>
      <c r="E705" s="271"/>
      <c r="F705" s="226" t="e">
        <v>#DIV/0!</v>
      </c>
      <c r="G705" s="226" t="e">
        <v>#DIV/0!</v>
      </c>
      <c r="H705" s="189">
        <v>0</v>
      </c>
      <c r="I705" s="189">
        <v>0</v>
      </c>
    </row>
    <row r="706" spans="1:9" ht="12.75">
      <c r="A706" s="224"/>
      <c r="B706" s="239" t="s">
        <v>241</v>
      </c>
      <c r="C706" s="252">
        <v>69950</v>
      </c>
      <c r="D706" s="252">
        <v>0</v>
      </c>
      <c r="E706" s="252">
        <v>0</v>
      </c>
      <c r="F706" s="226">
        <v>0</v>
      </c>
      <c r="G706" s="226">
        <v>0</v>
      </c>
      <c r="H706" s="189">
        <v>0</v>
      </c>
      <c r="I706" s="189">
        <v>0</v>
      </c>
    </row>
    <row r="707" spans="1:9" ht="12.75">
      <c r="A707" s="224"/>
      <c r="B707" s="253" t="s">
        <v>293</v>
      </c>
      <c r="C707" s="252">
        <v>69950</v>
      </c>
      <c r="D707" s="189">
        <v>0</v>
      </c>
      <c r="E707" s="189">
        <v>0</v>
      </c>
      <c r="F707" s="226">
        <v>0</v>
      </c>
      <c r="G707" s="226">
        <v>0</v>
      </c>
      <c r="H707" s="189">
        <v>0</v>
      </c>
      <c r="I707" s="189">
        <v>0</v>
      </c>
    </row>
    <row r="708" spans="1:9" s="272" customFormat="1" ht="12.75" hidden="1">
      <c r="A708" s="268"/>
      <c r="B708" s="274" t="s">
        <v>328</v>
      </c>
      <c r="C708" s="270">
        <v>0</v>
      </c>
      <c r="D708" s="271"/>
      <c r="E708" s="271"/>
      <c r="F708" s="226" t="e">
        <v>#DIV/0!</v>
      </c>
      <c r="G708" s="226" t="e">
        <v>#DIV/0!</v>
      </c>
      <c r="H708" s="189">
        <v>0</v>
      </c>
      <c r="I708" s="189">
        <v>0</v>
      </c>
    </row>
    <row r="709" spans="1:9" s="272" customFormat="1" ht="25.5" hidden="1">
      <c r="A709" s="268"/>
      <c r="B709" s="273" t="s">
        <v>346</v>
      </c>
      <c r="C709" s="271">
        <v>0</v>
      </c>
      <c r="D709" s="271"/>
      <c r="E709" s="271"/>
      <c r="F709" s="226" t="e">
        <v>#DIV/0!</v>
      </c>
      <c r="G709" s="226" t="e">
        <v>#DIV/0!</v>
      </c>
      <c r="H709" s="189">
        <v>0</v>
      </c>
      <c r="I709" s="189">
        <v>0</v>
      </c>
    </row>
    <row r="710" spans="1:9" s="272" customFormat="1" ht="12.75" hidden="1">
      <c r="A710" s="268"/>
      <c r="B710" s="277" t="s">
        <v>1334</v>
      </c>
      <c r="C710" s="271">
        <v>0</v>
      </c>
      <c r="D710" s="271"/>
      <c r="E710" s="271"/>
      <c r="F710" s="226" t="e">
        <v>#DIV/0!</v>
      </c>
      <c r="G710" s="226" t="e">
        <v>#DIV/0!</v>
      </c>
      <c r="H710" s="189">
        <v>0</v>
      </c>
      <c r="I710" s="189">
        <v>0</v>
      </c>
    </row>
    <row r="711" spans="1:9" s="272" customFormat="1" ht="12.75" hidden="1">
      <c r="A711" s="268"/>
      <c r="B711" s="277" t="s">
        <v>1335</v>
      </c>
      <c r="C711" s="270">
        <v>0</v>
      </c>
      <c r="D711" s="271"/>
      <c r="E711" s="271"/>
      <c r="F711" s="226" t="e">
        <v>#DIV/0!</v>
      </c>
      <c r="G711" s="226" t="e">
        <v>#DIV/0!</v>
      </c>
      <c r="H711" s="189">
        <v>0</v>
      </c>
      <c r="I711" s="189">
        <v>0</v>
      </c>
    </row>
    <row r="712" spans="1:9" s="272" customFormat="1" ht="12.75" hidden="1">
      <c r="A712" s="268"/>
      <c r="B712" s="278" t="s">
        <v>1339</v>
      </c>
      <c r="C712" s="270">
        <v>0</v>
      </c>
      <c r="D712" s="271"/>
      <c r="E712" s="271"/>
      <c r="F712" s="226" t="e">
        <v>#DIV/0!</v>
      </c>
      <c r="G712" s="226" t="e">
        <v>#DIV/0!</v>
      </c>
      <c r="H712" s="189">
        <v>0</v>
      </c>
      <c r="I712" s="189">
        <v>0</v>
      </c>
    </row>
    <row r="713" spans="1:9" s="272" customFormat="1" ht="12.75" hidden="1">
      <c r="A713" s="268"/>
      <c r="B713" s="278" t="s">
        <v>1340</v>
      </c>
      <c r="C713" s="270">
        <v>0</v>
      </c>
      <c r="D713" s="271"/>
      <c r="E713" s="271"/>
      <c r="F713" s="226" t="e">
        <v>#DIV/0!</v>
      </c>
      <c r="G713" s="226" t="e">
        <v>#DIV/0!</v>
      </c>
      <c r="H713" s="189">
        <v>0</v>
      </c>
      <c r="I713" s="189">
        <v>0</v>
      </c>
    </row>
    <row r="714" spans="1:9" s="272" customFormat="1" ht="12.75" hidden="1">
      <c r="A714" s="268"/>
      <c r="B714" s="278" t="s">
        <v>317</v>
      </c>
      <c r="C714" s="270">
        <v>0</v>
      </c>
      <c r="D714" s="271"/>
      <c r="E714" s="271"/>
      <c r="F714" s="226" t="e">
        <v>#DIV/0!</v>
      </c>
      <c r="G714" s="226" t="e">
        <v>#DIV/0!</v>
      </c>
      <c r="H714" s="189">
        <v>0</v>
      </c>
      <c r="I714" s="189">
        <v>0</v>
      </c>
    </row>
    <row r="715" spans="1:9" s="272" customFormat="1" ht="51" hidden="1">
      <c r="A715" s="268"/>
      <c r="B715" s="276" t="s">
        <v>330</v>
      </c>
      <c r="C715" s="270">
        <v>0</v>
      </c>
      <c r="D715" s="271"/>
      <c r="E715" s="271"/>
      <c r="F715" s="226" t="e">
        <v>#DIV/0!</v>
      </c>
      <c r="G715" s="226" t="e">
        <v>#DIV/0!</v>
      </c>
      <c r="H715" s="189">
        <v>0</v>
      </c>
      <c r="I715" s="189">
        <v>0</v>
      </c>
    </row>
    <row r="716" spans="1:9" s="272" customFormat="1" ht="51" hidden="1">
      <c r="A716" s="268"/>
      <c r="B716" s="276" t="s">
        <v>318</v>
      </c>
      <c r="C716" s="270">
        <v>0</v>
      </c>
      <c r="D716" s="271"/>
      <c r="E716" s="271"/>
      <c r="F716" s="226" t="e">
        <v>#DIV/0!</v>
      </c>
      <c r="G716" s="226" t="e">
        <v>#DIV/0!</v>
      </c>
      <c r="H716" s="189">
        <v>0</v>
      </c>
      <c r="I716" s="189">
        <v>0</v>
      </c>
    </row>
    <row r="717" spans="1:9" s="272" customFormat="1" ht="38.25" hidden="1">
      <c r="A717" s="268"/>
      <c r="B717" s="276" t="s">
        <v>254</v>
      </c>
      <c r="C717" s="271">
        <v>0</v>
      </c>
      <c r="D717" s="271"/>
      <c r="E717" s="271"/>
      <c r="F717" s="226" t="e">
        <v>#DIV/0!</v>
      </c>
      <c r="G717" s="226" t="e">
        <v>#DIV/0!</v>
      </c>
      <c r="H717" s="189">
        <v>0</v>
      </c>
      <c r="I717" s="189">
        <v>0</v>
      </c>
    </row>
    <row r="718" spans="1:9" ht="12.75">
      <c r="A718" s="224"/>
      <c r="B718" s="279"/>
      <c r="C718" s="220"/>
      <c r="D718" s="189"/>
      <c r="E718" s="189"/>
      <c r="F718" s="226"/>
      <c r="G718" s="226"/>
      <c r="H718" s="189"/>
      <c r="I718" s="189"/>
    </row>
    <row r="719" spans="1:9" ht="12.75">
      <c r="A719" s="224"/>
      <c r="B719" s="228" t="s">
        <v>355</v>
      </c>
      <c r="C719" s="189"/>
      <c r="D719" s="189"/>
      <c r="E719" s="189"/>
      <c r="F719" s="226"/>
      <c r="G719" s="226"/>
      <c r="H719" s="189"/>
      <c r="I719" s="189"/>
    </row>
    <row r="720" spans="1:9" ht="12.75">
      <c r="A720" s="224"/>
      <c r="B720" s="229" t="s">
        <v>282</v>
      </c>
      <c r="C720" s="251">
        <v>17401929</v>
      </c>
      <c r="D720" s="251">
        <v>1375855</v>
      </c>
      <c r="E720" s="251">
        <v>1375816</v>
      </c>
      <c r="F720" s="222">
        <v>7.906112017811359</v>
      </c>
      <c r="G720" s="222">
        <v>99.9971653989701</v>
      </c>
      <c r="H720" s="220">
        <v>1375855</v>
      </c>
      <c r="I720" s="220">
        <v>1375816</v>
      </c>
    </row>
    <row r="721" spans="1:9" ht="25.5">
      <c r="A721" s="224"/>
      <c r="B721" s="261" t="s">
        <v>295</v>
      </c>
      <c r="C721" s="252">
        <v>15000</v>
      </c>
      <c r="D721" s="189">
        <v>1250</v>
      </c>
      <c r="E721" s="189">
        <v>1211</v>
      </c>
      <c r="F721" s="226">
        <v>8.073333333333334</v>
      </c>
      <c r="G721" s="226">
        <v>96.88</v>
      </c>
      <c r="H721" s="189">
        <v>1250</v>
      </c>
      <c r="I721" s="189">
        <v>1211</v>
      </c>
    </row>
    <row r="722" spans="1:9" s="272" customFormat="1" ht="12.75" hidden="1">
      <c r="A722" s="268"/>
      <c r="B722" s="278" t="s">
        <v>299</v>
      </c>
      <c r="C722" s="270">
        <v>0</v>
      </c>
      <c r="D722" s="271"/>
      <c r="E722" s="271"/>
      <c r="F722" s="226" t="e">
        <v>#DIV/0!</v>
      </c>
      <c r="G722" s="226" t="e">
        <v>#DIV/0!</v>
      </c>
      <c r="H722" s="189">
        <v>0</v>
      </c>
      <c r="I722" s="189">
        <v>0</v>
      </c>
    </row>
    <row r="723" spans="1:9" ht="12.75">
      <c r="A723" s="224"/>
      <c r="B723" s="239" t="s">
        <v>283</v>
      </c>
      <c r="C723" s="252">
        <v>17386929</v>
      </c>
      <c r="D723" s="252">
        <v>1374605</v>
      </c>
      <c r="E723" s="252">
        <v>1374605</v>
      </c>
      <c r="F723" s="226">
        <v>7.905967753132252</v>
      </c>
      <c r="G723" s="226">
        <v>100</v>
      </c>
      <c r="H723" s="189">
        <v>1374605</v>
      </c>
      <c r="I723" s="189">
        <v>1374605</v>
      </c>
    </row>
    <row r="724" spans="1:9" ht="25.5">
      <c r="A724" s="224"/>
      <c r="B724" s="241" t="s">
        <v>284</v>
      </c>
      <c r="C724" s="252">
        <v>17386929</v>
      </c>
      <c r="D724" s="189">
        <v>1374605</v>
      </c>
      <c r="E724" s="189">
        <v>1374605</v>
      </c>
      <c r="F724" s="226">
        <v>7.905967753132252</v>
      </c>
      <c r="G724" s="226">
        <v>100</v>
      </c>
      <c r="H724" s="189">
        <v>1374605</v>
      </c>
      <c r="I724" s="189">
        <v>1374605</v>
      </c>
    </row>
    <row r="725" spans="1:9" ht="12.75">
      <c r="A725" s="224"/>
      <c r="B725" s="229" t="s">
        <v>285</v>
      </c>
      <c r="C725" s="220">
        <v>17401929</v>
      </c>
      <c r="D725" s="220">
        <v>1375855</v>
      </c>
      <c r="E725" s="220">
        <v>1299831</v>
      </c>
      <c r="F725" s="222">
        <v>7.469465023101749</v>
      </c>
      <c r="G725" s="222">
        <v>94.47441772570511</v>
      </c>
      <c r="H725" s="220">
        <v>1375855</v>
      </c>
      <c r="I725" s="220">
        <v>1299831</v>
      </c>
    </row>
    <row r="726" spans="1:9" ht="12.75">
      <c r="A726" s="224"/>
      <c r="B726" s="239" t="s">
        <v>286</v>
      </c>
      <c r="C726" s="252">
        <v>17189153</v>
      </c>
      <c r="D726" s="252">
        <v>1365855</v>
      </c>
      <c r="E726" s="252">
        <v>1295345</v>
      </c>
      <c r="F726" s="226">
        <v>7.5358279724428545</v>
      </c>
      <c r="G726" s="226">
        <v>94.83766578443539</v>
      </c>
      <c r="H726" s="189">
        <v>1365855</v>
      </c>
      <c r="I726" s="189">
        <v>1295345</v>
      </c>
    </row>
    <row r="727" spans="1:9" ht="12.75">
      <c r="A727" s="224"/>
      <c r="B727" s="253" t="s">
        <v>287</v>
      </c>
      <c r="C727" s="252">
        <v>16866558</v>
      </c>
      <c r="D727" s="252">
        <v>1338972</v>
      </c>
      <c r="E727" s="252">
        <v>1273838</v>
      </c>
      <c r="F727" s="226">
        <v>7.552447867549502</v>
      </c>
      <c r="G727" s="226">
        <v>95.13552187797804</v>
      </c>
      <c r="H727" s="189">
        <v>1338972</v>
      </c>
      <c r="I727" s="189">
        <v>1273838</v>
      </c>
    </row>
    <row r="728" spans="1:9" ht="12.75">
      <c r="A728" s="224"/>
      <c r="B728" s="255" t="s">
        <v>288</v>
      </c>
      <c r="C728" s="252">
        <v>14951896</v>
      </c>
      <c r="D728" s="252">
        <v>1179360</v>
      </c>
      <c r="E728" s="252">
        <v>1174424</v>
      </c>
      <c r="F728" s="226">
        <v>7.854682777354792</v>
      </c>
      <c r="G728" s="226">
        <v>99.58146791480125</v>
      </c>
      <c r="H728" s="189">
        <v>1179360</v>
      </c>
      <c r="I728" s="189">
        <v>1174424</v>
      </c>
    </row>
    <row r="729" spans="1:9" ht="12.75">
      <c r="A729" s="224"/>
      <c r="B729" s="258" t="s">
        <v>289</v>
      </c>
      <c r="C729" s="252">
        <v>14951896</v>
      </c>
      <c r="D729" s="189">
        <v>1179360</v>
      </c>
      <c r="E729" s="189">
        <v>1174424</v>
      </c>
      <c r="F729" s="226">
        <v>7.854682777354792</v>
      </c>
      <c r="G729" s="226">
        <v>99.58146791480125</v>
      </c>
      <c r="H729" s="189">
        <v>1179360</v>
      </c>
      <c r="I729" s="189">
        <v>1174424</v>
      </c>
    </row>
    <row r="730" spans="1:9" ht="12.75">
      <c r="A730" s="224"/>
      <c r="B730" s="255" t="s">
        <v>290</v>
      </c>
      <c r="C730" s="252">
        <v>1914662</v>
      </c>
      <c r="D730" s="189">
        <v>159612</v>
      </c>
      <c r="E730" s="189">
        <v>99414</v>
      </c>
      <c r="F730" s="226">
        <v>5.192248031245201</v>
      </c>
      <c r="G730" s="226">
        <v>62.28479061724682</v>
      </c>
      <c r="H730" s="189">
        <v>159612</v>
      </c>
      <c r="I730" s="189">
        <v>99414</v>
      </c>
    </row>
    <row r="731" spans="1:9" s="272" customFormat="1" ht="12.75" hidden="1">
      <c r="A731" s="268"/>
      <c r="B731" s="274" t="s">
        <v>321</v>
      </c>
      <c r="C731" s="270">
        <v>0</v>
      </c>
      <c r="D731" s="271"/>
      <c r="E731" s="271"/>
      <c r="F731" s="226" t="e">
        <v>#DIV/0!</v>
      </c>
      <c r="G731" s="226" t="e">
        <v>#DIV/0!</v>
      </c>
      <c r="H731" s="189">
        <v>0</v>
      </c>
      <c r="I731" s="189">
        <v>0</v>
      </c>
    </row>
    <row r="732" spans="1:9" ht="12.75">
      <c r="A732" s="224"/>
      <c r="B732" s="253" t="s">
        <v>291</v>
      </c>
      <c r="C732" s="252">
        <v>322595</v>
      </c>
      <c r="D732" s="252">
        <v>26883</v>
      </c>
      <c r="E732" s="252">
        <v>21507</v>
      </c>
      <c r="F732" s="226">
        <v>6.666873324137076</v>
      </c>
      <c r="G732" s="226">
        <v>80.00223189376186</v>
      </c>
      <c r="H732" s="189">
        <v>26883</v>
      </c>
      <c r="I732" s="189">
        <v>21507</v>
      </c>
    </row>
    <row r="733" spans="1:9" ht="12.75">
      <c r="A733" s="224"/>
      <c r="B733" s="255" t="s">
        <v>303</v>
      </c>
      <c r="C733" s="252">
        <v>322595</v>
      </c>
      <c r="D733" s="189">
        <v>26883</v>
      </c>
      <c r="E733" s="189">
        <v>21507</v>
      </c>
      <c r="F733" s="226">
        <v>6.666873324137076</v>
      </c>
      <c r="G733" s="226">
        <v>80.00223189376186</v>
      </c>
      <c r="H733" s="189">
        <v>26883</v>
      </c>
      <c r="I733" s="189">
        <v>21507</v>
      </c>
    </row>
    <row r="734" spans="1:9" s="272" customFormat="1" ht="12.75" hidden="1">
      <c r="A734" s="268"/>
      <c r="B734" s="269" t="s">
        <v>292</v>
      </c>
      <c r="C734" s="270">
        <v>0</v>
      </c>
      <c r="D734" s="271"/>
      <c r="E734" s="271"/>
      <c r="F734" s="226" t="e">
        <v>#DIV/0!</v>
      </c>
      <c r="G734" s="226" t="e">
        <v>#DIV/0!</v>
      </c>
      <c r="H734" s="189">
        <v>0</v>
      </c>
      <c r="I734" s="189">
        <v>0</v>
      </c>
    </row>
    <row r="735" spans="1:9" ht="12.75">
      <c r="A735" s="224"/>
      <c r="B735" s="239" t="s">
        <v>241</v>
      </c>
      <c r="C735" s="252">
        <v>212776</v>
      </c>
      <c r="D735" s="252">
        <v>10000</v>
      </c>
      <c r="E735" s="252">
        <v>4486</v>
      </c>
      <c r="F735" s="226">
        <v>2.1083204872730006</v>
      </c>
      <c r="G735" s="226">
        <v>44.86</v>
      </c>
      <c r="H735" s="189">
        <v>10000</v>
      </c>
      <c r="I735" s="189">
        <v>4486</v>
      </c>
    </row>
    <row r="736" spans="1:9" ht="12.75">
      <c r="A736" s="224"/>
      <c r="B736" s="253" t="s">
        <v>293</v>
      </c>
      <c r="C736" s="252">
        <v>212776</v>
      </c>
      <c r="D736" s="189">
        <v>10000</v>
      </c>
      <c r="E736" s="189">
        <v>4486</v>
      </c>
      <c r="F736" s="226">
        <v>2.1083204872730006</v>
      </c>
      <c r="G736" s="226">
        <v>44.86</v>
      </c>
      <c r="H736" s="189">
        <v>10000</v>
      </c>
      <c r="I736" s="189">
        <v>4486</v>
      </c>
    </row>
    <row r="737" spans="1:9" ht="12.75">
      <c r="A737" s="224"/>
      <c r="B737" s="181"/>
      <c r="C737" s="189"/>
      <c r="D737" s="189"/>
      <c r="E737" s="189"/>
      <c r="F737" s="226"/>
      <c r="G737" s="226"/>
      <c r="H737" s="189"/>
      <c r="I737" s="189"/>
    </row>
    <row r="738" spans="1:9" ht="12.75">
      <c r="A738" s="224"/>
      <c r="B738" s="248" t="s">
        <v>356</v>
      </c>
      <c r="C738" s="220"/>
      <c r="D738" s="189"/>
      <c r="E738" s="189"/>
      <c r="F738" s="226"/>
      <c r="G738" s="226"/>
      <c r="H738" s="189"/>
      <c r="I738" s="189"/>
    </row>
    <row r="739" spans="1:9" ht="12.75">
      <c r="A739" s="224"/>
      <c r="B739" s="229" t="s">
        <v>282</v>
      </c>
      <c r="C739" s="251">
        <v>307074</v>
      </c>
      <c r="D739" s="251">
        <v>21596</v>
      </c>
      <c r="E739" s="251">
        <v>21596</v>
      </c>
      <c r="F739" s="222">
        <v>7.032832476862255</v>
      </c>
      <c r="G739" s="222">
        <v>100</v>
      </c>
      <c r="H739" s="220">
        <v>21596</v>
      </c>
      <c r="I739" s="220">
        <v>21596</v>
      </c>
    </row>
    <row r="740" spans="1:9" s="272" customFormat="1" ht="25.5" hidden="1">
      <c r="A740" s="268"/>
      <c r="B740" s="280" t="s">
        <v>295</v>
      </c>
      <c r="C740" s="270">
        <v>0</v>
      </c>
      <c r="D740" s="271"/>
      <c r="E740" s="271"/>
      <c r="F740" s="226" t="e">
        <v>#DIV/0!</v>
      </c>
      <c r="G740" s="226" t="e">
        <v>#DIV/0!</v>
      </c>
      <c r="H740" s="189">
        <v>0</v>
      </c>
      <c r="I740" s="189">
        <v>0</v>
      </c>
    </row>
    <row r="741" spans="1:9" s="272" customFormat="1" ht="12.75" hidden="1">
      <c r="A741" s="268"/>
      <c r="B741" s="278" t="s">
        <v>299</v>
      </c>
      <c r="C741" s="270">
        <v>0</v>
      </c>
      <c r="D741" s="271"/>
      <c r="E741" s="271"/>
      <c r="F741" s="226" t="e">
        <v>#DIV/0!</v>
      </c>
      <c r="G741" s="226" t="e">
        <v>#DIV/0!</v>
      </c>
      <c r="H741" s="189">
        <v>0</v>
      </c>
      <c r="I741" s="189">
        <v>0</v>
      </c>
    </row>
    <row r="742" spans="1:9" ht="12.75">
      <c r="A742" s="224"/>
      <c r="B742" s="239" t="s">
        <v>283</v>
      </c>
      <c r="C742" s="252">
        <v>307074</v>
      </c>
      <c r="D742" s="252">
        <v>21596</v>
      </c>
      <c r="E742" s="252">
        <v>21596</v>
      </c>
      <c r="F742" s="226">
        <v>7.032832476862255</v>
      </c>
      <c r="G742" s="226">
        <v>100</v>
      </c>
      <c r="H742" s="189">
        <v>21596</v>
      </c>
      <c r="I742" s="189">
        <v>21596</v>
      </c>
    </row>
    <row r="743" spans="1:9" ht="25.5">
      <c r="A743" s="224"/>
      <c r="B743" s="241" t="s">
        <v>284</v>
      </c>
      <c r="C743" s="252">
        <v>307074</v>
      </c>
      <c r="D743" s="189">
        <v>21596</v>
      </c>
      <c r="E743" s="189">
        <v>21596</v>
      </c>
      <c r="F743" s="226">
        <v>7.032832476862255</v>
      </c>
      <c r="G743" s="226">
        <v>100</v>
      </c>
      <c r="H743" s="189">
        <v>21596</v>
      </c>
      <c r="I743" s="189">
        <v>21596</v>
      </c>
    </row>
    <row r="744" spans="1:9" s="231" customFormat="1" ht="12.75">
      <c r="A744" s="230"/>
      <c r="B744" s="229" t="s">
        <v>285</v>
      </c>
      <c r="C744" s="220">
        <v>307074</v>
      </c>
      <c r="D744" s="220">
        <v>21596</v>
      </c>
      <c r="E744" s="220">
        <v>16604</v>
      </c>
      <c r="F744" s="222">
        <v>5.407165699473091</v>
      </c>
      <c r="G744" s="222">
        <v>76.88460826078904</v>
      </c>
      <c r="H744" s="220">
        <v>21596</v>
      </c>
      <c r="I744" s="220">
        <v>16604</v>
      </c>
    </row>
    <row r="745" spans="1:9" ht="12.75">
      <c r="A745" s="224"/>
      <c r="B745" s="239" t="s">
        <v>286</v>
      </c>
      <c r="C745" s="252">
        <v>295824</v>
      </c>
      <c r="D745" s="252">
        <v>20346</v>
      </c>
      <c r="E745" s="252">
        <v>16084</v>
      </c>
      <c r="F745" s="226">
        <v>5.437016604467521</v>
      </c>
      <c r="G745" s="226">
        <v>79.05239359087781</v>
      </c>
      <c r="H745" s="189">
        <v>20346</v>
      </c>
      <c r="I745" s="189">
        <v>16084</v>
      </c>
    </row>
    <row r="746" spans="1:9" ht="12.75">
      <c r="A746" s="224"/>
      <c r="B746" s="253" t="s">
        <v>287</v>
      </c>
      <c r="C746" s="252">
        <v>295050</v>
      </c>
      <c r="D746" s="252">
        <v>20346</v>
      </c>
      <c r="E746" s="252">
        <v>16084</v>
      </c>
      <c r="F746" s="226">
        <v>5.451279444162006</v>
      </c>
      <c r="G746" s="226">
        <v>79.05239359087781</v>
      </c>
      <c r="H746" s="189">
        <v>20346</v>
      </c>
      <c r="I746" s="189">
        <v>16084</v>
      </c>
    </row>
    <row r="747" spans="1:9" ht="12.75">
      <c r="A747" s="224"/>
      <c r="B747" s="255" t="s">
        <v>288</v>
      </c>
      <c r="C747" s="252">
        <v>204194</v>
      </c>
      <c r="D747" s="189">
        <v>13846</v>
      </c>
      <c r="E747" s="189">
        <v>11671</v>
      </c>
      <c r="F747" s="226">
        <v>5.715642966982379</v>
      </c>
      <c r="G747" s="226">
        <v>84.2914921276903</v>
      </c>
      <c r="H747" s="189">
        <v>13846</v>
      </c>
      <c r="I747" s="189">
        <v>11671</v>
      </c>
    </row>
    <row r="748" spans="1:9" ht="12.75">
      <c r="A748" s="224"/>
      <c r="B748" s="258" t="s">
        <v>289</v>
      </c>
      <c r="C748" s="252">
        <v>165060</v>
      </c>
      <c r="D748" s="189">
        <v>11200</v>
      </c>
      <c r="E748" s="189">
        <v>9064</v>
      </c>
      <c r="F748" s="226">
        <v>5.491336483702896</v>
      </c>
      <c r="G748" s="226">
        <v>80.92857142857143</v>
      </c>
      <c r="H748" s="189">
        <v>11200</v>
      </c>
      <c r="I748" s="189">
        <v>9064</v>
      </c>
    </row>
    <row r="749" spans="1:9" ht="12.75">
      <c r="A749" s="224"/>
      <c r="B749" s="255" t="s">
        <v>290</v>
      </c>
      <c r="C749" s="252">
        <v>90856</v>
      </c>
      <c r="D749" s="189">
        <v>6500</v>
      </c>
      <c r="E749" s="189">
        <v>4413</v>
      </c>
      <c r="F749" s="226">
        <v>4.857136567755569</v>
      </c>
      <c r="G749" s="226">
        <v>67.8923076923077</v>
      </c>
      <c r="H749" s="189">
        <v>6500</v>
      </c>
      <c r="I749" s="189">
        <v>4413</v>
      </c>
    </row>
    <row r="750" spans="1:9" ht="25.5">
      <c r="A750" s="224"/>
      <c r="B750" s="241" t="s">
        <v>296</v>
      </c>
      <c r="C750" s="252">
        <v>774</v>
      </c>
      <c r="D750" s="252">
        <v>0</v>
      </c>
      <c r="E750" s="252">
        <v>0</v>
      </c>
      <c r="F750" s="226">
        <v>0</v>
      </c>
      <c r="G750" s="226">
        <v>0</v>
      </c>
      <c r="H750" s="189">
        <v>0</v>
      </c>
      <c r="I750" s="189">
        <v>0</v>
      </c>
    </row>
    <row r="751" spans="1:9" ht="12.75">
      <c r="A751" s="224"/>
      <c r="B751" s="262" t="s">
        <v>297</v>
      </c>
      <c r="C751" s="252">
        <v>774</v>
      </c>
      <c r="D751" s="189">
        <v>0</v>
      </c>
      <c r="E751" s="189">
        <v>0</v>
      </c>
      <c r="F751" s="226">
        <v>0</v>
      </c>
      <c r="G751" s="226">
        <v>0</v>
      </c>
      <c r="H751" s="189">
        <v>0</v>
      </c>
      <c r="I751" s="189">
        <v>0</v>
      </c>
    </row>
    <row r="752" spans="1:9" ht="12.75">
      <c r="A752" s="224"/>
      <c r="B752" s="239" t="s">
        <v>241</v>
      </c>
      <c r="C752" s="252">
        <v>11250</v>
      </c>
      <c r="D752" s="252">
        <v>1250</v>
      </c>
      <c r="E752" s="252">
        <v>520</v>
      </c>
      <c r="F752" s="226">
        <v>4.622222222222222</v>
      </c>
      <c r="G752" s="226">
        <v>41.6</v>
      </c>
      <c r="H752" s="189">
        <v>1250</v>
      </c>
      <c r="I752" s="189">
        <v>520</v>
      </c>
    </row>
    <row r="753" spans="1:9" ht="12.75">
      <c r="A753" s="224"/>
      <c r="B753" s="253" t="s">
        <v>293</v>
      </c>
      <c r="C753" s="252">
        <v>11250</v>
      </c>
      <c r="D753" s="189">
        <v>1250</v>
      </c>
      <c r="E753" s="189">
        <v>520</v>
      </c>
      <c r="F753" s="226">
        <v>4.622222222222222</v>
      </c>
      <c r="G753" s="226">
        <v>41.6</v>
      </c>
      <c r="H753" s="189">
        <v>1250</v>
      </c>
      <c r="I753" s="189">
        <v>520</v>
      </c>
    </row>
    <row r="754" spans="1:9" ht="12.75">
      <c r="A754" s="224"/>
      <c r="B754" s="181"/>
      <c r="C754" s="189"/>
      <c r="D754" s="189"/>
      <c r="E754" s="189"/>
      <c r="F754" s="226"/>
      <c r="G754" s="226"/>
      <c r="H754" s="189"/>
      <c r="I754" s="189"/>
    </row>
    <row r="755" spans="1:9" ht="12.75">
      <c r="A755" s="224"/>
      <c r="B755" s="176" t="s">
        <v>357</v>
      </c>
      <c r="C755" s="189"/>
      <c r="D755" s="189"/>
      <c r="E755" s="189"/>
      <c r="F755" s="226"/>
      <c r="G755" s="226"/>
      <c r="H755" s="189"/>
      <c r="I755" s="189"/>
    </row>
    <row r="756" spans="1:9" ht="12.75">
      <c r="A756" s="224"/>
      <c r="B756" s="229" t="s">
        <v>282</v>
      </c>
      <c r="C756" s="251">
        <v>14694029</v>
      </c>
      <c r="D756" s="251">
        <v>1449577</v>
      </c>
      <c r="E756" s="251">
        <v>531635</v>
      </c>
      <c r="F756" s="222">
        <v>3.6180342368999003</v>
      </c>
      <c r="G756" s="222">
        <v>36.67518179441313</v>
      </c>
      <c r="H756" s="220">
        <v>1449577</v>
      </c>
      <c r="I756" s="220">
        <v>531635</v>
      </c>
    </row>
    <row r="757" spans="1:9" ht="25.5">
      <c r="A757" s="224"/>
      <c r="B757" s="261" t="s">
        <v>295</v>
      </c>
      <c r="C757" s="252">
        <v>1005000</v>
      </c>
      <c r="D757" s="189">
        <v>465000</v>
      </c>
      <c r="E757" s="189">
        <v>59128</v>
      </c>
      <c r="F757" s="226">
        <v>5.8833830845771145</v>
      </c>
      <c r="G757" s="226">
        <v>12.715698924731184</v>
      </c>
      <c r="H757" s="189">
        <v>465000</v>
      </c>
      <c r="I757" s="189">
        <v>59128</v>
      </c>
    </row>
    <row r="758" spans="1:9" ht="12.75">
      <c r="A758" s="224"/>
      <c r="B758" s="239" t="s">
        <v>299</v>
      </c>
      <c r="C758" s="252">
        <v>2308184</v>
      </c>
      <c r="D758" s="189">
        <v>513023</v>
      </c>
      <c r="E758" s="189">
        <v>953</v>
      </c>
      <c r="F758" s="226">
        <v>0.04128786959791767</v>
      </c>
      <c r="G758" s="226">
        <v>0.18576165201170317</v>
      </c>
      <c r="H758" s="189">
        <v>513023</v>
      </c>
      <c r="I758" s="189">
        <v>953</v>
      </c>
    </row>
    <row r="759" spans="1:9" ht="12.75">
      <c r="A759" s="224"/>
      <c r="B759" s="239" t="s">
        <v>283</v>
      </c>
      <c r="C759" s="252">
        <v>11380845</v>
      </c>
      <c r="D759" s="252">
        <v>471554</v>
      </c>
      <c r="E759" s="252">
        <v>471554</v>
      </c>
      <c r="F759" s="226">
        <v>4.143400599867585</v>
      </c>
      <c r="G759" s="226">
        <v>100</v>
      </c>
      <c r="H759" s="189">
        <v>471554</v>
      </c>
      <c r="I759" s="189">
        <v>471554</v>
      </c>
    </row>
    <row r="760" spans="1:9" ht="25.5">
      <c r="A760" s="224"/>
      <c r="B760" s="241" t="s">
        <v>284</v>
      </c>
      <c r="C760" s="252">
        <v>11380845</v>
      </c>
      <c r="D760" s="189">
        <v>471554</v>
      </c>
      <c r="E760" s="189">
        <v>471554</v>
      </c>
      <c r="F760" s="226">
        <v>4.143400599867585</v>
      </c>
      <c r="G760" s="226">
        <v>100</v>
      </c>
      <c r="H760" s="189">
        <v>471554</v>
      </c>
      <c r="I760" s="189">
        <v>471554</v>
      </c>
    </row>
    <row r="761" spans="1:9" ht="12.75">
      <c r="A761" s="224"/>
      <c r="B761" s="229" t="s">
        <v>285</v>
      </c>
      <c r="C761" s="220">
        <v>14694029</v>
      </c>
      <c r="D761" s="220">
        <v>1449577</v>
      </c>
      <c r="E761" s="220">
        <v>550621</v>
      </c>
      <c r="F761" s="222">
        <v>3.747243182928249</v>
      </c>
      <c r="G761" s="222">
        <v>37.98494319377308</v>
      </c>
      <c r="H761" s="220">
        <v>1449577</v>
      </c>
      <c r="I761" s="220">
        <v>550621</v>
      </c>
    </row>
    <row r="762" spans="1:9" ht="12.75">
      <c r="A762" s="224"/>
      <c r="B762" s="239" t="s">
        <v>286</v>
      </c>
      <c r="C762" s="252">
        <v>14557830</v>
      </c>
      <c r="D762" s="252">
        <v>1428377</v>
      </c>
      <c r="E762" s="252">
        <v>548384</v>
      </c>
      <c r="F762" s="226">
        <v>3.7669350445773855</v>
      </c>
      <c r="G762" s="226">
        <v>38.39210516551302</v>
      </c>
      <c r="H762" s="189">
        <v>1428377</v>
      </c>
      <c r="I762" s="189">
        <v>548384</v>
      </c>
    </row>
    <row r="763" spans="1:9" ht="12.75">
      <c r="A763" s="224"/>
      <c r="B763" s="253" t="s">
        <v>287</v>
      </c>
      <c r="C763" s="252">
        <v>3580381</v>
      </c>
      <c r="D763" s="252">
        <v>269532</v>
      </c>
      <c r="E763" s="252">
        <v>65074</v>
      </c>
      <c r="F763" s="226">
        <v>1.817516068820609</v>
      </c>
      <c r="G763" s="226">
        <v>24.1433299200095</v>
      </c>
      <c r="H763" s="189">
        <v>269532</v>
      </c>
      <c r="I763" s="189">
        <v>65074</v>
      </c>
    </row>
    <row r="764" spans="1:9" ht="12.75">
      <c r="A764" s="224"/>
      <c r="B764" s="255" t="s">
        <v>288</v>
      </c>
      <c r="C764" s="252">
        <v>2267924</v>
      </c>
      <c r="D764" s="189">
        <v>131589</v>
      </c>
      <c r="E764" s="189">
        <v>40961</v>
      </c>
      <c r="F764" s="226">
        <v>1.806101086279787</v>
      </c>
      <c r="G764" s="226">
        <v>31.127981822188783</v>
      </c>
      <c r="H764" s="189">
        <v>131589</v>
      </c>
      <c r="I764" s="189">
        <v>40961</v>
      </c>
    </row>
    <row r="765" spans="1:9" ht="12.75">
      <c r="A765" s="224"/>
      <c r="B765" s="258" t="s">
        <v>289</v>
      </c>
      <c r="C765" s="252">
        <v>1827687</v>
      </c>
      <c r="D765" s="189">
        <v>69723</v>
      </c>
      <c r="E765" s="189">
        <v>26518</v>
      </c>
      <c r="F765" s="226">
        <v>1.4509048868870873</v>
      </c>
      <c r="G765" s="226">
        <v>38.03336058402535</v>
      </c>
      <c r="H765" s="189">
        <v>69723</v>
      </c>
      <c r="I765" s="189">
        <v>26518</v>
      </c>
    </row>
    <row r="766" spans="1:9" ht="12.75">
      <c r="A766" s="224"/>
      <c r="B766" s="255" t="s">
        <v>290</v>
      </c>
      <c r="C766" s="252">
        <v>1312457</v>
      </c>
      <c r="D766" s="189">
        <v>137943</v>
      </c>
      <c r="E766" s="189">
        <v>24113</v>
      </c>
      <c r="F766" s="226">
        <v>1.8372411439003336</v>
      </c>
      <c r="G766" s="226">
        <v>17.480408574556158</v>
      </c>
      <c r="H766" s="189">
        <v>137943</v>
      </c>
      <c r="I766" s="189">
        <v>24113</v>
      </c>
    </row>
    <row r="767" spans="1:9" s="272" customFormat="1" ht="12.75" hidden="1">
      <c r="A767" s="268"/>
      <c r="B767" s="274" t="s">
        <v>321</v>
      </c>
      <c r="C767" s="270">
        <v>0</v>
      </c>
      <c r="D767" s="271"/>
      <c r="E767" s="271"/>
      <c r="F767" s="226" t="e">
        <v>#DIV/0!</v>
      </c>
      <c r="G767" s="226" t="e">
        <v>#DIV/0!</v>
      </c>
      <c r="H767" s="189">
        <v>0</v>
      </c>
      <c r="I767" s="189">
        <v>0</v>
      </c>
    </row>
    <row r="768" spans="1:9" ht="12.75">
      <c r="A768" s="224"/>
      <c r="B768" s="253" t="s">
        <v>291</v>
      </c>
      <c r="C768" s="252">
        <v>10401099</v>
      </c>
      <c r="D768" s="252">
        <v>1100022</v>
      </c>
      <c r="E768" s="252">
        <v>479991</v>
      </c>
      <c r="F768" s="226">
        <v>4.614810415707033</v>
      </c>
      <c r="G768" s="226">
        <v>43.63467276109023</v>
      </c>
      <c r="H768" s="189">
        <v>1100022</v>
      </c>
      <c r="I768" s="189">
        <v>479991</v>
      </c>
    </row>
    <row r="769" spans="1:9" ht="12.75">
      <c r="A769" s="224"/>
      <c r="B769" s="255" t="s">
        <v>303</v>
      </c>
      <c r="C769" s="252">
        <v>1907750</v>
      </c>
      <c r="D769" s="189">
        <v>478415</v>
      </c>
      <c r="E769" s="189">
        <v>9521</v>
      </c>
      <c r="F769" s="226">
        <v>0.4990695845891758</v>
      </c>
      <c r="G769" s="226">
        <v>1.990113186250431</v>
      </c>
      <c r="H769" s="189">
        <v>478415</v>
      </c>
      <c r="I769" s="189">
        <v>9521</v>
      </c>
    </row>
    <row r="770" spans="1:9" ht="12.75">
      <c r="A770" s="224"/>
      <c r="B770" s="255" t="s">
        <v>292</v>
      </c>
      <c r="C770" s="252">
        <v>8493349</v>
      </c>
      <c r="D770" s="189">
        <v>621607</v>
      </c>
      <c r="E770" s="189">
        <v>470470</v>
      </c>
      <c r="F770" s="226">
        <v>5.539275496626831</v>
      </c>
      <c r="G770" s="226">
        <v>75.68608461616422</v>
      </c>
      <c r="H770" s="189">
        <v>621607</v>
      </c>
      <c r="I770" s="189">
        <v>470470</v>
      </c>
    </row>
    <row r="771" spans="1:9" s="272" customFormat="1" ht="25.5" hidden="1">
      <c r="A771" s="268"/>
      <c r="B771" s="276" t="s">
        <v>296</v>
      </c>
      <c r="C771" s="270">
        <v>0</v>
      </c>
      <c r="D771" s="271"/>
      <c r="E771" s="271"/>
      <c r="F771" s="226" t="e">
        <v>#DIV/0!</v>
      </c>
      <c r="G771" s="226" t="e">
        <v>#DIV/0!</v>
      </c>
      <c r="H771" s="189">
        <v>0</v>
      </c>
      <c r="I771" s="189">
        <v>0</v>
      </c>
    </row>
    <row r="772" spans="1:9" s="272" customFormat="1" ht="25.5" hidden="1">
      <c r="A772" s="268"/>
      <c r="B772" s="273" t="s">
        <v>323</v>
      </c>
      <c r="C772" s="270">
        <v>0</v>
      </c>
      <c r="D772" s="271"/>
      <c r="E772" s="271"/>
      <c r="F772" s="226" t="e">
        <v>#DIV/0!</v>
      </c>
      <c r="G772" s="226" t="e">
        <v>#DIV/0!</v>
      </c>
      <c r="H772" s="189">
        <v>0</v>
      </c>
      <c r="I772" s="189">
        <v>0</v>
      </c>
    </row>
    <row r="773" spans="1:9" s="272" customFormat="1" ht="12.75" hidden="1">
      <c r="A773" s="268"/>
      <c r="B773" s="273" t="s">
        <v>297</v>
      </c>
      <c r="C773" s="270">
        <v>0</v>
      </c>
      <c r="D773" s="271"/>
      <c r="E773" s="271"/>
      <c r="F773" s="226" t="e">
        <v>#DIV/0!</v>
      </c>
      <c r="G773" s="226" t="e">
        <v>#DIV/0!</v>
      </c>
      <c r="H773" s="189">
        <v>0</v>
      </c>
      <c r="I773" s="189">
        <v>0</v>
      </c>
    </row>
    <row r="774" spans="1:9" ht="12.75">
      <c r="A774" s="224"/>
      <c r="B774" s="253" t="s">
        <v>236</v>
      </c>
      <c r="C774" s="189">
        <v>576350</v>
      </c>
      <c r="D774" s="189">
        <v>58823</v>
      </c>
      <c r="E774" s="189">
        <v>3319</v>
      </c>
      <c r="F774" s="226">
        <v>0.5758653595905266</v>
      </c>
      <c r="G774" s="226">
        <v>5.64235078115703</v>
      </c>
      <c r="H774" s="189">
        <v>58823</v>
      </c>
      <c r="I774" s="189">
        <v>3319</v>
      </c>
    </row>
    <row r="775" spans="1:9" ht="25.5">
      <c r="A775" s="224"/>
      <c r="B775" s="262" t="s">
        <v>304</v>
      </c>
      <c r="C775" s="189">
        <v>2350</v>
      </c>
      <c r="D775" s="189">
        <v>588</v>
      </c>
      <c r="E775" s="189">
        <v>0</v>
      </c>
      <c r="F775" s="226">
        <v>0</v>
      </c>
      <c r="G775" s="226">
        <v>0</v>
      </c>
      <c r="H775" s="189">
        <v>588</v>
      </c>
      <c r="I775" s="189">
        <v>0</v>
      </c>
    </row>
    <row r="776" spans="1:9" ht="38.25">
      <c r="A776" s="224"/>
      <c r="B776" s="264" t="s">
        <v>305</v>
      </c>
      <c r="C776" s="189">
        <v>2350</v>
      </c>
      <c r="D776" s="189">
        <v>588</v>
      </c>
      <c r="E776" s="189">
        <v>0</v>
      </c>
      <c r="F776" s="226">
        <v>0</v>
      </c>
      <c r="G776" s="226">
        <v>0</v>
      </c>
      <c r="H776" s="189">
        <v>588</v>
      </c>
      <c r="I776" s="189">
        <v>0</v>
      </c>
    </row>
    <row r="777" spans="1:9" s="272" customFormat="1" ht="12.75" hidden="1">
      <c r="A777" s="268"/>
      <c r="B777" s="273" t="s">
        <v>314</v>
      </c>
      <c r="C777" s="271">
        <v>0</v>
      </c>
      <c r="D777" s="271"/>
      <c r="E777" s="271"/>
      <c r="F777" s="226" t="e">
        <v>#DIV/0!</v>
      </c>
      <c r="G777" s="226" t="e">
        <v>#DIV/0!</v>
      </c>
      <c r="H777" s="189">
        <v>0</v>
      </c>
      <c r="I777" s="189">
        <v>0</v>
      </c>
    </row>
    <row r="778" spans="1:9" ht="25.5">
      <c r="A778" s="224"/>
      <c r="B778" s="262" t="s">
        <v>327</v>
      </c>
      <c r="C778" s="189">
        <v>574000</v>
      </c>
      <c r="D778" s="189">
        <v>58235</v>
      </c>
      <c r="E778" s="189">
        <v>3319</v>
      </c>
      <c r="F778" s="226">
        <v>0.5782229965156794</v>
      </c>
      <c r="G778" s="226">
        <v>5.699321713746029</v>
      </c>
      <c r="H778" s="189">
        <v>58235</v>
      </c>
      <c r="I778" s="189">
        <v>3319</v>
      </c>
    </row>
    <row r="779" spans="1:9" ht="12.75">
      <c r="A779" s="224"/>
      <c r="B779" s="239" t="s">
        <v>241</v>
      </c>
      <c r="C779" s="252">
        <v>136199</v>
      </c>
      <c r="D779" s="252">
        <v>21200</v>
      </c>
      <c r="E779" s="252">
        <v>2237</v>
      </c>
      <c r="F779" s="226">
        <v>1.6424496508784938</v>
      </c>
      <c r="G779" s="226">
        <v>10.55188679245283</v>
      </c>
      <c r="H779" s="189">
        <v>21200</v>
      </c>
      <c r="I779" s="189">
        <v>2237</v>
      </c>
    </row>
    <row r="780" spans="1:9" ht="12.75">
      <c r="A780" s="224"/>
      <c r="B780" s="253" t="s">
        <v>293</v>
      </c>
      <c r="C780" s="252">
        <v>136199</v>
      </c>
      <c r="D780" s="189">
        <v>21200</v>
      </c>
      <c r="E780" s="189">
        <v>2237</v>
      </c>
      <c r="F780" s="226">
        <v>1.6424496508784938</v>
      </c>
      <c r="G780" s="226">
        <v>10.55188679245283</v>
      </c>
      <c r="H780" s="189">
        <v>21200</v>
      </c>
      <c r="I780" s="189">
        <v>2237</v>
      </c>
    </row>
    <row r="781" spans="1:9" s="272" customFormat="1" ht="12.75" hidden="1">
      <c r="A781" s="268"/>
      <c r="B781" s="274" t="s">
        <v>328</v>
      </c>
      <c r="C781" s="270">
        <v>0</v>
      </c>
      <c r="D781" s="271"/>
      <c r="E781" s="271"/>
      <c r="F781" s="226" t="e">
        <v>#DIV/0!</v>
      </c>
      <c r="G781" s="226" t="e">
        <v>#DIV/0!</v>
      </c>
      <c r="H781" s="189">
        <v>0</v>
      </c>
      <c r="I781" s="189">
        <v>0</v>
      </c>
    </row>
    <row r="782" spans="1:9" s="272" customFormat="1" ht="25.5" hidden="1">
      <c r="A782" s="268"/>
      <c r="B782" s="273" t="s">
        <v>346</v>
      </c>
      <c r="C782" s="271">
        <v>0</v>
      </c>
      <c r="D782" s="271"/>
      <c r="E782" s="271"/>
      <c r="F782" s="226" t="e">
        <v>#DIV/0!</v>
      </c>
      <c r="G782" s="226" t="e">
        <v>#DIV/0!</v>
      </c>
      <c r="H782" s="189">
        <v>0</v>
      </c>
      <c r="I782" s="189">
        <v>0</v>
      </c>
    </row>
    <row r="783" spans="1:9" s="272" customFormat="1" ht="12.75" hidden="1">
      <c r="A783" s="268"/>
      <c r="B783" s="277" t="s">
        <v>1334</v>
      </c>
      <c r="C783" s="271">
        <v>0</v>
      </c>
      <c r="D783" s="271"/>
      <c r="E783" s="271"/>
      <c r="F783" s="226" t="e">
        <v>#DIV/0!</v>
      </c>
      <c r="G783" s="226" t="e">
        <v>#DIV/0!</v>
      </c>
      <c r="H783" s="189">
        <v>0</v>
      </c>
      <c r="I783" s="189">
        <v>0</v>
      </c>
    </row>
    <row r="784" spans="1:9" s="272" customFormat="1" ht="12.75" hidden="1">
      <c r="A784" s="268"/>
      <c r="B784" s="277" t="s">
        <v>1335</v>
      </c>
      <c r="C784" s="270">
        <v>0</v>
      </c>
      <c r="D784" s="271"/>
      <c r="E784" s="271"/>
      <c r="F784" s="226" t="e">
        <v>#DIV/0!</v>
      </c>
      <c r="G784" s="226" t="e">
        <v>#DIV/0!</v>
      </c>
      <c r="H784" s="189">
        <v>0</v>
      </c>
      <c r="I784" s="189">
        <v>0</v>
      </c>
    </row>
    <row r="785" spans="1:9" s="272" customFormat="1" ht="12.75" hidden="1">
      <c r="A785" s="268"/>
      <c r="B785" s="278" t="s">
        <v>1339</v>
      </c>
      <c r="C785" s="270">
        <v>0</v>
      </c>
      <c r="D785" s="271"/>
      <c r="E785" s="271"/>
      <c r="F785" s="226" t="e">
        <v>#DIV/0!</v>
      </c>
      <c r="G785" s="226" t="e">
        <v>#DIV/0!</v>
      </c>
      <c r="H785" s="189">
        <v>0</v>
      </c>
      <c r="I785" s="189">
        <v>0</v>
      </c>
    </row>
    <row r="786" spans="1:9" s="272" customFormat="1" ht="12.75" hidden="1">
      <c r="A786" s="268"/>
      <c r="B786" s="278" t="s">
        <v>1340</v>
      </c>
      <c r="C786" s="270">
        <v>0</v>
      </c>
      <c r="D786" s="271"/>
      <c r="E786" s="271"/>
      <c r="F786" s="226" t="e">
        <v>#DIV/0!</v>
      </c>
      <c r="G786" s="226" t="e">
        <v>#DIV/0!</v>
      </c>
      <c r="H786" s="189">
        <v>0</v>
      </c>
      <c r="I786" s="189">
        <v>0</v>
      </c>
    </row>
    <row r="787" spans="1:9" s="272" customFormat="1" ht="12.75" hidden="1">
      <c r="A787" s="268"/>
      <c r="B787" s="278" t="s">
        <v>317</v>
      </c>
      <c r="C787" s="270">
        <v>0</v>
      </c>
      <c r="D787" s="271"/>
      <c r="E787" s="271"/>
      <c r="F787" s="226" t="e">
        <v>#DIV/0!</v>
      </c>
      <c r="G787" s="226" t="e">
        <v>#DIV/0!</v>
      </c>
      <c r="H787" s="189">
        <v>0</v>
      </c>
      <c r="I787" s="189">
        <v>0</v>
      </c>
    </row>
    <row r="788" spans="1:9" s="272" customFormat="1" ht="51" hidden="1">
      <c r="A788" s="268"/>
      <c r="B788" s="276" t="s">
        <v>330</v>
      </c>
      <c r="C788" s="270">
        <v>0</v>
      </c>
      <c r="D788" s="271"/>
      <c r="E788" s="271"/>
      <c r="F788" s="226" t="e">
        <v>#DIV/0!</v>
      </c>
      <c r="G788" s="226" t="e">
        <v>#DIV/0!</v>
      </c>
      <c r="H788" s="189">
        <v>0</v>
      </c>
      <c r="I788" s="189">
        <v>0</v>
      </c>
    </row>
    <row r="789" spans="1:9" s="272" customFormat="1" ht="51" hidden="1">
      <c r="A789" s="268"/>
      <c r="B789" s="276" t="s">
        <v>318</v>
      </c>
      <c r="C789" s="270">
        <v>0</v>
      </c>
      <c r="D789" s="271"/>
      <c r="E789" s="271"/>
      <c r="F789" s="226" t="e">
        <v>#DIV/0!</v>
      </c>
      <c r="G789" s="226" t="e">
        <v>#DIV/0!</v>
      </c>
      <c r="H789" s="189">
        <v>0</v>
      </c>
      <c r="I789" s="189">
        <v>0</v>
      </c>
    </row>
    <row r="790" spans="1:9" s="272" customFormat="1" ht="38.25" hidden="1">
      <c r="A790" s="268"/>
      <c r="B790" s="276" t="s">
        <v>254</v>
      </c>
      <c r="C790" s="271">
        <v>0</v>
      </c>
      <c r="D790" s="271"/>
      <c r="E790" s="271"/>
      <c r="F790" s="226" t="e">
        <v>#DIV/0!</v>
      </c>
      <c r="G790" s="226" t="e">
        <v>#DIV/0!</v>
      </c>
      <c r="H790" s="189">
        <v>0</v>
      </c>
      <c r="I790" s="189">
        <v>0</v>
      </c>
    </row>
    <row r="791" spans="1:9" ht="12.75">
      <c r="A791" s="224"/>
      <c r="B791" s="181"/>
      <c r="C791" s="189"/>
      <c r="D791" s="189"/>
      <c r="E791" s="189"/>
      <c r="F791" s="226"/>
      <c r="G791" s="226"/>
      <c r="H791" s="189"/>
      <c r="I791" s="189"/>
    </row>
    <row r="792" spans="1:9" ht="12.75">
      <c r="A792" s="224"/>
      <c r="B792" s="176" t="s">
        <v>358</v>
      </c>
      <c r="C792" s="220"/>
      <c r="D792" s="189"/>
      <c r="E792" s="189"/>
      <c r="F792" s="226"/>
      <c r="G792" s="226"/>
      <c r="H792" s="189"/>
      <c r="I792" s="189"/>
    </row>
    <row r="793" spans="1:9" ht="12.75">
      <c r="A793" s="224"/>
      <c r="B793" s="229" t="s">
        <v>282</v>
      </c>
      <c r="C793" s="251">
        <v>91220</v>
      </c>
      <c r="D793" s="251">
        <v>6700</v>
      </c>
      <c r="E793" s="251">
        <v>6700</v>
      </c>
      <c r="F793" s="222">
        <v>7.344880508660381</v>
      </c>
      <c r="G793" s="222">
        <v>100</v>
      </c>
      <c r="H793" s="220">
        <v>6700</v>
      </c>
      <c r="I793" s="220">
        <v>6700</v>
      </c>
    </row>
    <row r="794" spans="1:9" s="272" customFormat="1" ht="25.5" hidden="1">
      <c r="A794" s="268"/>
      <c r="B794" s="280" t="s">
        <v>295</v>
      </c>
      <c r="C794" s="270">
        <v>0</v>
      </c>
      <c r="D794" s="271"/>
      <c r="E794" s="271"/>
      <c r="F794" s="226" t="e">
        <v>#DIV/0!</v>
      </c>
      <c r="G794" s="226" t="e">
        <v>#DIV/0!</v>
      </c>
      <c r="H794" s="189">
        <v>0</v>
      </c>
      <c r="I794" s="189">
        <v>0</v>
      </c>
    </row>
    <row r="795" spans="1:9" s="272" customFormat="1" ht="12.75" hidden="1">
      <c r="A795" s="268"/>
      <c r="B795" s="278" t="s">
        <v>299</v>
      </c>
      <c r="C795" s="270">
        <v>0</v>
      </c>
      <c r="D795" s="271"/>
      <c r="E795" s="271"/>
      <c r="F795" s="226" t="e">
        <v>#DIV/0!</v>
      </c>
      <c r="G795" s="226" t="e">
        <v>#DIV/0!</v>
      </c>
      <c r="H795" s="189">
        <v>0</v>
      </c>
      <c r="I795" s="189">
        <v>0</v>
      </c>
    </row>
    <row r="796" spans="1:9" ht="12.75">
      <c r="A796" s="224"/>
      <c r="B796" s="239" t="s">
        <v>283</v>
      </c>
      <c r="C796" s="252">
        <v>91220</v>
      </c>
      <c r="D796" s="252">
        <v>6700</v>
      </c>
      <c r="E796" s="252">
        <v>6700</v>
      </c>
      <c r="F796" s="226">
        <v>7.344880508660381</v>
      </c>
      <c r="G796" s="226">
        <v>100</v>
      </c>
      <c r="H796" s="189">
        <v>6700</v>
      </c>
      <c r="I796" s="189">
        <v>6700</v>
      </c>
    </row>
    <row r="797" spans="1:9" ht="25.5">
      <c r="A797" s="224"/>
      <c r="B797" s="241" t="s">
        <v>284</v>
      </c>
      <c r="C797" s="252">
        <v>91220</v>
      </c>
      <c r="D797" s="189">
        <v>6700</v>
      </c>
      <c r="E797" s="189">
        <v>6700</v>
      </c>
      <c r="F797" s="226">
        <v>7.344880508660381</v>
      </c>
      <c r="G797" s="226">
        <v>100</v>
      </c>
      <c r="H797" s="189">
        <v>6700</v>
      </c>
      <c r="I797" s="189">
        <v>6700</v>
      </c>
    </row>
    <row r="798" spans="1:9" s="231" customFormat="1" ht="12.75">
      <c r="A798" s="230"/>
      <c r="B798" s="229" t="s">
        <v>285</v>
      </c>
      <c r="C798" s="220">
        <v>91220</v>
      </c>
      <c r="D798" s="220">
        <v>6700</v>
      </c>
      <c r="E798" s="220">
        <v>5890</v>
      </c>
      <c r="F798" s="222">
        <v>6.456917342688007</v>
      </c>
      <c r="G798" s="222">
        <v>87.91044776119404</v>
      </c>
      <c r="H798" s="220">
        <v>6700</v>
      </c>
      <c r="I798" s="220">
        <v>5890</v>
      </c>
    </row>
    <row r="799" spans="1:9" ht="12.75">
      <c r="A799" s="224"/>
      <c r="B799" s="239" t="s">
        <v>286</v>
      </c>
      <c r="C799" s="252">
        <v>91220</v>
      </c>
      <c r="D799" s="252">
        <v>6700</v>
      </c>
      <c r="E799" s="252">
        <v>5890</v>
      </c>
      <c r="F799" s="226">
        <v>6.456917342688007</v>
      </c>
      <c r="G799" s="226">
        <v>87.91044776119404</v>
      </c>
      <c r="H799" s="189">
        <v>6700</v>
      </c>
      <c r="I799" s="189">
        <v>5890</v>
      </c>
    </row>
    <row r="800" spans="1:9" ht="12.75">
      <c r="A800" s="224"/>
      <c r="B800" s="253" t="s">
        <v>287</v>
      </c>
      <c r="C800" s="252">
        <v>91220</v>
      </c>
      <c r="D800" s="252">
        <v>6700</v>
      </c>
      <c r="E800" s="252">
        <v>5890</v>
      </c>
      <c r="F800" s="226">
        <v>6.456917342688007</v>
      </c>
      <c r="G800" s="226">
        <v>87.91044776119404</v>
      </c>
      <c r="H800" s="189">
        <v>6700</v>
      </c>
      <c r="I800" s="189">
        <v>5890</v>
      </c>
    </row>
    <row r="801" spans="1:9" ht="12.75">
      <c r="A801" s="224"/>
      <c r="B801" s="255" t="s">
        <v>288</v>
      </c>
      <c r="C801" s="252">
        <v>72980</v>
      </c>
      <c r="D801" s="189">
        <v>5831</v>
      </c>
      <c r="E801" s="189">
        <v>5623</v>
      </c>
      <c r="F801" s="226">
        <v>7.704850644012058</v>
      </c>
      <c r="G801" s="226">
        <v>96.43285885782885</v>
      </c>
      <c r="H801" s="189">
        <v>5831</v>
      </c>
      <c r="I801" s="189">
        <v>5623</v>
      </c>
    </row>
    <row r="802" spans="1:9" ht="12.75">
      <c r="A802" s="224"/>
      <c r="B802" s="258" t="s">
        <v>289</v>
      </c>
      <c r="C802" s="252">
        <v>60480</v>
      </c>
      <c r="D802" s="189">
        <v>4980</v>
      </c>
      <c r="E802" s="189">
        <v>4575</v>
      </c>
      <c r="F802" s="226">
        <v>7.5644841269841265</v>
      </c>
      <c r="G802" s="226">
        <v>91.86746987951807</v>
      </c>
      <c r="H802" s="189">
        <v>4980</v>
      </c>
      <c r="I802" s="189">
        <v>4575</v>
      </c>
    </row>
    <row r="803" spans="1:9" ht="12.75">
      <c r="A803" s="224"/>
      <c r="B803" s="255" t="s">
        <v>290</v>
      </c>
      <c r="C803" s="252">
        <v>18240</v>
      </c>
      <c r="D803" s="189">
        <v>869</v>
      </c>
      <c r="E803" s="189">
        <v>267</v>
      </c>
      <c r="F803" s="226">
        <v>1.4638157894736843</v>
      </c>
      <c r="G803" s="226">
        <v>30.724971231300348</v>
      </c>
      <c r="H803" s="189">
        <v>869</v>
      </c>
      <c r="I803" s="189">
        <v>267</v>
      </c>
    </row>
    <row r="804" spans="1:9" ht="12.75">
      <c r="A804" s="224"/>
      <c r="B804" s="265"/>
      <c r="C804" s="189"/>
      <c r="D804" s="189"/>
      <c r="E804" s="189"/>
      <c r="F804" s="226"/>
      <c r="G804" s="226"/>
      <c r="H804" s="189"/>
      <c r="I804" s="189"/>
    </row>
    <row r="805" spans="1:9" ht="25.5">
      <c r="A805" s="224"/>
      <c r="B805" s="176" t="s">
        <v>359</v>
      </c>
      <c r="C805" s="189"/>
      <c r="D805" s="189"/>
      <c r="E805" s="189"/>
      <c r="F805" s="226"/>
      <c r="G805" s="226"/>
      <c r="H805" s="189"/>
      <c r="I805" s="189"/>
    </row>
    <row r="806" spans="1:9" ht="12.75">
      <c r="A806" s="224"/>
      <c r="B806" s="229" t="s">
        <v>282</v>
      </c>
      <c r="C806" s="251">
        <v>7259730</v>
      </c>
      <c r="D806" s="251">
        <v>795113</v>
      </c>
      <c r="E806" s="251">
        <v>795113</v>
      </c>
      <c r="F806" s="222">
        <v>10.952377016776106</v>
      </c>
      <c r="G806" s="222">
        <v>100</v>
      </c>
      <c r="H806" s="220">
        <v>795113</v>
      </c>
      <c r="I806" s="220">
        <v>795113</v>
      </c>
    </row>
    <row r="807" spans="1:9" s="272" customFormat="1" ht="25.5" hidden="1">
      <c r="A807" s="268"/>
      <c r="B807" s="280" t="s">
        <v>295</v>
      </c>
      <c r="C807" s="270">
        <v>0</v>
      </c>
      <c r="D807" s="271"/>
      <c r="E807" s="271"/>
      <c r="F807" s="226" t="e">
        <v>#DIV/0!</v>
      </c>
      <c r="G807" s="226" t="e">
        <v>#DIV/0!</v>
      </c>
      <c r="H807" s="189">
        <v>0</v>
      </c>
      <c r="I807" s="189">
        <v>0</v>
      </c>
    </row>
    <row r="808" spans="1:9" ht="12.75">
      <c r="A808" s="224"/>
      <c r="B808" s="239" t="s">
        <v>299</v>
      </c>
      <c r="C808" s="252">
        <v>1265048</v>
      </c>
      <c r="D808" s="189">
        <v>0</v>
      </c>
      <c r="E808" s="189">
        <v>0</v>
      </c>
      <c r="F808" s="226">
        <v>0</v>
      </c>
      <c r="G808" s="226">
        <v>0</v>
      </c>
      <c r="H808" s="189">
        <v>0</v>
      </c>
      <c r="I808" s="189">
        <v>0</v>
      </c>
    </row>
    <row r="809" spans="1:9" ht="12.75">
      <c r="A809" s="224"/>
      <c r="B809" s="239" t="s">
        <v>283</v>
      </c>
      <c r="C809" s="252">
        <v>5994682</v>
      </c>
      <c r="D809" s="252">
        <v>795113</v>
      </c>
      <c r="E809" s="252">
        <v>795113</v>
      </c>
      <c r="F809" s="226">
        <v>13.263639339000802</v>
      </c>
      <c r="G809" s="226">
        <v>100</v>
      </c>
      <c r="H809" s="189">
        <v>795113</v>
      </c>
      <c r="I809" s="189">
        <v>795113</v>
      </c>
    </row>
    <row r="810" spans="1:9" ht="25.5">
      <c r="A810" s="224"/>
      <c r="B810" s="241" t="s">
        <v>284</v>
      </c>
      <c r="C810" s="252">
        <v>5994682</v>
      </c>
      <c r="D810" s="189">
        <v>795113</v>
      </c>
      <c r="E810" s="189">
        <v>795113</v>
      </c>
      <c r="F810" s="226">
        <v>13.263639339000802</v>
      </c>
      <c r="G810" s="226">
        <v>100</v>
      </c>
      <c r="H810" s="189">
        <v>795113</v>
      </c>
      <c r="I810" s="189">
        <v>795113</v>
      </c>
    </row>
    <row r="811" spans="1:9" ht="12.75">
      <c r="A811" s="224"/>
      <c r="B811" s="229" t="s">
        <v>285</v>
      </c>
      <c r="C811" s="220">
        <v>7259730</v>
      </c>
      <c r="D811" s="220">
        <v>795113</v>
      </c>
      <c r="E811" s="220">
        <v>198316</v>
      </c>
      <c r="F811" s="222">
        <v>2.7317269375031854</v>
      </c>
      <c r="G811" s="222">
        <v>24.941863609323455</v>
      </c>
      <c r="H811" s="220">
        <v>795113</v>
      </c>
      <c r="I811" s="220">
        <v>198316</v>
      </c>
    </row>
    <row r="812" spans="1:9" ht="12.75">
      <c r="A812" s="224"/>
      <c r="B812" s="239" t="s">
        <v>286</v>
      </c>
      <c r="C812" s="252">
        <v>7227070</v>
      </c>
      <c r="D812" s="252">
        <v>782799</v>
      </c>
      <c r="E812" s="252">
        <v>198241</v>
      </c>
      <c r="F812" s="226">
        <v>2.7430341756756196</v>
      </c>
      <c r="G812" s="226">
        <v>25.324636337041824</v>
      </c>
      <c r="H812" s="189">
        <v>782799</v>
      </c>
      <c r="I812" s="189">
        <v>198241</v>
      </c>
    </row>
    <row r="813" spans="1:9" ht="12.75">
      <c r="A813" s="224"/>
      <c r="B813" s="253" t="s">
        <v>287</v>
      </c>
      <c r="C813" s="252">
        <v>2410559</v>
      </c>
      <c r="D813" s="252">
        <v>222150</v>
      </c>
      <c r="E813" s="252">
        <v>81968</v>
      </c>
      <c r="F813" s="226">
        <v>3.400373108478158</v>
      </c>
      <c r="G813" s="226">
        <v>36.897591717308124</v>
      </c>
      <c r="H813" s="189">
        <v>222150</v>
      </c>
      <c r="I813" s="189">
        <v>81968</v>
      </c>
    </row>
    <row r="814" spans="1:9" ht="12.75">
      <c r="A814" s="224"/>
      <c r="B814" s="255" t="s">
        <v>288</v>
      </c>
      <c r="C814" s="252">
        <v>1495436</v>
      </c>
      <c r="D814" s="189">
        <v>136937</v>
      </c>
      <c r="E814" s="189">
        <v>58409</v>
      </c>
      <c r="F814" s="226">
        <v>3.90581743384538</v>
      </c>
      <c r="G814" s="226">
        <v>42.653921146220526</v>
      </c>
      <c r="H814" s="189">
        <v>136937</v>
      </c>
      <c r="I814" s="189">
        <v>58409</v>
      </c>
    </row>
    <row r="815" spans="1:9" ht="12.75">
      <c r="A815" s="224"/>
      <c r="B815" s="258" t="s">
        <v>289</v>
      </c>
      <c r="C815" s="252">
        <v>1177705</v>
      </c>
      <c r="D815" s="189">
        <v>108790</v>
      </c>
      <c r="E815" s="189">
        <v>54051</v>
      </c>
      <c r="F815" s="226">
        <v>4.589519446720528</v>
      </c>
      <c r="G815" s="226">
        <v>49.683794466403164</v>
      </c>
      <c r="H815" s="189">
        <v>108790</v>
      </c>
      <c r="I815" s="189">
        <v>54051</v>
      </c>
    </row>
    <row r="816" spans="1:9" ht="12.75">
      <c r="A816" s="224"/>
      <c r="B816" s="255" t="s">
        <v>290</v>
      </c>
      <c r="C816" s="252">
        <v>915123</v>
      </c>
      <c r="D816" s="189">
        <v>85213</v>
      </c>
      <c r="E816" s="189">
        <v>23559</v>
      </c>
      <c r="F816" s="226">
        <v>2.5744080303959143</v>
      </c>
      <c r="G816" s="226">
        <v>27.64718998274911</v>
      </c>
      <c r="H816" s="189">
        <v>85213</v>
      </c>
      <c r="I816" s="189">
        <v>23559</v>
      </c>
    </row>
    <row r="817" spans="1:9" s="272" customFormat="1" ht="12.75" hidden="1">
      <c r="A817" s="268"/>
      <c r="B817" s="274" t="s">
        <v>321</v>
      </c>
      <c r="C817" s="270">
        <v>0</v>
      </c>
      <c r="D817" s="271"/>
      <c r="E817" s="271"/>
      <c r="F817" s="226" t="e">
        <v>#DIV/0!</v>
      </c>
      <c r="G817" s="226" t="e">
        <v>#DIV/0!</v>
      </c>
      <c r="H817" s="189">
        <v>0</v>
      </c>
      <c r="I817" s="189">
        <v>0</v>
      </c>
    </row>
    <row r="818" spans="1:9" ht="12.75">
      <c r="A818" s="224"/>
      <c r="B818" s="253" t="s">
        <v>291</v>
      </c>
      <c r="C818" s="252">
        <v>4816511</v>
      </c>
      <c r="D818" s="252">
        <v>560649</v>
      </c>
      <c r="E818" s="252">
        <v>116273</v>
      </c>
      <c r="F818" s="226">
        <v>2.4140503364364787</v>
      </c>
      <c r="G818" s="226">
        <v>20.739000693838747</v>
      </c>
      <c r="H818" s="189">
        <v>560649</v>
      </c>
      <c r="I818" s="189">
        <v>116273</v>
      </c>
    </row>
    <row r="819" spans="1:9" ht="12.75">
      <c r="A819" s="224"/>
      <c r="B819" s="255" t="s">
        <v>303</v>
      </c>
      <c r="C819" s="252">
        <v>4816511</v>
      </c>
      <c r="D819" s="189">
        <v>560649</v>
      </c>
      <c r="E819" s="189">
        <v>116273</v>
      </c>
      <c r="F819" s="226">
        <v>2.4140503364364787</v>
      </c>
      <c r="G819" s="226">
        <v>20.739000693838747</v>
      </c>
      <c r="H819" s="189">
        <v>560649</v>
      </c>
      <c r="I819" s="189">
        <v>116273</v>
      </c>
    </row>
    <row r="820" spans="1:9" s="272" customFormat="1" ht="12.75" hidden="1">
      <c r="A820" s="268"/>
      <c r="B820" s="269" t="s">
        <v>292</v>
      </c>
      <c r="C820" s="270">
        <v>0</v>
      </c>
      <c r="D820" s="271"/>
      <c r="E820" s="271"/>
      <c r="F820" s="226" t="e">
        <v>#DIV/0!</v>
      </c>
      <c r="G820" s="226" t="e">
        <v>#DIV/0!</v>
      </c>
      <c r="H820" s="189">
        <v>0</v>
      </c>
      <c r="I820" s="189">
        <v>0</v>
      </c>
    </row>
    <row r="821" spans="1:9" ht="12.75">
      <c r="A821" s="224"/>
      <c r="B821" s="239" t="s">
        <v>241</v>
      </c>
      <c r="C821" s="252">
        <v>32660</v>
      </c>
      <c r="D821" s="252">
        <v>12314</v>
      </c>
      <c r="E821" s="252">
        <v>75</v>
      </c>
      <c r="F821" s="226">
        <v>0.22963870177587264</v>
      </c>
      <c r="G821" s="226">
        <v>0.6090628552866656</v>
      </c>
      <c r="H821" s="189">
        <v>12314</v>
      </c>
      <c r="I821" s="189">
        <v>75</v>
      </c>
    </row>
    <row r="822" spans="1:9" ht="12.75">
      <c r="A822" s="224"/>
      <c r="B822" s="253" t="s">
        <v>293</v>
      </c>
      <c r="C822" s="252">
        <v>32660</v>
      </c>
      <c r="D822" s="189">
        <v>12314</v>
      </c>
      <c r="E822" s="189">
        <v>75</v>
      </c>
      <c r="F822" s="226">
        <v>0.22963870177587264</v>
      </c>
      <c r="G822" s="226">
        <v>0.6090628552866656</v>
      </c>
      <c r="H822" s="189">
        <v>12314</v>
      </c>
      <c r="I822" s="189">
        <v>75</v>
      </c>
    </row>
    <row r="823" spans="1:9" ht="12.75">
      <c r="A823" s="224"/>
      <c r="B823" s="229"/>
      <c r="C823" s="220"/>
      <c r="D823" s="189"/>
      <c r="E823" s="189"/>
      <c r="F823" s="226"/>
      <c r="G823" s="226"/>
      <c r="H823" s="189"/>
      <c r="I823" s="189"/>
    </row>
    <row r="824" spans="1:9" ht="12.75">
      <c r="A824" s="224"/>
      <c r="B824" s="228" t="s">
        <v>360</v>
      </c>
      <c r="C824" s="220"/>
      <c r="D824" s="189"/>
      <c r="E824" s="189"/>
      <c r="F824" s="226"/>
      <c r="G824" s="226"/>
      <c r="H824" s="189"/>
      <c r="I824" s="189"/>
    </row>
    <row r="825" spans="1:9" ht="12.75">
      <c r="A825" s="224"/>
      <c r="B825" s="229" t="s">
        <v>282</v>
      </c>
      <c r="C825" s="251">
        <v>13603289</v>
      </c>
      <c r="D825" s="251">
        <v>996842</v>
      </c>
      <c r="E825" s="251">
        <v>996507</v>
      </c>
      <c r="F825" s="222">
        <v>7.325485770389793</v>
      </c>
      <c r="G825" s="222">
        <v>99.96639387184729</v>
      </c>
      <c r="H825" s="220">
        <v>996842</v>
      </c>
      <c r="I825" s="220">
        <v>996507</v>
      </c>
    </row>
    <row r="826" spans="1:9" ht="25.5">
      <c r="A826" s="224"/>
      <c r="B826" s="261" t="s">
        <v>295</v>
      </c>
      <c r="C826" s="252">
        <v>4024</v>
      </c>
      <c r="D826" s="189">
        <v>335</v>
      </c>
      <c r="E826" s="189">
        <v>0</v>
      </c>
      <c r="F826" s="226">
        <v>0</v>
      </c>
      <c r="G826" s="226">
        <v>0</v>
      </c>
      <c r="H826" s="189">
        <v>335</v>
      </c>
      <c r="I826" s="189">
        <v>0</v>
      </c>
    </row>
    <row r="827" spans="1:9" s="272" customFormat="1" ht="12.75" hidden="1">
      <c r="A827" s="268"/>
      <c r="B827" s="278" t="s">
        <v>299</v>
      </c>
      <c r="C827" s="270">
        <v>0</v>
      </c>
      <c r="D827" s="271"/>
      <c r="E827" s="271"/>
      <c r="F827" s="226" t="e">
        <v>#DIV/0!</v>
      </c>
      <c r="G827" s="226" t="e">
        <v>#DIV/0!</v>
      </c>
      <c r="H827" s="189">
        <v>0</v>
      </c>
      <c r="I827" s="189">
        <v>0</v>
      </c>
    </row>
    <row r="828" spans="1:9" ht="12.75">
      <c r="A828" s="224"/>
      <c r="B828" s="239" t="s">
        <v>283</v>
      </c>
      <c r="C828" s="252">
        <v>13599265</v>
      </c>
      <c r="D828" s="252">
        <v>996507</v>
      </c>
      <c r="E828" s="252">
        <v>996507</v>
      </c>
      <c r="F828" s="226">
        <v>7.327653369501955</v>
      </c>
      <c r="G828" s="226">
        <v>100</v>
      </c>
      <c r="H828" s="189">
        <v>996507</v>
      </c>
      <c r="I828" s="189">
        <v>996507</v>
      </c>
    </row>
    <row r="829" spans="1:9" ht="25.5">
      <c r="A829" s="224"/>
      <c r="B829" s="241" t="s">
        <v>284</v>
      </c>
      <c r="C829" s="252">
        <v>13599265</v>
      </c>
      <c r="D829" s="189">
        <v>996507</v>
      </c>
      <c r="E829" s="189">
        <v>996507</v>
      </c>
      <c r="F829" s="226">
        <v>7.327653369501955</v>
      </c>
      <c r="G829" s="226">
        <v>100</v>
      </c>
      <c r="H829" s="189">
        <v>996507</v>
      </c>
      <c r="I829" s="189">
        <v>996507</v>
      </c>
    </row>
    <row r="830" spans="1:9" ht="12.75">
      <c r="A830" s="224"/>
      <c r="B830" s="229" t="s">
        <v>285</v>
      </c>
      <c r="C830" s="220">
        <v>13603289</v>
      </c>
      <c r="D830" s="220">
        <v>996842</v>
      </c>
      <c r="E830" s="220">
        <v>965901</v>
      </c>
      <c r="F830" s="222">
        <v>7.100496063856323</v>
      </c>
      <c r="G830" s="222">
        <v>96.89609787709587</v>
      </c>
      <c r="H830" s="220">
        <v>996842</v>
      </c>
      <c r="I830" s="220">
        <v>965901</v>
      </c>
    </row>
    <row r="831" spans="1:9" ht="12.75">
      <c r="A831" s="224"/>
      <c r="B831" s="239" t="s">
        <v>286</v>
      </c>
      <c r="C831" s="252">
        <v>13578289</v>
      </c>
      <c r="D831" s="252">
        <v>995342</v>
      </c>
      <c r="E831" s="252">
        <v>965901</v>
      </c>
      <c r="F831" s="226">
        <v>7.113569316428602</v>
      </c>
      <c r="G831" s="226">
        <v>97.04212220523198</v>
      </c>
      <c r="H831" s="189">
        <v>995342</v>
      </c>
      <c r="I831" s="189">
        <v>965901</v>
      </c>
    </row>
    <row r="832" spans="1:9" ht="12.75">
      <c r="A832" s="224"/>
      <c r="B832" s="253" t="s">
        <v>287</v>
      </c>
      <c r="C832" s="252">
        <v>397562</v>
      </c>
      <c r="D832" s="252">
        <v>28745</v>
      </c>
      <c r="E832" s="252">
        <v>4102</v>
      </c>
      <c r="F832" s="226">
        <v>1.0317887524461593</v>
      </c>
      <c r="G832" s="226">
        <v>14.270307879631241</v>
      </c>
      <c r="H832" s="189">
        <v>28745</v>
      </c>
      <c r="I832" s="189">
        <v>4102</v>
      </c>
    </row>
    <row r="833" spans="1:9" ht="12.75">
      <c r="A833" s="224"/>
      <c r="B833" s="255" t="s">
        <v>288</v>
      </c>
      <c r="C833" s="252">
        <v>263200</v>
      </c>
      <c r="D833" s="189">
        <v>19233</v>
      </c>
      <c r="E833" s="189">
        <v>1140</v>
      </c>
      <c r="F833" s="226">
        <v>0.43313069908814594</v>
      </c>
      <c r="G833" s="226">
        <v>5.927312431757916</v>
      </c>
      <c r="H833" s="189">
        <v>19233</v>
      </c>
      <c r="I833" s="189">
        <v>1140</v>
      </c>
    </row>
    <row r="834" spans="1:9" ht="12.75">
      <c r="A834" s="224"/>
      <c r="B834" s="258" t="s">
        <v>289</v>
      </c>
      <c r="C834" s="252">
        <v>212104</v>
      </c>
      <c r="D834" s="189">
        <v>15500</v>
      </c>
      <c r="E834" s="189">
        <v>940</v>
      </c>
      <c r="F834" s="226">
        <v>0.4431788179383699</v>
      </c>
      <c r="G834" s="226">
        <v>6.064516129032258</v>
      </c>
      <c r="H834" s="189">
        <v>15500</v>
      </c>
      <c r="I834" s="189">
        <v>940</v>
      </c>
    </row>
    <row r="835" spans="1:9" ht="12.75">
      <c r="A835" s="224"/>
      <c r="B835" s="255" t="s">
        <v>290</v>
      </c>
      <c r="C835" s="252">
        <v>134362</v>
      </c>
      <c r="D835" s="189">
        <v>9512</v>
      </c>
      <c r="E835" s="189">
        <v>2962</v>
      </c>
      <c r="F835" s="226">
        <v>2.2044923415846744</v>
      </c>
      <c r="G835" s="226">
        <v>31.139613120269132</v>
      </c>
      <c r="H835" s="189">
        <v>9512</v>
      </c>
      <c r="I835" s="189">
        <v>2962</v>
      </c>
    </row>
    <row r="836" spans="1:9" s="272" customFormat="1" ht="12.75" hidden="1">
      <c r="A836" s="268"/>
      <c r="B836" s="274" t="s">
        <v>321</v>
      </c>
      <c r="C836" s="270">
        <v>0</v>
      </c>
      <c r="D836" s="271"/>
      <c r="E836" s="271"/>
      <c r="F836" s="226" t="e">
        <v>#DIV/0!</v>
      </c>
      <c r="G836" s="226" t="e">
        <v>#DIV/0!</v>
      </c>
      <c r="H836" s="189">
        <v>0</v>
      </c>
      <c r="I836" s="189">
        <v>0</v>
      </c>
    </row>
    <row r="837" spans="1:9" ht="12.75">
      <c r="A837" s="224"/>
      <c r="B837" s="253" t="s">
        <v>291</v>
      </c>
      <c r="C837" s="252">
        <v>13180727</v>
      </c>
      <c r="D837" s="252">
        <v>966597</v>
      </c>
      <c r="E837" s="252">
        <v>961799</v>
      </c>
      <c r="F837" s="226">
        <v>7.297010248372492</v>
      </c>
      <c r="G837" s="226">
        <v>99.50361939877736</v>
      </c>
      <c r="H837" s="189">
        <v>966597</v>
      </c>
      <c r="I837" s="189">
        <v>961799</v>
      </c>
    </row>
    <row r="838" spans="1:9" ht="12.75">
      <c r="A838" s="224"/>
      <c r="B838" s="255" t="s">
        <v>303</v>
      </c>
      <c r="C838" s="252">
        <v>13180727</v>
      </c>
      <c r="D838" s="189">
        <v>966597</v>
      </c>
      <c r="E838" s="189">
        <v>961799</v>
      </c>
      <c r="F838" s="226">
        <v>7.297010248372492</v>
      </c>
      <c r="G838" s="226">
        <v>99.50361939877736</v>
      </c>
      <c r="H838" s="189">
        <v>966597</v>
      </c>
      <c r="I838" s="189">
        <v>961799</v>
      </c>
    </row>
    <row r="839" spans="1:9" s="272" customFormat="1" ht="12.75" hidden="1">
      <c r="A839" s="268"/>
      <c r="B839" s="269" t="s">
        <v>292</v>
      </c>
      <c r="C839" s="270">
        <v>0</v>
      </c>
      <c r="D839" s="271"/>
      <c r="E839" s="271"/>
      <c r="F839" s="226" t="e">
        <v>#DIV/0!</v>
      </c>
      <c r="G839" s="226" t="e">
        <v>#DIV/0!</v>
      </c>
      <c r="H839" s="189">
        <v>0</v>
      </c>
      <c r="I839" s="189">
        <v>0</v>
      </c>
    </row>
    <row r="840" spans="1:9" ht="12.75">
      <c r="A840" s="224"/>
      <c r="B840" s="239" t="s">
        <v>241</v>
      </c>
      <c r="C840" s="252">
        <v>25000</v>
      </c>
      <c r="D840" s="252">
        <v>1500</v>
      </c>
      <c r="E840" s="252">
        <v>0</v>
      </c>
      <c r="F840" s="226">
        <v>0</v>
      </c>
      <c r="G840" s="226">
        <v>0</v>
      </c>
      <c r="H840" s="189">
        <v>1500</v>
      </c>
      <c r="I840" s="189">
        <v>0</v>
      </c>
    </row>
    <row r="841" spans="1:9" ht="12.75">
      <c r="A841" s="224"/>
      <c r="B841" s="253" t="s">
        <v>293</v>
      </c>
      <c r="C841" s="252">
        <v>25000</v>
      </c>
      <c r="D841" s="189">
        <v>1500</v>
      </c>
      <c r="E841" s="189">
        <v>0</v>
      </c>
      <c r="F841" s="226">
        <v>0</v>
      </c>
      <c r="G841" s="226">
        <v>0</v>
      </c>
      <c r="H841" s="189">
        <v>1500</v>
      </c>
      <c r="I841" s="189">
        <v>0</v>
      </c>
    </row>
    <row r="842" spans="1:9" ht="12.75">
      <c r="A842" s="224"/>
      <c r="B842" s="227"/>
      <c r="C842" s="189"/>
      <c r="D842" s="189"/>
      <c r="E842" s="189"/>
      <c r="F842" s="226"/>
      <c r="G842" s="226"/>
      <c r="H842" s="189"/>
      <c r="I842" s="189"/>
    </row>
    <row r="843" spans="1:9" ht="25.5">
      <c r="A843" s="224"/>
      <c r="B843" s="176" t="s">
        <v>361</v>
      </c>
      <c r="C843" s="189"/>
      <c r="D843" s="189"/>
      <c r="E843" s="189"/>
      <c r="F843" s="226"/>
      <c r="G843" s="226"/>
      <c r="H843" s="189"/>
      <c r="I843" s="189"/>
    </row>
    <row r="844" spans="1:9" ht="12.75">
      <c r="A844" s="224"/>
      <c r="B844" s="229" t="s">
        <v>282</v>
      </c>
      <c r="C844" s="251">
        <v>5224623</v>
      </c>
      <c r="D844" s="251">
        <v>552799</v>
      </c>
      <c r="E844" s="251">
        <v>552799</v>
      </c>
      <c r="F844" s="222">
        <v>10.580648594166506</v>
      </c>
      <c r="G844" s="222">
        <v>100</v>
      </c>
      <c r="H844" s="220">
        <v>552799</v>
      </c>
      <c r="I844" s="220">
        <v>552799</v>
      </c>
    </row>
    <row r="845" spans="1:9" s="272" customFormat="1" ht="25.5" hidden="1">
      <c r="A845" s="268"/>
      <c r="B845" s="280" t="s">
        <v>295</v>
      </c>
      <c r="C845" s="270">
        <v>0</v>
      </c>
      <c r="D845" s="271"/>
      <c r="E845" s="271"/>
      <c r="F845" s="226" t="e">
        <v>#DIV/0!</v>
      </c>
      <c r="G845" s="226" t="e">
        <v>#DIV/0!</v>
      </c>
      <c r="H845" s="189">
        <v>0</v>
      </c>
      <c r="I845" s="189">
        <v>0</v>
      </c>
    </row>
    <row r="846" spans="1:9" ht="12.75">
      <c r="A846" s="224"/>
      <c r="B846" s="239" t="s">
        <v>299</v>
      </c>
      <c r="C846" s="252">
        <v>22965</v>
      </c>
      <c r="D846" s="189">
        <v>0</v>
      </c>
      <c r="E846" s="189">
        <v>0</v>
      </c>
      <c r="F846" s="226">
        <v>0</v>
      </c>
      <c r="G846" s="226">
        <v>0</v>
      </c>
      <c r="H846" s="189">
        <v>0</v>
      </c>
      <c r="I846" s="189">
        <v>0</v>
      </c>
    </row>
    <row r="847" spans="1:9" ht="12.75">
      <c r="A847" s="224"/>
      <c r="B847" s="239" t="s">
        <v>283</v>
      </c>
      <c r="C847" s="252">
        <v>5201658</v>
      </c>
      <c r="D847" s="252">
        <v>552799</v>
      </c>
      <c r="E847" s="252">
        <v>552799</v>
      </c>
      <c r="F847" s="226">
        <v>10.627361506658069</v>
      </c>
      <c r="G847" s="226">
        <v>100</v>
      </c>
      <c r="H847" s="189">
        <v>552799</v>
      </c>
      <c r="I847" s="189">
        <v>552799</v>
      </c>
    </row>
    <row r="848" spans="1:9" ht="25.5">
      <c r="A848" s="224"/>
      <c r="B848" s="241" t="s">
        <v>284</v>
      </c>
      <c r="C848" s="252">
        <v>5201658</v>
      </c>
      <c r="D848" s="189">
        <v>552799</v>
      </c>
      <c r="E848" s="189">
        <v>552799</v>
      </c>
      <c r="F848" s="226">
        <v>10.627361506658069</v>
      </c>
      <c r="G848" s="226">
        <v>100</v>
      </c>
      <c r="H848" s="189">
        <v>552799</v>
      </c>
      <c r="I848" s="189">
        <v>552799</v>
      </c>
    </row>
    <row r="849" spans="1:9" ht="12.75">
      <c r="A849" s="224"/>
      <c r="B849" s="229" t="s">
        <v>285</v>
      </c>
      <c r="C849" s="220">
        <v>5224623</v>
      </c>
      <c r="D849" s="220">
        <v>552799</v>
      </c>
      <c r="E849" s="220">
        <v>165757</v>
      </c>
      <c r="F849" s="222">
        <v>3.172611688919947</v>
      </c>
      <c r="G849" s="222">
        <v>29.985039770332435</v>
      </c>
      <c r="H849" s="220">
        <v>552799</v>
      </c>
      <c r="I849" s="220">
        <v>165757</v>
      </c>
    </row>
    <row r="850" spans="1:9" ht="12.75">
      <c r="A850" s="224"/>
      <c r="B850" s="239" t="s">
        <v>286</v>
      </c>
      <c r="C850" s="252">
        <v>3322648</v>
      </c>
      <c r="D850" s="252">
        <v>357888</v>
      </c>
      <c r="E850" s="252">
        <v>115582</v>
      </c>
      <c r="F850" s="226">
        <v>3.478611035535513</v>
      </c>
      <c r="G850" s="226">
        <v>32.29557850500716</v>
      </c>
      <c r="H850" s="189">
        <v>357888</v>
      </c>
      <c r="I850" s="189">
        <v>115582</v>
      </c>
    </row>
    <row r="851" spans="1:9" ht="12.75">
      <c r="A851" s="224"/>
      <c r="B851" s="253" t="s">
        <v>287</v>
      </c>
      <c r="C851" s="252">
        <v>3322648</v>
      </c>
      <c r="D851" s="252">
        <v>357888</v>
      </c>
      <c r="E851" s="252">
        <v>115582</v>
      </c>
      <c r="F851" s="226">
        <v>3.478611035535513</v>
      </c>
      <c r="G851" s="226">
        <v>32.29557850500716</v>
      </c>
      <c r="H851" s="189">
        <v>357888</v>
      </c>
      <c r="I851" s="189">
        <v>115582</v>
      </c>
    </row>
    <row r="852" spans="1:9" ht="12.75">
      <c r="A852" s="224"/>
      <c r="B852" s="255" t="s">
        <v>288</v>
      </c>
      <c r="C852" s="252">
        <v>1394609</v>
      </c>
      <c r="D852" s="189">
        <v>89521</v>
      </c>
      <c r="E852" s="189">
        <v>64352</v>
      </c>
      <c r="F852" s="226">
        <v>4.614339933271619</v>
      </c>
      <c r="G852" s="226">
        <v>71.88480915092548</v>
      </c>
      <c r="H852" s="189">
        <v>89521</v>
      </c>
      <c r="I852" s="189">
        <v>64352</v>
      </c>
    </row>
    <row r="853" spans="1:9" ht="12.75">
      <c r="A853" s="224"/>
      <c r="B853" s="258" t="s">
        <v>289</v>
      </c>
      <c r="C853" s="252">
        <v>1066170</v>
      </c>
      <c r="D853" s="189">
        <v>71358</v>
      </c>
      <c r="E853" s="189">
        <v>48554</v>
      </c>
      <c r="F853" s="226">
        <v>4.55405798324845</v>
      </c>
      <c r="G853" s="226">
        <v>68.04282631239664</v>
      </c>
      <c r="H853" s="189">
        <v>71358</v>
      </c>
      <c r="I853" s="189">
        <v>48554</v>
      </c>
    </row>
    <row r="854" spans="1:9" ht="12.75">
      <c r="A854" s="224"/>
      <c r="B854" s="255" t="s">
        <v>290</v>
      </c>
      <c r="C854" s="252">
        <v>1928039</v>
      </c>
      <c r="D854" s="189">
        <v>268367</v>
      </c>
      <c r="E854" s="189">
        <v>51230</v>
      </c>
      <c r="F854" s="226">
        <v>2.6571039278769777</v>
      </c>
      <c r="G854" s="226">
        <v>19.089530381902396</v>
      </c>
      <c r="H854" s="189">
        <v>268367</v>
      </c>
      <c r="I854" s="189">
        <v>51230</v>
      </c>
    </row>
    <row r="855" spans="1:9" s="272" customFormat="1" ht="12.75" hidden="1">
      <c r="A855" s="268"/>
      <c r="B855" s="274" t="s">
        <v>321</v>
      </c>
      <c r="C855" s="270">
        <v>0</v>
      </c>
      <c r="D855" s="271"/>
      <c r="E855" s="271"/>
      <c r="F855" s="226" t="e">
        <v>#DIV/0!</v>
      </c>
      <c r="G855" s="226" t="e">
        <v>#DIV/0!</v>
      </c>
      <c r="H855" s="189">
        <v>0</v>
      </c>
      <c r="I855" s="189">
        <v>0</v>
      </c>
    </row>
    <row r="856" spans="1:9" s="272" customFormat="1" ht="12.75" hidden="1">
      <c r="A856" s="268"/>
      <c r="B856" s="274" t="s">
        <v>291</v>
      </c>
      <c r="C856" s="270">
        <v>0</v>
      </c>
      <c r="D856" s="271"/>
      <c r="E856" s="271"/>
      <c r="F856" s="226" t="e">
        <v>#DIV/0!</v>
      </c>
      <c r="G856" s="226" t="e">
        <v>#DIV/0!</v>
      </c>
      <c r="H856" s="189">
        <v>0</v>
      </c>
      <c r="I856" s="189">
        <v>0</v>
      </c>
    </row>
    <row r="857" spans="1:9" s="272" customFormat="1" ht="12.75" hidden="1">
      <c r="A857" s="268"/>
      <c r="B857" s="269" t="s">
        <v>303</v>
      </c>
      <c r="C857" s="270">
        <v>0</v>
      </c>
      <c r="D857" s="271"/>
      <c r="E857" s="271"/>
      <c r="F857" s="226" t="e">
        <v>#DIV/0!</v>
      </c>
      <c r="G857" s="226" t="e">
        <v>#DIV/0!</v>
      </c>
      <c r="H857" s="189">
        <v>0</v>
      </c>
      <c r="I857" s="189">
        <v>0</v>
      </c>
    </row>
    <row r="858" spans="1:9" s="272" customFormat="1" ht="12.75" hidden="1">
      <c r="A858" s="268"/>
      <c r="B858" s="269" t="s">
        <v>292</v>
      </c>
      <c r="C858" s="270">
        <v>0</v>
      </c>
      <c r="D858" s="271"/>
      <c r="E858" s="271"/>
      <c r="F858" s="226" t="e">
        <v>#DIV/0!</v>
      </c>
      <c r="G858" s="226" t="e">
        <v>#DIV/0!</v>
      </c>
      <c r="H858" s="189">
        <v>0</v>
      </c>
      <c r="I858" s="189">
        <v>0</v>
      </c>
    </row>
    <row r="859" spans="1:9" ht="12.75">
      <c r="A859" s="224"/>
      <c r="B859" s="239" t="s">
        <v>241</v>
      </c>
      <c r="C859" s="252">
        <v>1901975</v>
      </c>
      <c r="D859" s="252">
        <v>194911</v>
      </c>
      <c r="E859" s="252">
        <v>50175</v>
      </c>
      <c r="F859" s="226">
        <v>2.638047292945491</v>
      </c>
      <c r="G859" s="226">
        <v>25.742518380183775</v>
      </c>
      <c r="H859" s="189">
        <v>194911</v>
      </c>
      <c r="I859" s="189">
        <v>50175</v>
      </c>
    </row>
    <row r="860" spans="1:9" ht="12.75">
      <c r="A860" s="224"/>
      <c r="B860" s="253" t="s">
        <v>293</v>
      </c>
      <c r="C860" s="252">
        <v>1901975</v>
      </c>
      <c r="D860" s="189">
        <v>194911</v>
      </c>
      <c r="E860" s="189">
        <v>50175</v>
      </c>
      <c r="F860" s="226">
        <v>2.638047292945491</v>
      </c>
      <c r="G860" s="226">
        <v>25.742518380183775</v>
      </c>
      <c r="H860" s="189">
        <v>194911</v>
      </c>
      <c r="I860" s="189">
        <v>50175</v>
      </c>
    </row>
    <row r="861" spans="1:9" ht="12.75">
      <c r="A861" s="224"/>
      <c r="B861" s="181"/>
      <c r="C861" s="189"/>
      <c r="D861" s="189"/>
      <c r="E861" s="189"/>
      <c r="F861" s="226"/>
      <c r="G861" s="226"/>
      <c r="H861" s="189"/>
      <c r="I861" s="189"/>
    </row>
    <row r="862" spans="1:9" ht="25.5">
      <c r="A862" s="224"/>
      <c r="B862" s="176" t="s">
        <v>362</v>
      </c>
      <c r="C862" s="189"/>
      <c r="D862" s="189"/>
      <c r="E862" s="189"/>
      <c r="F862" s="226"/>
      <c r="G862" s="226"/>
      <c r="H862" s="189"/>
      <c r="I862" s="189"/>
    </row>
    <row r="863" spans="1:9" ht="12.75">
      <c r="A863" s="224"/>
      <c r="B863" s="229" t="s">
        <v>282</v>
      </c>
      <c r="C863" s="251">
        <v>26540839</v>
      </c>
      <c r="D863" s="251">
        <v>1284768</v>
      </c>
      <c r="E863" s="251">
        <v>1291615</v>
      </c>
      <c r="F863" s="222">
        <v>4.866519102881412</v>
      </c>
      <c r="G863" s="222">
        <v>100.53293668584521</v>
      </c>
      <c r="H863" s="220">
        <v>1284768</v>
      </c>
      <c r="I863" s="220">
        <v>1291615</v>
      </c>
    </row>
    <row r="864" spans="1:9" s="272" customFormat="1" ht="25.5" hidden="1">
      <c r="A864" s="268"/>
      <c r="B864" s="280" t="s">
        <v>295</v>
      </c>
      <c r="C864" s="270">
        <v>0</v>
      </c>
      <c r="D864" s="271">
        <v>0</v>
      </c>
      <c r="E864" s="271">
        <v>3115</v>
      </c>
      <c r="F864" s="281" t="e">
        <v>#DIV/0!</v>
      </c>
      <c r="G864" s="281" t="e">
        <v>#DIV/0!</v>
      </c>
      <c r="H864" s="271">
        <v>0</v>
      </c>
      <c r="I864" s="271">
        <v>3115</v>
      </c>
    </row>
    <row r="865" spans="1:9" ht="12.75">
      <c r="A865" s="224"/>
      <c r="B865" s="239" t="s">
        <v>299</v>
      </c>
      <c r="C865" s="252">
        <v>50748</v>
      </c>
      <c r="D865" s="252">
        <v>0</v>
      </c>
      <c r="E865" s="252">
        <v>3732</v>
      </c>
      <c r="F865" s="226">
        <v>7.353984393473634</v>
      </c>
      <c r="G865" s="226">
        <v>0</v>
      </c>
      <c r="H865" s="189">
        <v>0</v>
      </c>
      <c r="I865" s="189">
        <v>3732</v>
      </c>
    </row>
    <row r="866" spans="1:9" ht="25.5">
      <c r="A866" s="224"/>
      <c r="B866" s="241" t="s">
        <v>313</v>
      </c>
      <c r="C866" s="252">
        <v>50748</v>
      </c>
      <c r="D866" s="189">
        <v>0</v>
      </c>
      <c r="E866" s="189">
        <v>0</v>
      </c>
      <c r="F866" s="226">
        <v>0</v>
      </c>
      <c r="G866" s="226">
        <v>0</v>
      </c>
      <c r="H866" s="189">
        <v>0</v>
      </c>
      <c r="I866" s="189">
        <v>0</v>
      </c>
    </row>
    <row r="867" spans="1:9" ht="12.75">
      <c r="A867" s="224"/>
      <c r="B867" s="239" t="s">
        <v>283</v>
      </c>
      <c r="C867" s="252">
        <v>26490091</v>
      </c>
      <c r="D867" s="252">
        <v>1284768</v>
      </c>
      <c r="E867" s="252">
        <v>1284768</v>
      </c>
      <c r="F867" s="226">
        <v>4.84999466404249</v>
      </c>
      <c r="G867" s="226">
        <v>100</v>
      </c>
      <c r="H867" s="189">
        <v>1284768</v>
      </c>
      <c r="I867" s="189">
        <v>1284768</v>
      </c>
    </row>
    <row r="868" spans="1:9" ht="25.5">
      <c r="A868" s="224"/>
      <c r="B868" s="241" t="s">
        <v>284</v>
      </c>
      <c r="C868" s="252">
        <v>26490091</v>
      </c>
      <c r="D868" s="189">
        <v>1284768</v>
      </c>
      <c r="E868" s="189">
        <v>1284768</v>
      </c>
      <c r="F868" s="226">
        <v>4.84999466404249</v>
      </c>
      <c r="G868" s="226">
        <v>100</v>
      </c>
      <c r="H868" s="189">
        <v>1284768</v>
      </c>
      <c r="I868" s="189">
        <v>1284768</v>
      </c>
    </row>
    <row r="869" spans="1:9" ht="12.75">
      <c r="A869" s="224"/>
      <c r="B869" s="229" t="s">
        <v>285</v>
      </c>
      <c r="C869" s="220">
        <v>26540839</v>
      </c>
      <c r="D869" s="220">
        <v>1284768</v>
      </c>
      <c r="E869" s="220">
        <v>853959</v>
      </c>
      <c r="F869" s="222">
        <v>3.2175282778362813</v>
      </c>
      <c r="G869" s="222">
        <v>66.46795374729135</v>
      </c>
      <c r="H869" s="220">
        <v>1284768</v>
      </c>
      <c r="I869" s="220">
        <v>853959</v>
      </c>
    </row>
    <row r="870" spans="1:9" ht="12.75">
      <c r="A870" s="224"/>
      <c r="B870" s="239" t="s">
        <v>286</v>
      </c>
      <c r="C870" s="252">
        <v>25971704</v>
      </c>
      <c r="D870" s="252">
        <v>1184807</v>
      </c>
      <c r="E870" s="252">
        <v>847358</v>
      </c>
      <c r="F870" s="226">
        <v>3.262619965174407</v>
      </c>
      <c r="G870" s="226">
        <v>71.51865240499086</v>
      </c>
      <c r="H870" s="189">
        <v>1184807</v>
      </c>
      <c r="I870" s="189">
        <v>847358</v>
      </c>
    </row>
    <row r="871" spans="1:9" ht="12.75">
      <c r="A871" s="224"/>
      <c r="B871" s="253" t="s">
        <v>287</v>
      </c>
      <c r="C871" s="252">
        <v>7360404</v>
      </c>
      <c r="D871" s="252">
        <v>449759</v>
      </c>
      <c r="E871" s="252">
        <v>228770</v>
      </c>
      <c r="F871" s="226">
        <v>3.1081174348581952</v>
      </c>
      <c r="G871" s="226">
        <v>50.8650188211909</v>
      </c>
      <c r="H871" s="189">
        <v>449759</v>
      </c>
      <c r="I871" s="189">
        <v>228770</v>
      </c>
    </row>
    <row r="872" spans="1:9" ht="12.75">
      <c r="A872" s="224"/>
      <c r="B872" s="255" t="s">
        <v>288</v>
      </c>
      <c r="C872" s="252">
        <v>5404063</v>
      </c>
      <c r="D872" s="189">
        <v>241074</v>
      </c>
      <c r="E872" s="189">
        <v>136921</v>
      </c>
      <c r="F872" s="226">
        <v>2.533667723710845</v>
      </c>
      <c r="G872" s="226">
        <v>56.79625343255598</v>
      </c>
      <c r="H872" s="189">
        <v>241074</v>
      </c>
      <c r="I872" s="189">
        <v>136921</v>
      </c>
    </row>
    <row r="873" spans="1:9" ht="12.75">
      <c r="A873" s="224"/>
      <c r="B873" s="258" t="s">
        <v>289</v>
      </c>
      <c r="C873" s="252">
        <v>4234220</v>
      </c>
      <c r="D873" s="189">
        <v>177547</v>
      </c>
      <c r="E873" s="189">
        <v>103193</v>
      </c>
      <c r="F873" s="226">
        <v>2.4371194694654505</v>
      </c>
      <c r="G873" s="226">
        <v>58.121511487099184</v>
      </c>
      <c r="H873" s="189">
        <v>177547</v>
      </c>
      <c r="I873" s="189">
        <v>103193</v>
      </c>
    </row>
    <row r="874" spans="1:9" ht="12.75">
      <c r="A874" s="224"/>
      <c r="B874" s="255" t="s">
        <v>290</v>
      </c>
      <c r="C874" s="252">
        <v>1956341</v>
      </c>
      <c r="D874" s="189">
        <v>208685</v>
      </c>
      <c r="E874" s="189">
        <v>91849</v>
      </c>
      <c r="F874" s="226">
        <v>4.694938152397767</v>
      </c>
      <c r="G874" s="226">
        <v>44.0132256750605</v>
      </c>
      <c r="H874" s="189">
        <v>208685</v>
      </c>
      <c r="I874" s="189">
        <v>91849</v>
      </c>
    </row>
    <row r="875" spans="1:9" s="272" customFormat="1" ht="12.75" hidden="1">
      <c r="A875" s="268"/>
      <c r="B875" s="274" t="s">
        <v>321</v>
      </c>
      <c r="C875" s="270">
        <v>0</v>
      </c>
      <c r="D875" s="271"/>
      <c r="E875" s="271"/>
      <c r="F875" s="226" t="e">
        <v>#DIV/0!</v>
      </c>
      <c r="G875" s="226" t="e">
        <v>#DIV/0!</v>
      </c>
      <c r="H875" s="189">
        <v>0</v>
      </c>
      <c r="I875" s="189">
        <v>0</v>
      </c>
    </row>
    <row r="876" spans="1:9" ht="12.75">
      <c r="A876" s="224"/>
      <c r="B876" s="253" t="s">
        <v>291</v>
      </c>
      <c r="C876" s="252">
        <v>5056242</v>
      </c>
      <c r="D876" s="252">
        <v>712241</v>
      </c>
      <c r="E876" s="252">
        <v>618588</v>
      </c>
      <c r="F876" s="226">
        <v>12.234145438450138</v>
      </c>
      <c r="G876" s="226">
        <v>86.85093949941101</v>
      </c>
      <c r="H876" s="189">
        <v>712241</v>
      </c>
      <c r="I876" s="189">
        <v>618588</v>
      </c>
    </row>
    <row r="877" spans="1:9" ht="12.75">
      <c r="A877" s="224"/>
      <c r="B877" s="255" t="s">
        <v>303</v>
      </c>
      <c r="C877" s="252">
        <v>5056242</v>
      </c>
      <c r="D877" s="189">
        <v>712241</v>
      </c>
      <c r="E877" s="189">
        <v>618588</v>
      </c>
      <c r="F877" s="226">
        <v>12.234145438450138</v>
      </c>
      <c r="G877" s="226">
        <v>86.85093949941101</v>
      </c>
      <c r="H877" s="189">
        <v>712241</v>
      </c>
      <c r="I877" s="189">
        <v>618588</v>
      </c>
    </row>
    <row r="878" spans="1:9" s="272" customFormat="1" ht="12.75" hidden="1">
      <c r="A878" s="268"/>
      <c r="B878" s="269" t="s">
        <v>292</v>
      </c>
      <c r="C878" s="270">
        <v>0</v>
      </c>
      <c r="D878" s="271"/>
      <c r="E878" s="271"/>
      <c r="F878" s="226" t="e">
        <v>#DIV/0!</v>
      </c>
      <c r="G878" s="226" t="e">
        <v>#DIV/0!</v>
      </c>
      <c r="H878" s="189">
        <v>0</v>
      </c>
      <c r="I878" s="189">
        <v>0</v>
      </c>
    </row>
    <row r="879" spans="1:9" ht="25.5">
      <c r="A879" s="224"/>
      <c r="B879" s="241" t="s">
        <v>296</v>
      </c>
      <c r="C879" s="252">
        <v>613390</v>
      </c>
      <c r="D879" s="252">
        <v>22807</v>
      </c>
      <c r="E879" s="252">
        <v>0</v>
      </c>
      <c r="F879" s="226">
        <v>0</v>
      </c>
      <c r="G879" s="226">
        <v>0</v>
      </c>
      <c r="H879" s="189">
        <v>22807</v>
      </c>
      <c r="I879" s="189">
        <v>0</v>
      </c>
    </row>
    <row r="880" spans="1:9" s="272" customFormat="1" ht="25.5" hidden="1">
      <c r="A880" s="268"/>
      <c r="B880" s="273" t="s">
        <v>323</v>
      </c>
      <c r="C880" s="270">
        <v>0</v>
      </c>
      <c r="D880" s="271"/>
      <c r="E880" s="271"/>
      <c r="F880" s="226" t="e">
        <v>#DIV/0!</v>
      </c>
      <c r="G880" s="226" t="e">
        <v>#DIV/0!</v>
      </c>
      <c r="H880" s="189">
        <v>0</v>
      </c>
      <c r="I880" s="189">
        <v>0</v>
      </c>
    </row>
    <row r="881" spans="1:9" ht="12.75">
      <c r="A881" s="224"/>
      <c r="B881" s="262" t="s">
        <v>297</v>
      </c>
      <c r="C881" s="252">
        <v>613390</v>
      </c>
      <c r="D881" s="189">
        <v>22807</v>
      </c>
      <c r="E881" s="189">
        <v>0</v>
      </c>
      <c r="F881" s="226">
        <v>0</v>
      </c>
      <c r="G881" s="226">
        <v>0</v>
      </c>
      <c r="H881" s="189">
        <v>22807</v>
      </c>
      <c r="I881" s="189">
        <v>0</v>
      </c>
    </row>
    <row r="882" spans="1:9" ht="12.75">
      <c r="A882" s="224"/>
      <c r="B882" s="253" t="s">
        <v>236</v>
      </c>
      <c r="C882" s="189">
        <v>12941668</v>
      </c>
      <c r="D882" s="189">
        <v>0</v>
      </c>
      <c r="E882" s="189">
        <v>0</v>
      </c>
      <c r="F882" s="226">
        <v>0</v>
      </c>
      <c r="G882" s="226">
        <v>0</v>
      </c>
      <c r="H882" s="189">
        <v>0</v>
      </c>
      <c r="I882" s="189">
        <v>0</v>
      </c>
    </row>
    <row r="883" spans="1:9" s="272" customFormat="1" ht="25.5" hidden="1">
      <c r="A883" s="268"/>
      <c r="B883" s="273" t="s">
        <v>304</v>
      </c>
      <c r="C883" s="271">
        <v>0</v>
      </c>
      <c r="D883" s="271"/>
      <c r="E883" s="271"/>
      <c r="F883" s="226" t="e">
        <v>#DIV/0!</v>
      </c>
      <c r="G883" s="226" t="e">
        <v>#DIV/0!</v>
      </c>
      <c r="H883" s="189">
        <v>0</v>
      </c>
      <c r="I883" s="189">
        <v>0</v>
      </c>
    </row>
    <row r="884" spans="1:9" s="272" customFormat="1" ht="38.25" hidden="1">
      <c r="A884" s="268"/>
      <c r="B884" s="275" t="s">
        <v>305</v>
      </c>
      <c r="C884" s="271">
        <v>0</v>
      </c>
      <c r="D884" s="271"/>
      <c r="E884" s="271"/>
      <c r="F884" s="226" t="e">
        <v>#DIV/0!</v>
      </c>
      <c r="G884" s="226" t="e">
        <v>#DIV/0!</v>
      </c>
      <c r="H884" s="189">
        <v>0</v>
      </c>
      <c r="I884" s="189">
        <v>0</v>
      </c>
    </row>
    <row r="885" spans="1:9" s="272" customFormat="1" ht="12.75" hidden="1">
      <c r="A885" s="268"/>
      <c r="B885" s="273" t="s">
        <v>314</v>
      </c>
      <c r="C885" s="271">
        <v>0</v>
      </c>
      <c r="D885" s="271"/>
      <c r="E885" s="271"/>
      <c r="F885" s="226" t="e">
        <v>#DIV/0!</v>
      </c>
      <c r="G885" s="226" t="e">
        <v>#DIV/0!</v>
      </c>
      <c r="H885" s="189">
        <v>0</v>
      </c>
      <c r="I885" s="189">
        <v>0</v>
      </c>
    </row>
    <row r="886" spans="1:9" ht="25.5">
      <c r="A886" s="224"/>
      <c r="B886" s="262" t="s">
        <v>327</v>
      </c>
      <c r="C886" s="189">
        <v>12890920</v>
      </c>
      <c r="D886" s="189">
        <v>0</v>
      </c>
      <c r="E886" s="189">
        <v>0</v>
      </c>
      <c r="F886" s="226">
        <v>0</v>
      </c>
      <c r="G886" s="226">
        <v>0</v>
      </c>
      <c r="H886" s="189">
        <v>0</v>
      </c>
      <c r="I886" s="189">
        <v>0</v>
      </c>
    </row>
    <row r="887" spans="1:9" ht="25.5">
      <c r="A887" s="224"/>
      <c r="B887" s="262" t="s">
        <v>363</v>
      </c>
      <c r="C887" s="189">
        <v>50748</v>
      </c>
      <c r="D887" s="189">
        <v>0</v>
      </c>
      <c r="E887" s="189">
        <v>0</v>
      </c>
      <c r="F887" s="226">
        <v>0</v>
      </c>
      <c r="G887" s="226">
        <v>0</v>
      </c>
      <c r="H887" s="189">
        <v>0</v>
      </c>
      <c r="I887" s="189">
        <v>0</v>
      </c>
    </row>
    <row r="888" spans="1:9" ht="38.25">
      <c r="A888" s="224"/>
      <c r="B888" s="264" t="s">
        <v>316</v>
      </c>
      <c r="C888" s="189">
        <v>50748</v>
      </c>
      <c r="D888" s="189">
        <v>0</v>
      </c>
      <c r="E888" s="189">
        <v>0</v>
      </c>
      <c r="F888" s="226">
        <v>0</v>
      </c>
      <c r="G888" s="226">
        <v>0</v>
      </c>
      <c r="H888" s="189">
        <v>0</v>
      </c>
      <c r="I888" s="189">
        <v>0</v>
      </c>
    </row>
    <row r="889" spans="1:9" ht="12.75">
      <c r="A889" s="224"/>
      <c r="B889" s="239" t="s">
        <v>241</v>
      </c>
      <c r="C889" s="252">
        <v>569135</v>
      </c>
      <c r="D889" s="252">
        <v>99961</v>
      </c>
      <c r="E889" s="252">
        <v>6601</v>
      </c>
      <c r="F889" s="226">
        <v>1.1598302687411597</v>
      </c>
      <c r="G889" s="226">
        <v>6.603575394403817</v>
      </c>
      <c r="H889" s="189">
        <v>99961</v>
      </c>
      <c r="I889" s="189">
        <v>6601</v>
      </c>
    </row>
    <row r="890" spans="1:9" ht="12.75">
      <c r="A890" s="224"/>
      <c r="B890" s="253" t="s">
        <v>293</v>
      </c>
      <c r="C890" s="252">
        <v>569135</v>
      </c>
      <c r="D890" s="189">
        <v>99961</v>
      </c>
      <c r="E890" s="189">
        <v>6601</v>
      </c>
      <c r="F890" s="226">
        <v>1.1598302687411597</v>
      </c>
      <c r="G890" s="226">
        <v>6.603575394403817</v>
      </c>
      <c r="H890" s="189">
        <v>99961</v>
      </c>
      <c r="I890" s="189">
        <v>6601</v>
      </c>
    </row>
    <row r="891" spans="1:9" s="272" customFormat="1" ht="12.75" hidden="1">
      <c r="A891" s="268"/>
      <c r="B891" s="277" t="s">
        <v>1334</v>
      </c>
      <c r="C891" s="271">
        <v>0</v>
      </c>
      <c r="D891" s="271"/>
      <c r="E891" s="271"/>
      <c r="F891" s="226" t="e">
        <v>#DIV/0!</v>
      </c>
      <c r="G891" s="226" t="e">
        <v>#DIV/0!</v>
      </c>
      <c r="H891" s="189">
        <v>0</v>
      </c>
      <c r="I891" s="189">
        <v>0</v>
      </c>
    </row>
    <row r="892" spans="1:9" s="272" customFormat="1" ht="12.75" hidden="1">
      <c r="A892" s="268"/>
      <c r="B892" s="277" t="s">
        <v>1335</v>
      </c>
      <c r="C892" s="270">
        <v>0</v>
      </c>
      <c r="D892" s="271"/>
      <c r="E892" s="271"/>
      <c r="F892" s="226" t="e">
        <v>#DIV/0!</v>
      </c>
      <c r="G892" s="226" t="e">
        <v>#DIV/0!</v>
      </c>
      <c r="H892" s="189">
        <v>0</v>
      </c>
      <c r="I892" s="189">
        <v>0</v>
      </c>
    </row>
    <row r="893" spans="1:9" s="272" customFormat="1" ht="12.75" hidden="1">
      <c r="A893" s="268"/>
      <c r="B893" s="278" t="s">
        <v>1339</v>
      </c>
      <c r="C893" s="270">
        <v>0</v>
      </c>
      <c r="D893" s="271"/>
      <c r="E893" s="271"/>
      <c r="F893" s="226" t="e">
        <v>#DIV/0!</v>
      </c>
      <c r="G893" s="226" t="e">
        <v>#DIV/0!</v>
      </c>
      <c r="H893" s="189">
        <v>0</v>
      </c>
      <c r="I893" s="189">
        <v>0</v>
      </c>
    </row>
    <row r="894" spans="1:9" s="272" customFormat="1" ht="12.75" hidden="1">
      <c r="A894" s="268"/>
      <c r="B894" s="278" t="s">
        <v>1340</v>
      </c>
      <c r="C894" s="270">
        <v>0</v>
      </c>
      <c r="D894" s="271"/>
      <c r="E894" s="271"/>
      <c r="F894" s="226" t="e">
        <v>#DIV/0!</v>
      </c>
      <c r="G894" s="226" t="e">
        <v>#DIV/0!</v>
      </c>
      <c r="H894" s="189">
        <v>0</v>
      </c>
      <c r="I894" s="189">
        <v>0</v>
      </c>
    </row>
    <row r="895" spans="1:9" s="272" customFormat="1" ht="12.75" hidden="1">
      <c r="A895" s="268"/>
      <c r="B895" s="278" t="s">
        <v>317</v>
      </c>
      <c r="C895" s="270">
        <v>0</v>
      </c>
      <c r="D895" s="271"/>
      <c r="E895" s="271"/>
      <c r="F895" s="226" t="e">
        <v>#DIV/0!</v>
      </c>
      <c r="G895" s="226" t="e">
        <v>#DIV/0!</v>
      </c>
      <c r="H895" s="189">
        <v>0</v>
      </c>
      <c r="I895" s="189">
        <v>0</v>
      </c>
    </row>
    <row r="896" spans="1:9" s="272" customFormat="1" ht="51" hidden="1">
      <c r="A896" s="268"/>
      <c r="B896" s="276" t="s">
        <v>330</v>
      </c>
      <c r="C896" s="270">
        <v>0</v>
      </c>
      <c r="D896" s="271"/>
      <c r="E896" s="271"/>
      <c r="F896" s="226" t="e">
        <v>#DIV/0!</v>
      </c>
      <c r="G896" s="226" t="e">
        <v>#DIV/0!</v>
      </c>
      <c r="H896" s="189">
        <v>0</v>
      </c>
      <c r="I896" s="189">
        <v>0</v>
      </c>
    </row>
    <row r="897" spans="1:9" s="272" customFormat="1" ht="51" hidden="1">
      <c r="A897" s="268"/>
      <c r="B897" s="276" t="s">
        <v>318</v>
      </c>
      <c r="C897" s="270">
        <v>0</v>
      </c>
      <c r="D897" s="271"/>
      <c r="E897" s="271"/>
      <c r="F897" s="226" t="e">
        <v>#DIV/0!</v>
      </c>
      <c r="G897" s="226" t="e">
        <v>#DIV/0!</v>
      </c>
      <c r="H897" s="189">
        <v>0</v>
      </c>
      <c r="I897" s="189">
        <v>0</v>
      </c>
    </row>
    <row r="898" spans="1:9" s="272" customFormat="1" ht="38.25" hidden="1">
      <c r="A898" s="268"/>
      <c r="B898" s="276" t="s">
        <v>254</v>
      </c>
      <c r="C898" s="271">
        <v>0</v>
      </c>
      <c r="D898" s="271"/>
      <c r="E898" s="271"/>
      <c r="F898" s="226" t="e">
        <v>#DIV/0!</v>
      </c>
      <c r="G898" s="226" t="e">
        <v>#DIV/0!</v>
      </c>
      <c r="H898" s="189">
        <v>0</v>
      </c>
      <c r="I898" s="189">
        <v>0</v>
      </c>
    </row>
    <row r="899" spans="1:9" ht="12.75">
      <c r="A899" s="224"/>
      <c r="B899" s="265"/>
      <c r="C899" s="189"/>
      <c r="D899" s="189"/>
      <c r="E899" s="189"/>
      <c r="F899" s="226"/>
      <c r="G899" s="226"/>
      <c r="H899" s="189"/>
      <c r="I899" s="189"/>
    </row>
    <row r="900" spans="1:9" ht="12.75">
      <c r="A900" s="224"/>
      <c r="B900" s="176" t="s">
        <v>364</v>
      </c>
      <c r="C900" s="189"/>
      <c r="D900" s="189"/>
      <c r="E900" s="189"/>
      <c r="F900" s="226"/>
      <c r="G900" s="226"/>
      <c r="H900" s="189"/>
      <c r="I900" s="189"/>
    </row>
    <row r="901" spans="1:9" ht="12.75">
      <c r="A901" s="224"/>
      <c r="B901" s="229" t="s">
        <v>282</v>
      </c>
      <c r="C901" s="251">
        <v>250135965</v>
      </c>
      <c r="D901" s="251">
        <v>19159059</v>
      </c>
      <c r="E901" s="251">
        <v>19159059</v>
      </c>
      <c r="F901" s="222">
        <v>7.659457927211706</v>
      </c>
      <c r="G901" s="222">
        <v>100</v>
      </c>
      <c r="H901" s="220">
        <v>19159059</v>
      </c>
      <c r="I901" s="220">
        <v>19159059</v>
      </c>
    </row>
    <row r="902" spans="1:9" ht="12.75">
      <c r="A902" s="224"/>
      <c r="B902" s="239" t="s">
        <v>283</v>
      </c>
      <c r="C902" s="252">
        <v>250135965</v>
      </c>
      <c r="D902" s="252">
        <v>19159059</v>
      </c>
      <c r="E902" s="252">
        <v>19159059</v>
      </c>
      <c r="F902" s="226">
        <v>7.659457927211706</v>
      </c>
      <c r="G902" s="226">
        <v>100</v>
      </c>
      <c r="H902" s="189">
        <v>19159059</v>
      </c>
      <c r="I902" s="189">
        <v>19159059</v>
      </c>
    </row>
    <row r="903" spans="1:9" ht="25.5">
      <c r="A903" s="224"/>
      <c r="B903" s="241" t="s">
        <v>284</v>
      </c>
      <c r="C903" s="252">
        <v>250135965</v>
      </c>
      <c r="D903" s="189">
        <v>19159059</v>
      </c>
      <c r="E903" s="189">
        <v>19159059</v>
      </c>
      <c r="F903" s="226">
        <v>7.659457927211706</v>
      </c>
      <c r="G903" s="226">
        <v>100</v>
      </c>
      <c r="H903" s="189">
        <v>19159059</v>
      </c>
      <c r="I903" s="189">
        <v>19159059</v>
      </c>
    </row>
    <row r="904" spans="1:9" ht="12.75">
      <c r="A904" s="224"/>
      <c r="B904" s="229" t="s">
        <v>285</v>
      </c>
      <c r="C904" s="220">
        <v>250135965</v>
      </c>
      <c r="D904" s="220">
        <v>19159059</v>
      </c>
      <c r="E904" s="220">
        <v>19159059</v>
      </c>
      <c r="F904" s="222">
        <v>7.659457927211706</v>
      </c>
      <c r="G904" s="222">
        <v>100</v>
      </c>
      <c r="H904" s="220">
        <v>19159059</v>
      </c>
      <c r="I904" s="220">
        <v>19159059</v>
      </c>
    </row>
    <row r="905" spans="1:9" ht="12.75">
      <c r="A905" s="224"/>
      <c r="B905" s="239" t="s">
        <v>286</v>
      </c>
      <c r="C905" s="252">
        <v>229263775</v>
      </c>
      <c r="D905" s="252">
        <v>19159059</v>
      </c>
      <c r="E905" s="252">
        <v>19159059</v>
      </c>
      <c r="F905" s="226">
        <v>8.356775508908898</v>
      </c>
      <c r="G905" s="226">
        <v>100</v>
      </c>
      <c r="H905" s="189">
        <v>19159059</v>
      </c>
      <c r="I905" s="189">
        <v>19159059</v>
      </c>
    </row>
    <row r="906" spans="1:9" ht="12.75">
      <c r="A906" s="224"/>
      <c r="B906" s="253" t="s">
        <v>236</v>
      </c>
      <c r="C906" s="189">
        <v>229263775</v>
      </c>
      <c r="D906" s="189">
        <v>19159059</v>
      </c>
      <c r="E906" s="189">
        <v>19159059</v>
      </c>
      <c r="F906" s="226">
        <v>8.356775508908898</v>
      </c>
      <c r="G906" s="226">
        <v>100</v>
      </c>
      <c r="H906" s="189">
        <v>19159059</v>
      </c>
      <c r="I906" s="189">
        <v>19159059</v>
      </c>
    </row>
    <row r="907" spans="1:9" ht="12.75">
      <c r="A907" s="224"/>
      <c r="B907" s="262" t="s">
        <v>314</v>
      </c>
      <c r="C907" s="189">
        <v>229263775</v>
      </c>
      <c r="D907" s="189">
        <v>19159059</v>
      </c>
      <c r="E907" s="189">
        <v>19159059</v>
      </c>
      <c r="F907" s="226">
        <v>8.356775508908898</v>
      </c>
      <c r="G907" s="226">
        <v>100</v>
      </c>
      <c r="H907" s="189">
        <v>19159059</v>
      </c>
      <c r="I907" s="189">
        <v>19159059</v>
      </c>
    </row>
    <row r="908" spans="1:9" ht="12.75">
      <c r="A908" s="224"/>
      <c r="B908" s="239" t="s">
        <v>241</v>
      </c>
      <c r="C908" s="252">
        <v>20872190</v>
      </c>
      <c r="D908" s="252">
        <v>0</v>
      </c>
      <c r="E908" s="252">
        <v>0</v>
      </c>
      <c r="F908" s="226">
        <v>0</v>
      </c>
      <c r="G908" s="226">
        <v>0</v>
      </c>
      <c r="H908" s="189">
        <v>0</v>
      </c>
      <c r="I908" s="189">
        <v>0</v>
      </c>
    </row>
    <row r="909" spans="1:9" ht="12.75">
      <c r="A909" s="224"/>
      <c r="B909" s="253" t="s">
        <v>328</v>
      </c>
      <c r="C909" s="252">
        <v>20872190</v>
      </c>
      <c r="D909" s="252">
        <v>0</v>
      </c>
      <c r="E909" s="252">
        <v>0</v>
      </c>
      <c r="F909" s="226">
        <v>0</v>
      </c>
      <c r="G909" s="226">
        <v>0</v>
      </c>
      <c r="H909" s="189">
        <v>0</v>
      </c>
      <c r="I909" s="189">
        <v>0</v>
      </c>
    </row>
    <row r="910" spans="1:9" ht="25.5">
      <c r="A910" s="224"/>
      <c r="B910" s="262" t="s">
        <v>346</v>
      </c>
      <c r="C910" s="189">
        <v>20872190</v>
      </c>
      <c r="D910" s="189">
        <v>0</v>
      </c>
      <c r="E910" s="189">
        <v>0</v>
      </c>
      <c r="F910" s="226">
        <v>0</v>
      </c>
      <c r="G910" s="226">
        <v>0</v>
      </c>
      <c r="H910" s="189">
        <v>0</v>
      </c>
      <c r="I910" s="189">
        <v>0</v>
      </c>
    </row>
    <row r="911" spans="1:9" ht="12.75">
      <c r="A911" s="224"/>
      <c r="B911" s="279"/>
      <c r="C911" s="220"/>
      <c r="D911" s="189"/>
      <c r="E911" s="189"/>
      <c r="F911" s="226"/>
      <c r="G911" s="226"/>
      <c r="H911" s="189"/>
      <c r="I911" s="189"/>
    </row>
    <row r="912" spans="1:9" ht="12.75">
      <c r="A912" s="224"/>
      <c r="B912" s="176" t="s">
        <v>365</v>
      </c>
      <c r="C912" s="189"/>
      <c r="D912" s="189"/>
      <c r="E912" s="189"/>
      <c r="F912" s="226"/>
      <c r="G912" s="226"/>
      <c r="H912" s="189"/>
      <c r="I912" s="189"/>
    </row>
    <row r="913" spans="1:9" ht="12.75">
      <c r="A913" s="224"/>
      <c r="B913" s="229" t="s">
        <v>282</v>
      </c>
      <c r="C913" s="251">
        <v>11024453</v>
      </c>
      <c r="D913" s="251">
        <v>1079388</v>
      </c>
      <c r="E913" s="251">
        <v>1079388</v>
      </c>
      <c r="F913" s="222">
        <v>9.790853115342776</v>
      </c>
      <c r="G913" s="222">
        <v>100</v>
      </c>
      <c r="H913" s="220">
        <v>1079388</v>
      </c>
      <c r="I913" s="220">
        <v>1079388</v>
      </c>
    </row>
    <row r="914" spans="1:9" ht="12.75">
      <c r="A914" s="224"/>
      <c r="B914" s="239" t="s">
        <v>283</v>
      </c>
      <c r="C914" s="252">
        <v>11024453</v>
      </c>
      <c r="D914" s="252">
        <v>1079388</v>
      </c>
      <c r="E914" s="252">
        <v>1079388</v>
      </c>
      <c r="F914" s="226">
        <v>9.790853115342776</v>
      </c>
      <c r="G914" s="226">
        <v>100</v>
      </c>
      <c r="H914" s="189">
        <v>1079388</v>
      </c>
      <c r="I914" s="189">
        <v>1079388</v>
      </c>
    </row>
    <row r="915" spans="1:9" ht="25.5">
      <c r="A915" s="224"/>
      <c r="B915" s="241" t="s">
        <v>284</v>
      </c>
      <c r="C915" s="252">
        <v>11024453</v>
      </c>
      <c r="D915" s="189">
        <v>1079388</v>
      </c>
      <c r="E915" s="189">
        <v>1079388</v>
      </c>
      <c r="F915" s="226">
        <v>9.790853115342776</v>
      </c>
      <c r="G915" s="226">
        <v>100</v>
      </c>
      <c r="H915" s="189">
        <v>1079388</v>
      </c>
      <c r="I915" s="189">
        <v>1079388</v>
      </c>
    </row>
    <row r="916" spans="1:9" ht="12.75">
      <c r="A916" s="224"/>
      <c r="B916" s="229" t="s">
        <v>285</v>
      </c>
      <c r="C916" s="220">
        <v>11024453</v>
      </c>
      <c r="D916" s="220">
        <v>1079388</v>
      </c>
      <c r="E916" s="220">
        <v>1079388</v>
      </c>
      <c r="F916" s="222">
        <v>9.790853115342776</v>
      </c>
      <c r="G916" s="222">
        <v>100</v>
      </c>
      <c r="H916" s="220">
        <v>1079388</v>
      </c>
      <c r="I916" s="220">
        <v>1079388</v>
      </c>
    </row>
    <row r="917" spans="1:9" ht="12.75">
      <c r="A917" s="224"/>
      <c r="B917" s="239" t="s">
        <v>286</v>
      </c>
      <c r="C917" s="252">
        <v>11024453</v>
      </c>
      <c r="D917" s="252">
        <v>1079388</v>
      </c>
      <c r="E917" s="252">
        <v>1079388</v>
      </c>
      <c r="F917" s="226">
        <v>9.790853115342776</v>
      </c>
      <c r="G917" s="226">
        <v>100</v>
      </c>
      <c r="H917" s="189">
        <v>1079388</v>
      </c>
      <c r="I917" s="189">
        <v>1079388</v>
      </c>
    </row>
    <row r="918" spans="1:9" ht="12.75">
      <c r="A918" s="224"/>
      <c r="B918" s="253" t="s">
        <v>236</v>
      </c>
      <c r="C918" s="189">
        <v>11024453</v>
      </c>
      <c r="D918" s="189">
        <v>1079388</v>
      </c>
      <c r="E918" s="189">
        <v>1079388</v>
      </c>
      <c r="F918" s="226">
        <v>9.790853115342776</v>
      </c>
      <c r="G918" s="226">
        <v>100</v>
      </c>
      <c r="H918" s="189">
        <v>1079388</v>
      </c>
      <c r="I918" s="189">
        <v>1079388</v>
      </c>
    </row>
    <row r="919" spans="1:9" ht="25.5">
      <c r="A919" s="224"/>
      <c r="B919" s="262" t="s">
        <v>327</v>
      </c>
      <c r="C919" s="189">
        <v>11024453</v>
      </c>
      <c r="D919" s="189">
        <v>1079388</v>
      </c>
      <c r="E919" s="189">
        <v>1079388</v>
      </c>
      <c r="F919" s="226">
        <v>9.790853115342776</v>
      </c>
      <c r="G919" s="226">
        <v>100</v>
      </c>
      <c r="H919" s="189">
        <v>1079388</v>
      </c>
      <c r="I919" s="189">
        <v>1079388</v>
      </c>
    </row>
    <row r="920" spans="1:9" ht="12.75">
      <c r="A920" s="224"/>
      <c r="B920" s="265"/>
      <c r="C920" s="189"/>
      <c r="D920" s="189"/>
      <c r="E920" s="189"/>
      <c r="F920" s="226"/>
      <c r="G920" s="226"/>
      <c r="H920" s="189"/>
      <c r="I920" s="189"/>
    </row>
    <row r="921" spans="1:9" ht="25.5">
      <c r="A921" s="224"/>
      <c r="B921" s="176" t="s">
        <v>366</v>
      </c>
      <c r="C921" s="189"/>
      <c r="D921" s="189"/>
      <c r="E921" s="189"/>
      <c r="F921" s="226"/>
      <c r="G921" s="226"/>
      <c r="H921" s="189"/>
      <c r="I921" s="189"/>
    </row>
    <row r="922" spans="1:9" ht="12.75">
      <c r="A922" s="224"/>
      <c r="B922" s="229" t="s">
        <v>282</v>
      </c>
      <c r="C922" s="251">
        <v>2000000</v>
      </c>
      <c r="D922" s="251">
        <v>0</v>
      </c>
      <c r="E922" s="251">
        <v>0</v>
      </c>
      <c r="F922" s="222">
        <v>0</v>
      </c>
      <c r="G922" s="222">
        <v>0</v>
      </c>
      <c r="H922" s="220">
        <v>0</v>
      </c>
      <c r="I922" s="220">
        <v>0</v>
      </c>
    </row>
    <row r="923" spans="1:9" ht="12.75">
      <c r="A923" s="224"/>
      <c r="B923" s="239" t="s">
        <v>283</v>
      </c>
      <c r="C923" s="252">
        <v>2000000</v>
      </c>
      <c r="D923" s="252">
        <v>0</v>
      </c>
      <c r="E923" s="252">
        <v>0</v>
      </c>
      <c r="F923" s="226">
        <v>0</v>
      </c>
      <c r="G923" s="226">
        <v>0</v>
      </c>
      <c r="H923" s="189">
        <v>0</v>
      </c>
      <c r="I923" s="189">
        <v>0</v>
      </c>
    </row>
    <row r="924" spans="1:9" ht="25.5">
      <c r="A924" s="224"/>
      <c r="B924" s="241" t="s">
        <v>284</v>
      </c>
      <c r="C924" s="252">
        <v>2000000</v>
      </c>
      <c r="D924" s="189">
        <v>0</v>
      </c>
      <c r="E924" s="189">
        <v>0</v>
      </c>
      <c r="F924" s="226">
        <v>0</v>
      </c>
      <c r="G924" s="226">
        <v>0</v>
      </c>
      <c r="H924" s="189">
        <v>0</v>
      </c>
      <c r="I924" s="189">
        <v>0</v>
      </c>
    </row>
    <row r="925" spans="1:9" ht="12.75">
      <c r="A925" s="224"/>
      <c r="B925" s="229" t="s">
        <v>285</v>
      </c>
      <c r="C925" s="220">
        <v>2000000</v>
      </c>
      <c r="D925" s="220">
        <v>0</v>
      </c>
      <c r="E925" s="220">
        <v>0</v>
      </c>
      <c r="F925" s="222">
        <v>0</v>
      </c>
      <c r="G925" s="222">
        <v>0</v>
      </c>
      <c r="H925" s="220">
        <v>0</v>
      </c>
      <c r="I925" s="220">
        <v>0</v>
      </c>
    </row>
    <row r="926" spans="1:9" ht="12.75">
      <c r="A926" s="224"/>
      <c r="B926" s="239" t="s">
        <v>286</v>
      </c>
      <c r="C926" s="252">
        <v>2000000</v>
      </c>
      <c r="D926" s="252">
        <v>0</v>
      </c>
      <c r="E926" s="252">
        <v>0</v>
      </c>
      <c r="F926" s="226">
        <v>0</v>
      </c>
      <c r="G926" s="226">
        <v>0</v>
      </c>
      <c r="H926" s="189">
        <v>0</v>
      </c>
      <c r="I926" s="189">
        <v>0</v>
      </c>
    </row>
    <row r="927" spans="1:9" ht="12.75">
      <c r="A927" s="224"/>
      <c r="B927" s="253" t="s">
        <v>291</v>
      </c>
      <c r="C927" s="252">
        <v>2000000</v>
      </c>
      <c r="D927" s="252">
        <v>0</v>
      </c>
      <c r="E927" s="252">
        <v>0</v>
      </c>
      <c r="F927" s="226">
        <v>0</v>
      </c>
      <c r="G927" s="226">
        <v>0</v>
      </c>
      <c r="H927" s="189">
        <v>0</v>
      </c>
      <c r="I927" s="189">
        <v>0</v>
      </c>
    </row>
    <row r="928" spans="1:9" ht="12.75">
      <c r="A928" s="224"/>
      <c r="B928" s="255" t="s">
        <v>303</v>
      </c>
      <c r="C928" s="252">
        <v>2000000</v>
      </c>
      <c r="D928" s="189">
        <v>0</v>
      </c>
      <c r="E928" s="189">
        <v>0</v>
      </c>
      <c r="F928" s="226">
        <v>0</v>
      </c>
      <c r="G928" s="226">
        <v>0</v>
      </c>
      <c r="H928" s="189">
        <v>0</v>
      </c>
      <c r="I928" s="189">
        <v>0</v>
      </c>
    </row>
    <row r="929" spans="1:9" ht="12.75">
      <c r="A929" s="224"/>
      <c r="B929" s="224"/>
      <c r="C929" s="189"/>
      <c r="D929" s="189"/>
      <c r="E929" s="189"/>
      <c r="F929" s="226"/>
      <c r="G929" s="226"/>
      <c r="H929" s="189"/>
      <c r="I929" s="189"/>
    </row>
    <row r="930" spans="1:9" s="194" customFormat="1" ht="12.75">
      <c r="A930" s="282" t="s">
        <v>367</v>
      </c>
      <c r="B930" s="282"/>
      <c r="C930" s="260"/>
      <c r="D930" s="260"/>
      <c r="E930" s="260"/>
      <c r="F930" s="283"/>
      <c r="G930" s="283"/>
      <c r="H930" s="260"/>
      <c r="I930" s="260"/>
    </row>
    <row r="931" spans="1:9" s="194" customFormat="1" ht="13.5">
      <c r="A931" s="282"/>
      <c r="B931" s="284" t="s">
        <v>282</v>
      </c>
      <c r="C931" s="285">
        <v>96835506</v>
      </c>
      <c r="D931" s="285">
        <v>9130424</v>
      </c>
      <c r="E931" s="285">
        <v>9032538</v>
      </c>
      <c r="F931" s="286">
        <v>9.3277129155498</v>
      </c>
      <c r="G931" s="286">
        <v>98.92791397201269</v>
      </c>
      <c r="H931" s="285">
        <v>9130424</v>
      </c>
      <c r="I931" s="285">
        <v>9032538</v>
      </c>
    </row>
    <row r="932" spans="1:9" s="194" customFormat="1" ht="51">
      <c r="A932" s="282"/>
      <c r="B932" s="287" t="str">
        <f>B321</f>
        <v>Valsts pamatbudžeta iestāžu saņemtie transferta pārskaitījumi no valsts pamatbudžeta dotācijas no vispārējiem ieņēmumiem</v>
      </c>
      <c r="C932" s="260">
        <v>52481</v>
      </c>
      <c r="D932" s="260">
        <v>18788</v>
      </c>
      <c r="E932" s="260">
        <v>0</v>
      </c>
      <c r="F932" s="283">
        <v>0</v>
      </c>
      <c r="G932" s="283">
        <v>0</v>
      </c>
      <c r="H932" s="260">
        <v>18788</v>
      </c>
      <c r="I932" s="260">
        <v>0</v>
      </c>
    </row>
    <row r="933" spans="1:9" s="194" customFormat="1" ht="51">
      <c r="A933" s="282"/>
      <c r="B933" s="287" t="str">
        <f>B322</f>
        <v>Valsts pamatbudžeta iestāžu saņemtie transferta pārskaitījumi no valsts pamatbudžeta ārvalstu finanšu palīdzības līdzekļiem</v>
      </c>
      <c r="C933" s="260">
        <v>226488</v>
      </c>
      <c r="D933" s="260">
        <v>61144</v>
      </c>
      <c r="E933" s="260">
        <v>0</v>
      </c>
      <c r="F933" s="283">
        <v>0</v>
      </c>
      <c r="G933" s="283">
        <v>0</v>
      </c>
      <c r="H933" s="260">
        <v>61144</v>
      </c>
      <c r="I933" s="260">
        <v>0</v>
      </c>
    </row>
    <row r="934" spans="1:9" s="194" customFormat="1" ht="12.75">
      <c r="A934" s="282"/>
      <c r="B934" s="288" t="s">
        <v>311</v>
      </c>
      <c r="C934" s="260">
        <v>7000</v>
      </c>
      <c r="D934" s="260">
        <v>7000</v>
      </c>
      <c r="E934" s="260">
        <v>7000</v>
      </c>
      <c r="F934" s="283">
        <v>100</v>
      </c>
      <c r="G934" s="283">
        <v>100</v>
      </c>
      <c r="H934" s="260">
        <v>7000</v>
      </c>
      <c r="I934" s="260">
        <v>7000</v>
      </c>
    </row>
    <row r="935" spans="1:9" s="194" customFormat="1" ht="25.5">
      <c r="A935" s="282"/>
      <c r="B935" s="288" t="s">
        <v>320</v>
      </c>
      <c r="C935" s="260">
        <v>95717549</v>
      </c>
      <c r="D935" s="260">
        <v>9025538</v>
      </c>
      <c r="E935" s="260">
        <v>9025538</v>
      </c>
      <c r="F935" s="283">
        <v>9.429345082791453</v>
      </c>
      <c r="G935" s="283">
        <v>100</v>
      </c>
      <c r="H935" s="260">
        <v>9025538</v>
      </c>
      <c r="I935" s="260">
        <v>9025538</v>
      </c>
    </row>
    <row r="936" spans="1:9" s="194" customFormat="1" ht="25.5">
      <c r="A936" s="282"/>
      <c r="B936" s="288" t="s">
        <v>368</v>
      </c>
      <c r="C936" s="260">
        <v>831988</v>
      </c>
      <c r="D936" s="260">
        <v>17954</v>
      </c>
      <c r="E936" s="260">
        <v>0</v>
      </c>
      <c r="F936" s="283">
        <v>0</v>
      </c>
      <c r="G936" s="283">
        <v>0</v>
      </c>
      <c r="H936" s="260">
        <v>17954</v>
      </c>
      <c r="I936" s="260">
        <v>0</v>
      </c>
    </row>
    <row r="937" spans="1:9" s="292" customFormat="1" ht="25.5" hidden="1">
      <c r="A937" s="289"/>
      <c r="B937" s="290" t="s">
        <v>320</v>
      </c>
      <c r="C937" s="291">
        <v>95717549</v>
      </c>
      <c r="D937" s="291"/>
      <c r="E937" s="291"/>
      <c r="F937" s="283">
        <v>0</v>
      </c>
      <c r="G937" s="283" t="e">
        <v>#DIV/0!</v>
      </c>
      <c r="H937" s="260">
        <v>0</v>
      </c>
      <c r="I937" s="260">
        <v>0</v>
      </c>
    </row>
    <row r="938" spans="1:9" s="292" customFormat="1" ht="13.5">
      <c r="A938" s="289"/>
      <c r="B938" s="284" t="s">
        <v>369</v>
      </c>
      <c r="C938" s="285">
        <v>96828506</v>
      </c>
      <c r="D938" s="285">
        <v>9322461</v>
      </c>
      <c r="E938" s="285">
        <v>703703</v>
      </c>
      <c r="F938" s="286">
        <v>0.7267518926709454</v>
      </c>
      <c r="G938" s="286">
        <v>7.548468156638038</v>
      </c>
      <c r="H938" s="285">
        <v>9322461</v>
      </c>
      <c r="I938" s="285">
        <v>703703</v>
      </c>
    </row>
    <row r="939" spans="1:9" s="292" customFormat="1" ht="12.75">
      <c r="A939" s="289"/>
      <c r="B939" s="293" t="s">
        <v>370</v>
      </c>
      <c r="C939" s="260">
        <v>69871628</v>
      </c>
      <c r="D939" s="260">
        <v>8415835</v>
      </c>
      <c r="E939" s="260">
        <v>696703</v>
      </c>
      <c r="F939" s="283">
        <v>0.9971186015588474</v>
      </c>
      <c r="G939" s="283">
        <v>8.278477417867627</v>
      </c>
      <c r="H939" s="260">
        <v>8415835</v>
      </c>
      <c r="I939" s="260">
        <v>696703</v>
      </c>
    </row>
    <row r="940" spans="1:9" s="194" customFormat="1" ht="38.25">
      <c r="A940" s="282"/>
      <c r="B940" s="294" t="s">
        <v>324</v>
      </c>
      <c r="C940" s="295">
        <v>278969</v>
      </c>
      <c r="D940" s="295">
        <v>278969</v>
      </c>
      <c r="E940" s="295">
        <v>0</v>
      </c>
      <c r="F940" s="283">
        <v>0</v>
      </c>
      <c r="G940" s="283">
        <v>0</v>
      </c>
      <c r="H940" s="260">
        <v>278969</v>
      </c>
      <c r="I940" s="260">
        <v>0</v>
      </c>
    </row>
    <row r="941" spans="1:9" s="194" customFormat="1" ht="38.25">
      <c r="A941" s="282"/>
      <c r="B941" s="296" t="s">
        <v>316</v>
      </c>
      <c r="C941" s="260">
        <v>69592659</v>
      </c>
      <c r="D941" s="260">
        <v>8136866</v>
      </c>
      <c r="E941" s="260">
        <v>696703</v>
      </c>
      <c r="F941" s="283">
        <v>1.0011156492813416</v>
      </c>
      <c r="G941" s="283">
        <v>8.562301505272423</v>
      </c>
      <c r="H941" s="260">
        <v>8136866</v>
      </c>
      <c r="I941" s="260">
        <v>696703</v>
      </c>
    </row>
    <row r="942" spans="1:9" s="194" customFormat="1" ht="12.75">
      <c r="A942" s="282"/>
      <c r="B942" s="288" t="s">
        <v>311</v>
      </c>
      <c r="C942" s="260" t="s">
        <v>1330</v>
      </c>
      <c r="D942" s="260" t="s">
        <v>1330</v>
      </c>
      <c r="E942" s="260">
        <v>7000</v>
      </c>
      <c r="F942" s="283">
        <v>0</v>
      </c>
      <c r="G942" s="283">
        <v>0</v>
      </c>
      <c r="H942" s="260" t="s">
        <v>1330</v>
      </c>
      <c r="I942" s="260">
        <v>7000</v>
      </c>
    </row>
    <row r="943" spans="1:9" s="194" customFormat="1" ht="12.75">
      <c r="A943" s="282"/>
      <c r="B943" s="288" t="s">
        <v>371</v>
      </c>
      <c r="C943" s="260">
        <v>26956878</v>
      </c>
      <c r="D943" s="260">
        <v>906626</v>
      </c>
      <c r="E943" s="260">
        <v>0</v>
      </c>
      <c r="F943" s="283">
        <v>0</v>
      </c>
      <c r="G943" s="283">
        <v>0</v>
      </c>
      <c r="H943" s="260">
        <v>906626</v>
      </c>
      <c r="I943" s="260">
        <v>0</v>
      </c>
    </row>
    <row r="944" spans="1:9" s="194" customFormat="1" ht="25.5">
      <c r="A944" s="282"/>
      <c r="B944" s="296" t="s">
        <v>329</v>
      </c>
      <c r="C944" s="297">
        <v>26956878</v>
      </c>
      <c r="D944" s="297">
        <v>906626</v>
      </c>
      <c r="E944" s="297">
        <v>0</v>
      </c>
      <c r="F944" s="283">
        <v>0</v>
      </c>
      <c r="G944" s="283">
        <v>0</v>
      </c>
      <c r="H944" s="260">
        <v>906626</v>
      </c>
      <c r="I944" s="260">
        <v>0</v>
      </c>
    </row>
    <row r="945" spans="3:5" ht="6" customHeight="1">
      <c r="C945" s="166"/>
      <c r="D945" s="166"/>
      <c r="E945" s="166"/>
    </row>
    <row r="946" spans="1:5" ht="12.75">
      <c r="A946" s="298" t="s">
        <v>372</v>
      </c>
      <c r="C946" s="166"/>
      <c r="D946" s="166"/>
      <c r="E946" s="166"/>
    </row>
    <row r="947" ht="12.75">
      <c r="A947" s="298" t="s">
        <v>373</v>
      </c>
    </row>
    <row r="948" spans="1:5" ht="13.5" customHeight="1">
      <c r="A948" s="298" t="s">
        <v>374</v>
      </c>
      <c r="B948" s="160"/>
      <c r="C948" s="299"/>
      <c r="D948" s="299"/>
      <c r="E948" s="160"/>
    </row>
    <row r="949" spans="1:8" ht="24.75" customHeight="1">
      <c r="A949" s="300" t="s">
        <v>183</v>
      </c>
      <c r="D949" s="166"/>
      <c r="H949" s="301" t="s">
        <v>1344</v>
      </c>
    </row>
    <row r="950" ht="25.5" customHeight="1"/>
    <row r="951" ht="12.75">
      <c r="A951" s="168" t="s">
        <v>375</v>
      </c>
    </row>
  </sheetData>
  <mergeCells count="8">
    <mergeCell ref="A8:I8"/>
    <mergeCell ref="A9:I9"/>
    <mergeCell ref="A1:I1"/>
    <mergeCell ref="A4:I4"/>
    <mergeCell ref="A6:I6"/>
    <mergeCell ref="A7:I7"/>
    <mergeCell ref="A3:F3"/>
    <mergeCell ref="A2:I2"/>
  </mergeCells>
  <printOptions horizontalCentered="1"/>
  <pageMargins left="0.41" right="0.33" top="0.984251968503937" bottom="0.81" header="0.5118110236220472" footer="0.5118110236220472"/>
  <pageSetup firstPageNumber="11" useFirstPageNumber="1" horizontalDpi="600" verticalDpi="600" orientation="portrait" paperSize="9" scale="76" r:id="rId1"/>
  <headerFooter alignWithMargins="0">
    <oddFooter>&amp;C&amp;P</oddFooter>
  </headerFooter>
  <rowBreaks count="1" manualBreakCount="1">
    <brk id="75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E892"/>
  <sheetViews>
    <sheetView zoomScaleSheetLayoutView="100" workbookViewId="0" topLeftCell="A1">
      <selection activeCell="B13" sqref="B13"/>
    </sheetView>
  </sheetViews>
  <sheetFormatPr defaultColWidth="9.140625" defaultRowHeight="12.75"/>
  <cols>
    <col min="1" max="1" width="8.421875" style="308" customWidth="1"/>
    <col min="2" max="2" width="41.28125" style="309" customWidth="1"/>
    <col min="3" max="3" width="12.00390625" style="166" customWidth="1"/>
    <col min="4" max="5" width="11.28125" style="166" customWidth="1"/>
    <col min="6" max="6" width="9.140625" style="315" customWidth="1"/>
    <col min="7" max="7" width="10.57421875" style="315" customWidth="1"/>
    <col min="8" max="8" width="11.421875" style="166" customWidth="1"/>
    <col min="9" max="9" width="10.7109375" style="166" customWidth="1"/>
    <col min="10" max="10" width="16.00390625" style="97" customWidth="1"/>
    <col min="11" max="11" width="16.57421875" style="97" customWidth="1"/>
    <col min="12" max="12" width="10.28125" style="97" customWidth="1"/>
    <col min="13" max="16384" width="9.140625" style="97" customWidth="1"/>
  </cols>
  <sheetData>
    <row r="1" spans="1:9" ht="12.75">
      <c r="A1" s="160"/>
      <c r="B1" s="302"/>
      <c r="C1" s="303"/>
      <c r="D1" s="303"/>
      <c r="E1" s="303"/>
      <c r="F1" s="303"/>
      <c r="G1" s="303"/>
      <c r="H1" s="303"/>
      <c r="I1" s="97"/>
    </row>
    <row r="2" spans="1:57" s="305" customFormat="1" ht="12.75">
      <c r="A2" s="770" t="s">
        <v>1313</v>
      </c>
      <c r="B2" s="770"/>
      <c r="C2" s="770"/>
      <c r="D2" s="770"/>
      <c r="E2" s="770"/>
      <c r="F2" s="770"/>
      <c r="G2" s="770"/>
      <c r="H2" s="770"/>
      <c r="I2" s="770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  <c r="BD2" s="304"/>
      <c r="BE2" s="304"/>
    </row>
    <row r="3" spans="1:57" s="305" customFormat="1" ht="15" customHeight="1">
      <c r="A3" s="776" t="s">
        <v>1314</v>
      </c>
      <c r="B3" s="776"/>
      <c r="C3" s="776"/>
      <c r="D3" s="776"/>
      <c r="E3" s="776"/>
      <c r="F3" s="776"/>
      <c r="G3" s="776"/>
      <c r="H3" s="776"/>
      <c r="I3" s="77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</row>
    <row r="4" spans="1:57" s="305" customFormat="1" ht="3.75" customHeight="1">
      <c r="A4" s="773"/>
      <c r="B4" s="773"/>
      <c r="C4" s="773"/>
      <c r="D4" s="773"/>
      <c r="E4" s="773"/>
      <c r="F4" s="773"/>
      <c r="G4" s="773"/>
      <c r="H4" s="773"/>
      <c r="I4" s="773"/>
      <c r="J4" s="5"/>
      <c r="K4" s="5"/>
      <c r="L4" s="5"/>
      <c r="M4" s="5"/>
      <c r="N4" s="5"/>
      <c r="O4" s="5"/>
      <c r="P4" s="5"/>
      <c r="Q4" s="5"/>
      <c r="R4" s="5"/>
      <c r="S4" s="304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AF4" s="304"/>
      <c r="AG4" s="304"/>
      <c r="AH4" s="304"/>
      <c r="AI4" s="304"/>
      <c r="AJ4" s="304"/>
      <c r="AK4" s="304"/>
      <c r="AL4" s="304"/>
      <c r="AM4" s="304"/>
      <c r="AN4" s="304"/>
      <c r="AO4" s="304"/>
      <c r="AP4" s="304"/>
      <c r="AQ4" s="304"/>
      <c r="AR4" s="304"/>
      <c r="AS4" s="304"/>
      <c r="AT4" s="304"/>
      <c r="AU4" s="304"/>
      <c r="AV4" s="304"/>
      <c r="AW4" s="304"/>
      <c r="AX4" s="304"/>
      <c r="AY4" s="304"/>
      <c r="AZ4" s="304"/>
      <c r="BA4" s="304"/>
      <c r="BB4" s="304"/>
      <c r="BC4" s="304"/>
      <c r="BD4" s="304"/>
      <c r="BE4" s="304"/>
    </row>
    <row r="5" spans="1:19" s="304" customFormat="1" ht="12.75">
      <c r="A5" s="771" t="s">
        <v>1346</v>
      </c>
      <c r="B5" s="771"/>
      <c r="C5" s="771"/>
      <c r="D5" s="771"/>
      <c r="E5" s="771"/>
      <c r="F5" s="771"/>
      <c r="G5" s="771"/>
      <c r="H5" s="771"/>
      <c r="I5" s="771"/>
      <c r="J5" s="208"/>
      <c r="K5" s="208"/>
      <c r="L5" s="208"/>
      <c r="M5" s="208"/>
      <c r="N5" s="208"/>
      <c r="O5" s="208"/>
      <c r="P5" s="208"/>
      <c r="Q5" s="208"/>
      <c r="R5" s="208"/>
      <c r="S5" s="208"/>
    </row>
    <row r="6" spans="1:18" s="304" customFormat="1" ht="12.75">
      <c r="A6" s="104"/>
      <c r="B6" s="306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</row>
    <row r="7" spans="1:19" s="209" customFormat="1" ht="17.25" customHeight="1">
      <c r="A7" s="775" t="s">
        <v>1316</v>
      </c>
      <c r="B7" s="775"/>
      <c r="C7" s="775"/>
      <c r="D7" s="775"/>
      <c r="E7" s="775"/>
      <c r="F7" s="775"/>
      <c r="G7" s="775"/>
      <c r="H7" s="775"/>
      <c r="I7" s="775"/>
      <c r="J7" s="307"/>
      <c r="K7" s="307"/>
      <c r="L7" s="307"/>
      <c r="M7" s="307"/>
      <c r="N7" s="307"/>
      <c r="O7" s="307"/>
      <c r="P7" s="307"/>
      <c r="Q7" s="307"/>
      <c r="R7" s="307"/>
      <c r="S7" s="307"/>
    </row>
    <row r="8" spans="1:19" s="209" customFormat="1" ht="17.25" customHeight="1">
      <c r="A8" s="308"/>
      <c r="B8" s="309"/>
      <c r="C8" s="310"/>
      <c r="D8" s="210" t="s">
        <v>376</v>
      </c>
      <c r="E8" s="210"/>
      <c r="F8" s="311"/>
      <c r="G8" s="311"/>
      <c r="H8" s="310"/>
      <c r="I8" s="310"/>
      <c r="J8" s="307"/>
      <c r="K8" s="307"/>
      <c r="L8" s="307"/>
      <c r="M8" s="307"/>
      <c r="N8" s="307"/>
      <c r="O8" s="307"/>
      <c r="P8" s="307"/>
      <c r="Q8" s="307"/>
      <c r="R8" s="307"/>
      <c r="S8" s="307"/>
    </row>
    <row r="9" spans="1:19" s="209" customFormat="1" ht="17.25" customHeight="1">
      <c r="A9" s="768" t="s">
        <v>1318</v>
      </c>
      <c r="B9" s="768"/>
      <c r="C9" s="768"/>
      <c r="D9" s="768"/>
      <c r="E9" s="768"/>
      <c r="F9" s="768"/>
      <c r="G9" s="768"/>
      <c r="H9" s="768"/>
      <c r="I9" s="768"/>
      <c r="J9" s="307"/>
      <c r="K9" s="307"/>
      <c r="L9" s="307"/>
      <c r="M9" s="307"/>
      <c r="N9" s="307"/>
      <c r="O9" s="307"/>
      <c r="P9" s="307"/>
      <c r="Q9" s="307"/>
      <c r="R9" s="307"/>
      <c r="S9" s="307"/>
    </row>
    <row r="10" spans="1:17" s="313" customFormat="1" ht="12.75">
      <c r="A10" s="769" t="s">
        <v>1319</v>
      </c>
      <c r="B10" s="769"/>
      <c r="C10" s="769"/>
      <c r="D10" s="769"/>
      <c r="E10" s="769"/>
      <c r="F10" s="769"/>
      <c r="G10" s="769"/>
      <c r="H10" s="769"/>
      <c r="I10" s="769"/>
      <c r="J10" s="167"/>
      <c r="K10" s="167"/>
      <c r="L10" s="167"/>
      <c r="M10" s="167"/>
      <c r="N10" s="167"/>
      <c r="O10" s="167"/>
      <c r="P10" s="5"/>
      <c r="Q10" s="312"/>
    </row>
    <row r="11" spans="1:17" s="313" customFormat="1" ht="12.75">
      <c r="A11" s="213" t="s">
        <v>1320</v>
      </c>
      <c r="B11" s="314"/>
      <c r="C11" s="164"/>
      <c r="D11" s="165"/>
      <c r="E11" s="165"/>
      <c r="F11" s="167"/>
      <c r="H11" s="164"/>
      <c r="I11" s="214" t="s">
        <v>377</v>
      </c>
      <c r="J11" s="214"/>
      <c r="K11" s="214"/>
      <c r="L11" s="212"/>
      <c r="M11" s="164"/>
      <c r="P11" s="5"/>
      <c r="Q11" s="312"/>
    </row>
    <row r="12" ht="14.25" customHeight="1">
      <c r="I12" s="166" t="s">
        <v>378</v>
      </c>
    </row>
    <row r="13" ht="12.75">
      <c r="I13" s="166" t="s">
        <v>379</v>
      </c>
    </row>
    <row r="14" spans="1:9" ht="76.5">
      <c r="A14" s="316" t="s">
        <v>187</v>
      </c>
      <c r="B14" s="170" t="s">
        <v>1323</v>
      </c>
      <c r="C14" s="216" t="s">
        <v>1351</v>
      </c>
      <c r="D14" s="216" t="s">
        <v>188</v>
      </c>
      <c r="E14" s="317" t="s">
        <v>1352</v>
      </c>
      <c r="F14" s="317" t="s">
        <v>380</v>
      </c>
      <c r="G14" s="170" t="s">
        <v>190</v>
      </c>
      <c r="H14" s="216" t="s">
        <v>191</v>
      </c>
      <c r="I14" s="216" t="s">
        <v>1354</v>
      </c>
    </row>
    <row r="15" spans="1:9" ht="12.75">
      <c r="A15" s="318">
        <v>1</v>
      </c>
      <c r="B15" s="319">
        <v>2</v>
      </c>
      <c r="C15" s="320">
        <v>3</v>
      </c>
      <c r="D15" s="321">
        <v>4</v>
      </c>
      <c r="E15" s="321">
        <v>5</v>
      </c>
      <c r="F15" s="321">
        <v>6</v>
      </c>
      <c r="G15" s="321">
        <v>7</v>
      </c>
      <c r="H15" s="321">
        <v>8</v>
      </c>
      <c r="I15" s="321">
        <v>9</v>
      </c>
    </row>
    <row r="16" spans="1:11" s="323" customFormat="1" ht="15.75" customHeight="1">
      <c r="A16" s="218"/>
      <c r="B16" s="219" t="s">
        <v>192</v>
      </c>
      <c r="C16" s="220">
        <v>1080166688</v>
      </c>
      <c r="D16" s="220">
        <v>79970557</v>
      </c>
      <c r="E16" s="220">
        <v>86799760</v>
      </c>
      <c r="F16" s="322">
        <v>8.035774567415654</v>
      </c>
      <c r="G16" s="322">
        <v>108.5396466602077</v>
      </c>
      <c r="H16" s="220">
        <v>79970557</v>
      </c>
      <c r="I16" s="220">
        <v>86799760</v>
      </c>
      <c r="J16" s="97"/>
      <c r="K16" s="97"/>
    </row>
    <row r="17" spans="1:9" ht="12.75">
      <c r="A17" s="324"/>
      <c r="B17" s="227" t="s">
        <v>381</v>
      </c>
      <c r="C17" s="189">
        <v>1055400000</v>
      </c>
      <c r="D17" s="189" t="s">
        <v>1330</v>
      </c>
      <c r="E17" s="189">
        <v>89602412</v>
      </c>
      <c r="F17" s="325">
        <v>8.48990070115596</v>
      </c>
      <c r="G17" s="189" t="s">
        <v>1330</v>
      </c>
      <c r="H17" s="189" t="s">
        <v>1330</v>
      </c>
      <c r="I17" s="189">
        <v>89602412</v>
      </c>
    </row>
    <row r="18" spans="1:9" s="326" customFormat="1" ht="12.75">
      <c r="A18" s="324"/>
      <c r="B18" s="227" t="s">
        <v>382</v>
      </c>
      <c r="C18" s="189">
        <v>1055400000</v>
      </c>
      <c r="D18" s="189" t="s">
        <v>1330</v>
      </c>
      <c r="E18" s="189">
        <v>89602412</v>
      </c>
      <c r="F18" s="325">
        <v>8.48990070115596</v>
      </c>
      <c r="G18" s="189" t="s">
        <v>1330</v>
      </c>
      <c r="H18" s="189" t="s">
        <v>1330</v>
      </c>
      <c r="I18" s="189">
        <v>89602412</v>
      </c>
    </row>
    <row r="19" spans="1:9" s="326" customFormat="1" ht="12.75">
      <c r="A19" s="324"/>
      <c r="B19" s="227" t="s">
        <v>383</v>
      </c>
      <c r="C19" s="189">
        <v>8100335</v>
      </c>
      <c r="D19" s="189" t="s">
        <v>1330</v>
      </c>
      <c r="E19" s="189">
        <v>-4188918</v>
      </c>
      <c r="F19" s="325">
        <v>-51.71289829371254</v>
      </c>
      <c r="G19" s="189" t="s">
        <v>1330</v>
      </c>
      <c r="H19" s="189" t="s">
        <v>1330</v>
      </c>
      <c r="I19" s="189">
        <v>-4188918</v>
      </c>
    </row>
    <row r="20" spans="1:9" ht="25.5">
      <c r="A20" s="324"/>
      <c r="B20" s="227" t="s">
        <v>384</v>
      </c>
      <c r="C20" s="189">
        <v>129110</v>
      </c>
      <c r="D20" s="189">
        <v>10760</v>
      </c>
      <c r="E20" s="189">
        <v>8289</v>
      </c>
      <c r="F20" s="325">
        <v>6.420106885601425</v>
      </c>
      <c r="G20" s="325">
        <v>77.03531598513011</v>
      </c>
      <c r="H20" s="189">
        <v>10760</v>
      </c>
      <c r="I20" s="189">
        <v>8289</v>
      </c>
    </row>
    <row r="21" spans="1:9" ht="12.75">
      <c r="A21" s="324"/>
      <c r="B21" s="227" t="s">
        <v>385</v>
      </c>
      <c r="C21" s="189">
        <v>16537243</v>
      </c>
      <c r="D21" s="189">
        <v>1378103</v>
      </c>
      <c r="E21" s="189">
        <v>1377977</v>
      </c>
      <c r="F21" s="325">
        <v>8.332567889339233</v>
      </c>
      <c r="G21" s="325">
        <v>99.99085699690082</v>
      </c>
      <c r="H21" s="189">
        <v>1378103</v>
      </c>
      <c r="I21" s="189">
        <v>1377977</v>
      </c>
    </row>
    <row r="22" spans="1:11" s="323" customFormat="1" ht="27.75" customHeight="1">
      <c r="A22" s="228"/>
      <c r="B22" s="177" t="s">
        <v>386</v>
      </c>
      <c r="C22" s="220">
        <v>914224182</v>
      </c>
      <c r="D22" s="220">
        <v>86254084</v>
      </c>
      <c r="E22" s="220">
        <v>61430417</v>
      </c>
      <c r="F22" s="322">
        <v>6.71940408156913</v>
      </c>
      <c r="G22" s="322">
        <v>71.22029955126531</v>
      </c>
      <c r="H22" s="220">
        <v>86254084</v>
      </c>
      <c r="I22" s="220">
        <v>61430417</v>
      </c>
      <c r="J22" s="97"/>
      <c r="K22" s="97"/>
    </row>
    <row r="23" spans="1:9" s="323" customFormat="1" ht="12.75" customHeight="1">
      <c r="A23" s="230" t="s">
        <v>199</v>
      </c>
      <c r="B23" s="180" t="s">
        <v>200</v>
      </c>
      <c r="C23" s="220">
        <v>913579182</v>
      </c>
      <c r="D23" s="220">
        <v>86063200</v>
      </c>
      <c r="E23" s="220">
        <v>61385439</v>
      </c>
      <c r="F23" s="322">
        <v>6.719224803876934</v>
      </c>
      <c r="G23" s="322">
        <v>71.32600112475484</v>
      </c>
      <c r="H23" s="220">
        <v>86063200</v>
      </c>
      <c r="I23" s="220">
        <v>61385439</v>
      </c>
    </row>
    <row r="24" spans="1:9" s="323" customFormat="1" ht="12.75" customHeight="1">
      <c r="A24" s="180" t="s">
        <v>201</v>
      </c>
      <c r="B24" s="180" t="s">
        <v>202</v>
      </c>
      <c r="C24" s="220">
        <v>15202012</v>
      </c>
      <c r="D24" s="220">
        <v>1251169</v>
      </c>
      <c r="E24" s="220">
        <v>725148</v>
      </c>
      <c r="F24" s="322">
        <v>4.770079118474581</v>
      </c>
      <c r="G24" s="322">
        <v>57.95763801692657</v>
      </c>
      <c r="H24" s="220">
        <v>1251169</v>
      </c>
      <c r="I24" s="220">
        <v>725148</v>
      </c>
    </row>
    <row r="25" spans="1:9" ht="12.75" customHeight="1">
      <c r="A25" s="327">
        <v>1000</v>
      </c>
      <c r="B25" s="232" t="s">
        <v>203</v>
      </c>
      <c r="C25" s="328">
        <v>9630453</v>
      </c>
      <c r="D25" s="328">
        <v>886872</v>
      </c>
      <c r="E25" s="328">
        <v>494776</v>
      </c>
      <c r="F25" s="325">
        <v>5.137619175338896</v>
      </c>
      <c r="G25" s="325">
        <v>55.78888498001966</v>
      </c>
      <c r="H25" s="189">
        <v>886872</v>
      </c>
      <c r="I25" s="189">
        <v>494776</v>
      </c>
    </row>
    <row r="26" spans="1:9" ht="12.75" customHeight="1">
      <c r="A26" s="329">
        <v>1100</v>
      </c>
      <c r="B26" s="232" t="s">
        <v>204</v>
      </c>
      <c r="C26" s="328">
        <v>6998751</v>
      </c>
      <c r="D26" s="328">
        <v>583230</v>
      </c>
      <c r="E26" s="328">
        <v>408405</v>
      </c>
      <c r="F26" s="325">
        <v>5.835398344647495</v>
      </c>
      <c r="G26" s="325">
        <v>70.02469008795845</v>
      </c>
      <c r="H26" s="189">
        <v>583230</v>
      </c>
      <c r="I26" s="189">
        <v>408405</v>
      </c>
    </row>
    <row r="27" spans="1:9" ht="38.25" customHeight="1">
      <c r="A27" s="329">
        <v>1200</v>
      </c>
      <c r="B27" s="227" t="s">
        <v>387</v>
      </c>
      <c r="C27" s="328" t="s">
        <v>1330</v>
      </c>
      <c r="D27" s="328" t="s">
        <v>1330</v>
      </c>
      <c r="E27" s="328">
        <v>86371</v>
      </c>
      <c r="F27" s="325" t="s">
        <v>1330</v>
      </c>
      <c r="G27" s="325" t="s">
        <v>1330</v>
      </c>
      <c r="H27" s="325" t="s">
        <v>1330</v>
      </c>
      <c r="I27" s="189">
        <v>86371</v>
      </c>
    </row>
    <row r="28" spans="1:9" ht="12.75" customHeight="1">
      <c r="A28" s="327">
        <v>2000</v>
      </c>
      <c r="B28" s="232" t="s">
        <v>206</v>
      </c>
      <c r="C28" s="328">
        <v>5571559</v>
      </c>
      <c r="D28" s="328">
        <v>364297</v>
      </c>
      <c r="E28" s="328">
        <v>230372</v>
      </c>
      <c r="F28" s="325">
        <v>4.134785254899033</v>
      </c>
      <c r="G28" s="325">
        <v>63.23741342915259</v>
      </c>
      <c r="H28" s="189">
        <v>364297</v>
      </c>
      <c r="I28" s="189">
        <v>230372</v>
      </c>
    </row>
    <row r="29" spans="1:9" ht="12.75" customHeight="1">
      <c r="A29" s="329">
        <v>2100</v>
      </c>
      <c r="B29" s="232" t="s">
        <v>207</v>
      </c>
      <c r="C29" s="328" t="s">
        <v>1330</v>
      </c>
      <c r="D29" s="328" t="s">
        <v>1330</v>
      </c>
      <c r="E29" s="328">
        <v>2205</v>
      </c>
      <c r="F29" s="325" t="s">
        <v>1330</v>
      </c>
      <c r="G29" s="325" t="s">
        <v>1330</v>
      </c>
      <c r="H29" s="325" t="s">
        <v>1330</v>
      </c>
      <c r="I29" s="189">
        <v>2205</v>
      </c>
    </row>
    <row r="30" spans="1:9" ht="12.75" customHeight="1">
      <c r="A30" s="329">
        <v>2200</v>
      </c>
      <c r="B30" s="232" t="s">
        <v>208</v>
      </c>
      <c r="C30" s="328" t="s">
        <v>1330</v>
      </c>
      <c r="D30" s="328" t="s">
        <v>1330</v>
      </c>
      <c r="E30" s="328">
        <v>208451</v>
      </c>
      <c r="F30" s="325" t="s">
        <v>1330</v>
      </c>
      <c r="G30" s="325" t="s">
        <v>1330</v>
      </c>
      <c r="H30" s="325" t="s">
        <v>1330</v>
      </c>
      <c r="I30" s="189">
        <v>208451</v>
      </c>
    </row>
    <row r="31" spans="1:9" ht="24.75" customHeight="1">
      <c r="A31" s="329">
        <v>2300</v>
      </c>
      <c r="B31" s="233" t="s">
        <v>388</v>
      </c>
      <c r="C31" s="328" t="s">
        <v>1330</v>
      </c>
      <c r="D31" s="328" t="s">
        <v>1330</v>
      </c>
      <c r="E31" s="328">
        <v>19344</v>
      </c>
      <c r="F31" s="325" t="s">
        <v>1330</v>
      </c>
      <c r="G31" s="325" t="s">
        <v>1330</v>
      </c>
      <c r="H31" s="325" t="s">
        <v>1330</v>
      </c>
      <c r="I31" s="189">
        <v>19344</v>
      </c>
    </row>
    <row r="32" spans="1:9" ht="12.75" customHeight="1" hidden="1">
      <c r="A32" s="329">
        <v>2400</v>
      </c>
      <c r="B32" s="232" t="s">
        <v>210</v>
      </c>
      <c r="C32" s="328" t="s">
        <v>1330</v>
      </c>
      <c r="D32" s="328" t="s">
        <v>1330</v>
      </c>
      <c r="E32" s="328">
        <v>0</v>
      </c>
      <c r="F32" s="325" t="s">
        <v>1330</v>
      </c>
      <c r="G32" s="325" t="s">
        <v>1330</v>
      </c>
      <c r="H32" s="325" t="s">
        <v>1330</v>
      </c>
      <c r="I32" s="189">
        <v>0</v>
      </c>
    </row>
    <row r="33" spans="1:9" ht="12.75" customHeight="1">
      <c r="A33" s="329">
        <v>2500</v>
      </c>
      <c r="B33" s="232" t="s">
        <v>211</v>
      </c>
      <c r="C33" s="328" t="s">
        <v>1330</v>
      </c>
      <c r="D33" s="328" t="s">
        <v>1330</v>
      </c>
      <c r="E33" s="328">
        <v>371</v>
      </c>
      <c r="F33" s="325" t="s">
        <v>1330</v>
      </c>
      <c r="G33" s="325" t="s">
        <v>1330</v>
      </c>
      <c r="H33" s="325" t="s">
        <v>1330</v>
      </c>
      <c r="I33" s="189">
        <v>371</v>
      </c>
    </row>
    <row r="34" spans="1:9" ht="67.5" customHeight="1" hidden="1">
      <c r="A34" s="329">
        <v>2600</v>
      </c>
      <c r="B34" s="227" t="s">
        <v>212</v>
      </c>
      <c r="C34" s="328" t="s">
        <v>1330</v>
      </c>
      <c r="D34" s="328" t="s">
        <v>1330</v>
      </c>
      <c r="E34" s="328">
        <v>0</v>
      </c>
      <c r="F34" s="325" t="s">
        <v>1330</v>
      </c>
      <c r="G34" s="325" t="s">
        <v>1330</v>
      </c>
      <c r="H34" s="325" t="s">
        <v>1330</v>
      </c>
      <c r="I34" s="189">
        <v>0</v>
      </c>
    </row>
    <row r="35" spans="1:9" ht="37.5" customHeight="1" hidden="1">
      <c r="A35" s="329">
        <v>2700</v>
      </c>
      <c r="B35" s="227" t="s">
        <v>213</v>
      </c>
      <c r="C35" s="328" t="s">
        <v>1330</v>
      </c>
      <c r="D35" s="328" t="s">
        <v>1330</v>
      </c>
      <c r="E35" s="328">
        <v>0</v>
      </c>
      <c r="F35" s="325" t="s">
        <v>1330</v>
      </c>
      <c r="G35" s="325" t="s">
        <v>1330</v>
      </c>
      <c r="H35" s="325" t="s">
        <v>1330</v>
      </c>
      <c r="I35" s="189">
        <v>0</v>
      </c>
    </row>
    <row r="36" spans="1:11" s="323" customFormat="1" ht="12.75" customHeight="1">
      <c r="A36" s="330" t="s">
        <v>214</v>
      </c>
      <c r="B36" s="219" t="s">
        <v>215</v>
      </c>
      <c r="C36" s="331">
        <v>584590</v>
      </c>
      <c r="D36" s="331">
        <v>237481</v>
      </c>
      <c r="E36" s="331">
        <v>160981</v>
      </c>
      <c r="F36" s="322">
        <v>27.53741938794711</v>
      </c>
      <c r="G36" s="322">
        <v>67.7868966359414</v>
      </c>
      <c r="H36" s="220">
        <v>237481</v>
      </c>
      <c r="I36" s="220">
        <v>160981</v>
      </c>
      <c r="J36" s="97"/>
      <c r="K36" s="97"/>
    </row>
    <row r="37" spans="1:9" ht="24.75" customHeight="1" hidden="1">
      <c r="A37" s="329">
        <v>4100</v>
      </c>
      <c r="B37" s="227" t="s">
        <v>216</v>
      </c>
      <c r="C37" s="328" t="s">
        <v>1330</v>
      </c>
      <c r="D37" s="328" t="s">
        <v>1330</v>
      </c>
      <c r="E37" s="328">
        <v>0</v>
      </c>
      <c r="F37" s="328" t="s">
        <v>1330</v>
      </c>
      <c r="G37" s="328" t="s">
        <v>1330</v>
      </c>
      <c r="H37" s="189" t="s">
        <v>1330</v>
      </c>
      <c r="I37" s="189">
        <v>0</v>
      </c>
    </row>
    <row r="38" spans="1:9" ht="12.75" customHeight="1" hidden="1">
      <c r="A38" s="329">
        <v>4200</v>
      </c>
      <c r="B38" s="232" t="s">
        <v>217</v>
      </c>
      <c r="C38" s="328" t="s">
        <v>1330</v>
      </c>
      <c r="D38" s="328" t="s">
        <v>1330</v>
      </c>
      <c r="E38" s="328">
        <v>0</v>
      </c>
      <c r="F38" s="328" t="s">
        <v>1330</v>
      </c>
      <c r="G38" s="328" t="s">
        <v>1330</v>
      </c>
      <c r="H38" s="189" t="s">
        <v>1330</v>
      </c>
      <c r="I38" s="189">
        <v>0</v>
      </c>
    </row>
    <row r="39" spans="1:9" ht="12.75" customHeight="1">
      <c r="A39" s="329" t="s">
        <v>218</v>
      </c>
      <c r="B39" s="232" t="s">
        <v>219</v>
      </c>
      <c r="C39" s="328" t="s">
        <v>1330</v>
      </c>
      <c r="D39" s="328" t="s">
        <v>1330</v>
      </c>
      <c r="E39" s="328">
        <v>160981</v>
      </c>
      <c r="F39" s="328" t="s">
        <v>1330</v>
      </c>
      <c r="G39" s="328" t="s">
        <v>1330</v>
      </c>
      <c r="H39" s="189" t="s">
        <v>1330</v>
      </c>
      <c r="I39" s="189">
        <v>160981</v>
      </c>
    </row>
    <row r="40" spans="1:11" s="323" customFormat="1" ht="12.75" customHeight="1">
      <c r="A40" s="332" t="s">
        <v>220</v>
      </c>
      <c r="B40" s="219" t="s">
        <v>221</v>
      </c>
      <c r="C40" s="331">
        <v>897792580</v>
      </c>
      <c r="D40" s="331">
        <v>84574550</v>
      </c>
      <c r="E40" s="331">
        <v>60499310</v>
      </c>
      <c r="F40" s="322">
        <v>6.738673424990882</v>
      </c>
      <c r="G40" s="322">
        <v>71.53370606169351</v>
      </c>
      <c r="H40" s="220">
        <v>84574550</v>
      </c>
      <c r="I40" s="220">
        <v>60499310</v>
      </c>
      <c r="J40" s="97"/>
      <c r="K40" s="97"/>
    </row>
    <row r="41" spans="1:9" ht="12.75" customHeight="1">
      <c r="A41" s="327">
        <v>3000</v>
      </c>
      <c r="B41" s="232" t="s">
        <v>389</v>
      </c>
      <c r="C41" s="328">
        <v>4754792</v>
      </c>
      <c r="D41" s="328">
        <v>195452</v>
      </c>
      <c r="E41" s="328">
        <v>131972</v>
      </c>
      <c r="F41" s="325">
        <v>2.7755577951674857</v>
      </c>
      <c r="G41" s="325">
        <v>67.52143748848822</v>
      </c>
      <c r="H41" s="189">
        <v>195452</v>
      </c>
      <c r="I41" s="189">
        <v>131972</v>
      </c>
    </row>
    <row r="42" spans="1:9" ht="12.75" customHeight="1" hidden="1">
      <c r="A42" s="329">
        <v>3100</v>
      </c>
      <c r="B42" s="232" t="s">
        <v>223</v>
      </c>
      <c r="C42" s="328" t="s">
        <v>1330</v>
      </c>
      <c r="D42" s="328" t="s">
        <v>1330</v>
      </c>
      <c r="E42" s="328">
        <v>0</v>
      </c>
      <c r="F42" s="325" t="s">
        <v>1330</v>
      </c>
      <c r="G42" s="325" t="s">
        <v>1330</v>
      </c>
      <c r="H42" s="189" t="s">
        <v>1330</v>
      </c>
      <c r="I42" s="189">
        <v>0</v>
      </c>
    </row>
    <row r="43" spans="1:9" ht="37.5" customHeight="1">
      <c r="A43" s="329">
        <v>3200</v>
      </c>
      <c r="B43" s="227" t="s">
        <v>390</v>
      </c>
      <c r="C43" s="328" t="s">
        <v>1330</v>
      </c>
      <c r="D43" s="328" t="s">
        <v>1330</v>
      </c>
      <c r="E43" s="328">
        <v>131972</v>
      </c>
      <c r="F43" s="325" t="s">
        <v>1330</v>
      </c>
      <c r="G43" s="325" t="s">
        <v>1330</v>
      </c>
      <c r="H43" s="189" t="s">
        <v>1330</v>
      </c>
      <c r="I43" s="189">
        <v>131972</v>
      </c>
    </row>
    <row r="44" spans="1:9" ht="36.75" customHeight="1" hidden="1">
      <c r="A44" s="329">
        <v>3300</v>
      </c>
      <c r="B44" s="227" t="s">
        <v>391</v>
      </c>
      <c r="C44" s="328" t="s">
        <v>1330</v>
      </c>
      <c r="D44" s="328" t="s">
        <v>1330</v>
      </c>
      <c r="E44" s="328">
        <v>0</v>
      </c>
      <c r="F44" s="325" t="s">
        <v>1330</v>
      </c>
      <c r="G44" s="325" t="s">
        <v>1330</v>
      </c>
      <c r="H44" s="189" t="s">
        <v>1330</v>
      </c>
      <c r="I44" s="189">
        <v>0</v>
      </c>
    </row>
    <row r="45" spans="1:9" ht="12.75" customHeight="1" hidden="1">
      <c r="A45" s="329">
        <v>3400</v>
      </c>
      <c r="B45" s="232" t="s">
        <v>226</v>
      </c>
      <c r="C45" s="328" t="s">
        <v>1330</v>
      </c>
      <c r="D45" s="328" t="s">
        <v>1330</v>
      </c>
      <c r="E45" s="328">
        <v>0</v>
      </c>
      <c r="F45" s="325" t="s">
        <v>1330</v>
      </c>
      <c r="G45" s="325" t="s">
        <v>1330</v>
      </c>
      <c r="H45" s="189" t="s">
        <v>1330</v>
      </c>
      <c r="I45" s="189">
        <v>0</v>
      </c>
    </row>
    <row r="46" spans="1:9" ht="12.75" customHeight="1" hidden="1">
      <c r="A46" s="329">
        <v>3900</v>
      </c>
      <c r="B46" s="232" t="s">
        <v>227</v>
      </c>
      <c r="C46" s="328" t="s">
        <v>1330</v>
      </c>
      <c r="D46" s="328" t="s">
        <v>1330</v>
      </c>
      <c r="E46" s="328">
        <v>0</v>
      </c>
      <c r="F46" s="325" t="s">
        <v>1330</v>
      </c>
      <c r="G46" s="325" t="s">
        <v>1330</v>
      </c>
      <c r="H46" s="189" t="s">
        <v>1330</v>
      </c>
      <c r="I46" s="189">
        <v>0</v>
      </c>
    </row>
    <row r="47" spans="1:9" ht="12.75" customHeight="1">
      <c r="A47" s="327">
        <v>6000</v>
      </c>
      <c r="B47" s="232" t="s">
        <v>228</v>
      </c>
      <c r="C47" s="328">
        <v>893037788</v>
      </c>
      <c r="D47" s="328">
        <v>84379098</v>
      </c>
      <c r="E47" s="328">
        <v>60367338</v>
      </c>
      <c r="F47" s="325">
        <v>6.759774201178595</v>
      </c>
      <c r="G47" s="325">
        <v>71.54299990265362</v>
      </c>
      <c r="H47" s="189">
        <v>84379098</v>
      </c>
      <c r="I47" s="189">
        <v>60367338</v>
      </c>
    </row>
    <row r="48" spans="1:9" ht="12.75" customHeight="1">
      <c r="A48" s="329">
        <v>6200</v>
      </c>
      <c r="B48" s="232" t="s">
        <v>229</v>
      </c>
      <c r="C48" s="328" t="s">
        <v>1330</v>
      </c>
      <c r="D48" s="328" t="s">
        <v>1330</v>
      </c>
      <c r="E48" s="328">
        <v>60367338</v>
      </c>
      <c r="F48" s="325" t="s">
        <v>1330</v>
      </c>
      <c r="G48" s="325" t="s">
        <v>1330</v>
      </c>
      <c r="H48" s="325" t="s">
        <v>1330</v>
      </c>
      <c r="I48" s="189">
        <v>60367338</v>
      </c>
    </row>
    <row r="49" spans="1:9" ht="12.75" customHeight="1">
      <c r="A49" s="333">
        <v>6210</v>
      </c>
      <c r="B49" s="181" t="s">
        <v>392</v>
      </c>
      <c r="C49" s="328" t="s">
        <v>1330</v>
      </c>
      <c r="D49" s="328" t="s">
        <v>1330</v>
      </c>
      <c r="E49" s="328">
        <v>50684962</v>
      </c>
      <c r="F49" s="325" t="s">
        <v>1330</v>
      </c>
      <c r="G49" s="325" t="s">
        <v>1330</v>
      </c>
      <c r="H49" s="325" t="s">
        <v>1330</v>
      </c>
      <c r="I49" s="189">
        <v>50684962</v>
      </c>
    </row>
    <row r="50" spans="1:9" ht="12.75" customHeight="1">
      <c r="A50" s="333">
        <v>6220</v>
      </c>
      <c r="B50" s="181" t="s">
        <v>393</v>
      </c>
      <c r="C50" s="328" t="s">
        <v>1330</v>
      </c>
      <c r="D50" s="328" t="s">
        <v>1330</v>
      </c>
      <c r="E50" s="328">
        <v>6481188</v>
      </c>
      <c r="F50" s="325" t="s">
        <v>1330</v>
      </c>
      <c r="G50" s="325" t="s">
        <v>1330</v>
      </c>
      <c r="H50" s="325" t="s">
        <v>1330</v>
      </c>
      <c r="I50" s="189">
        <v>6481188</v>
      </c>
    </row>
    <row r="51" spans="1:9" ht="12.75" customHeight="1">
      <c r="A51" s="333">
        <v>6240</v>
      </c>
      <c r="B51" s="181" t="s">
        <v>394</v>
      </c>
      <c r="C51" s="328" t="s">
        <v>1330</v>
      </c>
      <c r="D51" s="328" t="s">
        <v>1330</v>
      </c>
      <c r="E51" s="328">
        <v>3172475</v>
      </c>
      <c r="F51" s="325" t="s">
        <v>1330</v>
      </c>
      <c r="G51" s="325" t="s">
        <v>1330</v>
      </c>
      <c r="H51" s="325" t="s">
        <v>1330</v>
      </c>
      <c r="I51" s="189">
        <v>3172475</v>
      </c>
    </row>
    <row r="52" spans="1:9" ht="12.75" customHeight="1">
      <c r="A52" s="333">
        <v>6290</v>
      </c>
      <c r="B52" s="181" t="s">
        <v>395</v>
      </c>
      <c r="C52" s="328" t="s">
        <v>1330</v>
      </c>
      <c r="D52" s="328" t="s">
        <v>1330</v>
      </c>
      <c r="E52" s="328">
        <v>28713</v>
      </c>
      <c r="F52" s="325" t="s">
        <v>1330</v>
      </c>
      <c r="G52" s="325" t="s">
        <v>1330</v>
      </c>
      <c r="H52" s="325" t="s">
        <v>1330</v>
      </c>
      <c r="I52" s="189">
        <v>28713</v>
      </c>
    </row>
    <row r="53" spans="1:9" ht="12.75" customHeight="1" hidden="1">
      <c r="A53" s="329">
        <v>6400</v>
      </c>
      <c r="B53" s="232" t="s">
        <v>230</v>
      </c>
      <c r="C53" s="328" t="s">
        <v>1330</v>
      </c>
      <c r="D53" s="328" t="s">
        <v>1330</v>
      </c>
      <c r="E53" s="328">
        <v>0</v>
      </c>
      <c r="F53" s="325" t="s">
        <v>1330</v>
      </c>
      <c r="G53" s="325" t="s">
        <v>1330</v>
      </c>
      <c r="H53" s="325" t="s">
        <v>1330</v>
      </c>
      <c r="I53" s="189">
        <v>0</v>
      </c>
    </row>
    <row r="54" spans="1:11" s="323" customFormat="1" ht="12.75" customHeight="1">
      <c r="A54" s="230" t="s">
        <v>240</v>
      </c>
      <c r="B54" s="219" t="s">
        <v>241</v>
      </c>
      <c r="C54" s="220">
        <v>645000</v>
      </c>
      <c r="D54" s="220">
        <v>190884</v>
      </c>
      <c r="E54" s="220">
        <v>44978</v>
      </c>
      <c r="F54" s="322">
        <v>6.973333333333333</v>
      </c>
      <c r="G54" s="322">
        <v>23.5630016135454</v>
      </c>
      <c r="H54" s="220">
        <v>190884</v>
      </c>
      <c r="I54" s="220">
        <v>44978</v>
      </c>
      <c r="J54" s="97"/>
      <c r="K54" s="97"/>
    </row>
    <row r="55" spans="1:11" s="323" customFormat="1" ht="12.75" customHeight="1">
      <c r="A55" s="180" t="s">
        <v>242</v>
      </c>
      <c r="B55" s="180" t="s">
        <v>396</v>
      </c>
      <c r="C55" s="220">
        <v>645000</v>
      </c>
      <c r="D55" s="220">
        <v>190884</v>
      </c>
      <c r="E55" s="220">
        <v>44978</v>
      </c>
      <c r="F55" s="322">
        <v>6.973333333333333</v>
      </c>
      <c r="G55" s="322">
        <v>23.5630016135454</v>
      </c>
      <c r="H55" s="220">
        <v>190884</v>
      </c>
      <c r="I55" s="220">
        <v>44978</v>
      </c>
      <c r="J55" s="97"/>
      <c r="K55" s="97"/>
    </row>
    <row r="56" spans="1:9" ht="12.75" customHeight="1">
      <c r="A56" s="329">
        <v>5100</v>
      </c>
      <c r="B56" s="232" t="s">
        <v>244</v>
      </c>
      <c r="C56" s="328" t="s">
        <v>1330</v>
      </c>
      <c r="D56" s="328" t="s">
        <v>1330</v>
      </c>
      <c r="E56" s="328">
        <v>44978</v>
      </c>
      <c r="F56" s="325" t="s">
        <v>1330</v>
      </c>
      <c r="G56" s="325" t="s">
        <v>1330</v>
      </c>
      <c r="H56" s="325" t="s">
        <v>1330</v>
      </c>
      <c r="I56" s="189">
        <v>44978</v>
      </c>
    </row>
    <row r="57" spans="1:9" ht="12.75" customHeight="1" hidden="1">
      <c r="A57" s="329">
        <v>5200</v>
      </c>
      <c r="B57" s="232" t="s">
        <v>245</v>
      </c>
      <c r="C57" s="328" t="s">
        <v>1330</v>
      </c>
      <c r="D57" s="328" t="s">
        <v>1330</v>
      </c>
      <c r="E57" s="328">
        <v>0</v>
      </c>
      <c r="F57" s="325" t="s">
        <v>1330</v>
      </c>
      <c r="G57" s="325" t="s">
        <v>1330</v>
      </c>
      <c r="H57" s="325" t="s">
        <v>1330</v>
      </c>
      <c r="I57" s="189">
        <v>0</v>
      </c>
    </row>
    <row r="58" spans="1:9" ht="39.75" customHeight="1" hidden="1">
      <c r="A58" s="329">
        <v>5800</v>
      </c>
      <c r="B58" s="227" t="s">
        <v>246</v>
      </c>
      <c r="C58" s="328" t="s">
        <v>1330</v>
      </c>
      <c r="D58" s="328" t="s">
        <v>1330</v>
      </c>
      <c r="E58" s="328">
        <v>0</v>
      </c>
      <c r="F58" s="325" t="s">
        <v>1330</v>
      </c>
      <c r="G58" s="325" t="s">
        <v>1330</v>
      </c>
      <c r="H58" s="325" t="s">
        <v>1330</v>
      </c>
      <c r="I58" s="189">
        <v>0</v>
      </c>
    </row>
    <row r="59" spans="1:9" s="323" customFormat="1" ht="12.75" customHeight="1">
      <c r="A59" s="334"/>
      <c r="B59" s="219" t="s">
        <v>1334</v>
      </c>
      <c r="C59" s="220">
        <v>165942506</v>
      </c>
      <c r="D59" s="220">
        <v>-6283527</v>
      </c>
      <c r="E59" s="220">
        <v>25369343</v>
      </c>
      <c r="F59" s="322">
        <v>15.288031747574065</v>
      </c>
      <c r="G59" s="322">
        <v>-403.74367771476113</v>
      </c>
      <c r="H59" s="220">
        <v>-6283527</v>
      </c>
      <c r="I59" s="220">
        <v>25369343</v>
      </c>
    </row>
    <row r="60" spans="1:9" s="323" customFormat="1" ht="12.75" customHeight="1">
      <c r="A60" s="332"/>
      <c r="B60" s="219" t="s">
        <v>1335</v>
      </c>
      <c r="C60" s="220">
        <v>-165942506</v>
      </c>
      <c r="D60" s="220">
        <v>6283527</v>
      </c>
      <c r="E60" s="220">
        <v>-25369343</v>
      </c>
      <c r="F60" s="322">
        <v>15.288031747574065</v>
      </c>
      <c r="G60" s="322">
        <v>-403.74367771476113</v>
      </c>
      <c r="H60" s="220">
        <v>6283527</v>
      </c>
      <c r="I60" s="220">
        <v>-25369343</v>
      </c>
    </row>
    <row r="61" spans="1:9" ht="12.75" customHeight="1">
      <c r="A61" s="238" t="s">
        <v>257</v>
      </c>
      <c r="B61" s="232" t="s">
        <v>1339</v>
      </c>
      <c r="C61" s="328">
        <v>-11379386</v>
      </c>
      <c r="D61" s="328">
        <v>-10429231</v>
      </c>
      <c r="E61" s="328">
        <v>-10429231</v>
      </c>
      <c r="F61" s="325">
        <v>91.650208543765</v>
      </c>
      <c r="G61" s="325">
        <v>100</v>
      </c>
      <c r="H61" s="328">
        <v>-10429231</v>
      </c>
      <c r="I61" s="328">
        <v>-10429231</v>
      </c>
    </row>
    <row r="62" spans="1:11" ht="12.75">
      <c r="A62" s="324"/>
      <c r="B62" s="335" t="s">
        <v>342</v>
      </c>
      <c r="C62" s="328">
        <v>-11379386</v>
      </c>
      <c r="D62" s="328">
        <v>-10429231</v>
      </c>
      <c r="E62" s="328">
        <v>-10429231</v>
      </c>
      <c r="F62" s="325">
        <v>91.650208543765</v>
      </c>
      <c r="G62" s="325">
        <v>100</v>
      </c>
      <c r="H62" s="328">
        <v>-10429231</v>
      </c>
      <c r="I62" s="328">
        <v>-10429231</v>
      </c>
      <c r="K62" s="323"/>
    </row>
    <row r="63" spans="1:9" ht="12.75" customHeight="1">
      <c r="A63" s="238" t="s">
        <v>251</v>
      </c>
      <c r="B63" s="232" t="s">
        <v>317</v>
      </c>
      <c r="C63" s="328">
        <v>-154563120</v>
      </c>
      <c r="D63" s="328">
        <v>16712758</v>
      </c>
      <c r="E63" s="328">
        <v>-14940112</v>
      </c>
      <c r="F63" s="325">
        <v>9.666026410439956</v>
      </c>
      <c r="G63" s="325">
        <v>-89.39345618479008</v>
      </c>
      <c r="H63" s="328">
        <v>16712758</v>
      </c>
      <c r="I63" s="328">
        <v>-14940112</v>
      </c>
    </row>
    <row r="64" spans="1:9" ht="24.75" customHeight="1">
      <c r="A64" s="240"/>
      <c r="B64" s="336" t="s">
        <v>1400</v>
      </c>
      <c r="C64" s="328">
        <v>-154563120</v>
      </c>
      <c r="D64" s="328">
        <v>16712758</v>
      </c>
      <c r="E64" s="328">
        <v>-14940112</v>
      </c>
      <c r="F64" s="325">
        <v>9.666026410439956</v>
      </c>
      <c r="G64" s="325">
        <v>-89.39345618479008</v>
      </c>
      <c r="H64" s="328">
        <v>16712758</v>
      </c>
      <c r="I64" s="328">
        <v>-14940112</v>
      </c>
    </row>
    <row r="65" spans="1:9" ht="12.75" customHeight="1">
      <c r="A65" s="240"/>
      <c r="B65" s="336"/>
      <c r="C65" s="328"/>
      <c r="D65" s="328"/>
      <c r="E65" s="328"/>
      <c r="F65" s="325"/>
      <c r="G65" s="325"/>
      <c r="H65" s="189"/>
      <c r="I65" s="189"/>
    </row>
    <row r="66" spans="1:9" ht="12.75">
      <c r="A66" s="337"/>
      <c r="B66" s="338" t="s">
        <v>397</v>
      </c>
      <c r="C66" s="260"/>
      <c r="D66" s="328"/>
      <c r="E66" s="328"/>
      <c r="F66" s="325"/>
      <c r="G66" s="325"/>
      <c r="H66" s="189"/>
      <c r="I66" s="189"/>
    </row>
    <row r="67" spans="1:9" ht="12.75">
      <c r="A67" s="328"/>
      <c r="B67" s="339" t="s">
        <v>398</v>
      </c>
      <c r="C67" s="328"/>
      <c r="D67" s="328"/>
      <c r="E67" s="328"/>
      <c r="F67" s="325"/>
      <c r="G67" s="325"/>
      <c r="H67" s="189"/>
      <c r="I67" s="189"/>
    </row>
    <row r="68" spans="1:9" s="323" customFormat="1" ht="12.75">
      <c r="A68" s="331"/>
      <c r="B68" s="219" t="s">
        <v>192</v>
      </c>
      <c r="C68" s="331">
        <v>1080166688</v>
      </c>
      <c r="D68" s="331">
        <v>79970557</v>
      </c>
      <c r="E68" s="331">
        <v>86799760</v>
      </c>
      <c r="F68" s="322">
        <v>8.035774567415654</v>
      </c>
      <c r="G68" s="322">
        <v>108.5396466602077</v>
      </c>
      <c r="H68" s="220">
        <v>79970557</v>
      </c>
      <c r="I68" s="220">
        <v>86799760</v>
      </c>
    </row>
    <row r="69" spans="1:9" s="323" customFormat="1" ht="12.75">
      <c r="A69" s="331"/>
      <c r="B69" s="340" t="s">
        <v>399</v>
      </c>
      <c r="C69" s="331">
        <v>1055400000</v>
      </c>
      <c r="D69" s="331" t="s">
        <v>1330</v>
      </c>
      <c r="E69" s="331">
        <v>89602412</v>
      </c>
      <c r="F69" s="322">
        <v>8.48990070115596</v>
      </c>
      <c r="G69" s="322" t="s">
        <v>1330</v>
      </c>
      <c r="H69" s="220" t="s">
        <v>1330</v>
      </c>
      <c r="I69" s="220">
        <v>89602412</v>
      </c>
    </row>
    <row r="70" spans="1:9" s="323" customFormat="1" ht="12.75">
      <c r="A70" s="341" t="s">
        <v>400</v>
      </c>
      <c r="B70" s="340" t="s">
        <v>401</v>
      </c>
      <c r="C70" s="331">
        <v>1055400000</v>
      </c>
      <c r="D70" s="331" t="s">
        <v>1330</v>
      </c>
      <c r="E70" s="331">
        <v>89602412</v>
      </c>
      <c r="F70" s="322">
        <v>8.48990070115596</v>
      </c>
      <c r="G70" s="322" t="s">
        <v>1330</v>
      </c>
      <c r="H70" s="322" t="s">
        <v>1330</v>
      </c>
      <c r="I70" s="220">
        <v>89602412</v>
      </c>
    </row>
    <row r="71" spans="1:9" ht="12.75">
      <c r="A71" s="342" t="s">
        <v>400</v>
      </c>
      <c r="B71" s="343" t="s">
        <v>402</v>
      </c>
      <c r="C71" s="328">
        <v>1055400000</v>
      </c>
      <c r="D71" s="328" t="s">
        <v>1330</v>
      </c>
      <c r="E71" s="328">
        <v>89602412</v>
      </c>
      <c r="F71" s="325">
        <v>8.48990070115596</v>
      </c>
      <c r="G71" s="325" t="s">
        <v>1330</v>
      </c>
      <c r="H71" s="325" t="s">
        <v>1330</v>
      </c>
      <c r="I71" s="189">
        <v>89602412</v>
      </c>
    </row>
    <row r="72" spans="1:9" ht="12.75">
      <c r="A72" s="344" t="s">
        <v>403</v>
      </c>
      <c r="B72" s="343" t="s">
        <v>404</v>
      </c>
      <c r="C72" s="328">
        <v>10000</v>
      </c>
      <c r="D72" s="328" t="s">
        <v>1330</v>
      </c>
      <c r="E72" s="328">
        <v>1988</v>
      </c>
      <c r="F72" s="325">
        <v>19.88</v>
      </c>
      <c r="G72" s="325" t="s">
        <v>1330</v>
      </c>
      <c r="H72" s="325" t="s">
        <v>1330</v>
      </c>
      <c r="I72" s="189">
        <v>1988</v>
      </c>
    </row>
    <row r="73" spans="1:9" ht="25.5">
      <c r="A73" s="345" t="s">
        <v>405</v>
      </c>
      <c r="B73" s="343" t="s">
        <v>406</v>
      </c>
      <c r="C73" s="328">
        <v>10000</v>
      </c>
      <c r="D73" s="328" t="s">
        <v>1330</v>
      </c>
      <c r="E73" s="328">
        <v>1951</v>
      </c>
      <c r="F73" s="325">
        <v>19.51</v>
      </c>
      <c r="G73" s="325" t="s">
        <v>1330</v>
      </c>
      <c r="H73" s="325" t="s">
        <v>1330</v>
      </c>
      <c r="I73" s="189">
        <v>1951</v>
      </c>
    </row>
    <row r="74" spans="1:9" ht="25.5" customHeight="1">
      <c r="A74" s="345" t="s">
        <v>407</v>
      </c>
      <c r="B74" s="335" t="s">
        <v>408</v>
      </c>
      <c r="C74" s="328">
        <v>0</v>
      </c>
      <c r="D74" s="346" t="s">
        <v>1330</v>
      </c>
      <c r="E74" s="328">
        <v>37</v>
      </c>
      <c r="F74" s="325" t="s">
        <v>1330</v>
      </c>
      <c r="G74" s="325" t="s">
        <v>1330</v>
      </c>
      <c r="H74" s="325" t="s">
        <v>1330</v>
      </c>
      <c r="I74" s="189">
        <v>37</v>
      </c>
    </row>
    <row r="75" spans="1:9" ht="25.5">
      <c r="A75" s="344" t="s">
        <v>409</v>
      </c>
      <c r="B75" s="343" t="s">
        <v>410</v>
      </c>
      <c r="C75" s="328">
        <v>1055390000</v>
      </c>
      <c r="D75" s="328" t="s">
        <v>1330</v>
      </c>
      <c r="E75" s="328">
        <v>89600424</v>
      </c>
      <c r="F75" s="325">
        <v>8.489792778025185</v>
      </c>
      <c r="G75" s="325" t="s">
        <v>1330</v>
      </c>
      <c r="H75" s="325" t="s">
        <v>1330</v>
      </c>
      <c r="I75" s="189">
        <v>89600424</v>
      </c>
    </row>
    <row r="76" spans="1:9" ht="25.5">
      <c r="A76" s="345" t="s">
        <v>411</v>
      </c>
      <c r="B76" s="335" t="s">
        <v>412</v>
      </c>
      <c r="C76" s="328">
        <v>762257549</v>
      </c>
      <c r="D76" s="328" t="s">
        <v>1330</v>
      </c>
      <c r="E76" s="328">
        <v>66761276</v>
      </c>
      <c r="F76" s="325">
        <v>8.758362063791118</v>
      </c>
      <c r="G76" s="325" t="s">
        <v>1330</v>
      </c>
      <c r="H76" s="325" t="s">
        <v>1330</v>
      </c>
      <c r="I76" s="189">
        <v>66761276</v>
      </c>
    </row>
    <row r="77" spans="1:9" ht="25.5" customHeight="1">
      <c r="A77" s="345" t="s">
        <v>413</v>
      </c>
      <c r="B77" s="335" t="s">
        <v>414</v>
      </c>
      <c r="C77" s="328">
        <v>59339484</v>
      </c>
      <c r="D77" s="328" t="s">
        <v>1330</v>
      </c>
      <c r="E77" s="328">
        <v>4623382</v>
      </c>
      <c r="F77" s="325">
        <v>7.791409173696219</v>
      </c>
      <c r="G77" s="325" t="s">
        <v>1330</v>
      </c>
      <c r="H77" s="325" t="s">
        <v>1330</v>
      </c>
      <c r="I77" s="189">
        <v>4623382</v>
      </c>
    </row>
    <row r="78" spans="1:9" ht="38.25">
      <c r="A78" s="345" t="s">
        <v>415</v>
      </c>
      <c r="B78" s="335" t="s">
        <v>416</v>
      </c>
      <c r="C78" s="328">
        <v>8624925</v>
      </c>
      <c r="D78" s="328" t="s">
        <v>1330</v>
      </c>
      <c r="E78" s="328">
        <v>672003</v>
      </c>
      <c r="F78" s="325">
        <v>7.791406881798972</v>
      </c>
      <c r="G78" s="325" t="s">
        <v>1330</v>
      </c>
      <c r="H78" s="325" t="s">
        <v>1330</v>
      </c>
      <c r="I78" s="189">
        <v>672003</v>
      </c>
    </row>
    <row r="79" spans="1:9" ht="25.5" customHeight="1">
      <c r="A79" s="345" t="s">
        <v>417</v>
      </c>
      <c r="B79" s="335" t="s">
        <v>418</v>
      </c>
      <c r="C79" s="328">
        <v>225168042</v>
      </c>
      <c r="D79" s="328" t="s">
        <v>1330</v>
      </c>
      <c r="E79" s="328">
        <v>17543763</v>
      </c>
      <c r="F79" s="325">
        <v>7.7914089602466765</v>
      </c>
      <c r="G79" s="325" t="s">
        <v>1330</v>
      </c>
      <c r="H79" s="325" t="s">
        <v>1330</v>
      </c>
      <c r="I79" s="189">
        <v>17543763</v>
      </c>
    </row>
    <row r="80" spans="1:9" s="323" customFormat="1" ht="12.75">
      <c r="A80" s="347"/>
      <c r="B80" s="348" t="s">
        <v>419</v>
      </c>
      <c r="C80" s="331">
        <v>8100335</v>
      </c>
      <c r="D80" s="220" t="s">
        <v>1330</v>
      </c>
      <c r="E80" s="331">
        <v>-4188918</v>
      </c>
      <c r="F80" s="322">
        <v>-51.71289829371254</v>
      </c>
      <c r="G80" s="322" t="s">
        <v>1330</v>
      </c>
      <c r="H80" s="220" t="s">
        <v>1330</v>
      </c>
      <c r="I80" s="220">
        <v>-4188918</v>
      </c>
    </row>
    <row r="81" spans="1:9" s="323" customFormat="1" ht="38.25">
      <c r="A81" s="344" t="s">
        <v>420</v>
      </c>
      <c r="B81" s="335" t="s">
        <v>421</v>
      </c>
      <c r="C81" s="328">
        <v>0</v>
      </c>
      <c r="D81" s="346" t="s">
        <v>1330</v>
      </c>
      <c r="E81" s="328">
        <v>379204</v>
      </c>
      <c r="F81" s="325" t="s">
        <v>1330</v>
      </c>
      <c r="G81" s="325" t="s">
        <v>1330</v>
      </c>
      <c r="H81" s="325" t="s">
        <v>1330</v>
      </c>
      <c r="I81" s="189">
        <v>379204</v>
      </c>
    </row>
    <row r="82" spans="1:9" ht="25.5">
      <c r="A82" s="344" t="s">
        <v>422</v>
      </c>
      <c r="B82" s="335" t="s">
        <v>423</v>
      </c>
      <c r="C82" s="328">
        <v>3290335</v>
      </c>
      <c r="D82" s="328" t="s">
        <v>1330</v>
      </c>
      <c r="E82" s="328">
        <v>43712</v>
      </c>
      <c r="F82" s="325">
        <v>1.3284969463595653</v>
      </c>
      <c r="G82" s="325" t="s">
        <v>1330</v>
      </c>
      <c r="H82" s="325" t="s">
        <v>1330</v>
      </c>
      <c r="I82" s="189">
        <v>43712</v>
      </c>
    </row>
    <row r="83" spans="1:9" ht="12.75">
      <c r="A83" s="345">
        <v>22410</v>
      </c>
      <c r="B83" s="335" t="s">
        <v>424</v>
      </c>
      <c r="C83" s="328">
        <v>120000</v>
      </c>
      <c r="D83" s="328" t="s">
        <v>1330</v>
      </c>
      <c r="E83" s="328">
        <v>5291</v>
      </c>
      <c r="F83" s="325">
        <v>4.409166666666667</v>
      </c>
      <c r="G83" s="325" t="s">
        <v>1330</v>
      </c>
      <c r="H83" s="325" t="s">
        <v>1330</v>
      </c>
      <c r="I83" s="189">
        <v>5291</v>
      </c>
    </row>
    <row r="84" spans="1:9" ht="25.5" customHeight="1">
      <c r="A84" s="345" t="s">
        <v>425</v>
      </c>
      <c r="B84" s="335" t="s">
        <v>426</v>
      </c>
      <c r="C84" s="328">
        <v>2580000</v>
      </c>
      <c r="D84" s="328" t="s">
        <v>1330</v>
      </c>
      <c r="E84" s="328">
        <v>1485</v>
      </c>
      <c r="F84" s="325">
        <v>0.05755813953488372</v>
      </c>
      <c r="G84" s="325" t="s">
        <v>1330</v>
      </c>
      <c r="H84" s="325" t="s">
        <v>1330</v>
      </c>
      <c r="I84" s="189">
        <v>1485</v>
      </c>
    </row>
    <row r="85" spans="1:9" ht="12.75">
      <c r="A85" s="349" t="s">
        <v>427</v>
      </c>
      <c r="B85" s="350" t="s">
        <v>428</v>
      </c>
      <c r="C85" s="260">
        <v>80000</v>
      </c>
      <c r="D85" s="260" t="s">
        <v>1330</v>
      </c>
      <c r="E85" s="260">
        <v>1485</v>
      </c>
      <c r="F85" s="351">
        <v>1.85625</v>
      </c>
      <c r="G85" s="351" t="s">
        <v>1330</v>
      </c>
      <c r="H85" s="351" t="s">
        <v>1330</v>
      </c>
      <c r="I85" s="260">
        <v>1485</v>
      </c>
    </row>
    <row r="86" spans="1:9" ht="12.75">
      <c r="A86" s="349" t="s">
        <v>429</v>
      </c>
      <c r="B86" s="350" t="s">
        <v>430</v>
      </c>
      <c r="C86" s="260">
        <v>2500000</v>
      </c>
      <c r="D86" s="260" t="s">
        <v>1330</v>
      </c>
      <c r="E86" s="260">
        <v>0</v>
      </c>
      <c r="F86" s="351">
        <v>0</v>
      </c>
      <c r="G86" s="351" t="s">
        <v>1330</v>
      </c>
      <c r="H86" s="351" t="s">
        <v>1330</v>
      </c>
      <c r="I86" s="260">
        <v>0</v>
      </c>
    </row>
    <row r="87" spans="1:9" ht="25.5">
      <c r="A87" s="345" t="s">
        <v>431</v>
      </c>
      <c r="B87" s="352" t="s">
        <v>432</v>
      </c>
      <c r="C87" s="328">
        <v>555335</v>
      </c>
      <c r="D87" s="328" t="s">
        <v>1330</v>
      </c>
      <c r="E87" s="328">
        <v>27892</v>
      </c>
      <c r="F87" s="325">
        <v>5.022553953919706</v>
      </c>
      <c r="G87" s="325" t="s">
        <v>1330</v>
      </c>
      <c r="H87" s="325" t="s">
        <v>1330</v>
      </c>
      <c r="I87" s="189">
        <v>27892</v>
      </c>
    </row>
    <row r="88" spans="1:9" ht="25.5">
      <c r="A88" s="345" t="s">
        <v>433</v>
      </c>
      <c r="B88" s="335" t="s">
        <v>434</v>
      </c>
      <c r="C88" s="328">
        <v>5000</v>
      </c>
      <c r="D88" s="328" t="s">
        <v>1330</v>
      </c>
      <c r="E88" s="328">
        <v>0</v>
      </c>
      <c r="F88" s="325">
        <v>0</v>
      </c>
      <c r="G88" s="325" t="s">
        <v>1330</v>
      </c>
      <c r="H88" s="325" t="s">
        <v>1330</v>
      </c>
      <c r="I88" s="189">
        <v>0</v>
      </c>
    </row>
    <row r="89" spans="1:9" ht="12.75">
      <c r="A89" s="345" t="s">
        <v>435</v>
      </c>
      <c r="B89" s="335" t="s">
        <v>436</v>
      </c>
      <c r="C89" s="328">
        <v>30000</v>
      </c>
      <c r="D89" s="328" t="s">
        <v>1330</v>
      </c>
      <c r="E89" s="328">
        <v>8997</v>
      </c>
      <c r="F89" s="325">
        <v>29.99</v>
      </c>
      <c r="G89" s="325" t="s">
        <v>1330</v>
      </c>
      <c r="H89" s="325" t="s">
        <v>1330</v>
      </c>
      <c r="I89" s="189">
        <v>8997</v>
      </c>
    </row>
    <row r="90" spans="1:9" ht="51">
      <c r="A90" s="353">
        <v>22470</v>
      </c>
      <c r="B90" s="352" t="s">
        <v>437</v>
      </c>
      <c r="C90" s="328">
        <v>0</v>
      </c>
      <c r="D90" s="346" t="s">
        <v>1330</v>
      </c>
      <c r="E90" s="328">
        <v>47</v>
      </c>
      <c r="F90" s="325" t="s">
        <v>1330</v>
      </c>
      <c r="G90" s="325" t="s">
        <v>1330</v>
      </c>
      <c r="H90" s="325" t="s">
        <v>1330</v>
      </c>
      <c r="I90" s="189">
        <v>47</v>
      </c>
    </row>
    <row r="91" spans="1:9" ht="12.75">
      <c r="A91" s="354">
        <v>22500</v>
      </c>
      <c r="B91" s="335" t="s">
        <v>438</v>
      </c>
      <c r="C91" s="328">
        <v>0</v>
      </c>
      <c r="D91" s="346" t="s">
        <v>1330</v>
      </c>
      <c r="E91" s="328">
        <v>-5932115</v>
      </c>
      <c r="F91" s="325" t="s">
        <v>1330</v>
      </c>
      <c r="G91" s="325" t="s">
        <v>1330</v>
      </c>
      <c r="H91" s="325" t="s">
        <v>1330</v>
      </c>
      <c r="I91" s="189">
        <v>-5932115</v>
      </c>
    </row>
    <row r="92" spans="1:9" ht="25.5">
      <c r="A92" s="353" t="s">
        <v>439</v>
      </c>
      <c r="B92" s="335" t="s">
        <v>440</v>
      </c>
      <c r="C92" s="328">
        <v>0</v>
      </c>
      <c r="D92" s="346" t="s">
        <v>1330</v>
      </c>
      <c r="E92" s="328">
        <v>18320</v>
      </c>
      <c r="F92" s="325" t="s">
        <v>1330</v>
      </c>
      <c r="G92" s="325" t="s">
        <v>1330</v>
      </c>
      <c r="H92" s="325" t="s">
        <v>1330</v>
      </c>
      <c r="I92" s="189">
        <v>18320</v>
      </c>
    </row>
    <row r="93" spans="1:9" ht="25.5">
      <c r="A93" s="353" t="s">
        <v>441</v>
      </c>
      <c r="B93" s="335" t="s">
        <v>442</v>
      </c>
      <c r="C93" s="328">
        <v>0</v>
      </c>
      <c r="D93" s="346" t="s">
        <v>1330</v>
      </c>
      <c r="E93" s="328">
        <v>-5950435</v>
      </c>
      <c r="F93" s="325" t="s">
        <v>1330</v>
      </c>
      <c r="G93" s="325" t="s">
        <v>1330</v>
      </c>
      <c r="H93" s="325" t="s">
        <v>1330</v>
      </c>
      <c r="I93" s="189">
        <v>-5950435</v>
      </c>
    </row>
    <row r="94" spans="1:9" ht="25.5">
      <c r="A94" s="354">
        <v>22600</v>
      </c>
      <c r="B94" s="352" t="s">
        <v>443</v>
      </c>
      <c r="C94" s="328">
        <v>4810000</v>
      </c>
      <c r="D94" s="328" t="s">
        <v>1330</v>
      </c>
      <c r="E94" s="328">
        <v>1320281</v>
      </c>
      <c r="F94" s="325">
        <v>27.448669438669437</v>
      </c>
      <c r="G94" s="325" t="s">
        <v>1330</v>
      </c>
      <c r="H94" s="325" t="s">
        <v>1330</v>
      </c>
      <c r="I94" s="189">
        <v>1320281</v>
      </c>
    </row>
    <row r="95" spans="1:9" ht="25.5">
      <c r="A95" s="353">
        <v>22610</v>
      </c>
      <c r="B95" s="352" t="s">
        <v>444</v>
      </c>
      <c r="C95" s="328">
        <v>4810000</v>
      </c>
      <c r="D95" s="328" t="s">
        <v>1330</v>
      </c>
      <c r="E95" s="328">
        <v>1320281</v>
      </c>
      <c r="F95" s="325">
        <v>27.448669438669437</v>
      </c>
      <c r="G95" s="325" t="s">
        <v>1330</v>
      </c>
      <c r="H95" s="325" t="s">
        <v>1330</v>
      </c>
      <c r="I95" s="189">
        <v>1320281</v>
      </c>
    </row>
    <row r="96" spans="1:9" s="323" customFormat="1" ht="25.5">
      <c r="A96" s="331"/>
      <c r="B96" s="340" t="s">
        <v>445</v>
      </c>
      <c r="C96" s="331">
        <v>129110</v>
      </c>
      <c r="D96" s="331">
        <v>10760</v>
      </c>
      <c r="E96" s="331">
        <v>8289</v>
      </c>
      <c r="F96" s="322">
        <v>6.420106885601425</v>
      </c>
      <c r="G96" s="322">
        <v>77.03531598513011</v>
      </c>
      <c r="H96" s="220">
        <v>10760</v>
      </c>
      <c r="I96" s="220">
        <v>8289</v>
      </c>
    </row>
    <row r="97" spans="1:9" s="323" customFormat="1" ht="12.75">
      <c r="A97" s="353"/>
      <c r="B97" s="340" t="s">
        <v>307</v>
      </c>
      <c r="C97" s="331">
        <v>16537243</v>
      </c>
      <c r="D97" s="331">
        <v>1378103</v>
      </c>
      <c r="E97" s="331">
        <v>1377977</v>
      </c>
      <c r="F97" s="322">
        <v>8.332567889339233</v>
      </c>
      <c r="G97" s="322">
        <v>99.99085699690082</v>
      </c>
      <c r="H97" s="220">
        <v>1378103</v>
      </c>
      <c r="I97" s="220">
        <v>1377977</v>
      </c>
    </row>
    <row r="98" spans="1:9" ht="12.75">
      <c r="A98" s="355">
        <v>18000</v>
      </c>
      <c r="B98" s="343" t="s">
        <v>308</v>
      </c>
      <c r="C98" s="328">
        <v>16537243</v>
      </c>
      <c r="D98" s="328">
        <v>1378103</v>
      </c>
      <c r="E98" s="328">
        <v>1377977</v>
      </c>
      <c r="F98" s="325">
        <v>8.332567889339233</v>
      </c>
      <c r="G98" s="325">
        <v>99.99085699690082</v>
      </c>
      <c r="H98" s="189">
        <v>1378103</v>
      </c>
      <c r="I98" s="189">
        <v>1377977</v>
      </c>
    </row>
    <row r="99" spans="1:9" ht="25.5">
      <c r="A99" s="354">
        <v>18200</v>
      </c>
      <c r="B99" s="335" t="s">
        <v>446</v>
      </c>
      <c r="C99" s="328">
        <v>16537243</v>
      </c>
      <c r="D99" s="328">
        <v>1378103</v>
      </c>
      <c r="E99" s="328">
        <v>1377977</v>
      </c>
      <c r="F99" s="325">
        <v>8.332567889339233</v>
      </c>
      <c r="G99" s="325">
        <v>99.99085699690082</v>
      </c>
      <c r="H99" s="189">
        <v>1378103</v>
      </c>
      <c r="I99" s="189">
        <v>1377977</v>
      </c>
    </row>
    <row r="100" spans="1:9" ht="12.75">
      <c r="A100" s="353">
        <v>18210</v>
      </c>
      <c r="B100" s="335" t="s">
        <v>447</v>
      </c>
      <c r="C100" s="328">
        <v>16537243</v>
      </c>
      <c r="D100" s="328" t="s">
        <v>1330</v>
      </c>
      <c r="E100" s="328">
        <v>1377977</v>
      </c>
      <c r="F100" s="325">
        <v>8.332567889339233</v>
      </c>
      <c r="G100" s="325" t="s">
        <v>1330</v>
      </c>
      <c r="H100" s="325" t="s">
        <v>1330</v>
      </c>
      <c r="I100" s="189">
        <v>1377977</v>
      </c>
    </row>
    <row r="101" spans="1:9" ht="51">
      <c r="A101" s="356">
        <v>18211</v>
      </c>
      <c r="B101" s="350" t="s">
        <v>448</v>
      </c>
      <c r="C101" s="260">
        <v>1026209</v>
      </c>
      <c r="D101" s="260" t="s">
        <v>1330</v>
      </c>
      <c r="E101" s="260">
        <v>85517</v>
      </c>
      <c r="F101" s="351">
        <v>8.333292730817991</v>
      </c>
      <c r="G101" s="351" t="s">
        <v>1330</v>
      </c>
      <c r="H101" s="351" t="s">
        <v>1330</v>
      </c>
      <c r="I101" s="260">
        <v>85517</v>
      </c>
    </row>
    <row r="102" spans="1:9" ht="25.5">
      <c r="A102" s="356">
        <v>18212</v>
      </c>
      <c r="B102" s="350" t="s">
        <v>449</v>
      </c>
      <c r="C102" s="260">
        <v>3617040</v>
      </c>
      <c r="D102" s="260" t="s">
        <v>1330</v>
      </c>
      <c r="E102" s="260">
        <v>301310</v>
      </c>
      <c r="F102" s="351">
        <v>8.330292172605224</v>
      </c>
      <c r="G102" s="351" t="s">
        <v>1330</v>
      </c>
      <c r="H102" s="351" t="s">
        <v>1330</v>
      </c>
      <c r="I102" s="260">
        <v>301310</v>
      </c>
    </row>
    <row r="103" spans="1:9" ht="25.5">
      <c r="A103" s="356">
        <v>18213</v>
      </c>
      <c r="B103" s="350" t="s">
        <v>450</v>
      </c>
      <c r="C103" s="260">
        <v>309598</v>
      </c>
      <c r="D103" s="260" t="s">
        <v>1330</v>
      </c>
      <c r="E103" s="260">
        <v>25784</v>
      </c>
      <c r="F103" s="351">
        <v>8.328219174542472</v>
      </c>
      <c r="G103" s="351" t="s">
        <v>1330</v>
      </c>
      <c r="H103" s="351" t="s">
        <v>1330</v>
      </c>
      <c r="I103" s="260">
        <v>25784</v>
      </c>
    </row>
    <row r="104" spans="1:9" ht="25.5">
      <c r="A104" s="356">
        <v>18214</v>
      </c>
      <c r="B104" s="350" t="s">
        <v>451</v>
      </c>
      <c r="C104" s="260">
        <v>1615204</v>
      </c>
      <c r="D104" s="260" t="s">
        <v>1330</v>
      </c>
      <c r="E104" s="260">
        <v>134600</v>
      </c>
      <c r="F104" s="351">
        <v>8.33331269610526</v>
      </c>
      <c r="G104" s="351" t="s">
        <v>1330</v>
      </c>
      <c r="H104" s="351" t="s">
        <v>1330</v>
      </c>
      <c r="I104" s="260">
        <v>134600</v>
      </c>
    </row>
    <row r="105" spans="1:9" ht="25.5">
      <c r="A105" s="356">
        <v>18215</v>
      </c>
      <c r="B105" s="350" t="s">
        <v>452</v>
      </c>
      <c r="C105" s="260">
        <v>744192</v>
      </c>
      <c r="D105" s="260" t="s">
        <v>1330</v>
      </c>
      <c r="E105" s="260">
        <v>62016</v>
      </c>
      <c r="F105" s="351">
        <v>8.333333333333332</v>
      </c>
      <c r="G105" s="351" t="s">
        <v>1330</v>
      </c>
      <c r="H105" s="351" t="s">
        <v>1330</v>
      </c>
      <c r="I105" s="260">
        <v>62016</v>
      </c>
    </row>
    <row r="106" spans="1:9" ht="25.5">
      <c r="A106" s="356">
        <v>18217</v>
      </c>
      <c r="B106" s="350" t="s">
        <v>453</v>
      </c>
      <c r="C106" s="260">
        <v>9225000</v>
      </c>
      <c r="D106" s="260" t="s">
        <v>1330</v>
      </c>
      <c r="E106" s="260">
        <v>768750</v>
      </c>
      <c r="F106" s="351">
        <v>8.333333333333332</v>
      </c>
      <c r="G106" s="351" t="s">
        <v>1330</v>
      </c>
      <c r="H106" s="351" t="s">
        <v>1330</v>
      </c>
      <c r="I106" s="260">
        <v>768750</v>
      </c>
    </row>
    <row r="107" spans="1:10" s="323" customFormat="1" ht="12.75">
      <c r="A107" s="331"/>
      <c r="B107" s="219" t="s">
        <v>454</v>
      </c>
      <c r="C107" s="331">
        <v>914224182</v>
      </c>
      <c r="D107" s="331">
        <v>86254084</v>
      </c>
      <c r="E107" s="331">
        <v>61430417</v>
      </c>
      <c r="F107" s="322">
        <v>6.71940408156913</v>
      </c>
      <c r="G107" s="322">
        <v>71.22029955126531</v>
      </c>
      <c r="H107" s="220">
        <v>86254084</v>
      </c>
      <c r="I107" s="220">
        <v>61430417</v>
      </c>
      <c r="J107" s="97"/>
    </row>
    <row r="108" spans="1:10" s="323" customFormat="1" ht="12.75">
      <c r="A108" s="230" t="s">
        <v>199</v>
      </c>
      <c r="B108" s="340" t="s">
        <v>286</v>
      </c>
      <c r="C108" s="331">
        <v>913579182</v>
      </c>
      <c r="D108" s="331">
        <v>86063200</v>
      </c>
      <c r="E108" s="331">
        <v>61385439</v>
      </c>
      <c r="F108" s="322">
        <v>6.719224803876934</v>
      </c>
      <c r="G108" s="322">
        <v>71.32600112475484</v>
      </c>
      <c r="H108" s="220">
        <v>86063200</v>
      </c>
      <c r="I108" s="220">
        <v>61385439</v>
      </c>
      <c r="J108" s="97"/>
    </row>
    <row r="109" spans="1:10" s="323" customFormat="1" ht="12.75">
      <c r="A109" s="180" t="s">
        <v>201</v>
      </c>
      <c r="B109" s="340" t="s">
        <v>287</v>
      </c>
      <c r="C109" s="331">
        <v>15202012</v>
      </c>
      <c r="D109" s="331">
        <v>1251169</v>
      </c>
      <c r="E109" s="331">
        <v>725148</v>
      </c>
      <c r="F109" s="322">
        <v>4.770079118474581</v>
      </c>
      <c r="G109" s="322">
        <v>57.95763801692657</v>
      </c>
      <c r="H109" s="220">
        <v>1251169</v>
      </c>
      <c r="I109" s="220">
        <v>725148</v>
      </c>
      <c r="J109" s="97"/>
    </row>
    <row r="110" spans="1:11" ht="12.75">
      <c r="A110" s="327">
        <v>1000</v>
      </c>
      <c r="B110" s="357" t="s">
        <v>455</v>
      </c>
      <c r="C110" s="328">
        <v>9630453</v>
      </c>
      <c r="D110" s="328">
        <v>886872</v>
      </c>
      <c r="E110" s="328">
        <v>494776</v>
      </c>
      <c r="F110" s="325">
        <v>5.137619175338896</v>
      </c>
      <c r="G110" s="325">
        <v>55.78888498001966</v>
      </c>
      <c r="H110" s="189">
        <v>886872</v>
      </c>
      <c r="I110" s="189">
        <v>494776</v>
      </c>
      <c r="K110" s="323"/>
    </row>
    <row r="111" spans="1:11" ht="12.75">
      <c r="A111" s="329">
        <v>1100</v>
      </c>
      <c r="B111" s="357" t="s">
        <v>456</v>
      </c>
      <c r="C111" s="328">
        <v>6998751</v>
      </c>
      <c r="D111" s="328">
        <v>583230</v>
      </c>
      <c r="E111" s="328">
        <v>408405</v>
      </c>
      <c r="F111" s="325">
        <v>5.835398344647495</v>
      </c>
      <c r="G111" s="325">
        <v>70.02469008795845</v>
      </c>
      <c r="H111" s="189">
        <v>583230</v>
      </c>
      <c r="I111" s="189">
        <v>408405</v>
      </c>
      <c r="K111" s="323"/>
    </row>
    <row r="112" spans="1:11" ht="12.75">
      <c r="A112" s="327">
        <v>2000</v>
      </c>
      <c r="B112" s="357" t="s">
        <v>290</v>
      </c>
      <c r="C112" s="328">
        <v>5571559</v>
      </c>
      <c r="D112" s="328">
        <v>364297</v>
      </c>
      <c r="E112" s="328">
        <v>230372</v>
      </c>
      <c r="F112" s="325">
        <v>4.134785254899033</v>
      </c>
      <c r="G112" s="325">
        <v>63.23741342915259</v>
      </c>
      <c r="H112" s="189">
        <v>364297</v>
      </c>
      <c r="I112" s="189">
        <v>230372</v>
      </c>
      <c r="K112" s="323"/>
    </row>
    <row r="113" spans="1:10" s="323" customFormat="1" ht="12.75">
      <c r="A113" s="330" t="s">
        <v>214</v>
      </c>
      <c r="B113" s="340" t="s">
        <v>321</v>
      </c>
      <c r="C113" s="331">
        <v>584590</v>
      </c>
      <c r="D113" s="331">
        <v>237481</v>
      </c>
      <c r="E113" s="331">
        <v>160981</v>
      </c>
      <c r="F113" s="322">
        <v>27.53741938794711</v>
      </c>
      <c r="G113" s="322">
        <v>67.7868966359414</v>
      </c>
      <c r="H113" s="220">
        <v>237481</v>
      </c>
      <c r="I113" s="220">
        <v>160981</v>
      </c>
      <c r="J113" s="97"/>
    </row>
    <row r="114" spans="1:10" s="323" customFormat="1" ht="12.75">
      <c r="A114" s="332" t="s">
        <v>220</v>
      </c>
      <c r="B114" s="340" t="s">
        <v>291</v>
      </c>
      <c r="C114" s="331">
        <v>897792580</v>
      </c>
      <c r="D114" s="331">
        <v>84574550</v>
      </c>
      <c r="E114" s="331">
        <v>60499310</v>
      </c>
      <c r="F114" s="322">
        <v>6.738673424990882</v>
      </c>
      <c r="G114" s="322">
        <v>71.53370606169351</v>
      </c>
      <c r="H114" s="220">
        <v>84574550</v>
      </c>
      <c r="I114" s="220">
        <v>60499310</v>
      </c>
      <c r="J114" s="97"/>
    </row>
    <row r="115" spans="1:11" ht="12.75">
      <c r="A115" s="327">
        <v>3000</v>
      </c>
      <c r="B115" s="357" t="s">
        <v>303</v>
      </c>
      <c r="C115" s="328">
        <v>4754792</v>
      </c>
      <c r="D115" s="328">
        <v>195452</v>
      </c>
      <c r="E115" s="328">
        <v>131972</v>
      </c>
      <c r="F115" s="325">
        <v>2.7755577951674857</v>
      </c>
      <c r="G115" s="325">
        <v>67.52143748848822</v>
      </c>
      <c r="H115" s="189">
        <v>195452</v>
      </c>
      <c r="I115" s="189">
        <v>131972</v>
      </c>
      <c r="K115" s="323"/>
    </row>
    <row r="116" spans="1:11" ht="12.75">
      <c r="A116" s="327">
        <v>6000</v>
      </c>
      <c r="B116" s="357" t="s">
        <v>292</v>
      </c>
      <c r="C116" s="328">
        <v>893037788</v>
      </c>
      <c r="D116" s="328">
        <v>84379098</v>
      </c>
      <c r="E116" s="328">
        <v>60367338</v>
      </c>
      <c r="F116" s="325">
        <v>6.759774201178595</v>
      </c>
      <c r="G116" s="325">
        <v>71.54299990265362</v>
      </c>
      <c r="H116" s="189">
        <v>84379098</v>
      </c>
      <c r="I116" s="189">
        <v>60367338</v>
      </c>
      <c r="K116" s="323"/>
    </row>
    <row r="117" spans="1:10" s="323" customFormat="1" ht="12.75">
      <c r="A117" s="230" t="s">
        <v>240</v>
      </c>
      <c r="B117" s="340" t="s">
        <v>241</v>
      </c>
      <c r="C117" s="331">
        <v>645000</v>
      </c>
      <c r="D117" s="331">
        <v>190884</v>
      </c>
      <c r="E117" s="331">
        <v>44978</v>
      </c>
      <c r="F117" s="322">
        <v>6.973333333333333</v>
      </c>
      <c r="G117" s="322">
        <v>23.5630016135454</v>
      </c>
      <c r="H117" s="220">
        <v>190884</v>
      </c>
      <c r="I117" s="220">
        <v>44978</v>
      </c>
      <c r="J117" s="97"/>
    </row>
    <row r="118" spans="1:10" s="323" customFormat="1" ht="12.75">
      <c r="A118" s="180" t="s">
        <v>242</v>
      </c>
      <c r="B118" s="340" t="s">
        <v>293</v>
      </c>
      <c r="C118" s="331">
        <v>645000</v>
      </c>
      <c r="D118" s="331">
        <v>190884</v>
      </c>
      <c r="E118" s="331">
        <v>44978</v>
      </c>
      <c r="F118" s="322">
        <v>6.973333333333333</v>
      </c>
      <c r="G118" s="322">
        <v>23.5630016135454</v>
      </c>
      <c r="H118" s="220">
        <v>190884</v>
      </c>
      <c r="I118" s="220">
        <v>44978</v>
      </c>
      <c r="J118" s="97"/>
    </row>
    <row r="119" spans="1:10" s="323" customFormat="1" ht="12.75">
      <c r="A119" s="347"/>
      <c r="B119" s="358" t="s">
        <v>457</v>
      </c>
      <c r="C119" s="331">
        <v>165942506</v>
      </c>
      <c r="D119" s="331">
        <v>-6283527</v>
      </c>
      <c r="E119" s="331">
        <v>25369343</v>
      </c>
      <c r="F119" s="322">
        <v>15.288031747574065</v>
      </c>
      <c r="G119" s="322">
        <v>-403.74367771476113</v>
      </c>
      <c r="H119" s="220">
        <v>-6283527</v>
      </c>
      <c r="I119" s="220">
        <v>25369343</v>
      </c>
      <c r="J119" s="97"/>
    </row>
    <row r="120" spans="1:10" s="323" customFormat="1" ht="12.75">
      <c r="A120" s="347"/>
      <c r="B120" s="358" t="s">
        <v>1335</v>
      </c>
      <c r="C120" s="331">
        <v>-165942506</v>
      </c>
      <c r="D120" s="331">
        <v>6283527</v>
      </c>
      <c r="E120" s="331">
        <v>-25369343</v>
      </c>
      <c r="F120" s="322">
        <v>15.288031747574065</v>
      </c>
      <c r="G120" s="322">
        <v>-403.74367771476113</v>
      </c>
      <c r="H120" s="220">
        <v>6283527</v>
      </c>
      <c r="I120" s="220">
        <v>-25369343</v>
      </c>
      <c r="J120" s="97"/>
    </row>
    <row r="121" spans="1:11" ht="12.75">
      <c r="A121" s="238" t="s">
        <v>257</v>
      </c>
      <c r="B121" s="335" t="s">
        <v>1339</v>
      </c>
      <c r="C121" s="328">
        <v>-11379386</v>
      </c>
      <c r="D121" s="328">
        <v>-10429231</v>
      </c>
      <c r="E121" s="328">
        <v>-10429231</v>
      </c>
      <c r="F121" s="325">
        <v>91.650208543765</v>
      </c>
      <c r="G121" s="325">
        <v>100</v>
      </c>
      <c r="H121" s="189">
        <v>-10429231</v>
      </c>
      <c r="I121" s="189">
        <v>-10429231</v>
      </c>
      <c r="K121" s="323"/>
    </row>
    <row r="122" spans="1:11" ht="12.75">
      <c r="A122" s="324"/>
      <c r="B122" s="335" t="s">
        <v>342</v>
      </c>
      <c r="C122" s="328">
        <v>-11379386</v>
      </c>
      <c r="D122" s="328">
        <v>-10429231</v>
      </c>
      <c r="E122" s="328">
        <v>-10429231</v>
      </c>
      <c r="F122" s="325">
        <v>91.650208543765</v>
      </c>
      <c r="G122" s="325">
        <v>100</v>
      </c>
      <c r="H122" s="189">
        <v>-10429231</v>
      </c>
      <c r="I122" s="189">
        <v>-10429231</v>
      </c>
      <c r="K122" s="323"/>
    </row>
    <row r="123" spans="1:11" ht="12.75">
      <c r="A123" s="238" t="s">
        <v>251</v>
      </c>
      <c r="B123" s="357" t="s">
        <v>317</v>
      </c>
      <c r="C123" s="328">
        <v>-154563120</v>
      </c>
      <c r="D123" s="328">
        <v>16712758</v>
      </c>
      <c r="E123" s="328">
        <v>-14940112</v>
      </c>
      <c r="F123" s="325">
        <v>9.666026410439956</v>
      </c>
      <c r="G123" s="325">
        <v>-89.39345618479008</v>
      </c>
      <c r="H123" s="189">
        <v>16712758</v>
      </c>
      <c r="I123" s="189">
        <v>-14940112</v>
      </c>
      <c r="K123" s="323"/>
    </row>
    <row r="124" spans="1:11" ht="25.5">
      <c r="A124" s="324"/>
      <c r="B124" s="359" t="s">
        <v>458</v>
      </c>
      <c r="C124" s="328">
        <v>-154563120</v>
      </c>
      <c r="D124" s="328">
        <v>16712758</v>
      </c>
      <c r="E124" s="328">
        <v>-14940112</v>
      </c>
      <c r="F124" s="325">
        <v>9.666026410439956</v>
      </c>
      <c r="G124" s="325">
        <v>-89.39345618479008</v>
      </c>
      <c r="H124" s="189">
        <v>16712758</v>
      </c>
      <c r="I124" s="189">
        <v>-14940112</v>
      </c>
      <c r="K124" s="323"/>
    </row>
    <row r="125" spans="1:11" ht="12.75">
      <c r="A125" s="324"/>
      <c r="B125" s="340"/>
      <c r="C125" s="328"/>
      <c r="D125" s="328"/>
      <c r="E125" s="328"/>
      <c r="F125" s="325"/>
      <c r="G125" s="325"/>
      <c r="H125" s="189"/>
      <c r="I125" s="189"/>
      <c r="K125" s="323"/>
    </row>
    <row r="126" spans="1:10" s="323" customFormat="1" ht="12.75">
      <c r="A126" s="360"/>
      <c r="B126" s="339" t="s">
        <v>459</v>
      </c>
      <c r="C126" s="331"/>
      <c r="D126" s="331"/>
      <c r="E126" s="331"/>
      <c r="F126" s="322"/>
      <c r="G126" s="322"/>
      <c r="H126" s="220"/>
      <c r="I126" s="220"/>
      <c r="J126" s="97"/>
    </row>
    <row r="127" spans="1:10" s="323" customFormat="1" ht="12.75">
      <c r="A127" s="360"/>
      <c r="B127" s="219" t="s">
        <v>192</v>
      </c>
      <c r="C127" s="331">
        <v>822919834</v>
      </c>
      <c r="D127" s="331">
        <v>61993315</v>
      </c>
      <c r="E127" s="331">
        <v>66596259</v>
      </c>
      <c r="F127" s="322">
        <v>8.092678806426727</v>
      </c>
      <c r="G127" s="322">
        <v>107.42490379809499</v>
      </c>
      <c r="H127" s="220">
        <v>61993315</v>
      </c>
      <c r="I127" s="220">
        <v>66596259</v>
      </c>
      <c r="J127" s="97"/>
    </row>
    <row r="128" spans="1:10" s="323" customFormat="1" ht="12.75">
      <c r="A128" s="361"/>
      <c r="B128" s="340" t="s">
        <v>399</v>
      </c>
      <c r="C128" s="331">
        <v>762267549</v>
      </c>
      <c r="D128" s="362" t="s">
        <v>1330</v>
      </c>
      <c r="E128" s="363">
        <v>66763227</v>
      </c>
      <c r="F128" s="322">
        <v>8.758503111877848</v>
      </c>
      <c r="G128" s="322" t="s">
        <v>1330</v>
      </c>
      <c r="H128" s="220" t="s">
        <v>1330</v>
      </c>
      <c r="I128" s="220">
        <v>66763227</v>
      </c>
      <c r="J128" s="97"/>
    </row>
    <row r="129" spans="1:10" s="323" customFormat="1" ht="12.75">
      <c r="A129" s="341" t="s">
        <v>400</v>
      </c>
      <c r="B129" s="340" t="s">
        <v>401</v>
      </c>
      <c r="C129" s="331">
        <v>762267549</v>
      </c>
      <c r="D129" s="362" t="s">
        <v>1330</v>
      </c>
      <c r="E129" s="220">
        <v>66763227</v>
      </c>
      <c r="F129" s="322">
        <v>8.758503111877848</v>
      </c>
      <c r="G129" s="322" t="s">
        <v>1330</v>
      </c>
      <c r="H129" s="322" t="s">
        <v>1330</v>
      </c>
      <c r="I129" s="220">
        <v>66763227</v>
      </c>
      <c r="J129" s="97"/>
    </row>
    <row r="130" spans="1:11" ht="12.75">
      <c r="A130" s="342" t="s">
        <v>400</v>
      </c>
      <c r="B130" s="343" t="s">
        <v>402</v>
      </c>
      <c r="C130" s="328">
        <v>762267549</v>
      </c>
      <c r="D130" s="346" t="s">
        <v>1330</v>
      </c>
      <c r="E130" s="328">
        <v>66763227</v>
      </c>
      <c r="F130" s="325">
        <v>8.758503111877848</v>
      </c>
      <c r="G130" s="325" t="s">
        <v>1330</v>
      </c>
      <c r="H130" s="325" t="s">
        <v>1330</v>
      </c>
      <c r="I130" s="189">
        <v>66763227</v>
      </c>
      <c r="K130" s="323"/>
    </row>
    <row r="131" spans="1:11" ht="12.75">
      <c r="A131" s="344" t="s">
        <v>403</v>
      </c>
      <c r="B131" s="343" t="s">
        <v>404</v>
      </c>
      <c r="C131" s="328">
        <v>10000</v>
      </c>
      <c r="D131" s="346" t="s">
        <v>1330</v>
      </c>
      <c r="E131" s="328">
        <v>1951</v>
      </c>
      <c r="F131" s="325">
        <v>19.51</v>
      </c>
      <c r="G131" s="325" t="s">
        <v>1330</v>
      </c>
      <c r="H131" s="325" t="s">
        <v>1330</v>
      </c>
      <c r="I131" s="189">
        <v>1951</v>
      </c>
      <c r="K131" s="323"/>
    </row>
    <row r="132" spans="1:11" ht="25.5">
      <c r="A132" s="345" t="s">
        <v>405</v>
      </c>
      <c r="B132" s="343" t="s">
        <v>406</v>
      </c>
      <c r="C132" s="328">
        <v>10000</v>
      </c>
      <c r="D132" s="346" t="s">
        <v>1330</v>
      </c>
      <c r="E132" s="328">
        <v>1951</v>
      </c>
      <c r="F132" s="325">
        <v>19.51</v>
      </c>
      <c r="G132" s="325" t="s">
        <v>1330</v>
      </c>
      <c r="H132" s="325" t="s">
        <v>1330</v>
      </c>
      <c r="I132" s="189">
        <v>1951</v>
      </c>
      <c r="K132" s="323"/>
    </row>
    <row r="133" spans="1:11" ht="25.5">
      <c r="A133" s="364" t="s">
        <v>409</v>
      </c>
      <c r="B133" s="343" t="s">
        <v>410</v>
      </c>
      <c r="C133" s="328">
        <v>762257549</v>
      </c>
      <c r="D133" s="346" t="s">
        <v>1330</v>
      </c>
      <c r="E133" s="328">
        <v>66761276</v>
      </c>
      <c r="F133" s="325">
        <v>8.758362063791118</v>
      </c>
      <c r="G133" s="325" t="s">
        <v>1330</v>
      </c>
      <c r="H133" s="325" t="s">
        <v>1330</v>
      </c>
      <c r="I133" s="189">
        <v>66761276</v>
      </c>
      <c r="K133" s="323"/>
    </row>
    <row r="134" spans="1:11" ht="25.5">
      <c r="A134" s="361" t="s">
        <v>411</v>
      </c>
      <c r="B134" s="335" t="s">
        <v>412</v>
      </c>
      <c r="C134" s="328">
        <v>762257549</v>
      </c>
      <c r="D134" s="346" t="s">
        <v>1330</v>
      </c>
      <c r="E134" s="328">
        <v>66761276</v>
      </c>
      <c r="F134" s="325">
        <v>8.758362063791118</v>
      </c>
      <c r="G134" s="325" t="s">
        <v>1330</v>
      </c>
      <c r="H134" s="325" t="s">
        <v>1330</v>
      </c>
      <c r="I134" s="189">
        <v>66761276</v>
      </c>
      <c r="K134" s="323"/>
    </row>
    <row r="135" spans="1:10" s="323" customFormat="1" ht="12.75">
      <c r="A135" s="347"/>
      <c r="B135" s="348" t="s">
        <v>419</v>
      </c>
      <c r="C135" s="331">
        <v>6602353</v>
      </c>
      <c r="D135" s="365" t="s">
        <v>1330</v>
      </c>
      <c r="E135" s="220">
        <v>-4606254</v>
      </c>
      <c r="F135" s="322">
        <v>-69.76685433208434</v>
      </c>
      <c r="G135" s="322" t="s">
        <v>1330</v>
      </c>
      <c r="H135" s="220" t="s">
        <v>1330</v>
      </c>
      <c r="I135" s="220">
        <v>-4606254</v>
      </c>
      <c r="J135" s="97"/>
    </row>
    <row r="136" spans="1:10" s="323" customFormat="1" ht="38.25">
      <c r="A136" s="354">
        <v>22300</v>
      </c>
      <c r="B136" s="335" t="s">
        <v>421</v>
      </c>
      <c r="C136" s="189">
        <v>0</v>
      </c>
      <c r="D136" s="346" t="s">
        <v>1330</v>
      </c>
      <c r="E136" s="328">
        <v>321359</v>
      </c>
      <c r="F136" s="325" t="s">
        <v>1330</v>
      </c>
      <c r="G136" s="325" t="s">
        <v>1330</v>
      </c>
      <c r="H136" s="325" t="s">
        <v>1330</v>
      </c>
      <c r="I136" s="189">
        <v>321359</v>
      </c>
      <c r="J136" s="97"/>
    </row>
    <row r="137" spans="1:11" ht="25.5">
      <c r="A137" s="354">
        <v>22400</v>
      </c>
      <c r="B137" s="335" t="s">
        <v>423</v>
      </c>
      <c r="C137" s="328">
        <v>2602353</v>
      </c>
      <c r="D137" s="346" t="s">
        <v>1330</v>
      </c>
      <c r="E137" s="328">
        <v>8287</v>
      </c>
      <c r="F137" s="325">
        <v>0.3184425786970484</v>
      </c>
      <c r="G137" s="325" t="s">
        <v>1330</v>
      </c>
      <c r="H137" s="325" t="s">
        <v>1330</v>
      </c>
      <c r="I137" s="189">
        <v>8287</v>
      </c>
      <c r="K137" s="323"/>
    </row>
    <row r="138" spans="1:11" ht="25.5" customHeight="1">
      <c r="A138" s="353">
        <v>22420</v>
      </c>
      <c r="B138" s="335" t="s">
        <v>426</v>
      </c>
      <c r="C138" s="328">
        <v>2580000</v>
      </c>
      <c r="D138" s="346" t="s">
        <v>1330</v>
      </c>
      <c r="E138" s="328">
        <v>1485</v>
      </c>
      <c r="F138" s="325">
        <v>0.05755813953488372</v>
      </c>
      <c r="G138" s="325" t="s">
        <v>1330</v>
      </c>
      <c r="H138" s="325" t="s">
        <v>1330</v>
      </c>
      <c r="I138" s="189">
        <v>1485</v>
      </c>
      <c r="K138" s="323"/>
    </row>
    <row r="139" spans="1:11" ht="12.75">
      <c r="A139" s="356">
        <v>22421</v>
      </c>
      <c r="B139" s="350" t="s">
        <v>428</v>
      </c>
      <c r="C139" s="260">
        <v>80000</v>
      </c>
      <c r="D139" s="366" t="s">
        <v>1330</v>
      </c>
      <c r="E139" s="260">
        <v>1485</v>
      </c>
      <c r="F139" s="351">
        <v>1.85625</v>
      </c>
      <c r="G139" s="351" t="s">
        <v>1330</v>
      </c>
      <c r="H139" s="351" t="s">
        <v>1330</v>
      </c>
      <c r="I139" s="260">
        <v>1485</v>
      </c>
      <c r="K139" s="323"/>
    </row>
    <row r="140" spans="1:11" ht="12.75">
      <c r="A140" s="356">
        <v>22422</v>
      </c>
      <c r="B140" s="350" t="s">
        <v>430</v>
      </c>
      <c r="C140" s="260">
        <v>2500000</v>
      </c>
      <c r="D140" s="366" t="s">
        <v>1330</v>
      </c>
      <c r="E140" s="260">
        <v>0</v>
      </c>
      <c r="F140" s="351">
        <v>0</v>
      </c>
      <c r="G140" s="351" t="s">
        <v>1330</v>
      </c>
      <c r="H140" s="351" t="s">
        <v>1330</v>
      </c>
      <c r="I140" s="260">
        <v>0</v>
      </c>
      <c r="K140" s="323"/>
    </row>
    <row r="141" spans="1:11" ht="12.75">
      <c r="A141" s="353">
        <v>22460</v>
      </c>
      <c r="B141" s="335" t="s">
        <v>436</v>
      </c>
      <c r="C141" s="328">
        <v>22353</v>
      </c>
      <c r="D141" s="346" t="s">
        <v>1330</v>
      </c>
      <c r="E141" s="328">
        <v>6802</v>
      </c>
      <c r="F141" s="325">
        <v>30.429919921263366</v>
      </c>
      <c r="G141" s="325" t="s">
        <v>1330</v>
      </c>
      <c r="H141" s="325" t="s">
        <v>1330</v>
      </c>
      <c r="I141" s="189">
        <v>6802</v>
      </c>
      <c r="K141" s="323"/>
    </row>
    <row r="142" spans="1:11" ht="12.75">
      <c r="A142" s="354">
        <v>22500</v>
      </c>
      <c r="B142" s="335" t="s">
        <v>438</v>
      </c>
      <c r="C142" s="328">
        <v>0</v>
      </c>
      <c r="D142" s="346" t="s">
        <v>1330</v>
      </c>
      <c r="E142" s="328">
        <v>-5932115</v>
      </c>
      <c r="F142" s="325" t="s">
        <v>1330</v>
      </c>
      <c r="G142" s="325" t="s">
        <v>1330</v>
      </c>
      <c r="H142" s="325" t="s">
        <v>1330</v>
      </c>
      <c r="I142" s="189">
        <v>-5932115</v>
      </c>
      <c r="K142" s="323"/>
    </row>
    <row r="143" spans="1:11" ht="25.5">
      <c r="A143" s="353" t="s">
        <v>439</v>
      </c>
      <c r="B143" s="335" t="s">
        <v>440</v>
      </c>
      <c r="C143" s="328">
        <v>0</v>
      </c>
      <c r="D143" s="346" t="s">
        <v>1330</v>
      </c>
      <c r="E143" s="328">
        <v>18320</v>
      </c>
      <c r="F143" s="325" t="s">
        <v>1330</v>
      </c>
      <c r="G143" s="325" t="s">
        <v>1330</v>
      </c>
      <c r="H143" s="325" t="s">
        <v>1330</v>
      </c>
      <c r="I143" s="189">
        <v>18320</v>
      </c>
      <c r="K143" s="323"/>
    </row>
    <row r="144" spans="1:11" ht="25.5">
      <c r="A144" s="353" t="s">
        <v>441</v>
      </c>
      <c r="B144" s="335" t="s">
        <v>442</v>
      </c>
      <c r="C144" s="328">
        <v>0</v>
      </c>
      <c r="D144" s="346" t="s">
        <v>1330</v>
      </c>
      <c r="E144" s="328">
        <v>-5950435</v>
      </c>
      <c r="F144" s="325" t="s">
        <v>1330</v>
      </c>
      <c r="G144" s="325" t="s">
        <v>1330</v>
      </c>
      <c r="H144" s="325" t="s">
        <v>1330</v>
      </c>
      <c r="I144" s="189">
        <v>-5950435</v>
      </c>
      <c r="K144" s="323"/>
    </row>
    <row r="145" spans="1:11" ht="25.5">
      <c r="A145" s="354">
        <v>22600</v>
      </c>
      <c r="B145" s="352" t="s">
        <v>443</v>
      </c>
      <c r="C145" s="328">
        <v>4000000</v>
      </c>
      <c r="D145" s="346" t="s">
        <v>1330</v>
      </c>
      <c r="E145" s="328">
        <v>996215</v>
      </c>
      <c r="F145" s="325">
        <v>24.905375</v>
      </c>
      <c r="G145" s="325" t="s">
        <v>1330</v>
      </c>
      <c r="H145" s="325" t="s">
        <v>1330</v>
      </c>
      <c r="I145" s="189">
        <v>996215</v>
      </c>
      <c r="K145" s="323"/>
    </row>
    <row r="146" spans="1:11" ht="25.5">
      <c r="A146" s="353">
        <v>22610</v>
      </c>
      <c r="B146" s="352" t="s">
        <v>444</v>
      </c>
      <c r="C146" s="328">
        <v>4000000</v>
      </c>
      <c r="D146" s="346" t="s">
        <v>1330</v>
      </c>
      <c r="E146" s="328">
        <v>996215</v>
      </c>
      <c r="F146" s="325">
        <v>24.905375</v>
      </c>
      <c r="G146" s="325" t="s">
        <v>1330</v>
      </c>
      <c r="H146" s="325" t="s">
        <v>1330</v>
      </c>
      <c r="I146" s="189">
        <v>996215</v>
      </c>
      <c r="K146" s="323"/>
    </row>
    <row r="147" spans="1:10" s="323" customFormat="1" ht="12.75">
      <c r="A147" s="331"/>
      <c r="B147" s="340" t="s">
        <v>307</v>
      </c>
      <c r="C147" s="331">
        <v>54049932</v>
      </c>
      <c r="D147" s="331">
        <v>4527206</v>
      </c>
      <c r="E147" s="220">
        <v>4439286</v>
      </c>
      <c r="F147" s="322">
        <v>8.2133054302455</v>
      </c>
      <c r="G147" s="322">
        <v>98.057963344279</v>
      </c>
      <c r="H147" s="220">
        <v>4527206</v>
      </c>
      <c r="I147" s="220">
        <v>4439286</v>
      </c>
      <c r="J147" s="97"/>
    </row>
    <row r="148" spans="1:11" ht="12.75">
      <c r="A148" s="355">
        <v>18000</v>
      </c>
      <c r="B148" s="343" t="s">
        <v>308</v>
      </c>
      <c r="C148" s="328">
        <v>54049932</v>
      </c>
      <c r="D148" s="328">
        <v>4527206</v>
      </c>
      <c r="E148" s="328">
        <v>4439286</v>
      </c>
      <c r="F148" s="325">
        <v>8.2133054302455</v>
      </c>
      <c r="G148" s="325">
        <v>98.057963344279</v>
      </c>
      <c r="H148" s="189">
        <v>4527206</v>
      </c>
      <c r="I148" s="189">
        <v>4439286</v>
      </c>
      <c r="K148" s="323"/>
    </row>
    <row r="149" spans="1:11" ht="25.5">
      <c r="A149" s="354">
        <v>18200</v>
      </c>
      <c r="B149" s="335" t="s">
        <v>446</v>
      </c>
      <c r="C149" s="328">
        <v>15201436</v>
      </c>
      <c r="D149" s="328">
        <v>1266786</v>
      </c>
      <c r="E149" s="328">
        <v>1266676</v>
      </c>
      <c r="F149" s="325">
        <v>8.332607524710166</v>
      </c>
      <c r="G149" s="325">
        <v>99.99131660754065</v>
      </c>
      <c r="H149" s="189">
        <v>1266786</v>
      </c>
      <c r="I149" s="189">
        <v>1266676</v>
      </c>
      <c r="K149" s="323"/>
    </row>
    <row r="150" spans="1:11" ht="12.75">
      <c r="A150" s="353">
        <v>18210</v>
      </c>
      <c r="B150" s="335" t="s">
        <v>447</v>
      </c>
      <c r="C150" s="328">
        <v>15201436</v>
      </c>
      <c r="D150" s="346" t="s">
        <v>1330</v>
      </c>
      <c r="E150" s="328">
        <v>1266676</v>
      </c>
      <c r="F150" s="325">
        <v>8.332607524710166</v>
      </c>
      <c r="G150" s="325" t="s">
        <v>1330</v>
      </c>
      <c r="H150" s="325" t="s">
        <v>1330</v>
      </c>
      <c r="I150" s="189">
        <v>1266676</v>
      </c>
      <c r="K150" s="323"/>
    </row>
    <row r="151" spans="1:11" ht="25.5">
      <c r="A151" s="356">
        <v>18212</v>
      </c>
      <c r="B151" s="350" t="s">
        <v>449</v>
      </c>
      <c r="C151" s="260">
        <v>3617040</v>
      </c>
      <c r="D151" s="366" t="s">
        <v>1330</v>
      </c>
      <c r="E151" s="260">
        <v>301310</v>
      </c>
      <c r="F151" s="351">
        <v>8.330292172605224</v>
      </c>
      <c r="G151" s="351" t="s">
        <v>1330</v>
      </c>
      <c r="H151" s="351" t="s">
        <v>1330</v>
      </c>
      <c r="I151" s="260">
        <v>301310</v>
      </c>
      <c r="K151" s="323"/>
    </row>
    <row r="152" spans="1:11" ht="25.5">
      <c r="A152" s="356">
        <v>18214</v>
      </c>
      <c r="B152" s="350" t="s">
        <v>451</v>
      </c>
      <c r="C152" s="260">
        <v>1615204</v>
      </c>
      <c r="D152" s="366" t="s">
        <v>1330</v>
      </c>
      <c r="E152" s="260">
        <v>134600</v>
      </c>
      <c r="F152" s="351">
        <v>8.33331269610526</v>
      </c>
      <c r="G152" s="351" t="s">
        <v>1330</v>
      </c>
      <c r="H152" s="351" t="s">
        <v>1330</v>
      </c>
      <c r="I152" s="260">
        <v>134600</v>
      </c>
      <c r="K152" s="323"/>
    </row>
    <row r="153" spans="1:11" ht="25.5">
      <c r="A153" s="356">
        <v>18215</v>
      </c>
      <c r="B153" s="350" t="s">
        <v>452</v>
      </c>
      <c r="C153" s="260">
        <v>744192</v>
      </c>
      <c r="D153" s="366" t="s">
        <v>1330</v>
      </c>
      <c r="E153" s="260">
        <v>62016</v>
      </c>
      <c r="F153" s="351">
        <v>8.333333333333332</v>
      </c>
      <c r="G153" s="351" t="s">
        <v>1330</v>
      </c>
      <c r="H153" s="351" t="s">
        <v>1330</v>
      </c>
      <c r="I153" s="260">
        <v>62016</v>
      </c>
      <c r="K153" s="323"/>
    </row>
    <row r="154" spans="1:11" ht="25.5">
      <c r="A154" s="356">
        <v>18217</v>
      </c>
      <c r="B154" s="350" t="s">
        <v>453</v>
      </c>
      <c r="C154" s="260">
        <v>9225000</v>
      </c>
      <c r="D154" s="366" t="s">
        <v>1330</v>
      </c>
      <c r="E154" s="260">
        <v>768750</v>
      </c>
      <c r="F154" s="351">
        <v>8.333333333333332</v>
      </c>
      <c r="G154" s="351" t="s">
        <v>1330</v>
      </c>
      <c r="H154" s="351" t="s">
        <v>1330</v>
      </c>
      <c r="I154" s="260">
        <v>768750</v>
      </c>
      <c r="K154" s="323"/>
    </row>
    <row r="155" spans="1:11" ht="12.75">
      <c r="A155" s="354">
        <v>18500</v>
      </c>
      <c r="B155" s="335" t="s">
        <v>460</v>
      </c>
      <c r="C155" s="328">
        <v>38848496</v>
      </c>
      <c r="D155" s="328">
        <v>3260420</v>
      </c>
      <c r="E155" s="328">
        <v>3172610</v>
      </c>
      <c r="F155" s="325">
        <v>8.16662246075112</v>
      </c>
      <c r="G155" s="325">
        <v>97.30678869593487</v>
      </c>
      <c r="H155" s="189">
        <v>3260420</v>
      </c>
      <c r="I155" s="189">
        <v>3172610</v>
      </c>
      <c r="K155" s="323"/>
    </row>
    <row r="156" spans="1:11" ht="25.5">
      <c r="A156" s="353">
        <v>18520</v>
      </c>
      <c r="B156" s="335" t="s">
        <v>461</v>
      </c>
      <c r="C156" s="328">
        <v>38848496</v>
      </c>
      <c r="D156" s="346" t="s">
        <v>1330</v>
      </c>
      <c r="E156" s="328">
        <v>3172610</v>
      </c>
      <c r="F156" s="325">
        <v>8.16662246075112</v>
      </c>
      <c r="G156" s="325" t="s">
        <v>1330</v>
      </c>
      <c r="H156" s="325" t="s">
        <v>1330</v>
      </c>
      <c r="I156" s="189">
        <v>3172610</v>
      </c>
      <c r="K156" s="323"/>
    </row>
    <row r="157" spans="1:11" ht="25.5">
      <c r="A157" s="356">
        <v>18521</v>
      </c>
      <c r="B157" s="350" t="s">
        <v>462</v>
      </c>
      <c r="C157" s="260">
        <v>7497360</v>
      </c>
      <c r="D157" s="366" t="s">
        <v>1330</v>
      </c>
      <c r="E157" s="260">
        <v>649700</v>
      </c>
      <c r="F157" s="351">
        <v>8.665716999050332</v>
      </c>
      <c r="G157" s="351" t="s">
        <v>1330</v>
      </c>
      <c r="H157" s="351" t="s">
        <v>1330</v>
      </c>
      <c r="I157" s="260">
        <v>649700</v>
      </c>
      <c r="K157" s="323"/>
    </row>
    <row r="158" spans="1:11" ht="25.5">
      <c r="A158" s="356">
        <v>18522</v>
      </c>
      <c r="B158" s="350" t="s">
        <v>463</v>
      </c>
      <c r="C158" s="260">
        <v>1114275</v>
      </c>
      <c r="D158" s="366" t="s">
        <v>1330</v>
      </c>
      <c r="E158" s="260">
        <v>0</v>
      </c>
      <c r="F158" s="351">
        <v>0</v>
      </c>
      <c r="G158" s="351" t="s">
        <v>1330</v>
      </c>
      <c r="H158" s="351" t="s">
        <v>1330</v>
      </c>
      <c r="I158" s="260">
        <v>0</v>
      </c>
      <c r="K158" s="323"/>
    </row>
    <row r="159" spans="1:11" ht="25.5">
      <c r="A159" s="356">
        <v>18523</v>
      </c>
      <c r="B159" s="350" t="s">
        <v>464</v>
      </c>
      <c r="C159" s="260">
        <v>30236861</v>
      </c>
      <c r="D159" s="366" t="s">
        <v>1330</v>
      </c>
      <c r="E159" s="260">
        <v>2522910</v>
      </c>
      <c r="F159" s="351">
        <v>8.343822462258897</v>
      </c>
      <c r="G159" s="351" t="s">
        <v>1330</v>
      </c>
      <c r="H159" s="351" t="s">
        <v>1330</v>
      </c>
      <c r="I159" s="260">
        <v>2522910</v>
      </c>
      <c r="K159" s="323"/>
    </row>
    <row r="160" spans="1:10" s="323" customFormat="1" ht="12.75">
      <c r="A160" s="331"/>
      <c r="B160" s="219" t="s">
        <v>454</v>
      </c>
      <c r="C160" s="331">
        <v>717797162</v>
      </c>
      <c r="D160" s="331">
        <v>67449478</v>
      </c>
      <c r="E160" s="331">
        <v>46847251</v>
      </c>
      <c r="F160" s="322">
        <v>6.526530540949673</v>
      </c>
      <c r="G160" s="322">
        <v>69.45532032138188</v>
      </c>
      <c r="H160" s="220">
        <v>67449478</v>
      </c>
      <c r="I160" s="220">
        <v>46847251</v>
      </c>
      <c r="J160" s="97"/>
    </row>
    <row r="161" spans="1:10" s="323" customFormat="1" ht="12.75">
      <c r="A161" s="230" t="s">
        <v>199</v>
      </c>
      <c r="B161" s="340" t="s">
        <v>286</v>
      </c>
      <c r="C161" s="331">
        <v>717797162</v>
      </c>
      <c r="D161" s="331">
        <v>67449478</v>
      </c>
      <c r="E161" s="331">
        <v>46847251</v>
      </c>
      <c r="F161" s="322">
        <v>6.526530540949673</v>
      </c>
      <c r="G161" s="322">
        <v>69.45532032138188</v>
      </c>
      <c r="H161" s="220">
        <v>67449478</v>
      </c>
      <c r="I161" s="220">
        <v>46847251</v>
      </c>
      <c r="J161" s="97"/>
    </row>
    <row r="162" spans="1:10" s="323" customFormat="1" ht="12.75">
      <c r="A162" s="332" t="s">
        <v>220</v>
      </c>
      <c r="B162" s="340" t="s">
        <v>291</v>
      </c>
      <c r="C162" s="331">
        <v>706472645</v>
      </c>
      <c r="D162" s="331">
        <v>66481222</v>
      </c>
      <c r="E162" s="331">
        <v>45866786</v>
      </c>
      <c r="F162" s="322">
        <v>6.492365461652093</v>
      </c>
      <c r="G162" s="322">
        <v>68.99209223320233</v>
      </c>
      <c r="H162" s="220">
        <v>66481222</v>
      </c>
      <c r="I162" s="220">
        <v>45866786</v>
      </c>
      <c r="J162" s="97"/>
    </row>
    <row r="163" spans="1:11" ht="12.75">
      <c r="A163" s="327">
        <v>6000</v>
      </c>
      <c r="B163" s="357" t="s">
        <v>292</v>
      </c>
      <c r="C163" s="328">
        <v>706472645</v>
      </c>
      <c r="D163" s="328">
        <v>66481222</v>
      </c>
      <c r="E163" s="328">
        <v>45866786</v>
      </c>
      <c r="F163" s="325">
        <v>6.492365461652093</v>
      </c>
      <c r="G163" s="325">
        <v>68.99209223320233</v>
      </c>
      <c r="H163" s="189">
        <v>66481222</v>
      </c>
      <c r="I163" s="189">
        <v>45866786</v>
      </c>
      <c r="K163" s="323"/>
    </row>
    <row r="164" spans="1:10" s="323" customFormat="1" ht="12.75">
      <c r="A164" s="367">
        <v>7000</v>
      </c>
      <c r="B164" s="340" t="s">
        <v>236</v>
      </c>
      <c r="C164" s="331">
        <v>11324517</v>
      </c>
      <c r="D164" s="331">
        <v>968256</v>
      </c>
      <c r="E164" s="331">
        <v>980465</v>
      </c>
      <c r="F164" s="322">
        <v>8.657896844518843</v>
      </c>
      <c r="G164" s="322">
        <v>101.2609268623174</v>
      </c>
      <c r="H164" s="220">
        <v>968256</v>
      </c>
      <c r="I164" s="220">
        <v>980465</v>
      </c>
      <c r="J164" s="97"/>
    </row>
    <row r="165" spans="1:11" ht="12.75">
      <c r="A165" s="239">
        <v>7100</v>
      </c>
      <c r="B165" s="335" t="s">
        <v>465</v>
      </c>
      <c r="C165" s="328">
        <v>11324517</v>
      </c>
      <c r="D165" s="328">
        <v>968256</v>
      </c>
      <c r="E165" s="328">
        <v>980465</v>
      </c>
      <c r="F165" s="325">
        <v>8.657896844518843</v>
      </c>
      <c r="G165" s="325">
        <v>101.2609268623174</v>
      </c>
      <c r="H165" s="189">
        <v>968256</v>
      </c>
      <c r="I165" s="189">
        <v>980465</v>
      </c>
      <c r="K165" s="323"/>
    </row>
    <row r="166" spans="1:11" ht="25.5">
      <c r="A166" s="368">
        <v>7140</v>
      </c>
      <c r="B166" s="335" t="s">
        <v>466</v>
      </c>
      <c r="C166" s="328">
        <v>11324517</v>
      </c>
      <c r="D166" s="328">
        <v>968256</v>
      </c>
      <c r="E166" s="328">
        <v>980465</v>
      </c>
      <c r="F166" s="325">
        <v>8.657896844518843</v>
      </c>
      <c r="G166" s="325">
        <v>101.2609268623174</v>
      </c>
      <c r="H166" s="189">
        <v>968256</v>
      </c>
      <c r="I166" s="189">
        <v>980465</v>
      </c>
      <c r="K166" s="323"/>
    </row>
    <row r="167" spans="1:12" s="323" customFormat="1" ht="12.75">
      <c r="A167" s="369"/>
      <c r="B167" s="358" t="s">
        <v>457</v>
      </c>
      <c r="C167" s="331">
        <v>105122672</v>
      </c>
      <c r="D167" s="331">
        <v>-5456163</v>
      </c>
      <c r="E167" s="331">
        <v>19749008</v>
      </c>
      <c r="F167" s="322">
        <v>18.786630537701704</v>
      </c>
      <c r="G167" s="322">
        <v>-361.95780807868096</v>
      </c>
      <c r="H167" s="220">
        <v>-5456163</v>
      </c>
      <c r="I167" s="220">
        <v>19749008</v>
      </c>
      <c r="J167" s="97"/>
      <c r="L167" s="97"/>
    </row>
    <row r="168" spans="1:12" s="323" customFormat="1" ht="12.75">
      <c r="A168" s="369"/>
      <c r="B168" s="358" t="s">
        <v>1335</v>
      </c>
      <c r="C168" s="331">
        <v>-105122672</v>
      </c>
      <c r="D168" s="331">
        <v>5456163</v>
      </c>
      <c r="E168" s="331">
        <v>-19749008</v>
      </c>
      <c r="F168" s="322">
        <v>18.786630537701704</v>
      </c>
      <c r="G168" s="322">
        <v>-361.95780807868096</v>
      </c>
      <c r="H168" s="220">
        <v>5456163</v>
      </c>
      <c r="I168" s="220">
        <v>-19749008</v>
      </c>
      <c r="J168" s="97"/>
      <c r="L168" s="97"/>
    </row>
    <row r="169" spans="1:11" ht="12.75">
      <c r="A169" s="238" t="s">
        <v>251</v>
      </c>
      <c r="B169" s="357" t="s">
        <v>317</v>
      </c>
      <c r="C169" s="328">
        <v>-105122672</v>
      </c>
      <c r="D169" s="328">
        <v>5456163</v>
      </c>
      <c r="E169" s="328">
        <v>-19749008</v>
      </c>
      <c r="F169" s="325">
        <v>18.786630537701704</v>
      </c>
      <c r="G169" s="325">
        <v>-361.95780807868096</v>
      </c>
      <c r="H169" s="189">
        <v>5456163</v>
      </c>
      <c r="I169" s="189">
        <v>-19749008</v>
      </c>
      <c r="K169" s="323"/>
    </row>
    <row r="170" spans="1:11" ht="25.5">
      <c r="A170" s="324"/>
      <c r="B170" s="359" t="s">
        <v>458</v>
      </c>
      <c r="C170" s="328">
        <v>-105122672</v>
      </c>
      <c r="D170" s="328">
        <v>5456163</v>
      </c>
      <c r="E170" s="328">
        <v>-19749008</v>
      </c>
      <c r="F170" s="325">
        <v>18.786630537701704</v>
      </c>
      <c r="G170" s="325">
        <v>-361.95780807868096</v>
      </c>
      <c r="H170" s="189">
        <v>5456163</v>
      </c>
      <c r="I170" s="189">
        <v>-19749008</v>
      </c>
      <c r="K170" s="323"/>
    </row>
    <row r="171" spans="1:11" ht="12.75">
      <c r="A171" s="180"/>
      <c r="B171" s="359"/>
      <c r="C171" s="328"/>
      <c r="D171" s="346"/>
      <c r="E171" s="346"/>
      <c r="F171" s="325"/>
      <c r="G171" s="325"/>
      <c r="H171" s="189"/>
      <c r="I171" s="189"/>
      <c r="K171" s="323"/>
    </row>
    <row r="172" spans="1:12" s="323" customFormat="1" ht="12.75">
      <c r="A172" s="331"/>
      <c r="B172" s="339" t="s">
        <v>467</v>
      </c>
      <c r="C172" s="331"/>
      <c r="D172" s="362"/>
      <c r="E172" s="362"/>
      <c r="F172" s="322"/>
      <c r="G172" s="322"/>
      <c r="H172" s="220"/>
      <c r="I172" s="220"/>
      <c r="J172" s="97"/>
      <c r="L172" s="97"/>
    </row>
    <row r="173" spans="1:12" s="323" customFormat="1" ht="12.75">
      <c r="A173" s="331"/>
      <c r="B173" s="219" t="s">
        <v>192</v>
      </c>
      <c r="C173" s="331">
        <v>61350440</v>
      </c>
      <c r="D173" s="331">
        <v>4461705</v>
      </c>
      <c r="E173" s="331">
        <v>4866048</v>
      </c>
      <c r="F173" s="322">
        <v>7.931561697031024</v>
      </c>
      <c r="G173" s="322">
        <v>109.06252206275404</v>
      </c>
      <c r="H173" s="220">
        <v>4461705</v>
      </c>
      <c r="I173" s="220">
        <v>4866048</v>
      </c>
      <c r="J173" s="97"/>
      <c r="L173" s="97"/>
    </row>
    <row r="174" spans="1:12" s="323" customFormat="1" ht="12.75">
      <c r="A174" s="345"/>
      <c r="B174" s="340" t="s">
        <v>399</v>
      </c>
      <c r="C174" s="331">
        <v>59339484</v>
      </c>
      <c r="D174" s="365" t="s">
        <v>1330</v>
      </c>
      <c r="E174" s="331">
        <v>4623382</v>
      </c>
      <c r="F174" s="322">
        <v>7.791409173696219</v>
      </c>
      <c r="G174" s="322" t="s">
        <v>1330</v>
      </c>
      <c r="H174" s="220" t="s">
        <v>1330</v>
      </c>
      <c r="I174" s="220">
        <v>4623382</v>
      </c>
      <c r="J174" s="97"/>
      <c r="L174" s="97"/>
    </row>
    <row r="175" spans="1:12" s="323" customFormat="1" ht="12.75">
      <c r="A175" s="345"/>
      <c r="B175" s="340" t="s">
        <v>401</v>
      </c>
      <c r="C175" s="331">
        <v>59339484</v>
      </c>
      <c r="D175" s="346" t="s">
        <v>1330</v>
      </c>
      <c r="E175" s="220">
        <v>4623382</v>
      </c>
      <c r="F175" s="322">
        <v>7.791409173696219</v>
      </c>
      <c r="G175" s="322" t="s">
        <v>1330</v>
      </c>
      <c r="H175" s="322" t="s">
        <v>1330</v>
      </c>
      <c r="I175" s="220">
        <v>4623382</v>
      </c>
      <c r="J175" s="97"/>
      <c r="L175" s="97"/>
    </row>
    <row r="176" spans="1:11" ht="12.75">
      <c r="A176" s="342" t="s">
        <v>400</v>
      </c>
      <c r="B176" s="343" t="s">
        <v>402</v>
      </c>
      <c r="C176" s="328">
        <v>59339484</v>
      </c>
      <c r="D176" s="346" t="s">
        <v>1330</v>
      </c>
      <c r="E176" s="189">
        <v>4623382</v>
      </c>
      <c r="F176" s="325">
        <v>7.791409173696219</v>
      </c>
      <c r="G176" s="325" t="s">
        <v>1330</v>
      </c>
      <c r="H176" s="325" t="s">
        <v>1330</v>
      </c>
      <c r="I176" s="189">
        <v>4623382</v>
      </c>
      <c r="K176" s="323"/>
    </row>
    <row r="177" spans="1:11" ht="25.5">
      <c r="A177" s="344" t="s">
        <v>409</v>
      </c>
      <c r="B177" s="343" t="s">
        <v>410</v>
      </c>
      <c r="C177" s="328">
        <v>59339484</v>
      </c>
      <c r="D177" s="346" t="s">
        <v>1330</v>
      </c>
      <c r="E177" s="189">
        <v>4623382</v>
      </c>
      <c r="F177" s="325">
        <v>7.791409173696219</v>
      </c>
      <c r="G177" s="325" t="s">
        <v>1330</v>
      </c>
      <c r="H177" s="325" t="s">
        <v>1330</v>
      </c>
      <c r="I177" s="189">
        <v>4623382</v>
      </c>
      <c r="K177" s="323"/>
    </row>
    <row r="178" spans="1:11" ht="25.5" customHeight="1">
      <c r="A178" s="345" t="s">
        <v>413</v>
      </c>
      <c r="B178" s="335" t="s">
        <v>414</v>
      </c>
      <c r="C178" s="328">
        <v>59339484</v>
      </c>
      <c r="D178" s="346" t="s">
        <v>1330</v>
      </c>
      <c r="E178" s="189">
        <v>4623382</v>
      </c>
      <c r="F178" s="325">
        <v>7.791409173696219</v>
      </c>
      <c r="G178" s="325" t="s">
        <v>1330</v>
      </c>
      <c r="H178" s="325" t="s">
        <v>1330</v>
      </c>
      <c r="I178" s="189">
        <v>4623382</v>
      </c>
      <c r="K178" s="323"/>
    </row>
    <row r="179" spans="1:12" s="323" customFormat="1" ht="12.75">
      <c r="A179" s="331"/>
      <c r="B179" s="348" t="s">
        <v>419</v>
      </c>
      <c r="C179" s="331">
        <v>506548</v>
      </c>
      <c r="D179" s="365" t="s">
        <v>1330</v>
      </c>
      <c r="E179" s="331">
        <v>137587</v>
      </c>
      <c r="F179" s="322">
        <v>27.161690501196333</v>
      </c>
      <c r="G179" s="322" t="s">
        <v>1330</v>
      </c>
      <c r="H179" s="322" t="s">
        <v>1330</v>
      </c>
      <c r="I179" s="189">
        <v>137587</v>
      </c>
      <c r="J179" s="97"/>
      <c r="L179" s="97"/>
    </row>
    <row r="180" spans="1:12" s="323" customFormat="1" ht="38.25">
      <c r="A180" s="354">
        <v>22300</v>
      </c>
      <c r="B180" s="352" t="s">
        <v>468</v>
      </c>
      <c r="C180" s="328">
        <v>0</v>
      </c>
      <c r="D180" s="346" t="s">
        <v>1330</v>
      </c>
      <c r="E180" s="189">
        <v>48204</v>
      </c>
      <c r="F180" s="325" t="s">
        <v>1330</v>
      </c>
      <c r="G180" s="325" t="s">
        <v>1330</v>
      </c>
      <c r="H180" s="325" t="s">
        <v>1330</v>
      </c>
      <c r="I180" s="189">
        <v>48204</v>
      </c>
      <c r="J180" s="97"/>
      <c r="L180" s="97"/>
    </row>
    <row r="181" spans="1:11" ht="25.5">
      <c r="A181" s="354">
        <v>22400</v>
      </c>
      <c r="B181" s="335" t="s">
        <v>423</v>
      </c>
      <c r="C181" s="328">
        <v>6548</v>
      </c>
      <c r="D181" s="346" t="s">
        <v>1330</v>
      </c>
      <c r="E181" s="328">
        <v>617</v>
      </c>
      <c r="F181" s="325">
        <v>9.422724496029321</v>
      </c>
      <c r="G181" s="325" t="s">
        <v>1330</v>
      </c>
      <c r="H181" s="325" t="s">
        <v>1330</v>
      </c>
      <c r="I181" s="189">
        <v>617</v>
      </c>
      <c r="K181" s="323"/>
    </row>
    <row r="182" spans="1:11" ht="25.5">
      <c r="A182" s="353">
        <v>22450</v>
      </c>
      <c r="B182" s="335" t="s">
        <v>434</v>
      </c>
      <c r="C182" s="328">
        <v>5000</v>
      </c>
      <c r="D182" s="346" t="s">
        <v>1330</v>
      </c>
      <c r="E182" s="328">
        <v>0</v>
      </c>
      <c r="F182" s="325">
        <v>0</v>
      </c>
      <c r="G182" s="325" t="s">
        <v>1330</v>
      </c>
      <c r="H182" s="325" t="s">
        <v>1330</v>
      </c>
      <c r="I182" s="189">
        <v>0</v>
      </c>
      <c r="K182" s="323"/>
    </row>
    <row r="183" spans="1:11" ht="12.75">
      <c r="A183" s="353">
        <v>22460</v>
      </c>
      <c r="B183" s="335" t="s">
        <v>436</v>
      </c>
      <c r="C183" s="328">
        <v>1548</v>
      </c>
      <c r="D183" s="346" t="s">
        <v>1330</v>
      </c>
      <c r="E183" s="328">
        <v>570</v>
      </c>
      <c r="F183" s="325">
        <v>36.82170542635659</v>
      </c>
      <c r="G183" s="325" t="s">
        <v>1330</v>
      </c>
      <c r="H183" s="325" t="s">
        <v>1330</v>
      </c>
      <c r="I183" s="189">
        <v>570</v>
      </c>
      <c r="K183" s="323"/>
    </row>
    <row r="184" spans="1:11" ht="51">
      <c r="A184" s="353">
        <v>22470</v>
      </c>
      <c r="B184" s="352" t="s">
        <v>437</v>
      </c>
      <c r="C184" s="328">
        <v>0</v>
      </c>
      <c r="D184" s="346" t="s">
        <v>1330</v>
      </c>
      <c r="E184" s="328">
        <v>47</v>
      </c>
      <c r="F184" s="325" t="s">
        <v>1330</v>
      </c>
      <c r="G184" s="325" t="s">
        <v>1330</v>
      </c>
      <c r="H184" s="325" t="s">
        <v>1330</v>
      </c>
      <c r="I184" s="189">
        <v>47</v>
      </c>
      <c r="K184" s="323"/>
    </row>
    <row r="185" spans="1:11" ht="25.5">
      <c r="A185" s="354">
        <v>22600</v>
      </c>
      <c r="B185" s="352" t="s">
        <v>443</v>
      </c>
      <c r="C185" s="328">
        <v>500000</v>
      </c>
      <c r="D185" s="346" t="s">
        <v>1330</v>
      </c>
      <c r="E185" s="328">
        <v>88766</v>
      </c>
      <c r="F185" s="325">
        <v>17.7532</v>
      </c>
      <c r="G185" s="325" t="s">
        <v>1330</v>
      </c>
      <c r="H185" s="325" t="s">
        <v>1330</v>
      </c>
      <c r="I185" s="189">
        <v>88766</v>
      </c>
      <c r="K185" s="323"/>
    </row>
    <row r="186" spans="1:11" ht="25.5">
      <c r="A186" s="353">
        <v>22610</v>
      </c>
      <c r="B186" s="352" t="s">
        <v>444</v>
      </c>
      <c r="C186" s="328">
        <v>500000</v>
      </c>
      <c r="D186" s="346" t="s">
        <v>1330</v>
      </c>
      <c r="E186" s="328">
        <v>88766</v>
      </c>
      <c r="F186" s="325">
        <v>17.7532</v>
      </c>
      <c r="G186" s="325" t="s">
        <v>1330</v>
      </c>
      <c r="H186" s="325" t="s">
        <v>1330</v>
      </c>
      <c r="I186" s="189">
        <v>88766</v>
      </c>
      <c r="K186" s="323"/>
    </row>
    <row r="187" spans="1:12" s="323" customFormat="1" ht="25.5">
      <c r="A187" s="331"/>
      <c r="B187" s="340" t="s">
        <v>445</v>
      </c>
      <c r="C187" s="331">
        <v>0</v>
      </c>
      <c r="D187" s="331">
        <v>0</v>
      </c>
      <c r="E187" s="331">
        <v>5</v>
      </c>
      <c r="F187" s="322">
        <v>0</v>
      </c>
      <c r="G187" s="322">
        <v>0</v>
      </c>
      <c r="H187" s="220">
        <v>0</v>
      </c>
      <c r="I187" s="220">
        <v>5</v>
      </c>
      <c r="J187" s="97"/>
      <c r="L187" s="97"/>
    </row>
    <row r="188" spans="1:12" s="323" customFormat="1" ht="12.75">
      <c r="A188" s="331"/>
      <c r="B188" s="340" t="s">
        <v>307</v>
      </c>
      <c r="C188" s="331">
        <v>1504408</v>
      </c>
      <c r="D188" s="331">
        <v>126244</v>
      </c>
      <c r="E188" s="331">
        <v>105074</v>
      </c>
      <c r="F188" s="322">
        <v>6.984408484932279</v>
      </c>
      <c r="G188" s="322">
        <v>83.23088622033522</v>
      </c>
      <c r="H188" s="220">
        <v>126244</v>
      </c>
      <c r="I188" s="220">
        <v>105074</v>
      </c>
      <c r="J188" s="97"/>
      <c r="L188" s="97"/>
    </row>
    <row r="189" spans="1:11" ht="12.75">
      <c r="A189" s="355">
        <v>18000</v>
      </c>
      <c r="B189" s="343" t="s">
        <v>308</v>
      </c>
      <c r="C189" s="328">
        <v>1504408</v>
      </c>
      <c r="D189" s="328">
        <v>126244</v>
      </c>
      <c r="E189" s="328">
        <v>105074</v>
      </c>
      <c r="F189" s="325">
        <v>6.984408484932279</v>
      </c>
      <c r="G189" s="325">
        <v>83.23088622033522</v>
      </c>
      <c r="H189" s="189">
        <v>126244</v>
      </c>
      <c r="I189" s="189">
        <v>105074</v>
      </c>
      <c r="K189" s="323"/>
    </row>
    <row r="190" spans="1:11" ht="25.5">
      <c r="A190" s="354">
        <v>18200</v>
      </c>
      <c r="B190" s="335" t="s">
        <v>446</v>
      </c>
      <c r="C190" s="328">
        <v>309598</v>
      </c>
      <c r="D190" s="328">
        <v>25800</v>
      </c>
      <c r="E190" s="328">
        <v>25784</v>
      </c>
      <c r="F190" s="325">
        <v>8.328219174542472</v>
      </c>
      <c r="G190" s="325">
        <v>99.93798449612403</v>
      </c>
      <c r="H190" s="189">
        <v>25800</v>
      </c>
      <c r="I190" s="189">
        <v>25784</v>
      </c>
      <c r="K190" s="323"/>
    </row>
    <row r="191" spans="1:11" ht="12.75">
      <c r="A191" s="353">
        <v>18210</v>
      </c>
      <c r="B191" s="335" t="s">
        <v>447</v>
      </c>
      <c r="C191" s="328">
        <v>309598</v>
      </c>
      <c r="D191" s="346" t="s">
        <v>1330</v>
      </c>
      <c r="E191" s="328">
        <v>25784</v>
      </c>
      <c r="F191" s="325">
        <v>8.328219174542472</v>
      </c>
      <c r="G191" s="325" t="s">
        <v>1330</v>
      </c>
      <c r="H191" s="325" t="s">
        <v>1330</v>
      </c>
      <c r="I191" s="189">
        <v>25784</v>
      </c>
      <c r="K191" s="323"/>
    </row>
    <row r="192" spans="1:11" ht="25.5">
      <c r="A192" s="356">
        <v>18213</v>
      </c>
      <c r="B192" s="350" t="s">
        <v>450</v>
      </c>
      <c r="C192" s="260">
        <v>309598</v>
      </c>
      <c r="D192" s="366" t="s">
        <v>1330</v>
      </c>
      <c r="E192" s="260">
        <v>25784</v>
      </c>
      <c r="F192" s="351">
        <v>8.328219174542472</v>
      </c>
      <c r="G192" s="351" t="s">
        <v>1330</v>
      </c>
      <c r="H192" s="351" t="s">
        <v>1330</v>
      </c>
      <c r="I192" s="260">
        <v>25784</v>
      </c>
      <c r="K192" s="323"/>
    </row>
    <row r="193" spans="1:11" ht="12.75">
      <c r="A193" s="354">
        <v>18500</v>
      </c>
      <c r="B193" s="335" t="s">
        <v>460</v>
      </c>
      <c r="C193" s="328">
        <v>1194810</v>
      </c>
      <c r="D193" s="328">
        <v>100444</v>
      </c>
      <c r="E193" s="328">
        <v>79290</v>
      </c>
      <c r="F193" s="325">
        <v>6.6362015717980265</v>
      </c>
      <c r="G193" s="325">
        <v>78.93950858189638</v>
      </c>
      <c r="H193" s="189">
        <v>100444</v>
      </c>
      <c r="I193" s="189">
        <v>79290</v>
      </c>
      <c r="K193" s="323"/>
    </row>
    <row r="194" spans="1:11" ht="25.5">
      <c r="A194" s="353">
        <v>18520</v>
      </c>
      <c r="B194" s="335" t="s">
        <v>461</v>
      </c>
      <c r="C194" s="328">
        <v>1194810</v>
      </c>
      <c r="D194" s="346" t="s">
        <v>1330</v>
      </c>
      <c r="E194" s="328">
        <v>79290</v>
      </c>
      <c r="F194" s="325">
        <v>6.6362015717980265</v>
      </c>
      <c r="G194" s="325" t="s">
        <v>1330</v>
      </c>
      <c r="H194" s="325" t="s">
        <v>1330</v>
      </c>
      <c r="I194" s="189">
        <v>79290</v>
      </c>
      <c r="K194" s="323"/>
    </row>
    <row r="195" spans="1:11" ht="25.5">
      <c r="A195" s="356">
        <v>18524</v>
      </c>
      <c r="B195" s="350" t="s">
        <v>469</v>
      </c>
      <c r="C195" s="260">
        <v>19819</v>
      </c>
      <c r="D195" s="366" t="s">
        <v>1330</v>
      </c>
      <c r="E195" s="260">
        <v>1079</v>
      </c>
      <c r="F195" s="351">
        <v>5.44427064937686</v>
      </c>
      <c r="G195" s="351" t="s">
        <v>1330</v>
      </c>
      <c r="H195" s="351" t="s">
        <v>1330</v>
      </c>
      <c r="I195" s="260">
        <v>1079</v>
      </c>
      <c r="K195" s="323"/>
    </row>
    <row r="196" spans="1:11" ht="25.5" customHeight="1">
      <c r="A196" s="356">
        <v>18525</v>
      </c>
      <c r="B196" s="350" t="s">
        <v>470</v>
      </c>
      <c r="C196" s="260">
        <v>1174991</v>
      </c>
      <c r="D196" s="366" t="s">
        <v>1330</v>
      </c>
      <c r="E196" s="260">
        <v>78211</v>
      </c>
      <c r="F196" s="351">
        <v>6.656306303622752</v>
      </c>
      <c r="G196" s="351" t="s">
        <v>1330</v>
      </c>
      <c r="H196" s="351" t="s">
        <v>1330</v>
      </c>
      <c r="I196" s="260">
        <v>78211</v>
      </c>
      <c r="K196" s="323"/>
    </row>
    <row r="197" spans="1:12" s="323" customFormat="1" ht="12.75">
      <c r="A197" s="331"/>
      <c r="B197" s="219" t="s">
        <v>454</v>
      </c>
      <c r="C197" s="331">
        <v>50533782</v>
      </c>
      <c r="D197" s="331">
        <v>4659171</v>
      </c>
      <c r="E197" s="331">
        <v>4024100</v>
      </c>
      <c r="F197" s="322">
        <v>7.963187873015324</v>
      </c>
      <c r="G197" s="322">
        <v>86.36944211749258</v>
      </c>
      <c r="H197" s="220">
        <v>4659171</v>
      </c>
      <c r="I197" s="220">
        <v>4024100</v>
      </c>
      <c r="J197" s="97"/>
      <c r="L197" s="97"/>
    </row>
    <row r="198" spans="1:12" s="323" customFormat="1" ht="12.75">
      <c r="A198" s="230" t="s">
        <v>199</v>
      </c>
      <c r="B198" s="340" t="s">
        <v>286</v>
      </c>
      <c r="C198" s="331">
        <v>50533782</v>
      </c>
      <c r="D198" s="331">
        <v>4659171</v>
      </c>
      <c r="E198" s="331">
        <v>4024100</v>
      </c>
      <c r="F198" s="322">
        <v>7.963187873015324</v>
      </c>
      <c r="G198" s="322">
        <v>86.36944211749258</v>
      </c>
      <c r="H198" s="220">
        <v>4659171</v>
      </c>
      <c r="I198" s="220">
        <v>4024100</v>
      </c>
      <c r="J198" s="97"/>
      <c r="L198" s="97"/>
    </row>
    <row r="199" spans="1:12" s="323" customFormat="1" ht="12.75">
      <c r="A199" s="332" t="s">
        <v>220</v>
      </c>
      <c r="B199" s="340" t="s">
        <v>291</v>
      </c>
      <c r="C199" s="331">
        <v>42252172</v>
      </c>
      <c r="D199" s="331">
        <v>3942417</v>
      </c>
      <c r="E199" s="331">
        <v>3306500</v>
      </c>
      <c r="F199" s="322">
        <v>7.825633200584339</v>
      </c>
      <c r="G199" s="322">
        <v>83.86986967639395</v>
      </c>
      <c r="H199" s="220">
        <v>3942417</v>
      </c>
      <c r="I199" s="220">
        <v>3306500</v>
      </c>
      <c r="J199" s="97"/>
      <c r="L199" s="97"/>
    </row>
    <row r="200" spans="1:11" ht="12.75">
      <c r="A200" s="327">
        <v>3000</v>
      </c>
      <c r="B200" s="357" t="s">
        <v>303</v>
      </c>
      <c r="C200" s="328">
        <v>4699792</v>
      </c>
      <c r="D200" s="328">
        <v>188452</v>
      </c>
      <c r="E200" s="328">
        <v>131543</v>
      </c>
      <c r="F200" s="325">
        <v>2.798911100746586</v>
      </c>
      <c r="G200" s="325">
        <v>69.80185935941248</v>
      </c>
      <c r="H200" s="189">
        <v>188452</v>
      </c>
      <c r="I200" s="189">
        <v>131543</v>
      </c>
      <c r="K200" s="323"/>
    </row>
    <row r="201" spans="1:11" ht="12.75">
      <c r="A201" s="327">
        <v>6000</v>
      </c>
      <c r="B201" s="357" t="s">
        <v>292</v>
      </c>
      <c r="C201" s="328">
        <v>37552380</v>
      </c>
      <c r="D201" s="328">
        <v>3753965</v>
      </c>
      <c r="E201" s="328">
        <v>3174957</v>
      </c>
      <c r="F201" s="325">
        <v>8.45474241579362</v>
      </c>
      <c r="G201" s="325">
        <v>84.57609487568477</v>
      </c>
      <c r="H201" s="189">
        <v>3753965</v>
      </c>
      <c r="I201" s="189">
        <v>3174957</v>
      </c>
      <c r="K201" s="323"/>
    </row>
    <row r="202" spans="1:12" s="323" customFormat="1" ht="12.75">
      <c r="A202" s="367">
        <v>7000</v>
      </c>
      <c r="B202" s="340" t="s">
        <v>236</v>
      </c>
      <c r="C202" s="331">
        <v>8281610</v>
      </c>
      <c r="D202" s="331">
        <v>716754</v>
      </c>
      <c r="E202" s="331">
        <v>717600</v>
      </c>
      <c r="F202" s="322">
        <v>8.664981809092676</v>
      </c>
      <c r="G202" s="322">
        <v>100.11803212817787</v>
      </c>
      <c r="H202" s="220">
        <v>716754</v>
      </c>
      <c r="I202" s="220">
        <v>717600</v>
      </c>
      <c r="J202" s="97"/>
      <c r="L202" s="97"/>
    </row>
    <row r="203" spans="1:11" ht="12.75">
      <c r="A203" s="239">
        <v>7100</v>
      </c>
      <c r="B203" s="335" t="s">
        <v>465</v>
      </c>
      <c r="C203" s="328">
        <v>8281610</v>
      </c>
      <c r="D203" s="328">
        <v>716754</v>
      </c>
      <c r="E203" s="328">
        <v>717600</v>
      </c>
      <c r="F203" s="325">
        <v>8.664981809092676</v>
      </c>
      <c r="G203" s="325">
        <v>100.11803212817787</v>
      </c>
      <c r="H203" s="189">
        <v>716754</v>
      </c>
      <c r="I203" s="189">
        <v>717600</v>
      </c>
      <c r="K203" s="323"/>
    </row>
    <row r="204" spans="1:11" ht="25.5">
      <c r="A204" s="368">
        <v>7140</v>
      </c>
      <c r="B204" s="335" t="s">
        <v>466</v>
      </c>
      <c r="C204" s="328">
        <v>8281610</v>
      </c>
      <c r="D204" s="328">
        <v>716754</v>
      </c>
      <c r="E204" s="328">
        <v>717600</v>
      </c>
      <c r="F204" s="325">
        <v>8.664981809092676</v>
      </c>
      <c r="G204" s="325">
        <v>100.11803212817787</v>
      </c>
      <c r="H204" s="189">
        <v>716754</v>
      </c>
      <c r="I204" s="189">
        <v>717600</v>
      </c>
      <c r="K204" s="323"/>
    </row>
    <row r="205" spans="1:12" s="323" customFormat="1" ht="12.75">
      <c r="A205" s="369"/>
      <c r="B205" s="358" t="s">
        <v>457</v>
      </c>
      <c r="C205" s="331">
        <v>10816658</v>
      </c>
      <c r="D205" s="331">
        <v>-197466</v>
      </c>
      <c r="E205" s="331">
        <v>841948</v>
      </c>
      <c r="F205" s="322">
        <v>7.783809010139731</v>
      </c>
      <c r="G205" s="322">
        <v>-426.37618628016975</v>
      </c>
      <c r="H205" s="220">
        <v>-197466</v>
      </c>
      <c r="I205" s="220">
        <v>841948</v>
      </c>
      <c r="J205" s="97"/>
      <c r="L205" s="97"/>
    </row>
    <row r="206" spans="1:12" s="323" customFormat="1" ht="12.75">
      <c r="A206" s="369"/>
      <c r="B206" s="358" t="s">
        <v>1335</v>
      </c>
      <c r="C206" s="331">
        <v>-10816658</v>
      </c>
      <c r="D206" s="331">
        <v>197466</v>
      </c>
      <c r="E206" s="331">
        <v>-841948</v>
      </c>
      <c r="F206" s="322">
        <v>7.783809010139731</v>
      </c>
      <c r="G206" s="322">
        <v>-426.37618628016975</v>
      </c>
      <c r="H206" s="220">
        <v>197466</v>
      </c>
      <c r="I206" s="220">
        <v>-841948</v>
      </c>
      <c r="J206" s="97"/>
      <c r="L206" s="97"/>
    </row>
    <row r="207" spans="1:11" ht="12.75">
      <c r="A207" s="238" t="s">
        <v>251</v>
      </c>
      <c r="B207" s="357" t="s">
        <v>317</v>
      </c>
      <c r="C207" s="328">
        <v>-10816658</v>
      </c>
      <c r="D207" s="328">
        <v>197466</v>
      </c>
      <c r="E207" s="328">
        <v>-841948</v>
      </c>
      <c r="F207" s="325">
        <v>7.783809010139731</v>
      </c>
      <c r="G207" s="325">
        <v>-426.37618628016975</v>
      </c>
      <c r="H207" s="189">
        <v>197466</v>
      </c>
      <c r="I207" s="189">
        <v>-841948</v>
      </c>
      <c r="K207" s="323"/>
    </row>
    <row r="208" spans="1:11" ht="25.5">
      <c r="A208" s="180"/>
      <c r="B208" s="359" t="s">
        <v>458</v>
      </c>
      <c r="C208" s="328">
        <v>-10816658</v>
      </c>
      <c r="D208" s="328">
        <v>197466</v>
      </c>
      <c r="E208" s="328">
        <v>-841948</v>
      </c>
      <c r="F208" s="325">
        <v>7.783809010139731</v>
      </c>
      <c r="G208" s="325">
        <v>-426.37618628016975</v>
      </c>
      <c r="H208" s="189">
        <v>197466</v>
      </c>
      <c r="I208" s="189">
        <v>-841948</v>
      </c>
      <c r="K208" s="323"/>
    </row>
    <row r="209" spans="1:11" ht="12.75">
      <c r="A209" s="329"/>
      <c r="B209" s="359"/>
      <c r="C209" s="328"/>
      <c r="D209" s="346"/>
      <c r="E209" s="346"/>
      <c r="F209" s="325"/>
      <c r="G209" s="325"/>
      <c r="H209" s="189"/>
      <c r="I209" s="189"/>
      <c r="K209" s="323"/>
    </row>
    <row r="210" spans="1:12" s="323" customFormat="1" ht="12.75">
      <c r="A210" s="347"/>
      <c r="B210" s="339" t="s">
        <v>471</v>
      </c>
      <c r="C210" s="331"/>
      <c r="D210" s="362"/>
      <c r="E210" s="362"/>
      <c r="F210" s="322"/>
      <c r="G210" s="322"/>
      <c r="H210" s="220"/>
      <c r="I210" s="220"/>
      <c r="J210" s="97"/>
      <c r="L210" s="97"/>
    </row>
    <row r="211" spans="1:12" s="323" customFormat="1" ht="12.75">
      <c r="A211" s="370"/>
      <c r="B211" s="219" t="s">
        <v>192</v>
      </c>
      <c r="C211" s="331">
        <v>8635150</v>
      </c>
      <c r="D211" s="331">
        <v>616605</v>
      </c>
      <c r="E211" s="331">
        <v>681939</v>
      </c>
      <c r="F211" s="322">
        <v>7.897245560297157</v>
      </c>
      <c r="G211" s="322">
        <v>110.5957622789306</v>
      </c>
      <c r="H211" s="220">
        <v>616605</v>
      </c>
      <c r="I211" s="220">
        <v>681939</v>
      </c>
      <c r="J211" s="97"/>
      <c r="L211" s="97"/>
    </row>
    <row r="212" spans="1:12" s="323" customFormat="1" ht="12.75">
      <c r="A212" s="369"/>
      <c r="B212" s="340" t="s">
        <v>399</v>
      </c>
      <c r="C212" s="331">
        <v>8624925</v>
      </c>
      <c r="D212" s="362" t="s">
        <v>1330</v>
      </c>
      <c r="E212" s="331">
        <v>672003</v>
      </c>
      <c r="F212" s="322">
        <v>7.791406881798972</v>
      </c>
      <c r="G212" s="322" t="s">
        <v>1330</v>
      </c>
      <c r="H212" s="220" t="s">
        <v>1330</v>
      </c>
      <c r="I212" s="220">
        <v>672003</v>
      </c>
      <c r="J212" s="97"/>
      <c r="L212" s="97"/>
    </row>
    <row r="213" spans="1:12" s="323" customFormat="1" ht="12.75">
      <c r="A213" s="369"/>
      <c r="B213" s="340" t="s">
        <v>401</v>
      </c>
      <c r="C213" s="331">
        <v>8624925</v>
      </c>
      <c r="D213" s="362" t="s">
        <v>1330</v>
      </c>
      <c r="E213" s="328">
        <v>672003</v>
      </c>
      <c r="F213" s="322">
        <v>7.791406881798972</v>
      </c>
      <c r="G213" s="322" t="s">
        <v>1330</v>
      </c>
      <c r="H213" s="322" t="s">
        <v>1330</v>
      </c>
      <c r="I213" s="220">
        <v>672003</v>
      </c>
      <c r="J213" s="97"/>
      <c r="L213" s="97"/>
    </row>
    <row r="214" spans="1:11" ht="12.75">
      <c r="A214" s="342" t="s">
        <v>400</v>
      </c>
      <c r="B214" s="343" t="s">
        <v>402</v>
      </c>
      <c r="C214" s="328">
        <v>8624925</v>
      </c>
      <c r="D214" s="346" t="s">
        <v>1330</v>
      </c>
      <c r="E214" s="328">
        <v>672003</v>
      </c>
      <c r="F214" s="325">
        <v>7.791406881798972</v>
      </c>
      <c r="G214" s="325" t="s">
        <v>1330</v>
      </c>
      <c r="H214" s="325" t="s">
        <v>1330</v>
      </c>
      <c r="I214" s="189">
        <v>672003</v>
      </c>
      <c r="K214" s="323"/>
    </row>
    <row r="215" spans="1:11" ht="25.5">
      <c r="A215" s="344" t="s">
        <v>409</v>
      </c>
      <c r="B215" s="343" t="s">
        <v>410</v>
      </c>
      <c r="C215" s="328">
        <v>8624925</v>
      </c>
      <c r="D215" s="346" t="s">
        <v>1330</v>
      </c>
      <c r="E215" s="328">
        <v>672003</v>
      </c>
      <c r="F215" s="325">
        <v>7.791406881798972</v>
      </c>
      <c r="G215" s="325" t="s">
        <v>1330</v>
      </c>
      <c r="H215" s="325" t="s">
        <v>1330</v>
      </c>
      <c r="I215" s="189">
        <v>672003</v>
      </c>
      <c r="K215" s="323"/>
    </row>
    <row r="216" spans="1:11" ht="38.25">
      <c r="A216" s="345" t="s">
        <v>415</v>
      </c>
      <c r="B216" s="335" t="s">
        <v>416</v>
      </c>
      <c r="C216" s="328">
        <v>8624925</v>
      </c>
      <c r="D216" s="346" t="s">
        <v>1330</v>
      </c>
      <c r="E216" s="328">
        <v>672003</v>
      </c>
      <c r="F216" s="325">
        <v>7.791406881798972</v>
      </c>
      <c r="G216" s="325" t="s">
        <v>1330</v>
      </c>
      <c r="H216" s="325" t="s">
        <v>1330</v>
      </c>
      <c r="I216" s="189">
        <v>672003</v>
      </c>
      <c r="K216" s="323"/>
    </row>
    <row r="217" spans="1:12" s="323" customFormat="1" ht="12.75">
      <c r="A217" s="232"/>
      <c r="B217" s="348" t="s">
        <v>419</v>
      </c>
      <c r="C217" s="331">
        <v>10225</v>
      </c>
      <c r="D217" s="365" t="s">
        <v>1330</v>
      </c>
      <c r="E217" s="331">
        <v>9936</v>
      </c>
      <c r="F217" s="322">
        <v>97.17359413202934</v>
      </c>
      <c r="G217" s="322" t="s">
        <v>1330</v>
      </c>
      <c r="H217" s="220" t="s">
        <v>1330</v>
      </c>
      <c r="I217" s="220">
        <v>9936</v>
      </c>
      <c r="J217" s="97"/>
      <c r="L217" s="97"/>
    </row>
    <row r="218" spans="1:11" ht="25.5">
      <c r="A218" s="239">
        <v>22400</v>
      </c>
      <c r="B218" s="335" t="s">
        <v>423</v>
      </c>
      <c r="C218" s="328">
        <v>225</v>
      </c>
      <c r="D218" s="346" t="s">
        <v>1330</v>
      </c>
      <c r="E218" s="328">
        <v>20</v>
      </c>
      <c r="F218" s="325">
        <v>8.88888888888889</v>
      </c>
      <c r="G218" s="325" t="s">
        <v>1330</v>
      </c>
      <c r="H218" s="325" t="s">
        <v>1330</v>
      </c>
      <c r="I218" s="189">
        <v>20</v>
      </c>
      <c r="K218" s="323"/>
    </row>
    <row r="219" spans="1:11" ht="12.75">
      <c r="A219" s="232">
        <v>22460</v>
      </c>
      <c r="B219" s="335" t="s">
        <v>436</v>
      </c>
      <c r="C219" s="328">
        <v>225</v>
      </c>
      <c r="D219" s="346" t="s">
        <v>1330</v>
      </c>
      <c r="E219" s="328">
        <v>20</v>
      </c>
      <c r="F219" s="325">
        <v>8.88888888888889</v>
      </c>
      <c r="G219" s="325" t="s">
        <v>1330</v>
      </c>
      <c r="H219" s="325" t="s">
        <v>1330</v>
      </c>
      <c r="I219" s="189">
        <v>20</v>
      </c>
      <c r="K219" s="323"/>
    </row>
    <row r="220" spans="1:11" ht="25.5">
      <c r="A220" s="239">
        <v>22600</v>
      </c>
      <c r="B220" s="352" t="s">
        <v>443</v>
      </c>
      <c r="C220" s="328">
        <v>10000</v>
      </c>
      <c r="D220" s="346" t="s">
        <v>1330</v>
      </c>
      <c r="E220" s="328">
        <v>9916</v>
      </c>
      <c r="F220" s="325">
        <v>99.16</v>
      </c>
      <c r="G220" s="325" t="s">
        <v>1330</v>
      </c>
      <c r="H220" s="325" t="s">
        <v>1330</v>
      </c>
      <c r="I220" s="189">
        <v>9916</v>
      </c>
      <c r="K220" s="323"/>
    </row>
    <row r="221" spans="1:11" ht="25.5">
      <c r="A221" s="232">
        <v>22610</v>
      </c>
      <c r="B221" s="352" t="s">
        <v>444</v>
      </c>
      <c r="C221" s="328">
        <v>10000</v>
      </c>
      <c r="D221" s="346" t="s">
        <v>1330</v>
      </c>
      <c r="E221" s="328">
        <v>9916</v>
      </c>
      <c r="F221" s="325">
        <v>99.16</v>
      </c>
      <c r="G221" s="325" t="s">
        <v>1330</v>
      </c>
      <c r="H221" s="325" t="s">
        <v>1330</v>
      </c>
      <c r="I221" s="189">
        <v>9916</v>
      </c>
      <c r="K221" s="323"/>
    </row>
    <row r="222" spans="1:12" s="323" customFormat="1" ht="12.75">
      <c r="A222" s="324"/>
      <c r="B222" s="219" t="s">
        <v>454</v>
      </c>
      <c r="C222" s="331">
        <v>7167320</v>
      </c>
      <c r="D222" s="331">
        <v>689697</v>
      </c>
      <c r="E222" s="331">
        <v>448076</v>
      </c>
      <c r="F222" s="322">
        <v>6.251653337649218</v>
      </c>
      <c r="G222" s="322">
        <v>64.96707974661336</v>
      </c>
      <c r="H222" s="220">
        <v>689697</v>
      </c>
      <c r="I222" s="220">
        <v>448076</v>
      </c>
      <c r="J222" s="97"/>
      <c r="L222" s="97"/>
    </row>
    <row r="223" spans="1:12" s="323" customFormat="1" ht="12.75">
      <c r="A223" s="230" t="s">
        <v>199</v>
      </c>
      <c r="B223" s="340" t="s">
        <v>286</v>
      </c>
      <c r="C223" s="331">
        <v>7167320</v>
      </c>
      <c r="D223" s="331">
        <v>689697</v>
      </c>
      <c r="E223" s="331">
        <v>448076</v>
      </c>
      <c r="F223" s="322">
        <v>6.251653337649218</v>
      </c>
      <c r="G223" s="322">
        <v>64.96707974661336</v>
      </c>
      <c r="H223" s="220">
        <v>689697</v>
      </c>
      <c r="I223" s="220">
        <v>448076</v>
      </c>
      <c r="J223" s="97"/>
      <c r="L223" s="97"/>
    </row>
    <row r="224" spans="1:12" s="323" customFormat="1" ht="12.75">
      <c r="A224" s="332" t="s">
        <v>220</v>
      </c>
      <c r="B224" s="340" t="s">
        <v>291</v>
      </c>
      <c r="C224" s="331">
        <v>5919236</v>
      </c>
      <c r="D224" s="331">
        <v>590322</v>
      </c>
      <c r="E224" s="331">
        <v>437128</v>
      </c>
      <c r="F224" s="322">
        <v>7.384871966584877</v>
      </c>
      <c r="G224" s="322">
        <v>74.04907829963986</v>
      </c>
      <c r="H224" s="220">
        <v>590322</v>
      </c>
      <c r="I224" s="220">
        <v>437128</v>
      </c>
      <c r="J224" s="97"/>
      <c r="L224" s="97"/>
    </row>
    <row r="225" spans="1:11" ht="12.75">
      <c r="A225" s="327">
        <v>3000</v>
      </c>
      <c r="B225" s="357" t="s">
        <v>303</v>
      </c>
      <c r="C225" s="328">
        <v>55000</v>
      </c>
      <c r="D225" s="328">
        <v>7000</v>
      </c>
      <c r="E225" s="328">
        <v>429</v>
      </c>
      <c r="F225" s="325">
        <v>0.78</v>
      </c>
      <c r="G225" s="325">
        <v>6.128571428571428</v>
      </c>
      <c r="H225" s="189">
        <v>7000</v>
      </c>
      <c r="I225" s="189">
        <v>429</v>
      </c>
      <c r="K225" s="323"/>
    </row>
    <row r="226" spans="1:11" ht="12.75">
      <c r="A226" s="327">
        <v>6000</v>
      </c>
      <c r="B226" s="357" t="s">
        <v>292</v>
      </c>
      <c r="C226" s="328">
        <v>5864236</v>
      </c>
      <c r="D226" s="328">
        <v>583322</v>
      </c>
      <c r="E226" s="328">
        <v>436699</v>
      </c>
      <c r="F226" s="325">
        <v>7.4468183067666445</v>
      </c>
      <c r="G226" s="325">
        <v>74.86414021758137</v>
      </c>
      <c r="H226" s="189">
        <v>583322</v>
      </c>
      <c r="I226" s="189">
        <v>436699</v>
      </c>
      <c r="K226" s="323"/>
    </row>
    <row r="227" spans="1:12" s="323" customFormat="1" ht="12.75">
      <c r="A227" s="371">
        <v>7000</v>
      </c>
      <c r="B227" s="340" t="s">
        <v>236</v>
      </c>
      <c r="C227" s="331">
        <v>1248084</v>
      </c>
      <c r="D227" s="331">
        <v>99375</v>
      </c>
      <c r="E227" s="331">
        <v>10948</v>
      </c>
      <c r="F227" s="322">
        <v>0.8771845484759039</v>
      </c>
      <c r="G227" s="322">
        <v>11.01685534591195</v>
      </c>
      <c r="H227" s="220">
        <v>99375</v>
      </c>
      <c r="I227" s="220">
        <v>10948</v>
      </c>
      <c r="J227" s="97"/>
      <c r="L227" s="97"/>
    </row>
    <row r="228" spans="1:11" ht="12.75">
      <c r="A228" s="372">
        <v>7100</v>
      </c>
      <c r="B228" s="335" t="s">
        <v>465</v>
      </c>
      <c r="C228" s="328">
        <v>1248084</v>
      </c>
      <c r="D228" s="328">
        <v>99375</v>
      </c>
      <c r="E228" s="328">
        <v>10948</v>
      </c>
      <c r="F228" s="325">
        <v>0.8771845484759039</v>
      </c>
      <c r="G228" s="325">
        <v>11.01685534591195</v>
      </c>
      <c r="H228" s="189">
        <v>99375</v>
      </c>
      <c r="I228" s="189">
        <v>10948</v>
      </c>
      <c r="K228" s="323"/>
    </row>
    <row r="229" spans="1:11" ht="25.5">
      <c r="A229" s="232">
        <v>7140</v>
      </c>
      <c r="B229" s="335" t="s">
        <v>466</v>
      </c>
      <c r="C229" s="328">
        <v>1248084</v>
      </c>
      <c r="D229" s="328">
        <v>99375</v>
      </c>
      <c r="E229" s="328">
        <v>10948</v>
      </c>
      <c r="F229" s="325">
        <v>0.8771845484759039</v>
      </c>
      <c r="G229" s="325">
        <v>11.01685534591195</v>
      </c>
      <c r="H229" s="189">
        <v>99375</v>
      </c>
      <c r="I229" s="189">
        <v>10948</v>
      </c>
      <c r="K229" s="323"/>
    </row>
    <row r="230" spans="1:12" s="323" customFormat="1" ht="12.75">
      <c r="A230" s="230"/>
      <c r="B230" s="358" t="s">
        <v>457</v>
      </c>
      <c r="C230" s="331">
        <v>1467830</v>
      </c>
      <c r="D230" s="331">
        <v>-73092</v>
      </c>
      <c r="E230" s="331">
        <v>233863</v>
      </c>
      <c r="F230" s="322">
        <v>15.932567122895701</v>
      </c>
      <c r="G230" s="322">
        <v>-319.95704044218246</v>
      </c>
      <c r="H230" s="220">
        <v>-73092</v>
      </c>
      <c r="I230" s="220">
        <v>233863</v>
      </c>
      <c r="J230" s="97"/>
      <c r="L230" s="97"/>
    </row>
    <row r="231" spans="1:12" s="323" customFormat="1" ht="12.75">
      <c r="A231" s="370"/>
      <c r="B231" s="358" t="s">
        <v>1335</v>
      </c>
      <c r="C231" s="331">
        <v>-1467830</v>
      </c>
      <c r="D231" s="331">
        <v>73092</v>
      </c>
      <c r="E231" s="331">
        <v>-233863</v>
      </c>
      <c r="F231" s="322">
        <v>15.932567122895701</v>
      </c>
      <c r="G231" s="322">
        <v>-319.95704044218246</v>
      </c>
      <c r="H231" s="220">
        <v>73092</v>
      </c>
      <c r="I231" s="220">
        <v>-233863</v>
      </c>
      <c r="J231" s="97"/>
      <c r="L231" s="97"/>
    </row>
    <row r="232" spans="1:11" ht="12.75">
      <c r="A232" s="238" t="s">
        <v>251</v>
      </c>
      <c r="B232" s="357" t="s">
        <v>317</v>
      </c>
      <c r="C232" s="328">
        <v>-1467830</v>
      </c>
      <c r="D232" s="328">
        <v>73092</v>
      </c>
      <c r="E232" s="328">
        <v>-233863</v>
      </c>
      <c r="F232" s="325">
        <v>15.932567122895701</v>
      </c>
      <c r="G232" s="325">
        <v>-319.95704044218246</v>
      </c>
      <c r="H232" s="189">
        <v>73092</v>
      </c>
      <c r="I232" s="189">
        <v>-233863</v>
      </c>
      <c r="K232" s="323"/>
    </row>
    <row r="233" spans="1:11" ht="25.5">
      <c r="A233" s="324"/>
      <c r="B233" s="359" t="s">
        <v>458</v>
      </c>
      <c r="C233" s="328">
        <v>-1467830</v>
      </c>
      <c r="D233" s="328">
        <v>73092</v>
      </c>
      <c r="E233" s="328">
        <v>-233863</v>
      </c>
      <c r="F233" s="325">
        <v>15.932567122895701</v>
      </c>
      <c r="G233" s="325">
        <v>-319.95704044218246</v>
      </c>
      <c r="H233" s="189">
        <v>73092</v>
      </c>
      <c r="I233" s="189">
        <v>-233863</v>
      </c>
      <c r="K233" s="323"/>
    </row>
    <row r="234" spans="1:11" ht="12.75">
      <c r="A234" s="328"/>
      <c r="B234" s="359"/>
      <c r="C234" s="328"/>
      <c r="D234" s="346"/>
      <c r="E234" s="346"/>
      <c r="F234" s="325"/>
      <c r="G234" s="325"/>
      <c r="H234" s="189"/>
      <c r="I234" s="189"/>
      <c r="K234" s="323"/>
    </row>
    <row r="235" spans="1:12" s="323" customFormat="1" ht="25.5">
      <c r="A235" s="331"/>
      <c r="B235" s="339" t="s">
        <v>472</v>
      </c>
      <c r="C235" s="331"/>
      <c r="D235" s="362"/>
      <c r="E235" s="362"/>
      <c r="F235" s="322"/>
      <c r="G235" s="322"/>
      <c r="H235" s="220"/>
      <c r="I235" s="220"/>
      <c r="J235" s="97"/>
      <c r="L235" s="97"/>
    </row>
    <row r="236" spans="1:12" s="323" customFormat="1" ht="12.75">
      <c r="A236" s="331"/>
      <c r="B236" s="219" t="s">
        <v>192</v>
      </c>
      <c r="C236" s="331">
        <v>225593916</v>
      </c>
      <c r="D236" s="331">
        <v>16117241</v>
      </c>
      <c r="E236" s="331">
        <v>17785721</v>
      </c>
      <c r="F236" s="322">
        <v>7.88395419316184</v>
      </c>
      <c r="G236" s="322">
        <v>110.3521440177013</v>
      </c>
      <c r="H236" s="220">
        <v>16117241</v>
      </c>
      <c r="I236" s="220">
        <v>17785721</v>
      </c>
      <c r="J236" s="97"/>
      <c r="L236" s="97"/>
    </row>
    <row r="237" spans="1:12" s="323" customFormat="1" ht="12.75">
      <c r="A237" s="331"/>
      <c r="B237" s="340" t="s">
        <v>399</v>
      </c>
      <c r="C237" s="331">
        <v>225168042</v>
      </c>
      <c r="D237" s="362" t="s">
        <v>1330</v>
      </c>
      <c r="E237" s="220">
        <v>17543800</v>
      </c>
      <c r="F237" s="322">
        <v>7.791425392418698</v>
      </c>
      <c r="G237" s="322" t="s">
        <v>1330</v>
      </c>
      <c r="H237" s="220" t="s">
        <v>1330</v>
      </c>
      <c r="I237" s="220">
        <v>17543800</v>
      </c>
      <c r="J237" s="97"/>
      <c r="L237" s="97"/>
    </row>
    <row r="238" spans="1:12" s="323" customFormat="1" ht="12.75">
      <c r="A238" s="331"/>
      <c r="B238" s="340" t="s">
        <v>401</v>
      </c>
      <c r="C238" s="331">
        <v>225168042</v>
      </c>
      <c r="D238" s="362" t="s">
        <v>1330</v>
      </c>
      <c r="E238" s="220">
        <v>17543800</v>
      </c>
      <c r="F238" s="322">
        <v>7.791425392418698</v>
      </c>
      <c r="G238" s="322" t="s">
        <v>1330</v>
      </c>
      <c r="H238" s="322" t="s">
        <v>1330</v>
      </c>
      <c r="I238" s="220">
        <v>17543800</v>
      </c>
      <c r="J238" s="97"/>
      <c r="L238" s="97"/>
    </row>
    <row r="239" spans="1:11" ht="12.75">
      <c r="A239" s="342" t="s">
        <v>400</v>
      </c>
      <c r="B239" s="343" t="s">
        <v>402</v>
      </c>
      <c r="C239" s="328">
        <v>225168042</v>
      </c>
      <c r="D239" s="346" t="s">
        <v>1330</v>
      </c>
      <c r="E239" s="328">
        <v>17543800</v>
      </c>
      <c r="F239" s="325">
        <v>7.791425392418698</v>
      </c>
      <c r="G239" s="325" t="s">
        <v>1330</v>
      </c>
      <c r="H239" s="325" t="s">
        <v>1330</v>
      </c>
      <c r="I239" s="189">
        <v>17543800</v>
      </c>
      <c r="K239" s="323"/>
    </row>
    <row r="240" spans="1:11" ht="12.75">
      <c r="A240" s="344" t="s">
        <v>403</v>
      </c>
      <c r="B240" s="335" t="s">
        <v>404</v>
      </c>
      <c r="C240" s="328">
        <v>0</v>
      </c>
      <c r="D240" s="346" t="s">
        <v>1330</v>
      </c>
      <c r="E240" s="328">
        <v>37</v>
      </c>
      <c r="F240" s="325" t="s">
        <v>1330</v>
      </c>
      <c r="G240" s="325" t="s">
        <v>1330</v>
      </c>
      <c r="H240" s="325" t="s">
        <v>1330</v>
      </c>
      <c r="I240" s="189">
        <v>37</v>
      </c>
      <c r="K240" s="323"/>
    </row>
    <row r="241" spans="1:9" ht="25.5" customHeight="1">
      <c r="A241" s="345" t="s">
        <v>407</v>
      </c>
      <c r="B241" s="335" t="s">
        <v>408</v>
      </c>
      <c r="C241" s="328">
        <v>0</v>
      </c>
      <c r="D241" s="346" t="s">
        <v>1330</v>
      </c>
      <c r="E241" s="328">
        <v>37</v>
      </c>
      <c r="F241" s="325" t="s">
        <v>1330</v>
      </c>
      <c r="G241" s="325" t="s">
        <v>1330</v>
      </c>
      <c r="H241" s="325" t="s">
        <v>1330</v>
      </c>
      <c r="I241" s="189">
        <v>37</v>
      </c>
    </row>
    <row r="242" spans="1:11" ht="25.5">
      <c r="A242" s="373" t="s">
        <v>409</v>
      </c>
      <c r="B242" s="343" t="s">
        <v>410</v>
      </c>
      <c r="C242" s="328">
        <v>225168042</v>
      </c>
      <c r="D242" s="346" t="s">
        <v>1330</v>
      </c>
      <c r="E242" s="328">
        <v>17543763</v>
      </c>
      <c r="F242" s="325">
        <v>7.7914089602466765</v>
      </c>
      <c r="G242" s="325" t="s">
        <v>1330</v>
      </c>
      <c r="H242" s="325" t="s">
        <v>1330</v>
      </c>
      <c r="I242" s="189">
        <v>17543763</v>
      </c>
      <c r="K242" s="323"/>
    </row>
    <row r="243" spans="1:11" ht="25.5" customHeight="1">
      <c r="A243" s="189" t="s">
        <v>417</v>
      </c>
      <c r="B243" s="335" t="s">
        <v>418</v>
      </c>
      <c r="C243" s="328">
        <v>225168042</v>
      </c>
      <c r="D243" s="346" t="s">
        <v>1330</v>
      </c>
      <c r="E243" s="328">
        <v>17543763</v>
      </c>
      <c r="F243" s="325">
        <v>7.7914089602466765</v>
      </c>
      <c r="G243" s="325" t="s">
        <v>1330</v>
      </c>
      <c r="H243" s="325" t="s">
        <v>1330</v>
      </c>
      <c r="I243" s="189">
        <v>17543763</v>
      </c>
      <c r="K243" s="323"/>
    </row>
    <row r="244" spans="1:12" s="323" customFormat="1" ht="12.75">
      <c r="A244" s="232"/>
      <c r="B244" s="348" t="s">
        <v>419</v>
      </c>
      <c r="C244" s="331">
        <v>425874</v>
      </c>
      <c r="D244" s="365" t="s">
        <v>1330</v>
      </c>
      <c r="E244" s="220">
        <v>241921</v>
      </c>
      <c r="F244" s="322">
        <v>56.805768842427575</v>
      </c>
      <c r="G244" s="322" t="s">
        <v>1330</v>
      </c>
      <c r="H244" s="220" t="s">
        <v>1330</v>
      </c>
      <c r="I244" s="220">
        <v>241921</v>
      </c>
      <c r="J244" s="97"/>
      <c r="L244" s="97"/>
    </row>
    <row r="245" spans="1:12" s="323" customFormat="1" ht="38.25">
      <c r="A245" s="374">
        <v>22300</v>
      </c>
      <c r="B245" s="335" t="s">
        <v>421</v>
      </c>
      <c r="C245" s="328">
        <v>0</v>
      </c>
      <c r="D245" s="346" t="s">
        <v>1330</v>
      </c>
      <c r="E245" s="328">
        <v>9641</v>
      </c>
      <c r="F245" s="325" t="s">
        <v>1330</v>
      </c>
      <c r="G245" s="325" t="s">
        <v>1330</v>
      </c>
      <c r="H245" s="325" t="s">
        <v>1330</v>
      </c>
      <c r="I245" s="189">
        <v>9641</v>
      </c>
      <c r="J245" s="97"/>
      <c r="L245" s="97"/>
    </row>
    <row r="246" spans="1:11" ht="25.5">
      <c r="A246" s="374">
        <v>22400</v>
      </c>
      <c r="B246" s="335" t="s">
        <v>423</v>
      </c>
      <c r="C246" s="328">
        <v>125874</v>
      </c>
      <c r="D246" s="346" t="s">
        <v>1330</v>
      </c>
      <c r="E246" s="328">
        <v>6896</v>
      </c>
      <c r="F246" s="325">
        <v>5.478494367383256</v>
      </c>
      <c r="G246" s="325" t="s">
        <v>1330</v>
      </c>
      <c r="H246" s="325" t="s">
        <v>1330</v>
      </c>
      <c r="I246" s="189">
        <v>6896</v>
      </c>
      <c r="K246" s="323"/>
    </row>
    <row r="247" spans="1:11" ht="12.75">
      <c r="A247" s="333">
        <v>22410</v>
      </c>
      <c r="B247" s="335" t="s">
        <v>424</v>
      </c>
      <c r="C247" s="328">
        <v>120000</v>
      </c>
      <c r="D247" s="346" t="s">
        <v>1330</v>
      </c>
      <c r="E247" s="328">
        <v>5291</v>
      </c>
      <c r="F247" s="325">
        <v>4.409166666666667</v>
      </c>
      <c r="G247" s="325" t="s">
        <v>1330</v>
      </c>
      <c r="H247" s="325" t="s">
        <v>1330</v>
      </c>
      <c r="I247" s="189">
        <v>5291</v>
      </c>
      <c r="K247" s="323"/>
    </row>
    <row r="248" spans="1:11" ht="12.75">
      <c r="A248" s="333">
        <v>22460</v>
      </c>
      <c r="B248" s="335" t="s">
        <v>436</v>
      </c>
      <c r="C248" s="328">
        <v>5874</v>
      </c>
      <c r="D248" s="346" t="s">
        <v>1330</v>
      </c>
      <c r="E248" s="328">
        <v>1605</v>
      </c>
      <c r="F248" s="325">
        <v>27.323799795709906</v>
      </c>
      <c r="G248" s="325" t="s">
        <v>1330</v>
      </c>
      <c r="H248" s="325" t="s">
        <v>1330</v>
      </c>
      <c r="I248" s="189">
        <v>1605</v>
      </c>
      <c r="K248" s="323"/>
    </row>
    <row r="249" spans="1:11" ht="25.5">
      <c r="A249" s="374">
        <v>22600</v>
      </c>
      <c r="B249" s="352" t="s">
        <v>443</v>
      </c>
      <c r="C249" s="328">
        <v>300000</v>
      </c>
      <c r="D249" s="346" t="s">
        <v>1330</v>
      </c>
      <c r="E249" s="328">
        <v>225384</v>
      </c>
      <c r="F249" s="325">
        <v>75.128</v>
      </c>
      <c r="G249" s="325" t="s">
        <v>1330</v>
      </c>
      <c r="H249" s="325" t="s">
        <v>1330</v>
      </c>
      <c r="I249" s="189">
        <v>225384</v>
      </c>
      <c r="K249" s="323"/>
    </row>
    <row r="250" spans="1:11" ht="25.5">
      <c r="A250" s="333">
        <v>22610</v>
      </c>
      <c r="B250" s="352" t="s">
        <v>444</v>
      </c>
      <c r="C250" s="328">
        <v>300000</v>
      </c>
      <c r="D250" s="346" t="s">
        <v>1330</v>
      </c>
      <c r="E250" s="328">
        <v>225384</v>
      </c>
      <c r="F250" s="325">
        <v>75.128</v>
      </c>
      <c r="G250" s="325" t="s">
        <v>1330</v>
      </c>
      <c r="H250" s="325" t="s">
        <v>1330</v>
      </c>
      <c r="I250" s="189">
        <v>225384</v>
      </c>
      <c r="K250" s="323"/>
    </row>
    <row r="251" spans="1:12" s="323" customFormat="1" ht="12.75">
      <c r="A251" s="369"/>
      <c r="B251" s="219" t="s">
        <v>454</v>
      </c>
      <c r="C251" s="331">
        <v>178008725</v>
      </c>
      <c r="D251" s="331">
        <v>16674047</v>
      </c>
      <c r="E251" s="331">
        <v>13908648</v>
      </c>
      <c r="F251" s="322">
        <v>7.813464199577858</v>
      </c>
      <c r="G251" s="322">
        <v>83.41495019175609</v>
      </c>
      <c r="H251" s="220">
        <v>16674047</v>
      </c>
      <c r="I251" s="220">
        <v>13908648</v>
      </c>
      <c r="J251" s="97"/>
      <c r="L251" s="97"/>
    </row>
    <row r="252" spans="1:12" s="323" customFormat="1" ht="12.75">
      <c r="A252" s="230" t="s">
        <v>199</v>
      </c>
      <c r="B252" s="340" t="s">
        <v>286</v>
      </c>
      <c r="C252" s="331">
        <v>178008725</v>
      </c>
      <c r="D252" s="331">
        <v>16674047</v>
      </c>
      <c r="E252" s="331">
        <v>13908648</v>
      </c>
      <c r="F252" s="322">
        <v>7.813464199577858</v>
      </c>
      <c r="G252" s="322">
        <v>83.41495019175609</v>
      </c>
      <c r="H252" s="220">
        <v>16674047</v>
      </c>
      <c r="I252" s="220">
        <v>13908648</v>
      </c>
      <c r="J252" s="97"/>
      <c r="L252" s="97"/>
    </row>
    <row r="253" spans="1:12" s="323" customFormat="1" ht="12.75">
      <c r="A253" s="330" t="s">
        <v>214</v>
      </c>
      <c r="B253" s="340" t="s">
        <v>321</v>
      </c>
      <c r="C253" s="331">
        <v>472450</v>
      </c>
      <c r="D253" s="331">
        <v>237481</v>
      </c>
      <c r="E253" s="331">
        <v>160981</v>
      </c>
      <c r="F253" s="322">
        <v>34.07365858821039</v>
      </c>
      <c r="G253" s="322">
        <v>67.7868966359414</v>
      </c>
      <c r="H253" s="220">
        <v>237481</v>
      </c>
      <c r="I253" s="220">
        <v>160981</v>
      </c>
      <c r="J253" s="97"/>
      <c r="L253" s="97"/>
    </row>
    <row r="254" spans="1:12" s="323" customFormat="1" ht="12.75">
      <c r="A254" s="332" t="s">
        <v>220</v>
      </c>
      <c r="B254" s="340" t="s">
        <v>291</v>
      </c>
      <c r="C254" s="331">
        <v>143148527</v>
      </c>
      <c r="D254" s="331">
        <v>13560589</v>
      </c>
      <c r="E254" s="331">
        <v>10888896</v>
      </c>
      <c r="F254" s="322">
        <v>7.606711873465523</v>
      </c>
      <c r="G254" s="322">
        <v>80.29810504543718</v>
      </c>
      <c r="H254" s="220">
        <v>13560589</v>
      </c>
      <c r="I254" s="220">
        <v>10888896</v>
      </c>
      <c r="J254" s="97"/>
      <c r="L254" s="97"/>
    </row>
    <row r="255" spans="1:11" ht="12.75">
      <c r="A255" s="327">
        <v>6000</v>
      </c>
      <c r="B255" s="357" t="s">
        <v>292</v>
      </c>
      <c r="C255" s="328">
        <v>143148527</v>
      </c>
      <c r="D255" s="328">
        <v>13560589</v>
      </c>
      <c r="E255" s="328">
        <v>10888896</v>
      </c>
      <c r="F255" s="325">
        <v>7.606711873465523</v>
      </c>
      <c r="G255" s="325">
        <v>80.29810504543718</v>
      </c>
      <c r="H255" s="189">
        <v>13560589</v>
      </c>
      <c r="I255" s="189">
        <v>10888896</v>
      </c>
      <c r="K255" s="323"/>
    </row>
    <row r="256" spans="1:12" s="323" customFormat="1" ht="12.75">
      <c r="A256" s="327">
        <v>7000</v>
      </c>
      <c r="B256" s="340" t="s">
        <v>236</v>
      </c>
      <c r="C256" s="331">
        <v>34387748</v>
      </c>
      <c r="D256" s="331">
        <v>2875977</v>
      </c>
      <c r="E256" s="331">
        <v>2858771</v>
      </c>
      <c r="F256" s="322">
        <v>8.313341716939417</v>
      </c>
      <c r="G256" s="322">
        <v>99.40173374126428</v>
      </c>
      <c r="H256" s="220">
        <v>2875977</v>
      </c>
      <c r="I256" s="220">
        <v>2858771</v>
      </c>
      <c r="J256" s="97"/>
      <c r="L256" s="97"/>
    </row>
    <row r="257" spans="1:11" ht="12.75">
      <c r="A257" s="374">
        <v>7100</v>
      </c>
      <c r="B257" s="335" t="s">
        <v>465</v>
      </c>
      <c r="C257" s="328">
        <v>34387748</v>
      </c>
      <c r="D257" s="328">
        <v>2875977</v>
      </c>
      <c r="E257" s="328">
        <v>2858771</v>
      </c>
      <c r="F257" s="325">
        <v>8.313341716939417</v>
      </c>
      <c r="G257" s="325">
        <v>99.40173374126428</v>
      </c>
      <c r="H257" s="189">
        <v>2875977</v>
      </c>
      <c r="I257" s="189">
        <v>2858771</v>
      </c>
      <c r="K257" s="323"/>
    </row>
    <row r="258" spans="1:11" ht="25.5">
      <c r="A258" s="333">
        <v>7140</v>
      </c>
      <c r="B258" s="335" t="s">
        <v>466</v>
      </c>
      <c r="C258" s="328">
        <v>34387748</v>
      </c>
      <c r="D258" s="328">
        <v>2875977</v>
      </c>
      <c r="E258" s="328">
        <v>2858771</v>
      </c>
      <c r="F258" s="325">
        <v>8.313341716939417</v>
      </c>
      <c r="G258" s="325">
        <v>99.40173374126428</v>
      </c>
      <c r="H258" s="189">
        <v>2875977</v>
      </c>
      <c r="I258" s="189">
        <v>2858771</v>
      </c>
      <c r="K258" s="323"/>
    </row>
    <row r="259" spans="1:12" s="323" customFormat="1" ht="12.75">
      <c r="A259" s="369"/>
      <c r="B259" s="358" t="s">
        <v>457</v>
      </c>
      <c r="C259" s="331">
        <v>47585191</v>
      </c>
      <c r="D259" s="331">
        <v>-556806</v>
      </c>
      <c r="E259" s="331">
        <v>3877073</v>
      </c>
      <c r="F259" s="322">
        <v>8.147646186814717</v>
      </c>
      <c r="G259" s="322">
        <v>-696.3058946922267</v>
      </c>
      <c r="H259" s="220">
        <v>-556806</v>
      </c>
      <c r="I259" s="220">
        <v>3877073</v>
      </c>
      <c r="J259" s="97"/>
      <c r="L259" s="97"/>
    </row>
    <row r="260" spans="1:12" s="323" customFormat="1" ht="12.75">
      <c r="A260" s="230"/>
      <c r="B260" s="358" t="s">
        <v>1335</v>
      </c>
      <c r="C260" s="331">
        <v>-47585191</v>
      </c>
      <c r="D260" s="331">
        <v>556806</v>
      </c>
      <c r="E260" s="331">
        <v>-3877073</v>
      </c>
      <c r="F260" s="322">
        <v>8.147646186814717</v>
      </c>
      <c r="G260" s="322">
        <v>-696.3058946922267</v>
      </c>
      <c r="H260" s="220">
        <v>556806</v>
      </c>
      <c r="I260" s="220">
        <v>-3877073</v>
      </c>
      <c r="J260" s="97"/>
      <c r="L260" s="97"/>
    </row>
    <row r="261" spans="1:11" ht="12.75">
      <c r="A261" s="238" t="s">
        <v>257</v>
      </c>
      <c r="B261" s="335" t="s">
        <v>1339</v>
      </c>
      <c r="C261" s="328">
        <v>-10429231</v>
      </c>
      <c r="D261" s="328">
        <v>-10429231</v>
      </c>
      <c r="E261" s="328">
        <v>-10429231</v>
      </c>
      <c r="F261" s="325">
        <v>100</v>
      </c>
      <c r="G261" s="325">
        <v>100</v>
      </c>
      <c r="H261" s="189">
        <v>-10429231</v>
      </c>
      <c r="I261" s="189">
        <v>-10429231</v>
      </c>
      <c r="K261" s="323"/>
    </row>
    <row r="262" spans="1:11" ht="12.75">
      <c r="A262" s="333"/>
      <c r="B262" s="335" t="s">
        <v>342</v>
      </c>
      <c r="C262" s="328">
        <v>-10429231</v>
      </c>
      <c r="D262" s="328">
        <v>-10429231</v>
      </c>
      <c r="E262" s="328">
        <v>-10429231</v>
      </c>
      <c r="F262" s="325">
        <v>100</v>
      </c>
      <c r="G262" s="325">
        <v>100</v>
      </c>
      <c r="H262" s="189">
        <v>-10429231</v>
      </c>
      <c r="I262" s="189">
        <v>-10429231</v>
      </c>
      <c r="K262" s="323"/>
    </row>
    <row r="263" spans="1:11" ht="12.75">
      <c r="A263" s="238" t="s">
        <v>251</v>
      </c>
      <c r="B263" s="357" t="s">
        <v>317</v>
      </c>
      <c r="C263" s="328">
        <v>-37155960</v>
      </c>
      <c r="D263" s="328">
        <v>10986037</v>
      </c>
      <c r="E263" s="328">
        <v>6552158</v>
      </c>
      <c r="F263" s="325">
        <v>-17.63420457983053</v>
      </c>
      <c r="G263" s="325">
        <v>59.64077856282479</v>
      </c>
      <c r="H263" s="189">
        <v>10986037</v>
      </c>
      <c r="I263" s="189">
        <v>6552158</v>
      </c>
      <c r="K263" s="323"/>
    </row>
    <row r="264" spans="1:11" ht="25.5">
      <c r="A264" s="324"/>
      <c r="B264" s="359" t="s">
        <v>458</v>
      </c>
      <c r="C264" s="328">
        <v>-37155960</v>
      </c>
      <c r="D264" s="328">
        <v>10986037</v>
      </c>
      <c r="E264" s="328">
        <v>6552158</v>
      </c>
      <c r="F264" s="325">
        <v>-17.63420457983053</v>
      </c>
      <c r="G264" s="325">
        <v>59.64077856282479</v>
      </c>
      <c r="H264" s="189">
        <v>10986037</v>
      </c>
      <c r="I264" s="189">
        <v>6552158</v>
      </c>
      <c r="K264" s="323"/>
    </row>
    <row r="265" spans="1:11" ht="12.75">
      <c r="A265" s="324"/>
      <c r="B265" s="359"/>
      <c r="C265" s="328"/>
      <c r="D265" s="346"/>
      <c r="E265" s="346"/>
      <c r="F265" s="325"/>
      <c r="G265" s="325"/>
      <c r="H265" s="189"/>
      <c r="I265" s="189"/>
      <c r="K265" s="323"/>
    </row>
    <row r="266" spans="1:12" s="323" customFormat="1" ht="25.5">
      <c r="A266" s="369"/>
      <c r="B266" s="339" t="s">
        <v>473</v>
      </c>
      <c r="C266" s="331"/>
      <c r="D266" s="362"/>
      <c r="E266" s="362"/>
      <c r="F266" s="322"/>
      <c r="G266" s="322"/>
      <c r="H266" s="220"/>
      <c r="I266" s="220"/>
      <c r="J266" s="97"/>
      <c r="L266" s="97"/>
    </row>
    <row r="267" spans="1:12" s="323" customFormat="1" ht="12.75">
      <c r="A267" s="331"/>
      <c r="B267" s="219" t="s">
        <v>192</v>
      </c>
      <c r="C267" s="331">
        <v>16909307</v>
      </c>
      <c r="D267" s="331">
        <v>1442053</v>
      </c>
      <c r="E267" s="331">
        <v>1437577</v>
      </c>
      <c r="F267" s="322">
        <v>8.501690814413625</v>
      </c>
      <c r="G267" s="322">
        <v>99.68960918912134</v>
      </c>
      <c r="H267" s="220">
        <v>1442053</v>
      </c>
      <c r="I267" s="220">
        <v>1437577</v>
      </c>
      <c r="J267" s="97"/>
      <c r="L267" s="97"/>
    </row>
    <row r="268" spans="1:12" s="323" customFormat="1" ht="12.75">
      <c r="A268" s="331"/>
      <c r="B268" s="348" t="s">
        <v>419</v>
      </c>
      <c r="C268" s="331">
        <v>555335</v>
      </c>
      <c r="D268" s="331">
        <v>46278</v>
      </c>
      <c r="E268" s="331">
        <v>27892</v>
      </c>
      <c r="F268" s="322">
        <v>5.022553953919706</v>
      </c>
      <c r="G268" s="322">
        <v>60.27053891697999</v>
      </c>
      <c r="H268" s="220">
        <v>46278</v>
      </c>
      <c r="I268" s="220">
        <v>27892</v>
      </c>
      <c r="J268" s="97"/>
      <c r="L268" s="97"/>
    </row>
    <row r="269" spans="1:11" ht="25.5">
      <c r="A269" s="374">
        <v>22400</v>
      </c>
      <c r="B269" s="335" t="s">
        <v>423</v>
      </c>
      <c r="C269" s="328">
        <v>555335</v>
      </c>
      <c r="D269" s="346" t="s">
        <v>1330</v>
      </c>
      <c r="E269" s="328">
        <v>27892</v>
      </c>
      <c r="F269" s="325">
        <v>5.022553953919706</v>
      </c>
      <c r="G269" s="325" t="s">
        <v>1330</v>
      </c>
      <c r="H269" s="325" t="s">
        <v>1330</v>
      </c>
      <c r="I269" s="189">
        <v>27892</v>
      </c>
      <c r="K269" s="323"/>
    </row>
    <row r="270" spans="1:11" ht="25.5">
      <c r="A270" s="333">
        <v>22440</v>
      </c>
      <c r="B270" s="352" t="s">
        <v>432</v>
      </c>
      <c r="C270" s="328">
        <v>555335</v>
      </c>
      <c r="D270" s="346" t="s">
        <v>1330</v>
      </c>
      <c r="E270" s="328">
        <v>27892</v>
      </c>
      <c r="F270" s="325">
        <v>5.022553953919706</v>
      </c>
      <c r="G270" s="325" t="s">
        <v>1330</v>
      </c>
      <c r="H270" s="325" t="s">
        <v>1330</v>
      </c>
      <c r="I270" s="189">
        <v>27892</v>
      </c>
      <c r="K270" s="323"/>
    </row>
    <row r="271" spans="1:12" s="323" customFormat="1" ht="25.5">
      <c r="A271" s="331"/>
      <c r="B271" s="340" t="s">
        <v>445</v>
      </c>
      <c r="C271" s="331">
        <v>129110</v>
      </c>
      <c r="D271" s="331">
        <v>10760</v>
      </c>
      <c r="E271" s="331">
        <v>8284</v>
      </c>
      <c r="F271" s="322">
        <v>6.4162342188831225</v>
      </c>
      <c r="G271" s="322">
        <v>76.98884758364312</v>
      </c>
      <c r="H271" s="220">
        <v>10760</v>
      </c>
      <c r="I271" s="220">
        <v>8284</v>
      </c>
      <c r="J271" s="97"/>
      <c r="L271" s="97"/>
    </row>
    <row r="272" spans="1:12" s="323" customFormat="1" ht="12.75">
      <c r="A272" s="331"/>
      <c r="B272" s="340" t="s">
        <v>307</v>
      </c>
      <c r="C272" s="331">
        <v>16224862</v>
      </c>
      <c r="D272" s="331">
        <v>1385015</v>
      </c>
      <c r="E272" s="331">
        <v>1401401</v>
      </c>
      <c r="F272" s="322">
        <v>8.63736776312797</v>
      </c>
      <c r="G272" s="322">
        <v>101.18309187987134</v>
      </c>
      <c r="H272" s="220">
        <v>1385015</v>
      </c>
      <c r="I272" s="220">
        <v>1401401</v>
      </c>
      <c r="J272" s="97"/>
      <c r="L272" s="97"/>
    </row>
    <row r="273" spans="1:11" ht="12.75">
      <c r="A273" s="327">
        <v>18000</v>
      </c>
      <c r="B273" s="343" t="s">
        <v>308</v>
      </c>
      <c r="C273" s="328">
        <v>16224862</v>
      </c>
      <c r="D273" s="328">
        <v>1385015</v>
      </c>
      <c r="E273" s="328">
        <v>1401401</v>
      </c>
      <c r="F273" s="325">
        <v>8.63736776312797</v>
      </c>
      <c r="G273" s="325">
        <v>101.18309187987134</v>
      </c>
      <c r="H273" s="189">
        <v>1385015</v>
      </c>
      <c r="I273" s="189">
        <v>1401401</v>
      </c>
      <c r="K273" s="323"/>
    </row>
    <row r="274" spans="1:11" ht="25.5">
      <c r="A274" s="374">
        <v>18200</v>
      </c>
      <c r="B274" s="335" t="s">
        <v>446</v>
      </c>
      <c r="C274" s="328">
        <v>1026209</v>
      </c>
      <c r="D274" s="328">
        <v>85517</v>
      </c>
      <c r="E274" s="328">
        <v>85517</v>
      </c>
      <c r="F274" s="325">
        <v>8.333292730817991</v>
      </c>
      <c r="G274" s="325">
        <v>100</v>
      </c>
      <c r="H274" s="189">
        <v>85517</v>
      </c>
      <c r="I274" s="189">
        <v>85517</v>
      </c>
      <c r="K274" s="323"/>
    </row>
    <row r="275" spans="1:11" ht="12.75">
      <c r="A275" s="333">
        <v>18210</v>
      </c>
      <c r="B275" s="335" t="s">
        <v>447</v>
      </c>
      <c r="C275" s="328">
        <v>1026209</v>
      </c>
      <c r="D275" s="346" t="s">
        <v>1330</v>
      </c>
      <c r="E275" s="328">
        <v>85517</v>
      </c>
      <c r="F275" s="325">
        <v>8.333292730817991</v>
      </c>
      <c r="G275" s="325" t="s">
        <v>1330</v>
      </c>
      <c r="H275" s="325" t="s">
        <v>1330</v>
      </c>
      <c r="I275" s="189">
        <v>85517</v>
      </c>
      <c r="K275" s="323"/>
    </row>
    <row r="276" spans="1:11" ht="51">
      <c r="A276" s="236">
        <v>18211</v>
      </c>
      <c r="B276" s="350" t="s">
        <v>448</v>
      </c>
      <c r="C276" s="260">
        <v>1026209</v>
      </c>
      <c r="D276" s="366" t="s">
        <v>1330</v>
      </c>
      <c r="E276" s="260">
        <v>85517</v>
      </c>
      <c r="F276" s="351">
        <v>8.333292730817991</v>
      </c>
      <c r="G276" s="351" t="s">
        <v>1330</v>
      </c>
      <c r="H276" s="351" t="s">
        <v>1330</v>
      </c>
      <c r="I276" s="260">
        <v>85517</v>
      </c>
      <c r="K276" s="323"/>
    </row>
    <row r="277" spans="1:11" ht="12.75">
      <c r="A277" s="374">
        <v>18500</v>
      </c>
      <c r="B277" s="335" t="s">
        <v>460</v>
      </c>
      <c r="C277" s="328">
        <v>15198653</v>
      </c>
      <c r="D277" s="328">
        <v>1299498</v>
      </c>
      <c r="E277" s="328">
        <v>1315884</v>
      </c>
      <c r="F277" s="325">
        <v>8.657898828271163</v>
      </c>
      <c r="G277" s="325">
        <v>101.26094845855862</v>
      </c>
      <c r="H277" s="189">
        <v>1299498</v>
      </c>
      <c r="I277" s="189">
        <v>1315884</v>
      </c>
      <c r="K277" s="323"/>
    </row>
    <row r="278" spans="1:11" ht="25.5">
      <c r="A278" s="333">
        <v>18520</v>
      </c>
      <c r="B278" s="335" t="s">
        <v>461</v>
      </c>
      <c r="C278" s="328">
        <v>15198653</v>
      </c>
      <c r="D278" s="346" t="s">
        <v>1330</v>
      </c>
      <c r="E278" s="328">
        <v>1315884</v>
      </c>
      <c r="F278" s="325">
        <v>8.657898828271163</v>
      </c>
      <c r="G278" s="325" t="s">
        <v>1330</v>
      </c>
      <c r="H278" s="325" t="s">
        <v>1330</v>
      </c>
      <c r="I278" s="189">
        <v>1315884</v>
      </c>
      <c r="K278" s="323"/>
    </row>
    <row r="279" spans="1:11" ht="25.5">
      <c r="A279" s="236">
        <v>18526</v>
      </c>
      <c r="B279" s="350" t="s">
        <v>474</v>
      </c>
      <c r="C279" s="260">
        <v>11324517</v>
      </c>
      <c r="D279" s="366" t="s">
        <v>1330</v>
      </c>
      <c r="E279" s="260">
        <v>980465</v>
      </c>
      <c r="F279" s="351">
        <v>8.657896844518843</v>
      </c>
      <c r="G279" s="351" t="s">
        <v>1330</v>
      </c>
      <c r="H279" s="351" t="s">
        <v>1330</v>
      </c>
      <c r="I279" s="260">
        <v>980465</v>
      </c>
      <c r="K279" s="323"/>
    </row>
    <row r="280" spans="1:11" ht="25.5" customHeight="1">
      <c r="A280" s="236">
        <v>18527</v>
      </c>
      <c r="B280" s="350" t="s">
        <v>475</v>
      </c>
      <c r="C280" s="260">
        <v>784250</v>
      </c>
      <c r="D280" s="366" t="s">
        <v>1330</v>
      </c>
      <c r="E280" s="260">
        <v>67900</v>
      </c>
      <c r="F280" s="351">
        <v>8.65795345871852</v>
      </c>
      <c r="G280" s="351" t="s">
        <v>1330</v>
      </c>
      <c r="H280" s="351" t="s">
        <v>1330</v>
      </c>
      <c r="I280" s="260">
        <v>67900</v>
      </c>
      <c r="K280" s="323"/>
    </row>
    <row r="281" spans="1:11" ht="25.5" customHeight="1">
      <c r="A281" s="236">
        <v>18528</v>
      </c>
      <c r="B281" s="350" t="s">
        <v>476</v>
      </c>
      <c r="C281" s="260">
        <v>113990</v>
      </c>
      <c r="D281" s="366" t="s">
        <v>1330</v>
      </c>
      <c r="E281" s="260">
        <v>9869</v>
      </c>
      <c r="F281" s="351">
        <v>8.657776997982278</v>
      </c>
      <c r="G281" s="351" t="s">
        <v>1330</v>
      </c>
      <c r="H281" s="351" t="s">
        <v>1330</v>
      </c>
      <c r="I281" s="260">
        <v>9869</v>
      </c>
      <c r="K281" s="323"/>
    </row>
    <row r="282" spans="1:11" ht="38.25">
      <c r="A282" s="236">
        <v>18529</v>
      </c>
      <c r="B282" s="350" t="s">
        <v>477</v>
      </c>
      <c r="C282" s="260">
        <v>2975896</v>
      </c>
      <c r="D282" s="366" t="s">
        <v>1330</v>
      </c>
      <c r="E282" s="260">
        <v>257650</v>
      </c>
      <c r="F282" s="351">
        <v>8.657896646925833</v>
      </c>
      <c r="G282" s="351" t="s">
        <v>1330</v>
      </c>
      <c r="H282" s="351" t="s">
        <v>1330</v>
      </c>
      <c r="I282" s="260">
        <v>257650</v>
      </c>
      <c r="K282" s="323"/>
    </row>
    <row r="283" spans="1:12" s="323" customFormat="1" ht="12.75">
      <c r="A283" s="369"/>
      <c r="B283" s="219" t="s">
        <v>454</v>
      </c>
      <c r="C283" s="331">
        <v>15959152</v>
      </c>
      <c r="D283" s="331">
        <v>1442053</v>
      </c>
      <c r="E283" s="331">
        <v>770126</v>
      </c>
      <c r="F283" s="322">
        <v>4.82560727537403</v>
      </c>
      <c r="G283" s="322">
        <v>53.40483324815385</v>
      </c>
      <c r="H283" s="220">
        <v>1442053</v>
      </c>
      <c r="I283" s="220">
        <v>770126</v>
      </c>
      <c r="J283" s="97"/>
      <c r="L283" s="97"/>
    </row>
    <row r="284" spans="1:12" s="323" customFormat="1" ht="12.75">
      <c r="A284" s="230" t="s">
        <v>199</v>
      </c>
      <c r="B284" s="340" t="s">
        <v>286</v>
      </c>
      <c r="C284" s="331">
        <v>15314152</v>
      </c>
      <c r="D284" s="331">
        <v>1251169</v>
      </c>
      <c r="E284" s="331">
        <v>725148</v>
      </c>
      <c r="F284" s="322">
        <v>4.735149553171471</v>
      </c>
      <c r="G284" s="322">
        <v>57.95763801692657</v>
      </c>
      <c r="H284" s="220">
        <v>1251169</v>
      </c>
      <c r="I284" s="220">
        <v>725148</v>
      </c>
      <c r="J284" s="97"/>
      <c r="L284" s="97"/>
    </row>
    <row r="285" spans="1:12" s="323" customFormat="1" ht="12.75">
      <c r="A285" s="180" t="s">
        <v>201</v>
      </c>
      <c r="B285" s="340" t="s">
        <v>287</v>
      </c>
      <c r="C285" s="331">
        <v>15202012</v>
      </c>
      <c r="D285" s="331">
        <v>1251169</v>
      </c>
      <c r="E285" s="331">
        <v>725148</v>
      </c>
      <c r="F285" s="322">
        <v>4.770079118474581</v>
      </c>
      <c r="G285" s="322">
        <v>57.95763801692657</v>
      </c>
      <c r="H285" s="220">
        <v>1251169</v>
      </c>
      <c r="I285" s="220">
        <v>725148</v>
      </c>
      <c r="J285" s="97"/>
      <c r="L285" s="97"/>
    </row>
    <row r="286" spans="1:11" ht="12.75">
      <c r="A286" s="327">
        <v>1000</v>
      </c>
      <c r="B286" s="357" t="s">
        <v>455</v>
      </c>
      <c r="C286" s="328">
        <v>9630453</v>
      </c>
      <c r="D286" s="328">
        <v>886872</v>
      </c>
      <c r="E286" s="328">
        <v>494776</v>
      </c>
      <c r="F286" s="325">
        <v>5.137619175338896</v>
      </c>
      <c r="G286" s="325">
        <v>55.78888498001966</v>
      </c>
      <c r="H286" s="189">
        <v>886872</v>
      </c>
      <c r="I286" s="189">
        <v>494776</v>
      </c>
      <c r="K286" s="323"/>
    </row>
    <row r="287" spans="1:11" ht="12.75">
      <c r="A287" s="329">
        <v>1100</v>
      </c>
      <c r="B287" s="357" t="s">
        <v>456</v>
      </c>
      <c r="C287" s="328">
        <v>6998751</v>
      </c>
      <c r="D287" s="328">
        <v>583230</v>
      </c>
      <c r="E287" s="328">
        <v>408405</v>
      </c>
      <c r="F287" s="325">
        <v>5.835398344647495</v>
      </c>
      <c r="G287" s="325">
        <v>70.02469008795845</v>
      </c>
      <c r="H287" s="189">
        <v>583230</v>
      </c>
      <c r="I287" s="189">
        <v>408405</v>
      </c>
      <c r="K287" s="323"/>
    </row>
    <row r="288" spans="1:11" ht="12.75">
      <c r="A288" s="327">
        <v>2000</v>
      </c>
      <c r="B288" s="357" t="s">
        <v>290</v>
      </c>
      <c r="C288" s="328">
        <v>5571559</v>
      </c>
      <c r="D288" s="328">
        <v>364297</v>
      </c>
      <c r="E288" s="328">
        <v>230372</v>
      </c>
      <c r="F288" s="325">
        <v>4.134785254899033</v>
      </c>
      <c r="G288" s="325">
        <v>63.23741342915259</v>
      </c>
      <c r="H288" s="189">
        <v>364297</v>
      </c>
      <c r="I288" s="189">
        <v>230372</v>
      </c>
      <c r="K288" s="323"/>
    </row>
    <row r="289" spans="1:12" s="323" customFormat="1" ht="12.75">
      <c r="A289" s="330" t="s">
        <v>214</v>
      </c>
      <c r="B289" s="340" t="s">
        <v>321</v>
      </c>
      <c r="C289" s="331">
        <v>112140</v>
      </c>
      <c r="D289" s="331">
        <v>0</v>
      </c>
      <c r="E289" s="331">
        <v>0</v>
      </c>
      <c r="F289" s="322">
        <v>0</v>
      </c>
      <c r="G289" s="322">
        <v>0</v>
      </c>
      <c r="H289" s="220">
        <v>0</v>
      </c>
      <c r="I289" s="220">
        <v>0</v>
      </c>
      <c r="J289" s="97"/>
      <c r="L289" s="97"/>
    </row>
    <row r="290" spans="1:12" s="323" customFormat="1" ht="12.75">
      <c r="A290" s="230" t="s">
        <v>240</v>
      </c>
      <c r="B290" s="340" t="s">
        <v>241</v>
      </c>
      <c r="C290" s="331">
        <v>645000</v>
      </c>
      <c r="D290" s="331">
        <v>190884</v>
      </c>
      <c r="E290" s="331">
        <v>44978</v>
      </c>
      <c r="F290" s="322">
        <v>6.973333333333333</v>
      </c>
      <c r="G290" s="322">
        <v>23.5630016135454</v>
      </c>
      <c r="H290" s="220">
        <v>190884</v>
      </c>
      <c r="I290" s="220">
        <v>44978</v>
      </c>
      <c r="J290" s="97"/>
      <c r="L290" s="97"/>
    </row>
    <row r="291" spans="1:12" s="323" customFormat="1" ht="12.75">
      <c r="A291" s="180" t="s">
        <v>242</v>
      </c>
      <c r="B291" s="340" t="s">
        <v>293</v>
      </c>
      <c r="C291" s="331">
        <v>645000</v>
      </c>
      <c r="D291" s="331">
        <v>190884</v>
      </c>
      <c r="E291" s="331">
        <v>44978</v>
      </c>
      <c r="F291" s="322">
        <v>6.973333333333333</v>
      </c>
      <c r="G291" s="322">
        <v>23.5630016135454</v>
      </c>
      <c r="H291" s="220">
        <v>190884</v>
      </c>
      <c r="I291" s="220">
        <v>44978</v>
      </c>
      <c r="J291" s="97"/>
      <c r="L291" s="97"/>
    </row>
    <row r="292" spans="1:12" s="323" customFormat="1" ht="12.75">
      <c r="A292" s="369"/>
      <c r="B292" s="358" t="s">
        <v>457</v>
      </c>
      <c r="C292" s="331">
        <v>950155</v>
      </c>
      <c r="D292" s="331">
        <v>0</v>
      </c>
      <c r="E292" s="331">
        <v>667451</v>
      </c>
      <c r="F292" s="322">
        <v>70.24653872262947</v>
      </c>
      <c r="G292" s="322">
        <v>0</v>
      </c>
      <c r="H292" s="220">
        <v>0</v>
      </c>
      <c r="I292" s="220">
        <v>667451</v>
      </c>
      <c r="J292" s="97"/>
      <c r="L292" s="97"/>
    </row>
    <row r="293" spans="1:12" s="323" customFormat="1" ht="12.75">
      <c r="A293" s="369"/>
      <c r="B293" s="358" t="s">
        <v>1335</v>
      </c>
      <c r="C293" s="331">
        <v>-950155</v>
      </c>
      <c r="D293" s="331">
        <v>0</v>
      </c>
      <c r="E293" s="331">
        <v>-667451</v>
      </c>
      <c r="F293" s="322">
        <v>70.24653872262947</v>
      </c>
      <c r="G293" s="322">
        <v>0</v>
      </c>
      <c r="H293" s="331">
        <v>0</v>
      </c>
      <c r="I293" s="331">
        <v>-667451</v>
      </c>
      <c r="J293" s="97"/>
      <c r="L293" s="97"/>
    </row>
    <row r="294" spans="1:11" ht="12.75">
      <c r="A294" s="238" t="s">
        <v>257</v>
      </c>
      <c r="B294" s="335" t="s">
        <v>1339</v>
      </c>
      <c r="C294" s="328">
        <v>-950155</v>
      </c>
      <c r="D294" s="328">
        <v>0</v>
      </c>
      <c r="E294" s="328">
        <v>0</v>
      </c>
      <c r="F294" s="325">
        <v>0</v>
      </c>
      <c r="G294" s="325">
        <v>0</v>
      </c>
      <c r="H294" s="189">
        <v>0</v>
      </c>
      <c r="I294" s="189">
        <v>0</v>
      </c>
      <c r="K294" s="323"/>
    </row>
    <row r="295" spans="1:11" ht="12.75">
      <c r="A295" s="329"/>
      <c r="B295" s="335" t="s">
        <v>342</v>
      </c>
      <c r="C295" s="328">
        <v>-950155</v>
      </c>
      <c r="D295" s="328">
        <v>0</v>
      </c>
      <c r="E295" s="328">
        <v>0</v>
      </c>
      <c r="F295" s="325">
        <v>0</v>
      </c>
      <c r="G295" s="325">
        <v>0</v>
      </c>
      <c r="H295" s="189">
        <v>0</v>
      </c>
      <c r="I295" s="189">
        <v>0</v>
      </c>
      <c r="K295" s="323"/>
    </row>
    <row r="296" spans="1:11" ht="12.75">
      <c r="A296" s="238" t="s">
        <v>251</v>
      </c>
      <c r="B296" s="357" t="s">
        <v>317</v>
      </c>
      <c r="C296" s="328">
        <v>0</v>
      </c>
      <c r="D296" s="328">
        <v>0</v>
      </c>
      <c r="E296" s="328">
        <v>-667451</v>
      </c>
      <c r="F296" s="325">
        <v>0</v>
      </c>
      <c r="G296" s="325">
        <v>0</v>
      </c>
      <c r="H296" s="189">
        <v>0</v>
      </c>
      <c r="I296" s="189">
        <v>-667451</v>
      </c>
      <c r="K296" s="323"/>
    </row>
    <row r="297" spans="1:11" ht="25.5">
      <c r="A297" s="324"/>
      <c r="B297" s="359" t="s">
        <v>458</v>
      </c>
      <c r="C297" s="328">
        <v>0</v>
      </c>
      <c r="D297" s="328">
        <v>0</v>
      </c>
      <c r="E297" s="328">
        <v>-667451</v>
      </c>
      <c r="F297" s="325">
        <v>0</v>
      </c>
      <c r="G297" s="325">
        <v>0</v>
      </c>
      <c r="H297" s="189">
        <v>0</v>
      </c>
      <c r="I297" s="189">
        <v>-667451</v>
      </c>
      <c r="K297" s="323"/>
    </row>
    <row r="298" spans="2:9" ht="12.75">
      <c r="B298" s="375"/>
      <c r="C298" s="376"/>
      <c r="D298" s="376"/>
      <c r="E298" s="377"/>
      <c r="F298" s="377"/>
      <c r="G298" s="377"/>
      <c r="H298" s="377"/>
      <c r="I298" s="97"/>
    </row>
    <row r="299" spans="2:9" ht="12.75">
      <c r="B299" s="375"/>
      <c r="C299" s="376"/>
      <c r="D299" s="376"/>
      <c r="E299" s="377"/>
      <c r="F299" s="377"/>
      <c r="G299" s="377"/>
      <c r="H299" s="377"/>
      <c r="I299" s="97"/>
    </row>
    <row r="300" spans="2:9" ht="12.75">
      <c r="B300" s="375"/>
      <c r="C300" s="376"/>
      <c r="D300" s="376"/>
      <c r="E300" s="377"/>
      <c r="F300" s="377"/>
      <c r="G300" s="377"/>
      <c r="H300" s="377"/>
      <c r="I300" s="97"/>
    </row>
    <row r="301" spans="1:9" ht="12.75">
      <c r="A301" s="102" t="s">
        <v>478</v>
      </c>
      <c r="B301" s="168"/>
      <c r="F301" s="166"/>
      <c r="G301" s="166"/>
      <c r="I301" s="166" t="s">
        <v>1344</v>
      </c>
    </row>
    <row r="302" spans="1:9" ht="12.75">
      <c r="A302" s="102"/>
      <c r="B302" s="168"/>
      <c r="F302" s="166"/>
      <c r="G302" s="166"/>
      <c r="I302" s="97"/>
    </row>
    <row r="303" spans="1:9" ht="12.75">
      <c r="A303" s="102"/>
      <c r="B303" s="168"/>
      <c r="F303" s="166"/>
      <c r="G303" s="166"/>
      <c r="I303" s="97"/>
    </row>
    <row r="304" spans="1:9" ht="12.75" customHeight="1">
      <c r="A304" s="378"/>
      <c r="B304" s="215"/>
      <c r="F304" s="166"/>
      <c r="G304" s="379"/>
      <c r="H304" s="380"/>
      <c r="I304" s="97"/>
    </row>
    <row r="305" spans="1:9" ht="12" customHeight="1">
      <c r="A305" s="102"/>
      <c r="B305" s="381"/>
      <c r="F305" s="166"/>
      <c r="G305" s="379"/>
      <c r="H305" s="379"/>
      <c r="I305" s="97"/>
    </row>
    <row r="306" spans="6:9" ht="12.75">
      <c r="F306" s="166"/>
      <c r="G306" s="379"/>
      <c r="H306" s="379"/>
      <c r="I306" s="97"/>
    </row>
    <row r="307" spans="6:9" ht="12.75">
      <c r="F307" s="166"/>
      <c r="G307" s="379"/>
      <c r="H307" s="379"/>
      <c r="I307" s="97"/>
    </row>
    <row r="308" spans="1:9" ht="12.75">
      <c r="A308" s="105" t="s">
        <v>479</v>
      </c>
      <c r="F308" s="205"/>
      <c r="G308" s="205"/>
      <c r="H308" s="205"/>
      <c r="I308" s="97"/>
    </row>
    <row r="309" spans="2:9" ht="12.75">
      <c r="B309" s="382"/>
      <c r="C309" s="383"/>
      <c r="E309" s="315"/>
      <c r="G309" s="166"/>
      <c r="I309" s="97"/>
    </row>
    <row r="310" spans="2:9" ht="12.75">
      <c r="B310" s="382"/>
      <c r="C310" s="383"/>
      <c r="E310" s="315"/>
      <c r="G310" s="166"/>
      <c r="I310" s="97"/>
    </row>
    <row r="311" spans="2:9" ht="12.75">
      <c r="B311" s="382"/>
      <c r="C311" s="383"/>
      <c r="E311" s="315"/>
      <c r="G311" s="166"/>
      <c r="I311" s="97"/>
    </row>
    <row r="312" spans="2:9" ht="12.75">
      <c r="B312" s="382"/>
      <c r="C312" s="383"/>
      <c r="E312" s="315"/>
      <c r="G312" s="166"/>
      <c r="I312" s="97"/>
    </row>
    <row r="313" spans="2:9" ht="12.75">
      <c r="B313" s="382"/>
      <c r="C313" s="383"/>
      <c r="E313" s="315"/>
      <c r="G313" s="166"/>
      <c r="I313" s="97"/>
    </row>
    <row r="314" spans="2:9" ht="12.75">
      <c r="B314" s="382"/>
      <c r="C314" s="383"/>
      <c r="E314" s="315"/>
      <c r="G314" s="166"/>
      <c r="I314" s="97"/>
    </row>
    <row r="315" spans="2:9" ht="12.75">
      <c r="B315" s="382"/>
      <c r="C315" s="383"/>
      <c r="E315" s="315"/>
      <c r="G315" s="166"/>
      <c r="I315" s="97"/>
    </row>
    <row r="316" spans="2:9" ht="12.75">
      <c r="B316" s="382"/>
      <c r="C316" s="383"/>
      <c r="E316" s="315"/>
      <c r="G316" s="166"/>
      <c r="I316" s="97"/>
    </row>
    <row r="317" spans="2:9" ht="12.75">
      <c r="B317" s="382"/>
      <c r="C317" s="383"/>
      <c r="E317" s="315"/>
      <c r="G317" s="166"/>
      <c r="I317" s="97"/>
    </row>
    <row r="318" spans="2:9" ht="12.75">
      <c r="B318" s="382"/>
      <c r="C318" s="383"/>
      <c r="E318" s="315"/>
      <c r="G318" s="166"/>
      <c r="I318" s="97"/>
    </row>
    <row r="319" spans="2:9" ht="12.75">
      <c r="B319" s="382"/>
      <c r="C319" s="383"/>
      <c r="E319" s="315"/>
      <c r="G319" s="166"/>
      <c r="I319" s="97"/>
    </row>
    <row r="320" spans="2:9" ht="12.75">
      <c r="B320" s="382"/>
      <c r="C320" s="383"/>
      <c r="E320" s="315"/>
      <c r="G320" s="166"/>
      <c r="I320" s="97"/>
    </row>
    <row r="321" spans="2:9" ht="12.75">
      <c r="B321" s="382"/>
      <c r="C321" s="383"/>
      <c r="E321" s="315"/>
      <c r="G321" s="166"/>
      <c r="I321" s="97"/>
    </row>
    <row r="322" spans="2:9" ht="12.75">
      <c r="B322" s="382"/>
      <c r="C322" s="383"/>
      <c r="E322" s="315"/>
      <c r="G322" s="166"/>
      <c r="I322" s="97"/>
    </row>
    <row r="323" spans="2:9" ht="12.75">
      <c r="B323" s="382"/>
      <c r="C323" s="383"/>
      <c r="E323" s="315"/>
      <c r="G323" s="166"/>
      <c r="I323" s="97"/>
    </row>
    <row r="324" spans="2:9" ht="12.75">
      <c r="B324" s="382"/>
      <c r="C324" s="383"/>
      <c r="E324" s="315"/>
      <c r="G324" s="166"/>
      <c r="I324" s="97"/>
    </row>
    <row r="325" spans="2:9" ht="12.75">
      <c r="B325" s="382"/>
      <c r="C325" s="383"/>
      <c r="E325" s="315"/>
      <c r="G325" s="166"/>
      <c r="I325" s="97"/>
    </row>
    <row r="326" spans="2:9" ht="12.75">
      <c r="B326" s="382"/>
      <c r="C326" s="383"/>
      <c r="E326" s="315"/>
      <c r="G326" s="166"/>
      <c r="I326" s="97"/>
    </row>
    <row r="327" spans="2:9" ht="12.75">
      <c r="B327" s="382"/>
      <c r="C327" s="383"/>
      <c r="E327" s="315"/>
      <c r="G327" s="166"/>
      <c r="I327" s="97"/>
    </row>
    <row r="328" spans="2:9" ht="12.75">
      <c r="B328" s="382"/>
      <c r="C328" s="383"/>
      <c r="E328" s="315"/>
      <c r="G328" s="166"/>
      <c r="I328" s="97"/>
    </row>
    <row r="329" spans="2:9" ht="12.75">
      <c r="B329" s="382"/>
      <c r="C329" s="383"/>
      <c r="E329" s="315"/>
      <c r="G329" s="166"/>
      <c r="I329" s="97"/>
    </row>
    <row r="330" spans="2:9" ht="12.75">
      <c r="B330" s="382"/>
      <c r="C330" s="383"/>
      <c r="E330" s="315"/>
      <c r="G330" s="166"/>
      <c r="I330" s="97"/>
    </row>
    <row r="331" spans="2:9" ht="12.75">
      <c r="B331" s="382"/>
      <c r="C331" s="383"/>
      <c r="E331" s="315"/>
      <c r="G331" s="166"/>
      <c r="I331" s="97"/>
    </row>
    <row r="332" spans="2:9" ht="12.75">
      <c r="B332" s="382"/>
      <c r="C332" s="383"/>
      <c r="E332" s="315"/>
      <c r="G332" s="166"/>
      <c r="I332" s="97"/>
    </row>
    <row r="333" spans="2:9" ht="12.75">
      <c r="B333" s="382"/>
      <c r="C333" s="383"/>
      <c r="E333" s="315"/>
      <c r="G333" s="166"/>
      <c r="I333" s="97"/>
    </row>
    <row r="334" spans="2:9" ht="12.75">
      <c r="B334" s="382"/>
      <c r="C334" s="383"/>
      <c r="E334" s="315"/>
      <c r="G334" s="166"/>
      <c r="I334" s="97"/>
    </row>
    <row r="335" spans="2:9" ht="12.75">
      <c r="B335" s="382"/>
      <c r="C335" s="383"/>
      <c r="E335" s="315"/>
      <c r="G335" s="166"/>
      <c r="I335" s="97"/>
    </row>
    <row r="336" spans="2:9" ht="12.75">
      <c r="B336" s="382"/>
      <c r="C336" s="383"/>
      <c r="E336" s="315"/>
      <c r="G336" s="166"/>
      <c r="I336" s="97"/>
    </row>
    <row r="337" spans="2:9" ht="12.75">
      <c r="B337" s="382"/>
      <c r="C337" s="383"/>
      <c r="E337" s="315"/>
      <c r="G337" s="166"/>
      <c r="I337" s="97"/>
    </row>
    <row r="338" spans="2:9" ht="12.75">
      <c r="B338" s="382"/>
      <c r="C338" s="383"/>
      <c r="E338" s="315"/>
      <c r="G338" s="166"/>
      <c r="I338" s="97"/>
    </row>
    <row r="339" spans="2:9" ht="12.75">
      <c r="B339" s="382"/>
      <c r="C339" s="383"/>
      <c r="E339" s="315"/>
      <c r="G339" s="166"/>
      <c r="I339" s="97"/>
    </row>
    <row r="340" spans="2:9" ht="12.75">
      <c r="B340" s="382"/>
      <c r="C340" s="383"/>
      <c r="E340" s="315"/>
      <c r="G340" s="166"/>
      <c r="I340" s="97"/>
    </row>
    <row r="341" spans="2:9" ht="12.75">
      <c r="B341" s="382"/>
      <c r="C341" s="383"/>
      <c r="E341" s="315"/>
      <c r="G341" s="166"/>
      <c r="I341" s="97"/>
    </row>
    <row r="342" spans="2:9" ht="12.75">
      <c r="B342" s="382"/>
      <c r="C342" s="383"/>
      <c r="E342" s="315"/>
      <c r="G342" s="166"/>
      <c r="I342" s="97"/>
    </row>
    <row r="343" spans="2:9" ht="12.75">
      <c r="B343" s="382"/>
      <c r="C343" s="383"/>
      <c r="E343" s="315"/>
      <c r="G343" s="166"/>
      <c r="I343" s="97"/>
    </row>
    <row r="344" spans="2:9" ht="12.75">
      <c r="B344" s="382"/>
      <c r="C344" s="383"/>
      <c r="E344" s="315"/>
      <c r="G344" s="166"/>
      <c r="I344" s="97"/>
    </row>
    <row r="345" spans="2:9" ht="12.75">
      <c r="B345" s="382"/>
      <c r="C345" s="383"/>
      <c r="E345" s="315"/>
      <c r="G345" s="166"/>
      <c r="I345" s="97"/>
    </row>
    <row r="346" spans="2:9" ht="12.75">
      <c r="B346" s="382"/>
      <c r="C346" s="383"/>
      <c r="E346" s="315"/>
      <c r="G346" s="166"/>
      <c r="I346" s="97"/>
    </row>
    <row r="347" spans="2:9" ht="12.75">
      <c r="B347" s="382"/>
      <c r="C347" s="383"/>
      <c r="E347" s="315"/>
      <c r="G347" s="166"/>
      <c r="I347" s="97"/>
    </row>
    <row r="348" spans="2:9" ht="12.75">
      <c r="B348" s="382"/>
      <c r="C348" s="383"/>
      <c r="E348" s="315"/>
      <c r="G348" s="166"/>
      <c r="I348" s="97"/>
    </row>
    <row r="349" spans="2:9" ht="12.75">
      <c r="B349" s="382"/>
      <c r="C349" s="383"/>
      <c r="E349" s="315"/>
      <c r="G349" s="166"/>
      <c r="I349" s="97"/>
    </row>
    <row r="350" spans="2:9" ht="12.75">
      <c r="B350" s="382"/>
      <c r="C350" s="383"/>
      <c r="E350" s="315"/>
      <c r="G350" s="166"/>
      <c r="I350" s="97"/>
    </row>
    <row r="351" spans="2:9" ht="12.75">
      <c r="B351" s="382"/>
      <c r="C351" s="383"/>
      <c r="E351" s="315"/>
      <c r="G351" s="166"/>
      <c r="I351" s="97"/>
    </row>
    <row r="352" spans="2:9" ht="12.75">
      <c r="B352" s="382"/>
      <c r="C352" s="383"/>
      <c r="E352" s="315"/>
      <c r="G352" s="166"/>
      <c r="I352" s="97"/>
    </row>
    <row r="353" spans="2:9" ht="12.75">
      <c r="B353" s="382"/>
      <c r="C353" s="383"/>
      <c r="E353" s="315"/>
      <c r="G353" s="166"/>
      <c r="I353" s="97"/>
    </row>
    <row r="354" spans="2:9" ht="12.75">
      <c r="B354" s="382"/>
      <c r="C354" s="383"/>
      <c r="E354" s="315"/>
      <c r="G354" s="166"/>
      <c r="I354" s="97"/>
    </row>
    <row r="355" spans="2:9" ht="12.75">
      <c r="B355" s="382"/>
      <c r="C355" s="383"/>
      <c r="E355" s="315"/>
      <c r="G355" s="166"/>
      <c r="I355" s="97"/>
    </row>
    <row r="356" spans="2:9" ht="12.75">
      <c r="B356" s="382"/>
      <c r="C356" s="383"/>
      <c r="E356" s="315"/>
      <c r="G356" s="166"/>
      <c r="I356" s="97"/>
    </row>
    <row r="357" spans="2:9" ht="12.75">
      <c r="B357" s="382"/>
      <c r="C357" s="383"/>
      <c r="E357" s="315"/>
      <c r="G357" s="166"/>
      <c r="I357" s="97"/>
    </row>
    <row r="358" spans="2:9" ht="12.75">
      <c r="B358" s="382"/>
      <c r="C358" s="383"/>
      <c r="E358" s="315"/>
      <c r="G358" s="166"/>
      <c r="I358" s="97"/>
    </row>
    <row r="359" spans="2:9" ht="12.75">
      <c r="B359" s="382"/>
      <c r="C359" s="383"/>
      <c r="E359" s="315"/>
      <c r="G359" s="166"/>
      <c r="I359" s="97"/>
    </row>
    <row r="360" spans="2:9" ht="12.75">
      <c r="B360" s="382"/>
      <c r="C360" s="383"/>
      <c r="E360" s="315"/>
      <c r="G360" s="166"/>
      <c r="I360" s="97"/>
    </row>
    <row r="361" spans="2:9" ht="12.75">
      <c r="B361" s="382"/>
      <c r="C361" s="383"/>
      <c r="E361" s="315"/>
      <c r="G361" s="166"/>
      <c r="I361" s="97"/>
    </row>
    <row r="362" spans="2:9" ht="12.75">
      <c r="B362" s="382"/>
      <c r="C362" s="383"/>
      <c r="E362" s="315"/>
      <c r="G362" s="166"/>
      <c r="I362" s="97"/>
    </row>
    <row r="363" spans="2:9" ht="12.75">
      <c r="B363" s="382"/>
      <c r="C363" s="383"/>
      <c r="E363" s="315"/>
      <c r="G363" s="166"/>
      <c r="I363" s="97"/>
    </row>
    <row r="364" spans="2:9" ht="12.75">
      <c r="B364" s="382"/>
      <c r="C364" s="383"/>
      <c r="E364" s="315"/>
      <c r="G364" s="166"/>
      <c r="I364" s="97"/>
    </row>
    <row r="365" spans="2:9" ht="12.75">
      <c r="B365" s="382"/>
      <c r="C365" s="383"/>
      <c r="E365" s="315"/>
      <c r="G365" s="166"/>
      <c r="I365" s="97"/>
    </row>
    <row r="366" spans="2:9" ht="12.75">
      <c r="B366" s="382"/>
      <c r="C366" s="383"/>
      <c r="E366" s="315"/>
      <c r="G366" s="166"/>
      <c r="I366" s="97"/>
    </row>
    <row r="367" spans="2:9" ht="12.75">
      <c r="B367" s="382"/>
      <c r="C367" s="383"/>
      <c r="E367" s="315"/>
      <c r="G367" s="166"/>
      <c r="I367" s="97"/>
    </row>
    <row r="368" spans="2:9" ht="12.75">
      <c r="B368" s="382"/>
      <c r="C368" s="383"/>
      <c r="E368" s="315"/>
      <c r="G368" s="166"/>
      <c r="I368" s="97"/>
    </row>
    <row r="369" spans="2:9" ht="12.75">
      <c r="B369" s="382"/>
      <c r="C369" s="383"/>
      <c r="E369" s="315"/>
      <c r="G369" s="166"/>
      <c r="I369" s="97"/>
    </row>
    <row r="370" spans="2:9" ht="12.75">
      <c r="B370" s="382"/>
      <c r="C370" s="383"/>
      <c r="E370" s="315"/>
      <c r="G370" s="166"/>
      <c r="I370" s="97"/>
    </row>
    <row r="371" spans="2:9" ht="12.75">
      <c r="B371" s="382"/>
      <c r="C371" s="383"/>
      <c r="E371" s="315"/>
      <c r="G371" s="166"/>
      <c r="I371" s="97"/>
    </row>
    <row r="372" spans="2:9" ht="12.75">
      <c r="B372" s="382"/>
      <c r="C372" s="383"/>
      <c r="E372" s="315"/>
      <c r="G372" s="166"/>
      <c r="I372" s="97"/>
    </row>
    <row r="373" spans="2:9" ht="12.75">
      <c r="B373" s="382"/>
      <c r="C373" s="383"/>
      <c r="E373" s="315"/>
      <c r="G373" s="166"/>
      <c r="I373" s="97"/>
    </row>
    <row r="374" spans="2:9" ht="12.75">
      <c r="B374" s="382"/>
      <c r="C374" s="383"/>
      <c r="E374" s="315"/>
      <c r="G374" s="166"/>
      <c r="I374" s="97"/>
    </row>
    <row r="375" spans="2:9" ht="12.75">
      <c r="B375" s="382"/>
      <c r="C375" s="383"/>
      <c r="E375" s="315"/>
      <c r="G375" s="166"/>
      <c r="I375" s="97"/>
    </row>
    <row r="376" spans="2:9" ht="12.75">
      <c r="B376" s="382"/>
      <c r="C376" s="383"/>
      <c r="E376" s="315"/>
      <c r="G376" s="166"/>
      <c r="I376" s="97"/>
    </row>
    <row r="377" spans="2:9" ht="12.75">
      <c r="B377" s="382"/>
      <c r="C377" s="383"/>
      <c r="E377" s="315"/>
      <c r="G377" s="166"/>
      <c r="I377" s="97"/>
    </row>
    <row r="378" spans="2:9" ht="12.75">
      <c r="B378" s="382"/>
      <c r="C378" s="383"/>
      <c r="E378" s="315"/>
      <c r="G378" s="166"/>
      <c r="I378" s="97"/>
    </row>
    <row r="379" spans="2:9" ht="12.75">
      <c r="B379" s="382"/>
      <c r="C379" s="383"/>
      <c r="E379" s="315"/>
      <c r="G379" s="166"/>
      <c r="I379" s="97"/>
    </row>
    <row r="380" spans="2:9" ht="12.75">
      <c r="B380" s="382"/>
      <c r="C380" s="383"/>
      <c r="E380" s="315"/>
      <c r="G380" s="166"/>
      <c r="I380" s="97"/>
    </row>
    <row r="381" spans="2:9" ht="12.75">
      <c r="B381" s="382"/>
      <c r="C381" s="383"/>
      <c r="E381" s="315"/>
      <c r="G381" s="166"/>
      <c r="I381" s="97"/>
    </row>
    <row r="382" spans="2:9" ht="12.75">
      <c r="B382" s="382"/>
      <c r="C382" s="383"/>
      <c r="E382" s="315"/>
      <c r="G382" s="166"/>
      <c r="I382" s="97"/>
    </row>
    <row r="383" spans="2:9" ht="12.75">
      <c r="B383" s="382"/>
      <c r="C383" s="383"/>
      <c r="E383" s="315"/>
      <c r="G383" s="166"/>
      <c r="I383" s="97"/>
    </row>
    <row r="384" spans="2:9" ht="12.75">
      <c r="B384" s="382"/>
      <c r="C384" s="383"/>
      <c r="E384" s="315"/>
      <c r="G384" s="166"/>
      <c r="I384" s="97"/>
    </row>
    <row r="385" spans="2:9" ht="12.75">
      <c r="B385" s="382"/>
      <c r="C385" s="383"/>
      <c r="E385" s="315"/>
      <c r="G385" s="166"/>
      <c r="I385" s="97"/>
    </row>
    <row r="386" spans="2:9" ht="12.75">
      <c r="B386" s="382"/>
      <c r="C386" s="383"/>
      <c r="E386" s="315"/>
      <c r="G386" s="166"/>
      <c r="I386" s="97"/>
    </row>
    <row r="387" spans="2:9" ht="12.75">
      <c r="B387" s="382"/>
      <c r="C387" s="383"/>
      <c r="E387" s="315"/>
      <c r="G387" s="166"/>
      <c r="I387" s="97"/>
    </row>
    <row r="388" spans="2:9" ht="12.75">
      <c r="B388" s="382"/>
      <c r="C388" s="383"/>
      <c r="E388" s="315"/>
      <c r="G388" s="166"/>
      <c r="I388" s="97"/>
    </row>
    <row r="389" spans="2:9" ht="12.75">
      <c r="B389" s="382"/>
      <c r="C389" s="383"/>
      <c r="E389" s="315"/>
      <c r="G389" s="166"/>
      <c r="I389" s="97"/>
    </row>
    <row r="390" spans="2:9" ht="12.75">
      <c r="B390" s="382"/>
      <c r="C390" s="383"/>
      <c r="E390" s="315"/>
      <c r="G390" s="166"/>
      <c r="I390" s="97"/>
    </row>
    <row r="391" spans="2:9" ht="12.75">
      <c r="B391" s="382"/>
      <c r="C391" s="383"/>
      <c r="E391" s="315"/>
      <c r="G391" s="166"/>
      <c r="I391" s="97"/>
    </row>
    <row r="392" spans="2:9" ht="12.75">
      <c r="B392" s="382"/>
      <c r="C392" s="383"/>
      <c r="E392" s="315"/>
      <c r="G392" s="166"/>
      <c r="I392" s="97"/>
    </row>
    <row r="393" spans="2:9" ht="12.75">
      <c r="B393" s="382"/>
      <c r="C393" s="383"/>
      <c r="E393" s="315"/>
      <c r="G393" s="166"/>
      <c r="I393" s="97"/>
    </row>
    <row r="394" spans="2:9" ht="12.75">
      <c r="B394" s="382"/>
      <c r="C394" s="383"/>
      <c r="E394" s="315"/>
      <c r="G394" s="166"/>
      <c r="I394" s="97"/>
    </row>
    <row r="395" spans="2:9" ht="12.75">
      <c r="B395" s="382"/>
      <c r="C395" s="383"/>
      <c r="E395" s="315"/>
      <c r="G395" s="166"/>
      <c r="I395" s="97"/>
    </row>
    <row r="396" spans="2:9" ht="12.75">
      <c r="B396" s="382"/>
      <c r="C396" s="383"/>
      <c r="E396" s="315"/>
      <c r="G396" s="166"/>
      <c r="I396" s="97"/>
    </row>
    <row r="397" spans="2:9" ht="12.75">
      <c r="B397" s="382"/>
      <c r="C397" s="383"/>
      <c r="E397" s="315"/>
      <c r="G397" s="166"/>
      <c r="I397" s="97"/>
    </row>
    <row r="398" spans="2:9" ht="12.75">
      <c r="B398" s="382"/>
      <c r="C398" s="383"/>
      <c r="E398" s="315"/>
      <c r="G398" s="166"/>
      <c r="I398" s="97"/>
    </row>
    <row r="399" spans="2:9" ht="12.75">
      <c r="B399" s="382"/>
      <c r="C399" s="383"/>
      <c r="E399" s="315"/>
      <c r="G399" s="166"/>
      <c r="I399" s="97"/>
    </row>
    <row r="400" spans="2:9" ht="12.75">
      <c r="B400" s="382"/>
      <c r="C400" s="383"/>
      <c r="E400" s="315"/>
      <c r="G400" s="166"/>
      <c r="I400" s="97"/>
    </row>
    <row r="401" spans="2:9" ht="12.75">
      <c r="B401" s="382"/>
      <c r="C401" s="383"/>
      <c r="E401" s="315"/>
      <c r="G401" s="166"/>
      <c r="I401" s="97"/>
    </row>
    <row r="402" spans="2:9" ht="12.75">
      <c r="B402" s="382"/>
      <c r="C402" s="383"/>
      <c r="E402" s="315"/>
      <c r="G402" s="166"/>
      <c r="I402" s="97"/>
    </row>
    <row r="403" spans="2:9" ht="12.75">
      <c r="B403" s="382"/>
      <c r="C403" s="383"/>
      <c r="E403" s="315"/>
      <c r="G403" s="166"/>
      <c r="I403" s="97"/>
    </row>
    <row r="404" spans="2:9" ht="12.75">
      <c r="B404" s="382"/>
      <c r="C404" s="383"/>
      <c r="E404" s="315"/>
      <c r="G404" s="166"/>
      <c r="I404" s="97"/>
    </row>
    <row r="405" spans="2:9" ht="12.75">
      <c r="B405" s="382"/>
      <c r="C405" s="383"/>
      <c r="E405" s="315"/>
      <c r="G405" s="166"/>
      <c r="I405" s="97"/>
    </row>
    <row r="406" spans="2:9" ht="12.75">
      <c r="B406" s="382"/>
      <c r="C406" s="383"/>
      <c r="E406" s="315"/>
      <c r="G406" s="166"/>
      <c r="I406" s="97"/>
    </row>
    <row r="407" spans="2:9" ht="12.75">
      <c r="B407" s="382"/>
      <c r="C407" s="383"/>
      <c r="E407" s="315"/>
      <c r="G407" s="166"/>
      <c r="I407" s="97"/>
    </row>
    <row r="408" spans="2:9" ht="12.75">
      <c r="B408" s="382"/>
      <c r="C408" s="383"/>
      <c r="E408" s="315"/>
      <c r="G408" s="166"/>
      <c r="I408" s="97"/>
    </row>
    <row r="409" spans="2:9" ht="12.75">
      <c r="B409" s="382"/>
      <c r="C409" s="383"/>
      <c r="E409" s="315"/>
      <c r="G409" s="166"/>
      <c r="I409" s="97"/>
    </row>
    <row r="410" spans="2:9" ht="12.75">
      <c r="B410" s="382"/>
      <c r="C410" s="383"/>
      <c r="E410" s="315"/>
      <c r="G410" s="166"/>
      <c r="I410" s="97"/>
    </row>
    <row r="411" spans="2:9" ht="12.75">
      <c r="B411" s="382"/>
      <c r="C411" s="383"/>
      <c r="E411" s="315"/>
      <c r="G411" s="166"/>
      <c r="I411" s="97"/>
    </row>
    <row r="412" spans="2:9" ht="12.75">
      <c r="B412" s="382"/>
      <c r="C412" s="383"/>
      <c r="E412" s="315"/>
      <c r="G412" s="166"/>
      <c r="I412" s="97"/>
    </row>
    <row r="413" spans="2:9" ht="12.75">
      <c r="B413" s="382"/>
      <c r="C413" s="383"/>
      <c r="E413" s="315"/>
      <c r="G413" s="166"/>
      <c r="I413" s="97"/>
    </row>
    <row r="414" spans="2:9" ht="12.75">
      <c r="B414" s="382"/>
      <c r="C414" s="383"/>
      <c r="E414" s="315"/>
      <c r="G414" s="166"/>
      <c r="I414" s="97"/>
    </row>
    <row r="415" spans="2:9" ht="12.75">
      <c r="B415" s="382"/>
      <c r="C415" s="383"/>
      <c r="E415" s="315"/>
      <c r="G415" s="166"/>
      <c r="I415" s="97"/>
    </row>
    <row r="416" spans="2:9" ht="12.75">
      <c r="B416" s="382"/>
      <c r="C416" s="383"/>
      <c r="E416" s="315"/>
      <c r="G416" s="166"/>
      <c r="I416" s="97"/>
    </row>
    <row r="417" spans="2:9" ht="12.75">
      <c r="B417" s="382"/>
      <c r="C417" s="383"/>
      <c r="E417" s="315"/>
      <c r="G417" s="166"/>
      <c r="I417" s="97"/>
    </row>
    <row r="418" spans="2:9" ht="12.75">
      <c r="B418" s="382"/>
      <c r="C418" s="383"/>
      <c r="E418" s="315"/>
      <c r="G418" s="166"/>
      <c r="I418" s="97"/>
    </row>
    <row r="419" spans="2:9" ht="12.75">
      <c r="B419" s="382"/>
      <c r="C419" s="383"/>
      <c r="E419" s="315"/>
      <c r="G419" s="166"/>
      <c r="I419" s="97"/>
    </row>
    <row r="420" spans="2:9" ht="12.75">
      <c r="B420" s="382"/>
      <c r="C420" s="383"/>
      <c r="E420" s="315"/>
      <c r="G420" s="166"/>
      <c r="I420" s="97"/>
    </row>
    <row r="421" spans="2:9" ht="12.75">
      <c r="B421" s="382"/>
      <c r="C421" s="383"/>
      <c r="E421" s="315"/>
      <c r="G421" s="166"/>
      <c r="I421" s="97"/>
    </row>
    <row r="422" spans="2:9" ht="12.75">
      <c r="B422" s="382"/>
      <c r="C422" s="383"/>
      <c r="E422" s="315"/>
      <c r="G422" s="166"/>
      <c r="I422" s="97"/>
    </row>
    <row r="423" spans="2:9" ht="12.75">
      <c r="B423" s="382"/>
      <c r="C423" s="383"/>
      <c r="E423" s="315"/>
      <c r="G423" s="166"/>
      <c r="I423" s="97"/>
    </row>
    <row r="424" spans="2:9" ht="12.75">
      <c r="B424" s="382"/>
      <c r="C424" s="383"/>
      <c r="E424" s="315"/>
      <c r="G424" s="166"/>
      <c r="I424" s="97"/>
    </row>
    <row r="425" spans="2:9" ht="12.75">
      <c r="B425" s="382"/>
      <c r="C425" s="383"/>
      <c r="E425" s="315"/>
      <c r="G425" s="166"/>
      <c r="I425" s="97"/>
    </row>
    <row r="426" spans="2:9" ht="12.75">
      <c r="B426" s="382"/>
      <c r="C426" s="383"/>
      <c r="E426" s="315"/>
      <c r="G426" s="166"/>
      <c r="I426" s="97"/>
    </row>
    <row r="427" spans="2:9" ht="12.75">
      <c r="B427" s="382"/>
      <c r="C427" s="383"/>
      <c r="E427" s="315"/>
      <c r="G427" s="166"/>
      <c r="I427" s="97"/>
    </row>
    <row r="428" spans="2:9" ht="12.75">
      <c r="B428" s="382"/>
      <c r="C428" s="383"/>
      <c r="E428" s="315"/>
      <c r="G428" s="166"/>
      <c r="I428" s="97"/>
    </row>
    <row r="429" spans="2:9" ht="12.75">
      <c r="B429" s="382"/>
      <c r="C429" s="383"/>
      <c r="E429" s="315"/>
      <c r="G429" s="166"/>
      <c r="I429" s="97"/>
    </row>
    <row r="430" spans="2:9" ht="12.75">
      <c r="B430" s="382"/>
      <c r="C430" s="383"/>
      <c r="E430" s="315"/>
      <c r="G430" s="166"/>
      <c r="I430" s="97"/>
    </row>
    <row r="431" spans="2:9" ht="12.75">
      <c r="B431" s="382"/>
      <c r="C431" s="383"/>
      <c r="E431" s="315"/>
      <c r="G431" s="166"/>
      <c r="I431" s="97"/>
    </row>
    <row r="432" spans="2:9" ht="12.75">
      <c r="B432" s="382"/>
      <c r="C432" s="383"/>
      <c r="E432" s="315"/>
      <c r="G432" s="166"/>
      <c r="I432" s="97"/>
    </row>
    <row r="433" spans="2:9" ht="12.75">
      <c r="B433" s="382"/>
      <c r="C433" s="383"/>
      <c r="E433" s="315"/>
      <c r="G433" s="166"/>
      <c r="I433" s="97"/>
    </row>
    <row r="434" spans="2:9" ht="12.75">
      <c r="B434" s="382"/>
      <c r="C434" s="383"/>
      <c r="E434" s="315"/>
      <c r="G434" s="166"/>
      <c r="I434" s="97"/>
    </row>
    <row r="435" spans="2:9" ht="12.75">
      <c r="B435" s="382"/>
      <c r="C435" s="383"/>
      <c r="E435" s="315"/>
      <c r="G435" s="166"/>
      <c r="I435" s="97"/>
    </row>
    <row r="436" spans="2:9" ht="12.75">
      <c r="B436" s="382"/>
      <c r="C436" s="383"/>
      <c r="E436" s="315"/>
      <c r="G436" s="166"/>
      <c r="I436" s="97"/>
    </row>
    <row r="437" spans="2:9" ht="12.75">
      <c r="B437" s="382"/>
      <c r="C437" s="383"/>
      <c r="E437" s="315"/>
      <c r="G437" s="166"/>
      <c r="I437" s="97"/>
    </row>
    <row r="438" spans="2:9" ht="12.75">
      <c r="B438" s="382"/>
      <c r="C438" s="383"/>
      <c r="E438" s="315"/>
      <c r="G438" s="166"/>
      <c r="I438" s="97"/>
    </row>
    <row r="439" spans="2:9" ht="12.75">
      <c r="B439" s="382"/>
      <c r="C439" s="383"/>
      <c r="E439" s="315"/>
      <c r="G439" s="166"/>
      <c r="I439" s="97"/>
    </row>
    <row r="440" spans="2:9" ht="12.75">
      <c r="B440" s="382"/>
      <c r="C440" s="383"/>
      <c r="E440" s="315"/>
      <c r="G440" s="166"/>
      <c r="I440" s="97"/>
    </row>
    <row r="441" spans="2:9" ht="12.75">
      <c r="B441" s="382"/>
      <c r="C441" s="383"/>
      <c r="E441" s="315"/>
      <c r="G441" s="166"/>
      <c r="I441" s="97"/>
    </row>
    <row r="442" spans="2:9" ht="12.75">
      <c r="B442" s="382"/>
      <c r="C442" s="383"/>
      <c r="E442" s="315"/>
      <c r="G442" s="166"/>
      <c r="I442" s="97"/>
    </row>
    <row r="443" spans="2:9" ht="12.75">
      <c r="B443" s="382"/>
      <c r="C443" s="383"/>
      <c r="E443" s="315"/>
      <c r="G443" s="166"/>
      <c r="I443" s="97"/>
    </row>
    <row r="444" spans="2:9" ht="12.75">
      <c r="B444" s="382"/>
      <c r="C444" s="383"/>
      <c r="E444" s="315"/>
      <c r="G444" s="166"/>
      <c r="I444" s="97"/>
    </row>
    <row r="445" spans="2:9" ht="12.75">
      <c r="B445" s="382"/>
      <c r="C445" s="383"/>
      <c r="E445" s="315"/>
      <c r="G445" s="166"/>
      <c r="I445" s="97"/>
    </row>
    <row r="446" spans="2:9" ht="12.75">
      <c r="B446" s="382"/>
      <c r="C446" s="383"/>
      <c r="E446" s="315"/>
      <c r="G446" s="166"/>
      <c r="I446" s="97"/>
    </row>
    <row r="447" spans="2:9" ht="12.75">
      <c r="B447" s="382"/>
      <c r="C447" s="383"/>
      <c r="E447" s="315"/>
      <c r="G447" s="166"/>
      <c r="I447" s="97"/>
    </row>
    <row r="448" spans="2:9" ht="12.75">
      <c r="B448" s="382"/>
      <c r="C448" s="383"/>
      <c r="E448" s="315"/>
      <c r="G448" s="166"/>
      <c r="I448" s="97"/>
    </row>
    <row r="449" spans="2:9" ht="12.75">
      <c r="B449" s="382"/>
      <c r="C449" s="383"/>
      <c r="E449" s="315"/>
      <c r="G449" s="166"/>
      <c r="I449" s="97"/>
    </row>
    <row r="450" spans="2:9" ht="12.75">
      <c r="B450" s="382"/>
      <c r="C450" s="383"/>
      <c r="E450" s="315"/>
      <c r="G450" s="166"/>
      <c r="I450" s="97"/>
    </row>
    <row r="451" spans="2:9" ht="12.75">
      <c r="B451" s="382"/>
      <c r="C451" s="383"/>
      <c r="E451" s="315"/>
      <c r="G451" s="166"/>
      <c r="I451" s="97"/>
    </row>
    <row r="452" spans="2:9" ht="12.75">
      <c r="B452" s="382"/>
      <c r="C452" s="383"/>
      <c r="E452" s="315"/>
      <c r="G452" s="166"/>
      <c r="I452" s="97"/>
    </row>
    <row r="453" spans="2:9" ht="12.75">
      <c r="B453" s="382"/>
      <c r="C453" s="383"/>
      <c r="E453" s="315"/>
      <c r="G453" s="166"/>
      <c r="I453" s="97"/>
    </row>
    <row r="454" spans="2:9" ht="12.75">
      <c r="B454" s="382"/>
      <c r="C454" s="383"/>
      <c r="E454" s="315"/>
      <c r="G454" s="166"/>
      <c r="I454" s="97"/>
    </row>
    <row r="455" spans="2:9" ht="12.75">
      <c r="B455" s="382"/>
      <c r="C455" s="383"/>
      <c r="E455" s="315"/>
      <c r="G455" s="166"/>
      <c r="I455" s="97"/>
    </row>
    <row r="456" spans="2:9" ht="12.75">
      <c r="B456" s="382"/>
      <c r="C456" s="383"/>
      <c r="E456" s="315"/>
      <c r="G456" s="166"/>
      <c r="I456" s="97"/>
    </row>
    <row r="457" spans="2:9" ht="12.75">
      <c r="B457" s="382"/>
      <c r="C457" s="383"/>
      <c r="E457" s="315"/>
      <c r="G457" s="166"/>
      <c r="I457" s="97"/>
    </row>
    <row r="458" spans="2:9" ht="12.75">
      <c r="B458" s="382"/>
      <c r="C458" s="383"/>
      <c r="E458" s="315"/>
      <c r="G458" s="166"/>
      <c r="I458" s="97"/>
    </row>
    <row r="459" spans="2:9" ht="12.75">
      <c r="B459" s="382"/>
      <c r="C459" s="383"/>
      <c r="E459" s="315"/>
      <c r="G459" s="166"/>
      <c r="I459" s="97"/>
    </row>
    <row r="460" spans="2:9" ht="12.75">
      <c r="B460" s="382"/>
      <c r="C460" s="383"/>
      <c r="E460" s="315"/>
      <c r="G460" s="166"/>
      <c r="I460" s="97"/>
    </row>
    <row r="461" spans="2:9" ht="12.75">
      <c r="B461" s="382"/>
      <c r="C461" s="383"/>
      <c r="E461" s="315"/>
      <c r="G461" s="166"/>
      <c r="I461" s="97"/>
    </row>
    <row r="462" spans="2:9" ht="12.75">
      <c r="B462" s="382"/>
      <c r="C462" s="383"/>
      <c r="E462" s="315"/>
      <c r="G462" s="166"/>
      <c r="I462" s="97"/>
    </row>
    <row r="463" spans="2:9" ht="12.75">
      <c r="B463" s="382"/>
      <c r="C463" s="383"/>
      <c r="E463" s="315"/>
      <c r="G463" s="166"/>
      <c r="I463" s="97"/>
    </row>
    <row r="464" spans="2:9" ht="12.75">
      <c r="B464" s="382"/>
      <c r="C464" s="383"/>
      <c r="E464" s="315"/>
      <c r="G464" s="166"/>
      <c r="I464" s="97"/>
    </row>
    <row r="465" spans="2:9" ht="12.75">
      <c r="B465" s="382"/>
      <c r="C465" s="383"/>
      <c r="E465" s="315"/>
      <c r="G465" s="166"/>
      <c r="I465" s="97"/>
    </row>
    <row r="466" spans="2:9" ht="12.75">
      <c r="B466" s="382"/>
      <c r="C466" s="383"/>
      <c r="E466" s="315"/>
      <c r="G466" s="166"/>
      <c r="I466" s="97"/>
    </row>
    <row r="467" spans="2:9" ht="12.75">
      <c r="B467" s="382"/>
      <c r="C467" s="383"/>
      <c r="E467" s="315"/>
      <c r="G467" s="166"/>
      <c r="I467" s="97"/>
    </row>
    <row r="468" spans="2:9" ht="12.75">
      <c r="B468" s="382"/>
      <c r="C468" s="383"/>
      <c r="E468" s="315"/>
      <c r="G468" s="166"/>
      <c r="I468" s="97"/>
    </row>
    <row r="469" spans="2:9" ht="12.75">
      <c r="B469" s="382"/>
      <c r="C469" s="383"/>
      <c r="E469" s="315"/>
      <c r="G469" s="166"/>
      <c r="I469" s="97"/>
    </row>
    <row r="470" spans="2:9" ht="12.75">
      <c r="B470" s="382"/>
      <c r="C470" s="383"/>
      <c r="E470" s="315"/>
      <c r="G470" s="166"/>
      <c r="I470" s="97"/>
    </row>
    <row r="471" spans="2:9" ht="12.75">
      <c r="B471" s="382"/>
      <c r="C471" s="383"/>
      <c r="E471" s="315"/>
      <c r="G471" s="166"/>
      <c r="I471" s="97"/>
    </row>
    <row r="472" spans="2:9" ht="12.75">
      <c r="B472" s="382"/>
      <c r="C472" s="383"/>
      <c r="E472" s="315"/>
      <c r="G472" s="166"/>
      <c r="I472" s="97"/>
    </row>
    <row r="473" spans="2:9" ht="12.75">
      <c r="B473" s="382"/>
      <c r="C473" s="383"/>
      <c r="E473" s="315"/>
      <c r="G473" s="166"/>
      <c r="I473" s="97"/>
    </row>
    <row r="474" spans="2:9" ht="12.75">
      <c r="B474" s="382"/>
      <c r="C474" s="383"/>
      <c r="E474" s="315"/>
      <c r="G474" s="166"/>
      <c r="I474" s="97"/>
    </row>
    <row r="475" spans="2:9" ht="12.75">
      <c r="B475" s="382"/>
      <c r="C475" s="383"/>
      <c r="E475" s="315"/>
      <c r="G475" s="166"/>
      <c r="I475" s="97"/>
    </row>
    <row r="476" spans="2:9" ht="12.75">
      <c r="B476" s="382"/>
      <c r="C476" s="383"/>
      <c r="E476" s="315"/>
      <c r="G476" s="166"/>
      <c r="I476" s="97"/>
    </row>
    <row r="477" spans="2:9" ht="12.75">
      <c r="B477" s="382"/>
      <c r="C477" s="383"/>
      <c r="E477" s="315"/>
      <c r="G477" s="166"/>
      <c r="I477" s="97"/>
    </row>
    <row r="478" spans="2:9" ht="12.75">
      <c r="B478" s="382"/>
      <c r="C478" s="383"/>
      <c r="E478" s="315"/>
      <c r="G478" s="166"/>
      <c r="I478" s="97"/>
    </row>
    <row r="479" spans="2:9" ht="12.75">
      <c r="B479" s="382"/>
      <c r="C479" s="383"/>
      <c r="E479" s="315"/>
      <c r="G479" s="166"/>
      <c r="I479" s="97"/>
    </row>
    <row r="480" spans="2:9" ht="12.75">
      <c r="B480" s="382"/>
      <c r="C480" s="383"/>
      <c r="E480" s="315"/>
      <c r="G480" s="166"/>
      <c r="I480" s="97"/>
    </row>
    <row r="481" spans="2:9" ht="12.75">
      <c r="B481" s="382"/>
      <c r="C481" s="383"/>
      <c r="E481" s="315"/>
      <c r="G481" s="166"/>
      <c r="I481" s="97"/>
    </row>
    <row r="482" spans="2:9" ht="12.75">
      <c r="B482" s="382"/>
      <c r="C482" s="383"/>
      <c r="E482" s="315"/>
      <c r="G482" s="166"/>
      <c r="I482" s="97"/>
    </row>
    <row r="483" spans="2:9" ht="12.75">
      <c r="B483" s="382"/>
      <c r="C483" s="383"/>
      <c r="E483" s="315"/>
      <c r="G483" s="166"/>
      <c r="I483" s="97"/>
    </row>
    <row r="484" spans="2:9" ht="12.75">
      <c r="B484" s="382"/>
      <c r="C484" s="383"/>
      <c r="E484" s="315"/>
      <c r="G484" s="166"/>
      <c r="I484" s="97"/>
    </row>
    <row r="485" spans="2:9" ht="12.75">
      <c r="B485" s="382"/>
      <c r="C485" s="383"/>
      <c r="E485" s="315"/>
      <c r="G485" s="166"/>
      <c r="I485" s="97"/>
    </row>
    <row r="486" spans="2:9" ht="12.75">
      <c r="B486" s="382"/>
      <c r="C486" s="383"/>
      <c r="E486" s="315"/>
      <c r="G486" s="166"/>
      <c r="I486" s="97"/>
    </row>
    <row r="487" spans="2:9" ht="12.75">
      <c r="B487" s="382"/>
      <c r="C487" s="383"/>
      <c r="E487" s="315"/>
      <c r="G487" s="166"/>
      <c r="I487" s="97"/>
    </row>
    <row r="488" spans="2:9" ht="12.75">
      <c r="B488" s="382"/>
      <c r="C488" s="383"/>
      <c r="E488" s="315"/>
      <c r="G488" s="166"/>
      <c r="I488" s="97"/>
    </row>
    <row r="489" spans="2:9" ht="12.75">
      <c r="B489" s="382"/>
      <c r="C489" s="383"/>
      <c r="E489" s="315"/>
      <c r="G489" s="166"/>
      <c r="I489" s="97"/>
    </row>
    <row r="490" spans="2:9" ht="12.75">
      <c r="B490" s="382"/>
      <c r="C490" s="383"/>
      <c r="E490" s="315"/>
      <c r="G490" s="166"/>
      <c r="I490" s="97"/>
    </row>
    <row r="491" spans="2:9" ht="12.75">
      <c r="B491" s="382"/>
      <c r="C491" s="383"/>
      <c r="E491" s="315"/>
      <c r="G491" s="166"/>
      <c r="I491" s="97"/>
    </row>
    <row r="492" spans="2:9" ht="12.75">
      <c r="B492" s="382"/>
      <c r="C492" s="383"/>
      <c r="E492" s="315"/>
      <c r="G492" s="166"/>
      <c r="I492" s="97"/>
    </row>
    <row r="493" spans="2:9" ht="12.75">
      <c r="B493" s="382"/>
      <c r="C493" s="383"/>
      <c r="E493" s="315"/>
      <c r="G493" s="166"/>
      <c r="I493" s="97"/>
    </row>
    <row r="494" spans="2:9" ht="12.75">
      <c r="B494" s="382"/>
      <c r="C494" s="383"/>
      <c r="E494" s="315"/>
      <c r="G494" s="166"/>
      <c r="I494" s="97"/>
    </row>
    <row r="495" spans="2:9" ht="12.75">
      <c r="B495" s="382"/>
      <c r="C495" s="383"/>
      <c r="E495" s="315"/>
      <c r="G495" s="166"/>
      <c r="I495" s="97"/>
    </row>
    <row r="496" spans="2:9" ht="12.75">
      <c r="B496" s="382"/>
      <c r="C496" s="383"/>
      <c r="E496" s="315"/>
      <c r="G496" s="166"/>
      <c r="I496" s="97"/>
    </row>
    <row r="497" spans="2:9" ht="12.75">
      <c r="B497" s="382"/>
      <c r="C497" s="383"/>
      <c r="E497" s="315"/>
      <c r="G497" s="166"/>
      <c r="I497" s="97"/>
    </row>
    <row r="498" spans="2:9" ht="12.75">
      <c r="B498" s="382"/>
      <c r="C498" s="383"/>
      <c r="E498" s="315"/>
      <c r="G498" s="166"/>
      <c r="I498" s="97"/>
    </row>
    <row r="499" spans="2:9" ht="12.75">
      <c r="B499" s="382"/>
      <c r="C499" s="383"/>
      <c r="E499" s="315"/>
      <c r="G499" s="166"/>
      <c r="I499" s="97"/>
    </row>
    <row r="500" spans="2:9" ht="12.75">
      <c r="B500" s="382"/>
      <c r="C500" s="383"/>
      <c r="E500" s="315"/>
      <c r="G500" s="166"/>
      <c r="I500" s="97"/>
    </row>
    <row r="501" spans="2:9" ht="12.75">
      <c r="B501" s="382"/>
      <c r="C501" s="383"/>
      <c r="E501" s="315"/>
      <c r="G501" s="166"/>
      <c r="I501" s="97"/>
    </row>
    <row r="502" spans="2:9" ht="12.75">
      <c r="B502" s="382"/>
      <c r="C502" s="383"/>
      <c r="E502" s="315"/>
      <c r="G502" s="166"/>
      <c r="I502" s="97"/>
    </row>
    <row r="503" spans="2:9" ht="12.75">
      <c r="B503" s="382"/>
      <c r="C503" s="383"/>
      <c r="E503" s="315"/>
      <c r="G503" s="166"/>
      <c r="I503" s="97"/>
    </row>
    <row r="504" spans="2:9" ht="12.75">
      <c r="B504" s="382"/>
      <c r="C504" s="383"/>
      <c r="E504" s="315"/>
      <c r="G504" s="166"/>
      <c r="I504" s="97"/>
    </row>
    <row r="505" spans="2:9" ht="12.75">
      <c r="B505" s="382"/>
      <c r="C505" s="383"/>
      <c r="E505" s="315"/>
      <c r="G505" s="166"/>
      <c r="I505" s="97"/>
    </row>
    <row r="506" spans="2:9" ht="12.75">
      <c r="B506" s="382"/>
      <c r="C506" s="383"/>
      <c r="E506" s="315"/>
      <c r="G506" s="166"/>
      <c r="I506" s="97"/>
    </row>
    <row r="507" spans="2:9" ht="12.75">
      <c r="B507" s="382"/>
      <c r="C507" s="383"/>
      <c r="E507" s="315"/>
      <c r="G507" s="166"/>
      <c r="I507" s="97"/>
    </row>
    <row r="508" spans="2:9" ht="12.75">
      <c r="B508" s="382"/>
      <c r="C508" s="383"/>
      <c r="E508" s="315"/>
      <c r="G508" s="166"/>
      <c r="I508" s="97"/>
    </row>
    <row r="509" spans="2:9" ht="12.75">
      <c r="B509" s="382"/>
      <c r="C509" s="383"/>
      <c r="E509" s="315"/>
      <c r="G509" s="166"/>
      <c r="I509" s="97"/>
    </row>
    <row r="510" spans="2:9" ht="12.75">
      <c r="B510" s="382"/>
      <c r="C510" s="383"/>
      <c r="E510" s="315"/>
      <c r="G510" s="166"/>
      <c r="I510" s="97"/>
    </row>
    <row r="511" spans="2:9" ht="12.75">
      <c r="B511" s="382"/>
      <c r="C511" s="383"/>
      <c r="E511" s="315"/>
      <c r="G511" s="166"/>
      <c r="I511" s="97"/>
    </row>
    <row r="512" spans="2:9" ht="12.75">
      <c r="B512" s="382"/>
      <c r="C512" s="383"/>
      <c r="E512" s="315"/>
      <c r="G512" s="166"/>
      <c r="I512" s="97"/>
    </row>
    <row r="513" spans="2:9" ht="12.75">
      <c r="B513" s="382"/>
      <c r="C513" s="383"/>
      <c r="E513" s="315"/>
      <c r="G513" s="166"/>
      <c r="I513" s="97"/>
    </row>
    <row r="514" spans="2:9" ht="12.75">
      <c r="B514" s="382"/>
      <c r="C514" s="383"/>
      <c r="E514" s="315"/>
      <c r="G514" s="166"/>
      <c r="I514" s="97"/>
    </row>
    <row r="515" spans="2:9" ht="12.75">
      <c r="B515" s="382"/>
      <c r="C515" s="383"/>
      <c r="E515" s="315"/>
      <c r="G515" s="166"/>
      <c r="I515" s="97"/>
    </row>
    <row r="516" spans="2:9" ht="12.75">
      <c r="B516" s="382"/>
      <c r="C516" s="383"/>
      <c r="E516" s="315"/>
      <c r="G516" s="166"/>
      <c r="I516" s="97"/>
    </row>
    <row r="517" spans="2:9" ht="12.75">
      <c r="B517" s="382"/>
      <c r="C517" s="383"/>
      <c r="E517" s="315"/>
      <c r="G517" s="166"/>
      <c r="I517" s="97"/>
    </row>
    <row r="518" spans="2:9" ht="12.75">
      <c r="B518" s="382"/>
      <c r="C518" s="383"/>
      <c r="E518" s="315"/>
      <c r="G518" s="166"/>
      <c r="I518" s="97"/>
    </row>
    <row r="519" spans="2:9" ht="12.75">
      <c r="B519" s="382"/>
      <c r="C519" s="383"/>
      <c r="E519" s="315"/>
      <c r="G519" s="166"/>
      <c r="I519" s="97"/>
    </row>
    <row r="520" spans="2:9" ht="12.75">
      <c r="B520" s="382"/>
      <c r="C520" s="383"/>
      <c r="E520" s="315"/>
      <c r="G520" s="166"/>
      <c r="I520" s="97"/>
    </row>
    <row r="521" spans="2:9" ht="12.75">
      <c r="B521" s="382"/>
      <c r="C521" s="383"/>
      <c r="E521" s="315"/>
      <c r="G521" s="166"/>
      <c r="I521" s="97"/>
    </row>
    <row r="522" spans="2:9" ht="12.75">
      <c r="B522" s="382"/>
      <c r="C522" s="383"/>
      <c r="E522" s="315"/>
      <c r="G522" s="166"/>
      <c r="I522" s="97"/>
    </row>
    <row r="523" spans="2:9" ht="12.75">
      <c r="B523" s="382"/>
      <c r="C523" s="383"/>
      <c r="E523" s="315"/>
      <c r="G523" s="166"/>
      <c r="I523" s="97"/>
    </row>
    <row r="524" spans="2:9" ht="12.75">
      <c r="B524" s="382"/>
      <c r="C524" s="383"/>
      <c r="E524" s="315"/>
      <c r="G524" s="166"/>
      <c r="I524" s="97"/>
    </row>
    <row r="525" spans="2:9" ht="12.75">
      <c r="B525" s="382"/>
      <c r="C525" s="383"/>
      <c r="E525" s="315"/>
      <c r="G525" s="166"/>
      <c r="I525" s="97"/>
    </row>
    <row r="526" spans="2:9" ht="12.75">
      <c r="B526" s="382"/>
      <c r="C526" s="383"/>
      <c r="E526" s="315"/>
      <c r="G526" s="166"/>
      <c r="I526" s="97"/>
    </row>
    <row r="527" spans="2:9" ht="12.75">
      <c r="B527" s="382"/>
      <c r="C527" s="383"/>
      <c r="E527" s="315"/>
      <c r="G527" s="166"/>
      <c r="I527" s="97"/>
    </row>
    <row r="528" spans="2:9" ht="12.75">
      <c r="B528" s="382"/>
      <c r="C528" s="383"/>
      <c r="E528" s="315"/>
      <c r="G528" s="166"/>
      <c r="I528" s="97"/>
    </row>
    <row r="529" spans="2:9" ht="12.75">
      <c r="B529" s="382"/>
      <c r="C529" s="383"/>
      <c r="E529" s="315"/>
      <c r="G529" s="166"/>
      <c r="I529" s="97"/>
    </row>
    <row r="530" spans="2:9" ht="12.75">
      <c r="B530" s="382"/>
      <c r="C530" s="383"/>
      <c r="E530" s="315"/>
      <c r="G530" s="166"/>
      <c r="I530" s="97"/>
    </row>
    <row r="531" spans="2:9" ht="12.75">
      <c r="B531" s="382"/>
      <c r="C531" s="383"/>
      <c r="E531" s="315"/>
      <c r="G531" s="166"/>
      <c r="I531" s="97"/>
    </row>
    <row r="532" spans="2:9" ht="12.75">
      <c r="B532" s="382"/>
      <c r="C532" s="383"/>
      <c r="E532" s="315"/>
      <c r="G532" s="166"/>
      <c r="I532" s="97"/>
    </row>
    <row r="533" spans="2:9" ht="12.75">
      <c r="B533" s="382"/>
      <c r="C533" s="383"/>
      <c r="E533" s="315"/>
      <c r="G533" s="166"/>
      <c r="I533" s="97"/>
    </row>
    <row r="534" spans="2:9" ht="12.75">
      <c r="B534" s="382"/>
      <c r="C534" s="383"/>
      <c r="E534" s="315"/>
      <c r="G534" s="166"/>
      <c r="I534" s="97"/>
    </row>
    <row r="535" spans="2:9" ht="12.75">
      <c r="B535" s="382"/>
      <c r="C535" s="383"/>
      <c r="E535" s="315"/>
      <c r="G535" s="166"/>
      <c r="I535" s="97"/>
    </row>
    <row r="536" spans="2:9" ht="12.75">
      <c r="B536" s="382"/>
      <c r="C536" s="383"/>
      <c r="E536" s="315"/>
      <c r="G536" s="166"/>
      <c r="I536" s="97"/>
    </row>
    <row r="537" spans="2:9" ht="12.75">
      <c r="B537" s="382"/>
      <c r="C537" s="383"/>
      <c r="E537" s="315"/>
      <c r="G537" s="166"/>
      <c r="I537" s="97"/>
    </row>
    <row r="538" spans="2:9" ht="12.75">
      <c r="B538" s="382"/>
      <c r="C538" s="383"/>
      <c r="E538" s="315"/>
      <c r="G538" s="166"/>
      <c r="I538" s="97"/>
    </row>
    <row r="539" spans="2:9" ht="12.75">
      <c r="B539" s="382"/>
      <c r="C539" s="383"/>
      <c r="E539" s="315"/>
      <c r="G539" s="166"/>
      <c r="I539" s="97"/>
    </row>
    <row r="540" spans="2:9" ht="12.75">
      <c r="B540" s="382"/>
      <c r="C540" s="383"/>
      <c r="E540" s="315"/>
      <c r="G540" s="166"/>
      <c r="I540" s="97"/>
    </row>
    <row r="541" spans="2:9" ht="12.75">
      <c r="B541" s="382"/>
      <c r="C541" s="383"/>
      <c r="E541" s="315"/>
      <c r="G541" s="166"/>
      <c r="I541" s="97"/>
    </row>
    <row r="542" spans="2:9" ht="12.75">
      <c r="B542" s="382"/>
      <c r="C542" s="383"/>
      <c r="E542" s="315"/>
      <c r="G542" s="166"/>
      <c r="I542" s="97"/>
    </row>
    <row r="543" spans="2:9" ht="12.75">
      <c r="B543" s="382"/>
      <c r="C543" s="383"/>
      <c r="E543" s="315"/>
      <c r="G543" s="166"/>
      <c r="I543" s="97"/>
    </row>
    <row r="544" spans="2:9" ht="12.75">
      <c r="B544" s="382"/>
      <c r="C544" s="383"/>
      <c r="E544" s="315"/>
      <c r="G544" s="166"/>
      <c r="I544" s="97"/>
    </row>
    <row r="545" spans="2:9" ht="12.75">
      <c r="B545" s="382"/>
      <c r="C545" s="383"/>
      <c r="E545" s="315"/>
      <c r="G545" s="166"/>
      <c r="I545" s="97"/>
    </row>
    <row r="546" spans="2:9" ht="12.75">
      <c r="B546" s="382"/>
      <c r="C546" s="383"/>
      <c r="E546" s="315"/>
      <c r="G546" s="166"/>
      <c r="I546" s="97"/>
    </row>
    <row r="547" spans="2:9" ht="12.75">
      <c r="B547" s="382"/>
      <c r="C547" s="383"/>
      <c r="E547" s="315"/>
      <c r="G547" s="166"/>
      <c r="I547" s="97"/>
    </row>
    <row r="548" spans="2:9" ht="12.75">
      <c r="B548" s="382"/>
      <c r="C548" s="383"/>
      <c r="E548" s="315"/>
      <c r="G548" s="166"/>
      <c r="I548" s="97"/>
    </row>
    <row r="549" spans="2:9" ht="12.75">
      <c r="B549" s="382"/>
      <c r="C549" s="383"/>
      <c r="E549" s="315"/>
      <c r="G549" s="166"/>
      <c r="I549" s="97"/>
    </row>
    <row r="550" spans="2:9" ht="12.75">
      <c r="B550" s="382"/>
      <c r="C550" s="383"/>
      <c r="E550" s="315"/>
      <c r="G550" s="166"/>
      <c r="I550" s="97"/>
    </row>
    <row r="551" spans="2:9" ht="12.75">
      <c r="B551" s="382"/>
      <c r="C551" s="383"/>
      <c r="E551" s="315"/>
      <c r="G551" s="166"/>
      <c r="I551" s="97"/>
    </row>
    <row r="552" spans="2:9" ht="12.75">
      <c r="B552" s="382"/>
      <c r="C552" s="383"/>
      <c r="E552" s="315"/>
      <c r="G552" s="166"/>
      <c r="I552" s="97"/>
    </row>
    <row r="553" spans="2:9" ht="12.75">
      <c r="B553" s="382"/>
      <c r="C553" s="383"/>
      <c r="E553" s="315"/>
      <c r="G553" s="166"/>
      <c r="I553" s="97"/>
    </row>
    <row r="554" spans="2:9" ht="12.75">
      <c r="B554" s="382"/>
      <c r="C554" s="383"/>
      <c r="E554" s="315"/>
      <c r="G554" s="166"/>
      <c r="I554" s="97"/>
    </row>
    <row r="555" spans="2:9" ht="12.75">
      <c r="B555" s="382"/>
      <c r="C555" s="383"/>
      <c r="E555" s="315"/>
      <c r="G555" s="166"/>
      <c r="I555" s="97"/>
    </row>
    <row r="556" spans="2:9" ht="12.75">
      <c r="B556" s="382"/>
      <c r="C556" s="383"/>
      <c r="E556" s="315"/>
      <c r="G556" s="166"/>
      <c r="I556" s="97"/>
    </row>
    <row r="557" spans="2:9" ht="12.75">
      <c r="B557" s="382"/>
      <c r="C557" s="383"/>
      <c r="E557" s="315"/>
      <c r="G557" s="166"/>
      <c r="I557" s="97"/>
    </row>
    <row r="558" spans="2:9" ht="12.75">
      <c r="B558" s="382"/>
      <c r="C558" s="383"/>
      <c r="E558" s="315"/>
      <c r="G558" s="166"/>
      <c r="I558" s="97"/>
    </row>
    <row r="559" spans="2:9" ht="12.75">
      <c r="B559" s="382"/>
      <c r="C559" s="383"/>
      <c r="E559" s="315"/>
      <c r="G559" s="166"/>
      <c r="I559" s="97"/>
    </row>
    <row r="560" spans="2:9" ht="12.75">
      <c r="B560" s="382"/>
      <c r="C560" s="383"/>
      <c r="E560" s="315"/>
      <c r="G560" s="166"/>
      <c r="I560" s="97"/>
    </row>
    <row r="561" spans="2:9" ht="12.75">
      <c r="B561" s="382"/>
      <c r="C561" s="383"/>
      <c r="E561" s="315"/>
      <c r="G561" s="166"/>
      <c r="I561" s="97"/>
    </row>
    <row r="562" spans="2:9" ht="12.75">
      <c r="B562" s="382"/>
      <c r="C562" s="383"/>
      <c r="E562" s="315"/>
      <c r="G562" s="166"/>
      <c r="I562" s="97"/>
    </row>
    <row r="563" spans="2:9" ht="12.75">
      <c r="B563" s="382"/>
      <c r="C563" s="383"/>
      <c r="E563" s="315"/>
      <c r="G563" s="166"/>
      <c r="I563" s="97"/>
    </row>
    <row r="564" spans="2:9" ht="12.75">
      <c r="B564" s="382"/>
      <c r="C564" s="383"/>
      <c r="E564" s="315"/>
      <c r="G564" s="166"/>
      <c r="I564" s="97"/>
    </row>
    <row r="565" spans="2:9" ht="12.75">
      <c r="B565" s="382"/>
      <c r="C565" s="383"/>
      <c r="E565" s="315"/>
      <c r="G565" s="166"/>
      <c r="I565" s="97"/>
    </row>
    <row r="566" spans="2:9" ht="12.75">
      <c r="B566" s="382"/>
      <c r="C566" s="383"/>
      <c r="E566" s="315"/>
      <c r="G566" s="166"/>
      <c r="I566" s="97"/>
    </row>
    <row r="567" spans="2:9" ht="12.75">
      <c r="B567" s="382"/>
      <c r="C567" s="383"/>
      <c r="E567" s="315"/>
      <c r="G567" s="166"/>
      <c r="I567" s="97"/>
    </row>
    <row r="568" spans="2:9" ht="12.75">
      <c r="B568" s="382"/>
      <c r="C568" s="383"/>
      <c r="E568" s="315"/>
      <c r="G568" s="166"/>
      <c r="I568" s="97"/>
    </row>
    <row r="569" spans="2:9" ht="12.75">
      <c r="B569" s="382"/>
      <c r="C569" s="383"/>
      <c r="E569" s="315"/>
      <c r="G569" s="166"/>
      <c r="I569" s="97"/>
    </row>
    <row r="570" spans="2:9" ht="12.75">
      <c r="B570" s="382"/>
      <c r="C570" s="383"/>
      <c r="E570" s="315"/>
      <c r="G570" s="166"/>
      <c r="I570" s="97"/>
    </row>
    <row r="571" spans="2:9" ht="12.75">
      <c r="B571" s="382"/>
      <c r="C571" s="383"/>
      <c r="E571" s="315"/>
      <c r="G571" s="166"/>
      <c r="I571" s="97"/>
    </row>
    <row r="572" spans="2:9" ht="12.75">
      <c r="B572" s="382"/>
      <c r="C572" s="383"/>
      <c r="E572" s="315"/>
      <c r="G572" s="166"/>
      <c r="I572" s="97"/>
    </row>
    <row r="573" spans="2:9" ht="12.75">
      <c r="B573" s="382"/>
      <c r="C573" s="383"/>
      <c r="E573" s="315"/>
      <c r="G573" s="166"/>
      <c r="I573" s="97"/>
    </row>
    <row r="574" spans="2:9" ht="12.75">
      <c r="B574" s="382"/>
      <c r="C574" s="383"/>
      <c r="E574" s="315"/>
      <c r="G574" s="166"/>
      <c r="I574" s="97"/>
    </row>
    <row r="575" spans="2:9" ht="12.75">
      <c r="B575" s="382"/>
      <c r="C575" s="383"/>
      <c r="E575" s="315"/>
      <c r="G575" s="166"/>
      <c r="I575" s="97"/>
    </row>
    <row r="576" spans="2:9" ht="12.75">
      <c r="B576" s="382"/>
      <c r="C576" s="383"/>
      <c r="E576" s="315"/>
      <c r="G576" s="166"/>
      <c r="I576" s="97"/>
    </row>
    <row r="577" spans="2:9" ht="12.75">
      <c r="B577" s="382"/>
      <c r="C577" s="383"/>
      <c r="E577" s="315"/>
      <c r="G577" s="166"/>
      <c r="I577" s="97"/>
    </row>
    <row r="578" spans="2:9" ht="12.75">
      <c r="B578" s="382"/>
      <c r="C578" s="383"/>
      <c r="E578" s="315"/>
      <c r="G578" s="166"/>
      <c r="I578" s="97"/>
    </row>
    <row r="579" spans="2:9" ht="12.75">
      <c r="B579" s="382"/>
      <c r="C579" s="383"/>
      <c r="E579" s="315"/>
      <c r="G579" s="166"/>
      <c r="I579" s="97"/>
    </row>
    <row r="580" spans="2:9" ht="12.75">
      <c r="B580" s="382"/>
      <c r="C580" s="383"/>
      <c r="E580" s="315"/>
      <c r="G580" s="166"/>
      <c r="I580" s="97"/>
    </row>
    <row r="581" spans="2:9" ht="12.75">
      <c r="B581" s="382"/>
      <c r="C581" s="383"/>
      <c r="E581" s="315"/>
      <c r="G581" s="166"/>
      <c r="I581" s="97"/>
    </row>
    <row r="582" spans="2:9" ht="12.75">
      <c r="B582" s="382"/>
      <c r="C582" s="383"/>
      <c r="E582" s="315"/>
      <c r="G582" s="166"/>
      <c r="I582" s="97"/>
    </row>
    <row r="583" spans="2:9" ht="12.75">
      <c r="B583" s="382"/>
      <c r="C583" s="383"/>
      <c r="E583" s="315"/>
      <c r="G583" s="166"/>
      <c r="I583" s="97"/>
    </row>
    <row r="584" spans="2:9" ht="12.75">
      <c r="B584" s="382"/>
      <c r="C584" s="383"/>
      <c r="E584" s="315"/>
      <c r="G584" s="166"/>
      <c r="I584" s="97"/>
    </row>
    <row r="585" spans="2:9" ht="12.75">
      <c r="B585" s="382"/>
      <c r="C585" s="383"/>
      <c r="E585" s="315"/>
      <c r="G585" s="166"/>
      <c r="I585" s="97"/>
    </row>
    <row r="586" spans="2:9" ht="12.75">
      <c r="B586" s="382"/>
      <c r="C586" s="383"/>
      <c r="E586" s="315"/>
      <c r="G586" s="166"/>
      <c r="I586" s="97"/>
    </row>
    <row r="587" spans="2:9" ht="12.75">
      <c r="B587" s="382"/>
      <c r="C587" s="383"/>
      <c r="E587" s="315"/>
      <c r="G587" s="166"/>
      <c r="I587" s="97"/>
    </row>
    <row r="588" spans="2:9" ht="12.75">
      <c r="B588" s="382"/>
      <c r="C588" s="383"/>
      <c r="E588" s="315"/>
      <c r="G588" s="166"/>
      <c r="I588" s="97"/>
    </row>
    <row r="589" spans="2:9" ht="12.75">
      <c r="B589" s="382"/>
      <c r="C589" s="383"/>
      <c r="E589" s="315"/>
      <c r="G589" s="166"/>
      <c r="I589" s="97"/>
    </row>
    <row r="590" spans="2:9" ht="12.75">
      <c r="B590" s="382"/>
      <c r="C590" s="383"/>
      <c r="E590" s="315"/>
      <c r="G590" s="166"/>
      <c r="I590" s="97"/>
    </row>
    <row r="591" spans="2:9" ht="12.75">
      <c r="B591" s="382"/>
      <c r="C591" s="383"/>
      <c r="E591" s="315"/>
      <c r="G591" s="166"/>
      <c r="I591" s="97"/>
    </row>
    <row r="592" spans="2:9" ht="12.75">
      <c r="B592" s="382"/>
      <c r="C592" s="383"/>
      <c r="E592" s="315"/>
      <c r="G592" s="166"/>
      <c r="I592" s="97"/>
    </row>
    <row r="593" spans="2:9" ht="12.75">
      <c r="B593" s="382"/>
      <c r="C593" s="383"/>
      <c r="E593" s="315"/>
      <c r="G593" s="166"/>
      <c r="I593" s="97"/>
    </row>
    <row r="594" spans="2:9" ht="12.75">
      <c r="B594" s="382"/>
      <c r="C594" s="383"/>
      <c r="E594" s="315"/>
      <c r="G594" s="166"/>
      <c r="I594" s="97"/>
    </row>
    <row r="595" spans="2:9" ht="12.75">
      <c r="B595" s="382"/>
      <c r="C595" s="383"/>
      <c r="E595" s="315"/>
      <c r="G595" s="166"/>
      <c r="I595" s="97"/>
    </row>
    <row r="596" spans="2:9" ht="12.75">
      <c r="B596" s="382"/>
      <c r="C596" s="383"/>
      <c r="E596" s="315"/>
      <c r="G596" s="166"/>
      <c r="I596" s="97"/>
    </row>
    <row r="597" spans="2:9" ht="12.75">
      <c r="B597" s="382"/>
      <c r="C597" s="383"/>
      <c r="E597" s="315"/>
      <c r="G597" s="166"/>
      <c r="I597" s="97"/>
    </row>
    <row r="598" spans="2:9" ht="12.75">
      <c r="B598" s="382"/>
      <c r="C598" s="383"/>
      <c r="E598" s="315"/>
      <c r="G598" s="166"/>
      <c r="I598" s="97"/>
    </row>
    <row r="599" spans="2:9" ht="12.75">
      <c r="B599" s="382"/>
      <c r="C599" s="383"/>
      <c r="E599" s="315"/>
      <c r="G599" s="166"/>
      <c r="I599" s="97"/>
    </row>
    <row r="600" spans="2:9" ht="12.75">
      <c r="B600" s="382"/>
      <c r="C600" s="383"/>
      <c r="E600" s="315"/>
      <c r="G600" s="166"/>
      <c r="I600" s="97"/>
    </row>
    <row r="601" spans="2:9" ht="12.75">
      <c r="B601" s="382"/>
      <c r="C601" s="383"/>
      <c r="E601" s="315"/>
      <c r="G601" s="166"/>
      <c r="I601" s="97"/>
    </row>
    <row r="602" spans="2:9" ht="12.75">
      <c r="B602" s="382"/>
      <c r="C602" s="383"/>
      <c r="E602" s="315"/>
      <c r="G602" s="166"/>
      <c r="I602" s="97"/>
    </row>
    <row r="603" spans="2:9" ht="12.75">
      <c r="B603" s="382"/>
      <c r="C603" s="383"/>
      <c r="E603" s="315"/>
      <c r="G603" s="166"/>
      <c r="I603" s="97"/>
    </row>
    <row r="604" spans="2:9" ht="12.75">
      <c r="B604" s="382"/>
      <c r="C604" s="383"/>
      <c r="E604" s="315"/>
      <c r="G604" s="166"/>
      <c r="I604" s="97"/>
    </row>
    <row r="605" spans="2:9" ht="12.75">
      <c r="B605" s="382"/>
      <c r="C605" s="383"/>
      <c r="E605" s="315"/>
      <c r="G605" s="166"/>
      <c r="I605" s="97"/>
    </row>
    <row r="606" spans="2:9" ht="12.75">
      <c r="B606" s="382"/>
      <c r="C606" s="383"/>
      <c r="E606" s="315"/>
      <c r="G606" s="166"/>
      <c r="I606" s="97"/>
    </row>
    <row r="607" spans="2:9" ht="12.75">
      <c r="B607" s="382"/>
      <c r="C607" s="383"/>
      <c r="E607" s="315"/>
      <c r="G607" s="166"/>
      <c r="I607" s="97"/>
    </row>
    <row r="608" spans="2:9" ht="12.75">
      <c r="B608" s="382"/>
      <c r="C608" s="383"/>
      <c r="E608" s="315"/>
      <c r="G608" s="166"/>
      <c r="I608" s="97"/>
    </row>
    <row r="609" spans="2:9" ht="12.75">
      <c r="B609" s="382"/>
      <c r="C609" s="383"/>
      <c r="E609" s="315"/>
      <c r="G609" s="166"/>
      <c r="I609" s="97"/>
    </row>
    <row r="610" spans="2:9" ht="12.75">
      <c r="B610" s="382"/>
      <c r="C610" s="383"/>
      <c r="E610" s="315"/>
      <c r="G610" s="166"/>
      <c r="I610" s="97"/>
    </row>
    <row r="611" spans="2:9" ht="12.75">
      <c r="B611" s="382"/>
      <c r="C611" s="383"/>
      <c r="E611" s="315"/>
      <c r="G611" s="166"/>
      <c r="I611" s="97"/>
    </row>
    <row r="612" spans="2:9" ht="12.75">
      <c r="B612" s="382"/>
      <c r="C612" s="383"/>
      <c r="E612" s="315"/>
      <c r="G612" s="166"/>
      <c r="I612" s="97"/>
    </row>
    <row r="613" spans="2:9" ht="12.75">
      <c r="B613" s="382"/>
      <c r="C613" s="383"/>
      <c r="E613" s="315"/>
      <c r="G613" s="166"/>
      <c r="I613" s="97"/>
    </row>
    <row r="614" spans="2:9" ht="12.75">
      <c r="B614" s="382"/>
      <c r="C614" s="383"/>
      <c r="E614" s="315"/>
      <c r="G614" s="166"/>
      <c r="I614" s="97"/>
    </row>
    <row r="615" spans="2:9" ht="12.75">
      <c r="B615" s="382"/>
      <c r="C615" s="383"/>
      <c r="E615" s="315"/>
      <c r="G615" s="166"/>
      <c r="I615" s="97"/>
    </row>
    <row r="616" spans="2:9" ht="12.75">
      <c r="B616" s="382"/>
      <c r="C616" s="383"/>
      <c r="E616" s="315"/>
      <c r="G616" s="166"/>
      <c r="I616" s="97"/>
    </row>
    <row r="617" spans="2:9" ht="12.75">
      <c r="B617" s="382"/>
      <c r="C617" s="383"/>
      <c r="E617" s="315"/>
      <c r="G617" s="166"/>
      <c r="I617" s="97"/>
    </row>
    <row r="618" spans="2:9" ht="12.75">
      <c r="B618" s="382"/>
      <c r="C618" s="383"/>
      <c r="E618" s="315"/>
      <c r="G618" s="166"/>
      <c r="I618" s="97"/>
    </row>
    <row r="619" spans="2:9" ht="12.75">
      <c r="B619" s="382"/>
      <c r="C619" s="383"/>
      <c r="E619" s="315"/>
      <c r="G619" s="166"/>
      <c r="I619" s="97"/>
    </row>
    <row r="620" spans="2:9" ht="12.75">
      <c r="B620" s="382"/>
      <c r="C620" s="383"/>
      <c r="E620" s="315"/>
      <c r="G620" s="166"/>
      <c r="I620" s="97"/>
    </row>
    <row r="621" spans="2:9" ht="12.75">
      <c r="B621" s="382"/>
      <c r="C621" s="383"/>
      <c r="E621" s="315"/>
      <c r="G621" s="166"/>
      <c r="I621" s="97"/>
    </row>
    <row r="622" spans="2:9" ht="12.75">
      <c r="B622" s="382"/>
      <c r="C622" s="383"/>
      <c r="E622" s="315"/>
      <c r="G622" s="166"/>
      <c r="I622" s="97"/>
    </row>
    <row r="623" spans="2:9" ht="12.75">
      <c r="B623" s="382"/>
      <c r="C623" s="383"/>
      <c r="E623" s="315"/>
      <c r="G623" s="166"/>
      <c r="I623" s="97"/>
    </row>
    <row r="624" spans="2:9" ht="12.75">
      <c r="B624" s="382"/>
      <c r="C624" s="383"/>
      <c r="E624" s="315"/>
      <c r="G624" s="166"/>
      <c r="I624" s="97"/>
    </row>
    <row r="625" spans="2:9" ht="12.75">
      <c r="B625" s="382"/>
      <c r="C625" s="383"/>
      <c r="E625" s="315"/>
      <c r="G625" s="166"/>
      <c r="I625" s="97"/>
    </row>
    <row r="626" spans="2:9" ht="12.75">
      <c r="B626" s="382"/>
      <c r="C626" s="383"/>
      <c r="E626" s="315"/>
      <c r="G626" s="166"/>
      <c r="I626" s="97"/>
    </row>
    <row r="627" spans="2:9" ht="12.75">
      <c r="B627" s="382"/>
      <c r="C627" s="383"/>
      <c r="E627" s="315"/>
      <c r="G627" s="166"/>
      <c r="I627" s="97"/>
    </row>
    <row r="628" spans="2:9" ht="12.75">
      <c r="B628" s="382"/>
      <c r="C628" s="383"/>
      <c r="E628" s="315"/>
      <c r="G628" s="166"/>
      <c r="I628" s="97"/>
    </row>
    <row r="629" spans="2:9" ht="12.75">
      <c r="B629" s="382"/>
      <c r="C629" s="383"/>
      <c r="E629" s="315"/>
      <c r="G629" s="166"/>
      <c r="I629" s="97"/>
    </row>
    <row r="630" spans="2:9" ht="12.75">
      <c r="B630" s="382"/>
      <c r="C630" s="383"/>
      <c r="E630" s="315"/>
      <c r="G630" s="166"/>
      <c r="I630" s="97"/>
    </row>
    <row r="631" spans="2:9" ht="12.75">
      <c r="B631" s="382"/>
      <c r="C631" s="383"/>
      <c r="E631" s="315"/>
      <c r="G631" s="166"/>
      <c r="I631" s="97"/>
    </row>
    <row r="632" spans="2:9" ht="12.75">
      <c r="B632" s="382"/>
      <c r="C632" s="383"/>
      <c r="E632" s="315"/>
      <c r="G632" s="166"/>
      <c r="I632" s="97"/>
    </row>
    <row r="633" spans="2:9" ht="12.75">
      <c r="B633" s="382"/>
      <c r="C633" s="383"/>
      <c r="E633" s="315"/>
      <c r="G633" s="166"/>
      <c r="I633" s="97"/>
    </row>
    <row r="634" spans="2:9" ht="12.75">
      <c r="B634" s="382"/>
      <c r="C634" s="383"/>
      <c r="E634" s="315"/>
      <c r="G634" s="166"/>
      <c r="I634" s="97"/>
    </row>
    <row r="635" spans="2:9" ht="12.75">
      <c r="B635" s="382"/>
      <c r="C635" s="383"/>
      <c r="E635" s="315"/>
      <c r="G635" s="166"/>
      <c r="I635" s="97"/>
    </row>
    <row r="636" spans="2:9" ht="12.75">
      <c r="B636" s="382"/>
      <c r="C636" s="383"/>
      <c r="E636" s="315"/>
      <c r="G636" s="166"/>
      <c r="I636" s="97"/>
    </row>
    <row r="637" spans="2:9" ht="12.75">
      <c r="B637" s="382"/>
      <c r="C637" s="383"/>
      <c r="E637" s="315"/>
      <c r="G637" s="166"/>
      <c r="I637" s="97"/>
    </row>
    <row r="638" spans="2:9" ht="12.75">
      <c r="B638" s="382"/>
      <c r="C638" s="383"/>
      <c r="E638" s="315"/>
      <c r="G638" s="166"/>
      <c r="I638" s="97"/>
    </row>
    <row r="639" spans="2:9" ht="12.75">
      <c r="B639" s="382"/>
      <c r="C639" s="383"/>
      <c r="E639" s="315"/>
      <c r="G639" s="166"/>
      <c r="I639" s="97"/>
    </row>
    <row r="640" spans="2:9" ht="12.75">
      <c r="B640" s="382"/>
      <c r="C640" s="383"/>
      <c r="E640" s="315"/>
      <c r="G640" s="166"/>
      <c r="I640" s="97"/>
    </row>
    <row r="641" spans="2:9" ht="12.75">
      <c r="B641" s="382"/>
      <c r="C641" s="383"/>
      <c r="E641" s="315"/>
      <c r="G641" s="166"/>
      <c r="I641" s="97"/>
    </row>
    <row r="642" spans="2:9" ht="12.75">
      <c r="B642" s="382"/>
      <c r="C642" s="383"/>
      <c r="E642" s="315"/>
      <c r="G642" s="166"/>
      <c r="I642" s="97"/>
    </row>
    <row r="643" spans="2:9" ht="12.75">
      <c r="B643" s="382"/>
      <c r="C643" s="383"/>
      <c r="E643" s="315"/>
      <c r="G643" s="166"/>
      <c r="I643" s="97"/>
    </row>
    <row r="644" spans="2:9" ht="12.75">
      <c r="B644" s="382"/>
      <c r="C644" s="383"/>
      <c r="E644" s="315"/>
      <c r="G644" s="166"/>
      <c r="I644" s="97"/>
    </row>
    <row r="645" spans="2:9" ht="12.75">
      <c r="B645" s="382"/>
      <c r="C645" s="383"/>
      <c r="E645" s="315"/>
      <c r="G645" s="166"/>
      <c r="I645" s="97"/>
    </row>
    <row r="646" spans="2:9" ht="12.75">
      <c r="B646" s="382"/>
      <c r="C646" s="383"/>
      <c r="E646" s="315"/>
      <c r="G646" s="166"/>
      <c r="I646" s="97"/>
    </row>
    <row r="647" spans="2:9" ht="12.75">
      <c r="B647" s="382"/>
      <c r="C647" s="383"/>
      <c r="E647" s="315"/>
      <c r="G647" s="166"/>
      <c r="I647" s="97"/>
    </row>
    <row r="648" spans="2:9" ht="12.75">
      <c r="B648" s="382"/>
      <c r="C648" s="383"/>
      <c r="E648" s="315"/>
      <c r="G648" s="166"/>
      <c r="I648" s="97"/>
    </row>
    <row r="649" spans="2:9" ht="12.75">
      <c r="B649" s="382"/>
      <c r="C649" s="383"/>
      <c r="E649" s="315"/>
      <c r="G649" s="166"/>
      <c r="I649" s="97"/>
    </row>
    <row r="650" spans="2:9" ht="12.75">
      <c r="B650" s="382"/>
      <c r="C650" s="383"/>
      <c r="E650" s="315"/>
      <c r="G650" s="166"/>
      <c r="I650" s="97"/>
    </row>
    <row r="651" spans="2:9" ht="12.75">
      <c r="B651" s="382"/>
      <c r="C651" s="383"/>
      <c r="E651" s="315"/>
      <c r="G651" s="166"/>
      <c r="I651" s="97"/>
    </row>
    <row r="652" spans="2:9" ht="12.75">
      <c r="B652" s="382"/>
      <c r="C652" s="383"/>
      <c r="E652" s="315"/>
      <c r="G652" s="166"/>
      <c r="I652" s="97"/>
    </row>
    <row r="653" spans="2:9" ht="12.75">
      <c r="B653" s="382"/>
      <c r="C653" s="383"/>
      <c r="E653" s="315"/>
      <c r="G653" s="166"/>
      <c r="I653" s="97"/>
    </row>
    <row r="654" spans="2:9" ht="12.75">
      <c r="B654" s="382"/>
      <c r="C654" s="383"/>
      <c r="E654" s="315"/>
      <c r="G654" s="166"/>
      <c r="I654" s="97"/>
    </row>
    <row r="655" spans="2:9" ht="12.75">
      <c r="B655" s="382"/>
      <c r="C655" s="383"/>
      <c r="E655" s="315"/>
      <c r="G655" s="166"/>
      <c r="I655" s="97"/>
    </row>
    <row r="656" spans="2:9" ht="12.75">
      <c r="B656" s="382"/>
      <c r="C656" s="383"/>
      <c r="E656" s="315"/>
      <c r="G656" s="166"/>
      <c r="I656" s="97"/>
    </row>
    <row r="657" spans="2:9" ht="12.75">
      <c r="B657" s="382"/>
      <c r="C657" s="383"/>
      <c r="E657" s="315"/>
      <c r="G657" s="166"/>
      <c r="I657" s="97"/>
    </row>
    <row r="658" spans="2:9" ht="12.75">
      <c r="B658" s="382"/>
      <c r="C658" s="383"/>
      <c r="E658" s="315"/>
      <c r="G658" s="166"/>
      <c r="I658" s="97"/>
    </row>
    <row r="659" spans="2:9" ht="12.75">
      <c r="B659" s="382"/>
      <c r="C659" s="383"/>
      <c r="E659" s="315"/>
      <c r="G659" s="166"/>
      <c r="I659" s="97"/>
    </row>
    <row r="660" spans="2:9" ht="12.75">
      <c r="B660" s="382"/>
      <c r="C660" s="383"/>
      <c r="E660" s="315"/>
      <c r="G660" s="166"/>
      <c r="I660" s="97"/>
    </row>
    <row r="661" spans="2:9" ht="12.75">
      <c r="B661" s="382"/>
      <c r="C661" s="383"/>
      <c r="E661" s="315"/>
      <c r="G661" s="166"/>
      <c r="I661" s="97"/>
    </row>
    <row r="662" spans="2:9" ht="12.75">
      <c r="B662" s="382"/>
      <c r="C662" s="383"/>
      <c r="E662" s="315"/>
      <c r="G662" s="166"/>
      <c r="I662" s="97"/>
    </row>
    <row r="663" spans="2:9" ht="12.75">
      <c r="B663" s="382"/>
      <c r="C663" s="383"/>
      <c r="E663" s="315"/>
      <c r="G663" s="166"/>
      <c r="I663" s="97"/>
    </row>
    <row r="664" spans="2:9" ht="12.75">
      <c r="B664" s="382"/>
      <c r="C664" s="383"/>
      <c r="E664" s="315"/>
      <c r="G664" s="166"/>
      <c r="I664" s="97"/>
    </row>
    <row r="665" spans="2:9" ht="12.75">
      <c r="B665" s="382"/>
      <c r="C665" s="383"/>
      <c r="E665" s="315"/>
      <c r="G665" s="166"/>
      <c r="I665" s="97"/>
    </row>
    <row r="666" spans="2:9" ht="12.75">
      <c r="B666" s="382"/>
      <c r="C666" s="383"/>
      <c r="E666" s="315"/>
      <c r="G666" s="166"/>
      <c r="I666" s="97"/>
    </row>
    <row r="667" spans="2:9" ht="12.75">
      <c r="B667" s="382"/>
      <c r="C667" s="383"/>
      <c r="E667" s="315"/>
      <c r="G667" s="166"/>
      <c r="I667" s="97"/>
    </row>
    <row r="668" spans="2:9" ht="12.75">
      <c r="B668" s="382"/>
      <c r="C668" s="383"/>
      <c r="E668" s="315"/>
      <c r="G668" s="166"/>
      <c r="I668" s="97"/>
    </row>
    <row r="669" spans="2:9" ht="12.75">
      <c r="B669" s="382"/>
      <c r="C669" s="383"/>
      <c r="E669" s="315"/>
      <c r="G669" s="166"/>
      <c r="I669" s="97"/>
    </row>
    <row r="670" spans="2:9" ht="12.75">
      <c r="B670" s="382"/>
      <c r="C670" s="383"/>
      <c r="E670" s="315"/>
      <c r="G670" s="166"/>
      <c r="I670" s="97"/>
    </row>
    <row r="671" spans="2:9" ht="12.75">
      <c r="B671" s="382"/>
      <c r="C671" s="383"/>
      <c r="E671" s="315"/>
      <c r="G671" s="166"/>
      <c r="I671" s="97"/>
    </row>
    <row r="672" spans="2:9" ht="12.75">
      <c r="B672" s="382"/>
      <c r="C672" s="383"/>
      <c r="E672" s="315"/>
      <c r="G672" s="166"/>
      <c r="I672" s="97"/>
    </row>
    <row r="673" spans="2:9" ht="12.75">
      <c r="B673" s="382"/>
      <c r="C673" s="383"/>
      <c r="E673" s="315"/>
      <c r="G673" s="166"/>
      <c r="I673" s="97"/>
    </row>
    <row r="674" spans="2:9" ht="12.75">
      <c r="B674" s="382"/>
      <c r="C674" s="383"/>
      <c r="E674" s="315"/>
      <c r="G674" s="166"/>
      <c r="I674" s="97"/>
    </row>
    <row r="675" spans="2:9" ht="12.75">
      <c r="B675" s="382"/>
      <c r="C675" s="383"/>
      <c r="E675" s="315"/>
      <c r="G675" s="166"/>
      <c r="I675" s="97"/>
    </row>
    <row r="676" spans="2:9" ht="12.75">
      <c r="B676" s="382"/>
      <c r="C676" s="383"/>
      <c r="E676" s="315"/>
      <c r="G676" s="166"/>
      <c r="I676" s="97"/>
    </row>
    <row r="677" spans="2:9" ht="12.75">
      <c r="B677" s="382"/>
      <c r="C677" s="383"/>
      <c r="E677" s="315"/>
      <c r="G677" s="166"/>
      <c r="I677" s="97"/>
    </row>
    <row r="678" spans="2:9" ht="12.75">
      <c r="B678" s="382"/>
      <c r="C678" s="383"/>
      <c r="E678" s="315"/>
      <c r="G678" s="166"/>
      <c r="I678" s="97"/>
    </row>
    <row r="679" spans="2:9" ht="12.75">
      <c r="B679" s="382"/>
      <c r="C679" s="383"/>
      <c r="E679" s="315"/>
      <c r="G679" s="166"/>
      <c r="I679" s="97"/>
    </row>
    <row r="680" spans="2:9" ht="12.75">
      <c r="B680" s="382"/>
      <c r="C680" s="383"/>
      <c r="E680" s="315"/>
      <c r="G680" s="166"/>
      <c r="I680" s="97"/>
    </row>
    <row r="681" spans="2:9" ht="12.75">
      <c r="B681" s="382"/>
      <c r="C681" s="383"/>
      <c r="E681" s="315"/>
      <c r="G681" s="166"/>
      <c r="I681" s="97"/>
    </row>
    <row r="682" spans="2:9" ht="12.75">
      <c r="B682" s="382"/>
      <c r="C682" s="383"/>
      <c r="E682" s="315"/>
      <c r="G682" s="166"/>
      <c r="I682" s="97"/>
    </row>
    <row r="683" spans="2:9" ht="12.75">
      <c r="B683" s="382"/>
      <c r="C683" s="383"/>
      <c r="E683" s="315"/>
      <c r="G683" s="166"/>
      <c r="I683" s="97"/>
    </row>
    <row r="684" spans="2:9" ht="12.75">
      <c r="B684" s="382"/>
      <c r="C684" s="383"/>
      <c r="E684" s="315"/>
      <c r="G684" s="166"/>
      <c r="I684" s="97"/>
    </row>
    <row r="685" spans="2:9" ht="12.75">
      <c r="B685" s="382"/>
      <c r="C685" s="383"/>
      <c r="E685" s="315"/>
      <c r="G685" s="166"/>
      <c r="I685" s="97"/>
    </row>
    <row r="686" spans="2:9" ht="12.75">
      <c r="B686" s="382"/>
      <c r="C686" s="383"/>
      <c r="E686" s="315"/>
      <c r="G686" s="166"/>
      <c r="I686" s="97"/>
    </row>
    <row r="687" spans="2:9" ht="12.75">
      <c r="B687" s="382"/>
      <c r="C687" s="383"/>
      <c r="E687" s="315"/>
      <c r="G687" s="166"/>
      <c r="I687" s="97"/>
    </row>
    <row r="688" spans="2:9" ht="12.75">
      <c r="B688" s="382"/>
      <c r="C688" s="383"/>
      <c r="E688" s="315"/>
      <c r="G688" s="166"/>
      <c r="I688" s="97"/>
    </row>
    <row r="689" spans="2:9" ht="12.75">
      <c r="B689" s="382"/>
      <c r="C689" s="383"/>
      <c r="E689" s="315"/>
      <c r="G689" s="166"/>
      <c r="I689" s="97"/>
    </row>
    <row r="690" spans="2:9" ht="12.75">
      <c r="B690" s="382"/>
      <c r="C690" s="383"/>
      <c r="E690" s="315"/>
      <c r="G690" s="166"/>
      <c r="I690" s="97"/>
    </row>
    <row r="691" spans="2:9" ht="12.75">
      <c r="B691" s="382"/>
      <c r="C691" s="383"/>
      <c r="E691" s="315"/>
      <c r="G691" s="166"/>
      <c r="I691" s="97"/>
    </row>
    <row r="692" spans="2:9" ht="12.75">
      <c r="B692" s="382"/>
      <c r="C692" s="383"/>
      <c r="E692" s="315"/>
      <c r="G692" s="166"/>
      <c r="I692" s="97"/>
    </row>
    <row r="693" spans="2:9" ht="12.75">
      <c r="B693" s="382"/>
      <c r="C693" s="383"/>
      <c r="E693" s="315"/>
      <c r="G693" s="166"/>
      <c r="I693" s="97"/>
    </row>
    <row r="694" spans="2:9" ht="12.75">
      <c r="B694" s="382"/>
      <c r="C694" s="383"/>
      <c r="E694" s="315"/>
      <c r="G694" s="166"/>
      <c r="I694" s="97"/>
    </row>
    <row r="695" spans="2:9" ht="12.75">
      <c r="B695" s="382"/>
      <c r="C695" s="383"/>
      <c r="E695" s="315"/>
      <c r="G695" s="166"/>
      <c r="I695" s="97"/>
    </row>
    <row r="696" spans="2:9" ht="12.75">
      <c r="B696" s="382"/>
      <c r="C696" s="383"/>
      <c r="E696" s="315"/>
      <c r="G696" s="166"/>
      <c r="I696" s="97"/>
    </row>
    <row r="697" spans="2:9" ht="12.75">
      <c r="B697" s="382"/>
      <c r="C697" s="383"/>
      <c r="E697" s="315"/>
      <c r="G697" s="166"/>
      <c r="I697" s="97"/>
    </row>
    <row r="698" spans="2:9" ht="12.75">
      <c r="B698" s="382"/>
      <c r="C698" s="383"/>
      <c r="E698" s="315"/>
      <c r="G698" s="166"/>
      <c r="I698" s="97"/>
    </row>
    <row r="699" spans="2:9" ht="12.75">
      <c r="B699" s="382"/>
      <c r="C699" s="383"/>
      <c r="E699" s="315"/>
      <c r="G699" s="166"/>
      <c r="I699" s="97"/>
    </row>
    <row r="700" spans="2:9" ht="12.75">
      <c r="B700" s="382"/>
      <c r="C700" s="383"/>
      <c r="E700" s="315"/>
      <c r="G700" s="166"/>
      <c r="I700" s="97"/>
    </row>
    <row r="701" spans="2:9" ht="12.75">
      <c r="B701" s="382"/>
      <c r="C701" s="383"/>
      <c r="E701" s="315"/>
      <c r="G701" s="166"/>
      <c r="I701" s="97"/>
    </row>
    <row r="702" spans="2:9" ht="12.75">
      <c r="B702" s="382"/>
      <c r="C702" s="383"/>
      <c r="E702" s="315"/>
      <c r="G702" s="166"/>
      <c r="I702" s="97"/>
    </row>
    <row r="703" spans="2:9" ht="12.75">
      <c r="B703" s="382"/>
      <c r="C703" s="383"/>
      <c r="E703" s="315"/>
      <c r="G703" s="166"/>
      <c r="I703" s="97"/>
    </row>
    <row r="704" spans="2:9" ht="12.75">
      <c r="B704" s="382"/>
      <c r="C704" s="383"/>
      <c r="E704" s="315"/>
      <c r="G704" s="166"/>
      <c r="I704" s="97"/>
    </row>
    <row r="705" spans="2:9" ht="12.75">
      <c r="B705" s="382"/>
      <c r="C705" s="383"/>
      <c r="E705" s="315"/>
      <c r="G705" s="166"/>
      <c r="I705" s="97"/>
    </row>
    <row r="706" spans="2:9" ht="12.75">
      <c r="B706" s="382"/>
      <c r="C706" s="383"/>
      <c r="E706" s="315"/>
      <c r="G706" s="166"/>
      <c r="I706" s="97"/>
    </row>
    <row r="707" spans="2:9" ht="12.75">
      <c r="B707" s="382"/>
      <c r="C707" s="383"/>
      <c r="E707" s="315"/>
      <c r="G707" s="166"/>
      <c r="I707" s="97"/>
    </row>
    <row r="708" spans="2:9" ht="12.75">
      <c r="B708" s="382"/>
      <c r="C708" s="383"/>
      <c r="E708" s="315"/>
      <c r="G708" s="166"/>
      <c r="I708" s="97"/>
    </row>
    <row r="709" spans="2:9" ht="12.75">
      <c r="B709" s="382"/>
      <c r="C709" s="383"/>
      <c r="E709" s="315"/>
      <c r="G709" s="166"/>
      <c r="I709" s="97"/>
    </row>
    <row r="710" spans="2:9" ht="12.75">
      <c r="B710" s="382"/>
      <c r="C710" s="383"/>
      <c r="E710" s="315"/>
      <c r="G710" s="166"/>
      <c r="I710" s="97"/>
    </row>
    <row r="711" spans="2:9" ht="12.75">
      <c r="B711" s="382"/>
      <c r="C711" s="383"/>
      <c r="E711" s="315"/>
      <c r="G711" s="166"/>
      <c r="I711" s="97"/>
    </row>
    <row r="712" spans="2:9" ht="12.75">
      <c r="B712" s="382"/>
      <c r="C712" s="383"/>
      <c r="E712" s="315"/>
      <c r="G712" s="166"/>
      <c r="I712" s="97"/>
    </row>
    <row r="713" spans="2:9" ht="12.75">
      <c r="B713" s="382"/>
      <c r="C713" s="383"/>
      <c r="E713" s="315"/>
      <c r="G713" s="166"/>
      <c r="I713" s="97"/>
    </row>
    <row r="714" spans="2:9" ht="12.75">
      <c r="B714" s="382"/>
      <c r="C714" s="383"/>
      <c r="E714" s="315"/>
      <c r="G714" s="166"/>
      <c r="I714" s="97"/>
    </row>
    <row r="715" spans="2:9" ht="12.75">
      <c r="B715" s="382"/>
      <c r="C715" s="383"/>
      <c r="E715" s="315"/>
      <c r="G715" s="166"/>
      <c r="I715" s="97"/>
    </row>
    <row r="716" spans="2:9" ht="12.75">
      <c r="B716" s="382"/>
      <c r="C716" s="383"/>
      <c r="E716" s="315"/>
      <c r="G716" s="166"/>
      <c r="I716" s="97"/>
    </row>
    <row r="717" spans="2:9" ht="12.75">
      <c r="B717" s="382"/>
      <c r="C717" s="383"/>
      <c r="E717" s="315"/>
      <c r="G717" s="166"/>
      <c r="I717" s="97"/>
    </row>
    <row r="718" spans="2:9" ht="12.75">
      <c r="B718" s="382"/>
      <c r="C718" s="383"/>
      <c r="E718" s="315"/>
      <c r="G718" s="166"/>
      <c r="I718" s="97"/>
    </row>
    <row r="719" spans="2:9" ht="12.75">
      <c r="B719" s="382"/>
      <c r="C719" s="383"/>
      <c r="E719" s="315"/>
      <c r="G719" s="166"/>
      <c r="I719" s="97"/>
    </row>
    <row r="720" spans="2:9" ht="12.75">
      <c r="B720" s="382"/>
      <c r="C720" s="383"/>
      <c r="E720" s="315"/>
      <c r="G720" s="166"/>
      <c r="I720" s="97"/>
    </row>
    <row r="721" spans="2:9" ht="12.75">
      <c r="B721" s="382"/>
      <c r="C721" s="383"/>
      <c r="E721" s="315"/>
      <c r="G721" s="166"/>
      <c r="I721" s="97"/>
    </row>
    <row r="722" spans="2:9" ht="12.75">
      <c r="B722" s="382"/>
      <c r="C722" s="383"/>
      <c r="E722" s="315"/>
      <c r="G722" s="166"/>
      <c r="I722" s="97"/>
    </row>
    <row r="723" spans="2:9" ht="12.75">
      <c r="B723" s="382"/>
      <c r="C723" s="383"/>
      <c r="E723" s="315"/>
      <c r="G723" s="166"/>
      <c r="I723" s="97"/>
    </row>
    <row r="724" spans="2:9" ht="12.75">
      <c r="B724" s="382"/>
      <c r="C724" s="383"/>
      <c r="E724" s="315"/>
      <c r="G724" s="166"/>
      <c r="I724" s="97"/>
    </row>
    <row r="725" spans="2:9" ht="12.75">
      <c r="B725" s="382"/>
      <c r="C725" s="383"/>
      <c r="E725" s="315"/>
      <c r="G725" s="166"/>
      <c r="I725" s="97"/>
    </row>
    <row r="726" spans="2:9" ht="12.75">
      <c r="B726" s="382"/>
      <c r="C726" s="383"/>
      <c r="E726" s="315"/>
      <c r="G726" s="166"/>
      <c r="I726" s="97"/>
    </row>
    <row r="727" spans="2:9" ht="12.75">
      <c r="B727" s="382"/>
      <c r="C727" s="383"/>
      <c r="E727" s="315"/>
      <c r="G727" s="166"/>
      <c r="I727" s="97"/>
    </row>
    <row r="728" spans="2:9" ht="12.75">
      <c r="B728" s="382"/>
      <c r="C728" s="383"/>
      <c r="E728" s="315"/>
      <c r="G728" s="166"/>
      <c r="I728" s="97"/>
    </row>
    <row r="729" spans="2:9" ht="12.75">
      <c r="B729" s="382"/>
      <c r="C729" s="383"/>
      <c r="E729" s="315"/>
      <c r="G729" s="166"/>
      <c r="I729" s="97"/>
    </row>
    <row r="730" spans="2:9" ht="12.75">
      <c r="B730" s="382"/>
      <c r="C730" s="383"/>
      <c r="E730" s="315"/>
      <c r="G730" s="166"/>
      <c r="I730" s="97"/>
    </row>
    <row r="731" spans="2:9" ht="12.75">
      <c r="B731" s="382"/>
      <c r="C731" s="383"/>
      <c r="E731" s="315"/>
      <c r="G731" s="166"/>
      <c r="I731" s="97"/>
    </row>
    <row r="732" spans="2:9" ht="12.75">
      <c r="B732" s="382"/>
      <c r="C732" s="383"/>
      <c r="E732" s="315"/>
      <c r="G732" s="166"/>
      <c r="I732" s="97"/>
    </row>
    <row r="733" spans="2:9" ht="12.75">
      <c r="B733" s="382"/>
      <c r="C733" s="383"/>
      <c r="E733" s="315"/>
      <c r="G733" s="166"/>
      <c r="I733" s="97"/>
    </row>
    <row r="734" spans="2:9" ht="12.75">
      <c r="B734" s="382"/>
      <c r="C734" s="383"/>
      <c r="E734" s="315"/>
      <c r="G734" s="166"/>
      <c r="I734" s="97"/>
    </row>
    <row r="735" spans="2:9" ht="12.75">
      <c r="B735" s="382"/>
      <c r="C735" s="383"/>
      <c r="E735" s="315"/>
      <c r="G735" s="166"/>
      <c r="I735" s="97"/>
    </row>
    <row r="736" spans="2:9" ht="12.75">
      <c r="B736" s="382"/>
      <c r="C736" s="383"/>
      <c r="E736" s="315"/>
      <c r="G736" s="166"/>
      <c r="I736" s="97"/>
    </row>
    <row r="737" spans="2:9" ht="12.75">
      <c r="B737" s="382"/>
      <c r="C737" s="383"/>
      <c r="E737" s="315"/>
      <c r="G737" s="166"/>
      <c r="I737" s="97"/>
    </row>
    <row r="738" spans="2:9" ht="12.75">
      <c r="B738" s="382"/>
      <c r="C738" s="383"/>
      <c r="E738" s="315"/>
      <c r="G738" s="166"/>
      <c r="I738" s="97"/>
    </row>
    <row r="739" spans="2:9" ht="12.75">
      <c r="B739" s="382"/>
      <c r="C739" s="383"/>
      <c r="E739" s="315"/>
      <c r="G739" s="166"/>
      <c r="I739" s="97"/>
    </row>
    <row r="740" spans="2:9" ht="12.75">
      <c r="B740" s="382"/>
      <c r="C740" s="383"/>
      <c r="E740" s="315"/>
      <c r="G740" s="166"/>
      <c r="I740" s="97"/>
    </row>
    <row r="741" spans="2:9" ht="12.75">
      <c r="B741" s="382"/>
      <c r="C741" s="383"/>
      <c r="E741" s="315"/>
      <c r="G741" s="166"/>
      <c r="I741" s="97"/>
    </row>
    <row r="742" spans="2:9" ht="12.75">
      <c r="B742" s="382"/>
      <c r="C742" s="383"/>
      <c r="E742" s="315"/>
      <c r="G742" s="166"/>
      <c r="I742" s="97"/>
    </row>
    <row r="743" spans="2:9" ht="12.75">
      <c r="B743" s="382"/>
      <c r="C743" s="383"/>
      <c r="E743" s="315"/>
      <c r="G743" s="166"/>
      <c r="I743" s="97"/>
    </row>
    <row r="744" spans="2:9" ht="12.75">
      <c r="B744" s="382"/>
      <c r="C744" s="383"/>
      <c r="E744" s="315"/>
      <c r="G744" s="166"/>
      <c r="I744" s="97"/>
    </row>
    <row r="745" spans="2:9" ht="12.75">
      <c r="B745" s="382"/>
      <c r="C745" s="383"/>
      <c r="E745" s="315"/>
      <c r="G745" s="166"/>
      <c r="I745" s="97"/>
    </row>
    <row r="746" spans="2:9" ht="12.75">
      <c r="B746" s="382"/>
      <c r="C746" s="383"/>
      <c r="E746" s="315"/>
      <c r="G746" s="166"/>
      <c r="I746" s="97"/>
    </row>
    <row r="747" spans="2:9" ht="12.75">
      <c r="B747" s="382"/>
      <c r="C747" s="383"/>
      <c r="E747" s="315"/>
      <c r="G747" s="166"/>
      <c r="I747" s="97"/>
    </row>
    <row r="748" spans="2:9" ht="12.75">
      <c r="B748" s="382"/>
      <c r="C748" s="383"/>
      <c r="E748" s="315"/>
      <c r="G748" s="166"/>
      <c r="I748" s="97"/>
    </row>
    <row r="749" spans="2:9" ht="12.75">
      <c r="B749" s="382"/>
      <c r="C749" s="383"/>
      <c r="E749" s="315"/>
      <c r="G749" s="166"/>
      <c r="I749" s="97"/>
    </row>
    <row r="750" spans="2:9" ht="12.75">
      <c r="B750" s="382"/>
      <c r="C750" s="383"/>
      <c r="E750" s="315"/>
      <c r="G750" s="166"/>
      <c r="I750" s="97"/>
    </row>
    <row r="751" spans="2:9" ht="12.75">
      <c r="B751" s="382"/>
      <c r="C751" s="383"/>
      <c r="E751" s="315"/>
      <c r="G751" s="166"/>
      <c r="I751" s="97"/>
    </row>
    <row r="752" spans="2:9" ht="12.75">
      <c r="B752" s="382"/>
      <c r="C752" s="383"/>
      <c r="E752" s="315"/>
      <c r="G752" s="166"/>
      <c r="I752" s="97"/>
    </row>
    <row r="753" spans="2:9" ht="12.75">
      <c r="B753" s="382"/>
      <c r="C753" s="383"/>
      <c r="E753" s="315"/>
      <c r="G753" s="166"/>
      <c r="I753" s="97"/>
    </row>
    <row r="754" spans="2:9" ht="12.75">
      <c r="B754" s="382"/>
      <c r="C754" s="383"/>
      <c r="E754" s="315"/>
      <c r="G754" s="166"/>
      <c r="I754" s="97"/>
    </row>
    <row r="755" spans="2:9" ht="12.75">
      <c r="B755" s="382"/>
      <c r="C755" s="383"/>
      <c r="E755" s="315"/>
      <c r="G755" s="166"/>
      <c r="I755" s="97"/>
    </row>
    <row r="756" spans="2:9" ht="12.75">
      <c r="B756" s="382"/>
      <c r="C756" s="383"/>
      <c r="E756" s="315"/>
      <c r="G756" s="166"/>
      <c r="I756" s="97"/>
    </row>
    <row r="757" spans="2:9" ht="12.75">
      <c r="B757" s="382"/>
      <c r="C757" s="383"/>
      <c r="E757" s="315"/>
      <c r="G757" s="166"/>
      <c r="I757" s="97"/>
    </row>
    <row r="758" spans="2:9" ht="12.75">
      <c r="B758" s="382"/>
      <c r="C758" s="383"/>
      <c r="E758" s="315"/>
      <c r="G758" s="166"/>
      <c r="I758" s="97"/>
    </row>
    <row r="759" spans="2:9" ht="12.75">
      <c r="B759" s="382"/>
      <c r="C759" s="383"/>
      <c r="E759" s="315"/>
      <c r="G759" s="166"/>
      <c r="I759" s="97"/>
    </row>
    <row r="760" spans="2:9" ht="12.75">
      <c r="B760" s="382"/>
      <c r="C760" s="383"/>
      <c r="E760" s="315"/>
      <c r="G760" s="166"/>
      <c r="I760" s="97"/>
    </row>
    <row r="761" spans="2:9" ht="12.75">
      <c r="B761" s="382"/>
      <c r="C761" s="383"/>
      <c r="E761" s="315"/>
      <c r="G761" s="166"/>
      <c r="I761" s="97"/>
    </row>
    <row r="762" spans="2:9" ht="12.75">
      <c r="B762" s="382"/>
      <c r="C762" s="383"/>
      <c r="E762" s="315"/>
      <c r="G762" s="166"/>
      <c r="I762" s="97"/>
    </row>
    <row r="763" spans="2:9" ht="12.75">
      <c r="B763" s="382"/>
      <c r="C763" s="383"/>
      <c r="E763" s="315"/>
      <c r="G763" s="166"/>
      <c r="I763" s="97"/>
    </row>
    <row r="764" spans="2:9" ht="12.75">
      <c r="B764" s="382"/>
      <c r="C764" s="383"/>
      <c r="E764" s="315"/>
      <c r="G764" s="166"/>
      <c r="I764" s="97"/>
    </row>
    <row r="765" spans="2:9" ht="12.75">
      <c r="B765" s="382"/>
      <c r="C765" s="383"/>
      <c r="E765" s="315"/>
      <c r="G765" s="166"/>
      <c r="I765" s="97"/>
    </row>
    <row r="766" spans="2:9" ht="12.75">
      <c r="B766" s="382"/>
      <c r="C766" s="383"/>
      <c r="E766" s="315"/>
      <c r="G766" s="166"/>
      <c r="I766" s="97"/>
    </row>
    <row r="767" spans="2:9" ht="12.75">
      <c r="B767" s="382"/>
      <c r="C767" s="383"/>
      <c r="E767" s="315"/>
      <c r="G767" s="166"/>
      <c r="I767" s="97"/>
    </row>
    <row r="768" spans="2:9" ht="12.75">
      <c r="B768" s="382"/>
      <c r="C768" s="383"/>
      <c r="E768" s="315"/>
      <c r="G768" s="166"/>
      <c r="I768" s="97"/>
    </row>
    <row r="769" spans="2:9" ht="12.75">
      <c r="B769" s="382"/>
      <c r="C769" s="383"/>
      <c r="E769" s="315"/>
      <c r="G769" s="166"/>
      <c r="I769" s="97"/>
    </row>
    <row r="770" spans="2:9" ht="12.75">
      <c r="B770" s="382"/>
      <c r="C770" s="383"/>
      <c r="E770" s="315"/>
      <c r="G770" s="166"/>
      <c r="I770" s="97"/>
    </row>
    <row r="771" spans="2:9" ht="12.75">
      <c r="B771" s="382"/>
      <c r="C771" s="383"/>
      <c r="E771" s="315"/>
      <c r="G771" s="166"/>
      <c r="I771" s="97"/>
    </row>
    <row r="772" spans="2:9" ht="12.75">
      <c r="B772" s="382"/>
      <c r="C772" s="383"/>
      <c r="E772" s="315"/>
      <c r="G772" s="166"/>
      <c r="I772" s="97"/>
    </row>
    <row r="773" spans="2:9" ht="12.75">
      <c r="B773" s="382"/>
      <c r="C773" s="383"/>
      <c r="E773" s="315"/>
      <c r="G773" s="166"/>
      <c r="I773" s="97"/>
    </row>
    <row r="774" spans="2:9" ht="12.75">
      <c r="B774" s="382"/>
      <c r="C774" s="383"/>
      <c r="E774" s="315"/>
      <c r="G774" s="166"/>
      <c r="I774" s="97"/>
    </row>
    <row r="775" spans="2:9" ht="12.75">
      <c r="B775" s="382"/>
      <c r="C775" s="383"/>
      <c r="E775" s="315"/>
      <c r="G775" s="166"/>
      <c r="I775" s="97"/>
    </row>
    <row r="776" spans="2:9" ht="12.75">
      <c r="B776" s="382"/>
      <c r="C776" s="383"/>
      <c r="E776" s="315"/>
      <c r="G776" s="166"/>
      <c r="I776" s="97"/>
    </row>
    <row r="777" spans="2:9" ht="12.75">
      <c r="B777" s="382"/>
      <c r="C777" s="383"/>
      <c r="E777" s="315"/>
      <c r="G777" s="166"/>
      <c r="I777" s="97"/>
    </row>
    <row r="778" spans="2:9" ht="12.75">
      <c r="B778" s="382"/>
      <c r="C778" s="383"/>
      <c r="E778" s="315"/>
      <c r="G778" s="166"/>
      <c r="I778" s="97"/>
    </row>
    <row r="779" spans="2:9" ht="12.75">
      <c r="B779" s="382"/>
      <c r="C779" s="383"/>
      <c r="E779" s="315"/>
      <c r="G779" s="166"/>
      <c r="I779" s="97"/>
    </row>
    <row r="780" spans="2:9" ht="12.75">
      <c r="B780" s="382"/>
      <c r="C780" s="383"/>
      <c r="E780" s="315"/>
      <c r="G780" s="166"/>
      <c r="I780" s="97"/>
    </row>
    <row r="781" spans="2:9" ht="12.75">
      <c r="B781" s="382"/>
      <c r="C781" s="383"/>
      <c r="E781" s="315"/>
      <c r="G781" s="166"/>
      <c r="I781" s="97"/>
    </row>
    <row r="782" spans="2:9" ht="12.75">
      <c r="B782" s="382"/>
      <c r="C782" s="383"/>
      <c r="E782" s="315"/>
      <c r="G782" s="166"/>
      <c r="I782" s="97"/>
    </row>
    <row r="783" spans="2:9" ht="12.75">
      <c r="B783" s="382"/>
      <c r="C783" s="383"/>
      <c r="E783" s="315"/>
      <c r="G783" s="166"/>
      <c r="I783" s="97"/>
    </row>
    <row r="784" spans="2:9" ht="12.75">
      <c r="B784" s="382"/>
      <c r="C784" s="383"/>
      <c r="E784" s="315"/>
      <c r="G784" s="166"/>
      <c r="I784" s="97"/>
    </row>
    <row r="785" spans="2:9" ht="12.75">
      <c r="B785" s="382"/>
      <c r="C785" s="383"/>
      <c r="E785" s="315"/>
      <c r="G785" s="166"/>
      <c r="I785" s="97"/>
    </row>
    <row r="786" spans="2:9" ht="12.75">
      <c r="B786" s="382"/>
      <c r="C786" s="383"/>
      <c r="E786" s="315"/>
      <c r="G786" s="166"/>
      <c r="I786" s="97"/>
    </row>
    <row r="787" spans="2:9" ht="12.75">
      <c r="B787" s="382"/>
      <c r="C787" s="383"/>
      <c r="E787" s="315"/>
      <c r="G787" s="166"/>
      <c r="I787" s="97"/>
    </row>
    <row r="788" spans="2:9" ht="12.75">
      <c r="B788" s="382"/>
      <c r="C788" s="383"/>
      <c r="E788" s="315"/>
      <c r="G788" s="166"/>
      <c r="I788" s="97"/>
    </row>
    <row r="789" spans="2:9" ht="12.75">
      <c r="B789" s="382"/>
      <c r="C789" s="383"/>
      <c r="E789" s="315"/>
      <c r="G789" s="166"/>
      <c r="I789" s="97"/>
    </row>
    <row r="790" spans="2:9" ht="12.75">
      <c r="B790" s="382"/>
      <c r="C790" s="383"/>
      <c r="E790" s="315"/>
      <c r="G790" s="166"/>
      <c r="I790" s="97"/>
    </row>
    <row r="791" spans="2:9" ht="12.75">
      <c r="B791" s="382"/>
      <c r="C791" s="383"/>
      <c r="E791" s="315"/>
      <c r="G791" s="166"/>
      <c r="I791" s="97"/>
    </row>
    <row r="792" spans="2:9" ht="12.75">
      <c r="B792" s="382"/>
      <c r="C792" s="383"/>
      <c r="E792" s="315"/>
      <c r="G792" s="166"/>
      <c r="I792" s="97"/>
    </row>
    <row r="793" spans="2:9" ht="12.75">
      <c r="B793" s="382"/>
      <c r="C793" s="383"/>
      <c r="E793" s="315"/>
      <c r="G793" s="166"/>
      <c r="I793" s="97"/>
    </row>
    <row r="794" spans="2:9" ht="12.75">
      <c r="B794" s="382"/>
      <c r="C794" s="383"/>
      <c r="E794" s="315"/>
      <c r="G794" s="166"/>
      <c r="I794" s="97"/>
    </row>
    <row r="795" spans="2:9" ht="12.75">
      <c r="B795" s="382"/>
      <c r="C795" s="383"/>
      <c r="E795" s="315"/>
      <c r="G795" s="166"/>
      <c r="I795" s="97"/>
    </row>
    <row r="796" spans="2:9" ht="12.75">
      <c r="B796" s="382"/>
      <c r="C796" s="383"/>
      <c r="E796" s="315"/>
      <c r="G796" s="166"/>
      <c r="I796" s="97"/>
    </row>
    <row r="797" spans="2:9" ht="12.75">
      <c r="B797" s="382"/>
      <c r="C797" s="383"/>
      <c r="E797" s="315"/>
      <c r="G797" s="166"/>
      <c r="I797" s="97"/>
    </row>
    <row r="798" spans="2:9" ht="12.75">
      <c r="B798" s="382"/>
      <c r="C798" s="383"/>
      <c r="E798" s="315"/>
      <c r="G798" s="166"/>
      <c r="I798" s="97"/>
    </row>
    <row r="799" spans="2:9" ht="12.75">
      <c r="B799" s="382"/>
      <c r="C799" s="383"/>
      <c r="E799" s="315"/>
      <c r="G799" s="166"/>
      <c r="I799" s="97"/>
    </row>
    <row r="800" spans="2:9" ht="12.75">
      <c r="B800" s="382"/>
      <c r="C800" s="383"/>
      <c r="E800" s="315"/>
      <c r="G800" s="166"/>
      <c r="I800" s="97"/>
    </row>
    <row r="801" spans="2:9" ht="12.75">
      <c r="B801" s="382"/>
      <c r="C801" s="383"/>
      <c r="E801" s="315"/>
      <c r="G801" s="166"/>
      <c r="I801" s="97"/>
    </row>
    <row r="802" spans="2:9" ht="12.75">
      <c r="B802" s="382"/>
      <c r="C802" s="383"/>
      <c r="E802" s="315"/>
      <c r="G802" s="166"/>
      <c r="I802" s="97"/>
    </row>
    <row r="803" spans="2:9" ht="12.75">
      <c r="B803" s="382"/>
      <c r="C803" s="383"/>
      <c r="E803" s="315"/>
      <c r="G803" s="166"/>
      <c r="I803" s="97"/>
    </row>
    <row r="804" spans="2:9" ht="12.75">
      <c r="B804" s="382"/>
      <c r="C804" s="383"/>
      <c r="E804" s="315"/>
      <c r="G804" s="166"/>
      <c r="I804" s="97"/>
    </row>
    <row r="805" spans="2:9" ht="12.75">
      <c r="B805" s="382"/>
      <c r="C805" s="383"/>
      <c r="E805" s="315"/>
      <c r="G805" s="166"/>
      <c r="I805" s="97"/>
    </row>
    <row r="806" spans="2:9" ht="12.75">
      <c r="B806" s="382"/>
      <c r="C806" s="383"/>
      <c r="E806" s="315"/>
      <c r="G806" s="166"/>
      <c r="I806" s="97"/>
    </row>
    <row r="807" spans="2:9" ht="12.75">
      <c r="B807" s="382"/>
      <c r="C807" s="383"/>
      <c r="E807" s="315"/>
      <c r="G807" s="166"/>
      <c r="I807" s="97"/>
    </row>
    <row r="808" spans="2:9" ht="12.75">
      <c r="B808" s="382"/>
      <c r="C808" s="383"/>
      <c r="E808" s="315"/>
      <c r="G808" s="166"/>
      <c r="I808" s="97"/>
    </row>
    <row r="809" spans="2:9" ht="12.75">
      <c r="B809" s="382"/>
      <c r="C809" s="383"/>
      <c r="E809" s="315"/>
      <c r="G809" s="166"/>
      <c r="I809" s="97"/>
    </row>
    <row r="810" spans="2:9" ht="12.75">
      <c r="B810" s="382"/>
      <c r="C810" s="383"/>
      <c r="E810" s="315"/>
      <c r="G810" s="166"/>
      <c r="I810" s="97"/>
    </row>
    <row r="811" spans="2:9" ht="12.75">
      <c r="B811" s="382"/>
      <c r="C811" s="383"/>
      <c r="E811" s="315"/>
      <c r="G811" s="166"/>
      <c r="I811" s="97"/>
    </row>
    <row r="812" spans="2:9" ht="12.75">
      <c r="B812" s="382"/>
      <c r="C812" s="383"/>
      <c r="E812" s="315"/>
      <c r="G812" s="166"/>
      <c r="I812" s="97"/>
    </row>
    <row r="813" spans="2:9" ht="12.75">
      <c r="B813" s="382"/>
      <c r="C813" s="383"/>
      <c r="E813" s="315"/>
      <c r="G813" s="166"/>
      <c r="I813" s="97"/>
    </row>
    <row r="814" spans="2:9" ht="12.75">
      <c r="B814" s="382"/>
      <c r="C814" s="383"/>
      <c r="E814" s="315"/>
      <c r="G814" s="166"/>
      <c r="I814" s="97"/>
    </row>
    <row r="815" spans="2:9" ht="12.75">
      <c r="B815" s="382"/>
      <c r="C815" s="383"/>
      <c r="E815" s="315"/>
      <c r="G815" s="166"/>
      <c r="I815" s="97"/>
    </row>
    <row r="816" spans="2:9" ht="12.75">
      <c r="B816" s="382"/>
      <c r="C816" s="383"/>
      <c r="E816" s="315"/>
      <c r="G816" s="166"/>
      <c r="I816" s="97"/>
    </row>
    <row r="817" spans="2:9" ht="12.75">
      <c r="B817" s="382"/>
      <c r="C817" s="383"/>
      <c r="E817" s="315"/>
      <c r="G817" s="166"/>
      <c r="I817" s="97"/>
    </row>
    <row r="818" spans="2:9" ht="12.75">
      <c r="B818" s="382"/>
      <c r="C818" s="383"/>
      <c r="E818" s="315"/>
      <c r="G818" s="166"/>
      <c r="I818" s="97"/>
    </row>
    <row r="819" spans="2:9" ht="12.75">
      <c r="B819" s="382"/>
      <c r="C819" s="383"/>
      <c r="E819" s="315"/>
      <c r="G819" s="166"/>
      <c r="I819" s="97"/>
    </row>
    <row r="820" spans="2:9" ht="12.75">
      <c r="B820" s="382"/>
      <c r="C820" s="383"/>
      <c r="E820" s="315"/>
      <c r="G820" s="166"/>
      <c r="I820" s="97"/>
    </row>
    <row r="821" spans="2:9" ht="12.75">
      <c r="B821" s="382"/>
      <c r="C821" s="383"/>
      <c r="E821" s="315"/>
      <c r="G821" s="166"/>
      <c r="I821" s="97"/>
    </row>
    <row r="822" spans="2:9" ht="12.75">
      <c r="B822" s="382"/>
      <c r="C822" s="383"/>
      <c r="E822" s="315"/>
      <c r="G822" s="166"/>
      <c r="I822" s="97"/>
    </row>
    <row r="823" spans="2:9" ht="12.75">
      <c r="B823" s="382"/>
      <c r="C823" s="383"/>
      <c r="E823" s="315"/>
      <c r="G823" s="166"/>
      <c r="I823" s="97"/>
    </row>
    <row r="824" spans="2:9" ht="12.75">
      <c r="B824" s="382"/>
      <c r="C824" s="383"/>
      <c r="E824" s="315"/>
      <c r="G824" s="166"/>
      <c r="I824" s="97"/>
    </row>
    <row r="825" spans="2:9" ht="12.75">
      <c r="B825" s="382"/>
      <c r="C825" s="383"/>
      <c r="E825" s="315"/>
      <c r="G825" s="166"/>
      <c r="I825" s="97"/>
    </row>
    <row r="826" spans="2:9" ht="12.75">
      <c r="B826" s="382"/>
      <c r="C826" s="383"/>
      <c r="E826" s="315"/>
      <c r="G826" s="166"/>
      <c r="I826" s="97"/>
    </row>
    <row r="827" spans="2:9" ht="12.75">
      <c r="B827" s="382"/>
      <c r="C827" s="383"/>
      <c r="E827" s="315"/>
      <c r="G827" s="166"/>
      <c r="I827" s="97"/>
    </row>
    <row r="828" spans="2:9" ht="12.75">
      <c r="B828" s="382"/>
      <c r="C828" s="383"/>
      <c r="E828" s="315"/>
      <c r="G828" s="166"/>
      <c r="I828" s="97"/>
    </row>
    <row r="829" spans="2:9" ht="12.75">
      <c r="B829" s="382"/>
      <c r="C829" s="383"/>
      <c r="E829" s="315"/>
      <c r="G829" s="166"/>
      <c r="I829" s="97"/>
    </row>
    <row r="830" spans="2:9" ht="12.75">
      <c r="B830" s="382"/>
      <c r="C830" s="383"/>
      <c r="E830" s="315"/>
      <c r="G830" s="166"/>
      <c r="I830" s="97"/>
    </row>
    <row r="831" spans="2:9" ht="12.75">
      <c r="B831" s="382"/>
      <c r="C831" s="383"/>
      <c r="E831" s="315"/>
      <c r="G831" s="166"/>
      <c r="I831" s="97"/>
    </row>
    <row r="832" spans="2:9" ht="12.75">
      <c r="B832" s="382"/>
      <c r="C832" s="383"/>
      <c r="E832" s="315"/>
      <c r="G832" s="166"/>
      <c r="I832" s="97"/>
    </row>
    <row r="833" spans="2:9" ht="12.75">
      <c r="B833" s="382"/>
      <c r="C833" s="383"/>
      <c r="E833" s="315"/>
      <c r="G833" s="166"/>
      <c r="I833" s="97"/>
    </row>
    <row r="834" spans="2:9" ht="12.75">
      <c r="B834" s="382"/>
      <c r="C834" s="383"/>
      <c r="E834" s="315"/>
      <c r="G834" s="166"/>
      <c r="I834" s="97"/>
    </row>
    <row r="835" spans="2:9" ht="12.75">
      <c r="B835" s="382"/>
      <c r="C835" s="383"/>
      <c r="E835" s="315"/>
      <c r="G835" s="166"/>
      <c r="I835" s="97"/>
    </row>
    <row r="836" spans="2:9" ht="12.75">
      <c r="B836" s="382"/>
      <c r="C836" s="383"/>
      <c r="E836" s="315"/>
      <c r="G836" s="166"/>
      <c r="I836" s="97"/>
    </row>
    <row r="837" spans="2:9" ht="12.75">
      <c r="B837" s="382"/>
      <c r="C837" s="383"/>
      <c r="E837" s="315"/>
      <c r="G837" s="166"/>
      <c r="I837" s="97"/>
    </row>
    <row r="838" spans="2:9" ht="12.75">
      <c r="B838" s="382"/>
      <c r="C838" s="383"/>
      <c r="E838" s="315"/>
      <c r="G838" s="166"/>
      <c r="I838" s="97"/>
    </row>
    <row r="839" spans="2:9" ht="12.75">
      <c r="B839" s="382"/>
      <c r="C839" s="383"/>
      <c r="E839" s="315"/>
      <c r="G839" s="166"/>
      <c r="I839" s="97"/>
    </row>
    <row r="840" spans="2:9" ht="12.75">
      <c r="B840" s="382"/>
      <c r="C840" s="383"/>
      <c r="E840" s="315"/>
      <c r="G840" s="166"/>
      <c r="I840" s="97"/>
    </row>
    <row r="841" spans="2:9" ht="12.75">
      <c r="B841" s="382"/>
      <c r="C841" s="383"/>
      <c r="E841" s="315"/>
      <c r="G841" s="166"/>
      <c r="I841" s="97"/>
    </row>
    <row r="842" spans="2:9" ht="12.75">
      <c r="B842" s="382"/>
      <c r="C842" s="383"/>
      <c r="E842" s="315"/>
      <c r="G842" s="166"/>
      <c r="I842" s="97"/>
    </row>
    <row r="843" spans="2:9" ht="12.75">
      <c r="B843" s="382"/>
      <c r="C843" s="383"/>
      <c r="E843" s="315"/>
      <c r="G843" s="166"/>
      <c r="I843" s="97"/>
    </row>
    <row r="844" spans="2:9" ht="12.75">
      <c r="B844" s="382"/>
      <c r="C844" s="383"/>
      <c r="E844" s="315"/>
      <c r="G844" s="166"/>
      <c r="I844" s="97"/>
    </row>
    <row r="845" spans="2:9" ht="12.75">
      <c r="B845" s="382"/>
      <c r="C845" s="383"/>
      <c r="E845" s="315"/>
      <c r="G845" s="166"/>
      <c r="I845" s="97"/>
    </row>
    <row r="846" spans="2:9" ht="12.75">
      <c r="B846" s="382"/>
      <c r="C846" s="383"/>
      <c r="E846" s="315"/>
      <c r="G846" s="166"/>
      <c r="I846" s="97"/>
    </row>
    <row r="847" spans="2:9" ht="12.75">
      <c r="B847" s="382"/>
      <c r="C847" s="383"/>
      <c r="E847" s="315"/>
      <c r="G847" s="166"/>
      <c r="I847" s="97"/>
    </row>
    <row r="848" spans="2:9" ht="12.75">
      <c r="B848" s="382"/>
      <c r="C848" s="383"/>
      <c r="E848" s="315"/>
      <c r="G848" s="166"/>
      <c r="I848" s="97"/>
    </row>
    <row r="849" spans="2:9" ht="12.75">
      <c r="B849" s="382"/>
      <c r="C849" s="383"/>
      <c r="E849" s="315"/>
      <c r="G849" s="166"/>
      <c r="I849" s="97"/>
    </row>
    <row r="850" spans="2:9" ht="12.75">
      <c r="B850" s="382"/>
      <c r="C850" s="383"/>
      <c r="E850" s="315"/>
      <c r="G850" s="166"/>
      <c r="I850" s="97"/>
    </row>
    <row r="851" spans="2:9" ht="12.75">
      <c r="B851" s="382"/>
      <c r="C851" s="383"/>
      <c r="E851" s="315"/>
      <c r="G851" s="166"/>
      <c r="I851" s="97"/>
    </row>
    <row r="852" spans="2:9" ht="12.75">
      <c r="B852" s="382"/>
      <c r="C852" s="383"/>
      <c r="E852" s="315"/>
      <c r="G852" s="166"/>
      <c r="I852" s="97"/>
    </row>
    <row r="853" spans="2:9" ht="12.75">
      <c r="B853" s="382"/>
      <c r="C853" s="383"/>
      <c r="E853" s="315"/>
      <c r="G853" s="166"/>
      <c r="I853" s="97"/>
    </row>
    <row r="854" spans="2:9" ht="12.75">
      <c r="B854" s="382"/>
      <c r="C854" s="383"/>
      <c r="E854" s="315"/>
      <c r="G854" s="166"/>
      <c r="I854" s="97"/>
    </row>
    <row r="855" spans="2:9" ht="12.75">
      <c r="B855" s="382"/>
      <c r="C855" s="383"/>
      <c r="E855" s="315"/>
      <c r="G855" s="166"/>
      <c r="I855" s="97"/>
    </row>
    <row r="856" spans="2:9" ht="12.75">
      <c r="B856" s="382"/>
      <c r="C856" s="383"/>
      <c r="E856" s="315"/>
      <c r="G856" s="166"/>
      <c r="I856" s="97"/>
    </row>
    <row r="857" spans="2:9" ht="12.75">
      <c r="B857" s="382"/>
      <c r="C857" s="383"/>
      <c r="E857" s="315"/>
      <c r="G857" s="166"/>
      <c r="I857" s="97"/>
    </row>
    <row r="858" spans="2:9" ht="12.75">
      <c r="B858" s="382"/>
      <c r="C858" s="383"/>
      <c r="E858" s="315"/>
      <c r="G858" s="166"/>
      <c r="I858" s="97"/>
    </row>
    <row r="859" spans="2:9" ht="12.75">
      <c r="B859" s="382"/>
      <c r="C859" s="383"/>
      <c r="E859" s="315"/>
      <c r="G859" s="166"/>
      <c r="I859" s="97"/>
    </row>
    <row r="860" spans="2:9" ht="12.75">
      <c r="B860" s="382"/>
      <c r="C860" s="383"/>
      <c r="E860" s="315"/>
      <c r="G860" s="166"/>
      <c r="I860" s="97"/>
    </row>
    <row r="861" spans="2:9" ht="12.75">
      <c r="B861" s="382"/>
      <c r="C861" s="383"/>
      <c r="E861" s="315"/>
      <c r="G861" s="166"/>
      <c r="I861" s="97"/>
    </row>
    <row r="862" spans="2:9" ht="12.75">
      <c r="B862" s="382"/>
      <c r="C862" s="383"/>
      <c r="E862" s="315"/>
      <c r="G862" s="166"/>
      <c r="I862" s="97"/>
    </row>
    <row r="863" spans="2:9" ht="12.75">
      <c r="B863" s="382"/>
      <c r="C863" s="383"/>
      <c r="E863" s="315"/>
      <c r="G863" s="166"/>
      <c r="I863" s="97"/>
    </row>
    <row r="864" spans="2:9" ht="12.75">
      <c r="B864" s="382"/>
      <c r="C864" s="383"/>
      <c r="E864" s="315"/>
      <c r="G864" s="166"/>
      <c r="I864" s="97"/>
    </row>
    <row r="865" spans="2:9" ht="12.75">
      <c r="B865" s="382"/>
      <c r="C865" s="383"/>
      <c r="E865" s="315"/>
      <c r="G865" s="166"/>
      <c r="I865" s="97"/>
    </row>
    <row r="866" spans="2:9" ht="12.75">
      <c r="B866" s="382"/>
      <c r="C866" s="383"/>
      <c r="E866" s="315"/>
      <c r="G866" s="166"/>
      <c r="I866" s="97"/>
    </row>
    <row r="867" spans="5:9" ht="12.75">
      <c r="E867" s="315"/>
      <c r="G867" s="166"/>
      <c r="I867" s="97"/>
    </row>
    <row r="868" spans="5:9" ht="12.75">
      <c r="E868" s="315"/>
      <c r="G868" s="166"/>
      <c r="I868" s="97"/>
    </row>
    <row r="869" spans="5:9" ht="12.75">
      <c r="E869" s="315"/>
      <c r="G869" s="166"/>
      <c r="I869" s="97"/>
    </row>
    <row r="870" spans="5:9" ht="12.75">
      <c r="E870" s="315"/>
      <c r="G870" s="166"/>
      <c r="I870" s="97"/>
    </row>
    <row r="871" spans="5:9" ht="12.75">
      <c r="E871" s="315"/>
      <c r="G871" s="166"/>
      <c r="I871" s="97"/>
    </row>
    <row r="872" spans="5:9" ht="12.75">
      <c r="E872" s="315"/>
      <c r="G872" s="166"/>
      <c r="I872" s="97"/>
    </row>
    <row r="873" spans="5:9" ht="12.75">
      <c r="E873" s="315"/>
      <c r="G873" s="166"/>
      <c r="I873" s="97"/>
    </row>
    <row r="874" spans="5:9" ht="12.75">
      <c r="E874" s="315"/>
      <c r="G874" s="166"/>
      <c r="I874" s="97"/>
    </row>
    <row r="875" spans="5:9" ht="12.75">
      <c r="E875" s="315"/>
      <c r="G875" s="166"/>
      <c r="I875" s="97"/>
    </row>
    <row r="876" spans="5:9" ht="12.75">
      <c r="E876" s="315"/>
      <c r="G876" s="166"/>
      <c r="I876" s="97"/>
    </row>
    <row r="877" spans="5:9" ht="12.75">
      <c r="E877" s="315"/>
      <c r="G877" s="166"/>
      <c r="I877" s="97"/>
    </row>
    <row r="878" spans="5:9" ht="12.75">
      <c r="E878" s="315"/>
      <c r="G878" s="166"/>
      <c r="I878" s="97"/>
    </row>
    <row r="879" spans="5:9" ht="12.75">
      <c r="E879" s="315"/>
      <c r="G879" s="166"/>
      <c r="I879" s="97"/>
    </row>
    <row r="880" spans="5:9" ht="12.75">
      <c r="E880" s="315"/>
      <c r="G880" s="166"/>
      <c r="I880" s="97"/>
    </row>
    <row r="881" spans="5:9" ht="12.75">
      <c r="E881" s="315"/>
      <c r="G881" s="166"/>
      <c r="I881" s="97"/>
    </row>
    <row r="882" spans="5:9" ht="12.75">
      <c r="E882" s="315"/>
      <c r="G882" s="166"/>
      <c r="I882" s="97"/>
    </row>
    <row r="883" spans="5:9" ht="12.75">
      <c r="E883" s="315"/>
      <c r="G883" s="166"/>
      <c r="I883" s="97"/>
    </row>
    <row r="884" spans="5:9" ht="12.75">
      <c r="E884" s="315"/>
      <c r="G884" s="166"/>
      <c r="I884" s="97"/>
    </row>
    <row r="885" spans="5:9" ht="12.75">
      <c r="E885" s="315"/>
      <c r="G885" s="166"/>
      <c r="I885" s="97"/>
    </row>
    <row r="886" spans="5:9" ht="12.75">
      <c r="E886" s="315"/>
      <c r="G886" s="166"/>
      <c r="I886" s="97"/>
    </row>
    <row r="887" spans="5:9" ht="12.75">
      <c r="E887" s="315"/>
      <c r="G887" s="166"/>
      <c r="I887" s="97"/>
    </row>
    <row r="888" spans="5:9" ht="12.75">
      <c r="E888" s="315"/>
      <c r="G888" s="166"/>
      <c r="I888" s="97"/>
    </row>
    <row r="889" spans="5:9" ht="12.75">
      <c r="E889" s="315"/>
      <c r="G889" s="166"/>
      <c r="I889" s="97"/>
    </row>
    <row r="890" spans="5:9" ht="12.75">
      <c r="E890" s="315"/>
      <c r="G890" s="166"/>
      <c r="I890" s="97"/>
    </row>
    <row r="891" spans="5:9" ht="12.75">
      <c r="E891" s="315"/>
      <c r="G891" s="166"/>
      <c r="I891" s="97"/>
    </row>
    <row r="892" spans="5:9" ht="12.75">
      <c r="E892" s="315"/>
      <c r="G892" s="166"/>
      <c r="I892" s="97"/>
    </row>
  </sheetData>
  <mergeCells count="7">
    <mergeCell ref="A7:I7"/>
    <mergeCell ref="A9:I9"/>
    <mergeCell ref="A10:I10"/>
    <mergeCell ref="A2:I2"/>
    <mergeCell ref="A3:I3"/>
    <mergeCell ref="A4:I4"/>
    <mergeCell ref="A5:I5"/>
  </mergeCells>
  <printOptions horizontalCentered="1"/>
  <pageMargins left="0.8267716535433072" right="0.35433070866141736" top="0.7874015748031497" bottom="0.7874015748031497" header="0.5118110236220472" footer="0.5118110236220472"/>
  <pageSetup firstPageNumber="27" useFirstPageNumber="1" horizontalDpi="600" verticalDpi="600" orientation="portrait" paperSize="9" scale="73" r:id="rId1"/>
  <headerFooter alignWithMargins="0">
    <oddFooter>&amp;C&amp;"Times New Roman,Regular"&amp;P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8"/>
  <dimension ref="A1:DY277"/>
  <sheetViews>
    <sheetView zoomScaleSheetLayoutView="100" workbookViewId="0" topLeftCell="A1">
      <selection activeCell="B17" sqref="B17"/>
    </sheetView>
  </sheetViews>
  <sheetFormatPr defaultColWidth="9.140625" defaultRowHeight="17.25" customHeight="1"/>
  <cols>
    <col min="1" max="1" width="9.00390625" style="384" customWidth="1"/>
    <col min="2" max="2" width="55.57421875" style="213" customWidth="1"/>
    <col min="3" max="3" width="16.7109375" style="213" customWidth="1"/>
    <col min="4" max="4" width="15.8515625" style="433" customWidth="1"/>
    <col min="5" max="5" width="11.421875" style="104" customWidth="1"/>
    <col min="6" max="6" width="10.28125" style="104" customWidth="1"/>
    <col min="7" max="7" width="10.140625" style="104" customWidth="1"/>
    <col min="8" max="8" width="12.00390625" style="104" customWidth="1"/>
    <col min="9" max="9" width="9.421875" style="104" customWidth="1"/>
    <col min="10" max="129" width="9.140625" style="104" customWidth="1"/>
    <col min="130" max="16384" width="9.140625" style="168" customWidth="1"/>
  </cols>
  <sheetData>
    <row r="1" spans="1:129" ht="12.75">
      <c r="A1" s="756" t="s">
        <v>1313</v>
      </c>
      <c r="B1" s="756"/>
      <c r="C1" s="756"/>
      <c r="D1" s="756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</row>
    <row r="2" spans="1:129" ht="15" customHeight="1">
      <c r="A2" s="757" t="s">
        <v>1314</v>
      </c>
      <c r="B2" s="757"/>
      <c r="C2" s="757"/>
      <c r="D2" s="757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ht="3.75" customHeight="1">
      <c r="A3" s="6"/>
      <c r="B3" s="7"/>
      <c r="C3" s="8"/>
      <c r="D3" s="8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</row>
    <row r="4" spans="1:6" s="2" customFormat="1" ht="12.75">
      <c r="A4" s="758" t="s">
        <v>1346</v>
      </c>
      <c r="B4" s="758"/>
      <c r="C4" s="758"/>
      <c r="D4" s="758"/>
      <c r="E4" s="9"/>
      <c r="F4" s="9"/>
    </row>
    <row r="5" spans="1:5" s="2" customFormat="1" ht="12.75">
      <c r="A5" s="11"/>
      <c r="B5" s="10"/>
      <c r="C5" s="10"/>
      <c r="D5" s="10"/>
      <c r="E5" s="10"/>
    </row>
    <row r="6" spans="1:129" s="13" customFormat="1" ht="17.25" customHeight="1">
      <c r="A6" s="759" t="s">
        <v>1316</v>
      </c>
      <c r="B6" s="759"/>
      <c r="C6" s="759"/>
      <c r="D6" s="759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</row>
    <row r="7" spans="1:129" s="13" customFormat="1" ht="18.75" customHeight="1">
      <c r="A7" s="777" t="s">
        <v>480</v>
      </c>
      <c r="B7" s="777"/>
      <c r="C7" s="777"/>
      <c r="D7" s="777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</row>
    <row r="8" spans="1:129" s="13" customFormat="1" ht="15.75" customHeight="1">
      <c r="A8" s="754" t="s">
        <v>1318</v>
      </c>
      <c r="B8" s="754"/>
      <c r="C8" s="754"/>
      <c r="D8" s="754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</row>
    <row r="9" spans="1:129" s="15" customFormat="1" ht="12.75">
      <c r="A9" s="755" t="s">
        <v>1319</v>
      </c>
      <c r="B9" s="755"/>
      <c r="C9" s="755"/>
      <c r="D9" s="755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</row>
    <row r="10" spans="1:129" s="15" customFormat="1" ht="12.75">
      <c r="A10" s="19" t="s">
        <v>1320</v>
      </c>
      <c r="B10" s="20"/>
      <c r="C10" s="16"/>
      <c r="D10" s="214" t="s">
        <v>377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</row>
    <row r="11" spans="1:129" s="209" customFormat="1" ht="14.25" customHeight="1">
      <c r="A11" s="384"/>
      <c r="B11" s="385"/>
      <c r="C11" s="386"/>
      <c r="D11" s="387" t="s">
        <v>481</v>
      </c>
      <c r="E11" s="388"/>
      <c r="F11" s="388"/>
      <c r="G11" s="389"/>
      <c r="H11" s="390"/>
      <c r="I11" s="391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307"/>
      <c r="BI11" s="307"/>
      <c r="BJ11" s="307"/>
      <c r="BK11" s="307"/>
      <c r="BL11" s="307"/>
      <c r="BM11" s="307"/>
      <c r="BN11" s="307"/>
      <c r="BO11" s="307"/>
      <c r="BP11" s="307"/>
      <c r="BQ11" s="307"/>
      <c r="BR11" s="307"/>
      <c r="BS11" s="307"/>
      <c r="BT11" s="307"/>
      <c r="BU11" s="307"/>
      <c r="BV11" s="307"/>
      <c r="BW11" s="307"/>
      <c r="BX11" s="307"/>
      <c r="BY11" s="307"/>
      <c r="BZ11" s="307"/>
      <c r="CA11" s="307"/>
      <c r="CB11" s="307"/>
      <c r="CC11" s="307"/>
      <c r="CD11" s="307"/>
      <c r="CE11" s="307"/>
      <c r="CF11" s="307"/>
      <c r="CG11" s="307"/>
      <c r="CH11" s="307"/>
      <c r="CI11" s="307"/>
      <c r="CJ11" s="307"/>
      <c r="CK11" s="307"/>
      <c r="CL11" s="307"/>
      <c r="CM11" s="307"/>
      <c r="CN11" s="307"/>
      <c r="CO11" s="307"/>
      <c r="CP11" s="307"/>
      <c r="CQ11" s="307"/>
      <c r="CR11" s="307"/>
      <c r="CS11" s="307"/>
      <c r="CT11" s="307"/>
      <c r="CU11" s="307"/>
      <c r="CV11" s="307"/>
      <c r="CW11" s="307"/>
      <c r="CX11" s="307"/>
      <c r="CY11" s="307"/>
      <c r="CZ11" s="307"/>
      <c r="DA11" s="307"/>
      <c r="DB11" s="307"/>
      <c r="DC11" s="307"/>
      <c r="DD11" s="307"/>
      <c r="DE11" s="307"/>
      <c r="DF11" s="307"/>
      <c r="DG11" s="307"/>
      <c r="DH11" s="307"/>
      <c r="DI11" s="307"/>
      <c r="DJ11" s="307"/>
      <c r="DK11" s="307"/>
      <c r="DL11" s="307"/>
      <c r="DM11" s="307"/>
      <c r="DN11" s="307"/>
      <c r="DO11" s="307"/>
      <c r="DP11" s="307"/>
      <c r="DQ11" s="307"/>
      <c r="DR11" s="307"/>
      <c r="DS11" s="307"/>
      <c r="DT11" s="307"/>
      <c r="DU11" s="307"/>
      <c r="DV11" s="307"/>
      <c r="DW11" s="307"/>
      <c r="DX11" s="307"/>
      <c r="DY11" s="307"/>
    </row>
    <row r="12" spans="1:9" ht="18" customHeight="1">
      <c r="A12" s="392"/>
      <c r="D12" s="166" t="s">
        <v>1349</v>
      </c>
      <c r="E12" s="393"/>
      <c r="F12" s="393"/>
      <c r="G12" s="394"/>
      <c r="H12" s="390"/>
      <c r="I12" s="395"/>
    </row>
    <row r="13" spans="1:6" ht="53.25" customHeight="1">
      <c r="A13" s="316" t="s">
        <v>187</v>
      </c>
      <c r="B13" s="170" t="s">
        <v>1323</v>
      </c>
      <c r="C13" s="216" t="s">
        <v>482</v>
      </c>
      <c r="D13" s="170" t="s">
        <v>1354</v>
      </c>
      <c r="E13" s="396"/>
      <c r="F13" s="397"/>
    </row>
    <row r="14" spans="1:129" s="400" customFormat="1" ht="11.25">
      <c r="A14" s="398">
        <v>1</v>
      </c>
      <c r="B14" s="398">
        <v>2</v>
      </c>
      <c r="C14" s="321">
        <v>3</v>
      </c>
      <c r="D14" s="321">
        <v>4</v>
      </c>
      <c r="E14" s="399"/>
      <c r="F14" s="399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</row>
    <row r="15" spans="1:6" ht="12.75" customHeight="1">
      <c r="A15" s="401"/>
      <c r="B15" s="177" t="s">
        <v>483</v>
      </c>
      <c r="C15" s="251">
        <v>255952</v>
      </c>
      <c r="D15" s="44">
        <v>255952</v>
      </c>
      <c r="E15" s="402"/>
      <c r="F15" s="402"/>
    </row>
    <row r="16" spans="1:6" ht="12.75" customHeight="1">
      <c r="A16" s="403" t="s">
        <v>484</v>
      </c>
      <c r="B16" s="185" t="s">
        <v>485</v>
      </c>
      <c r="C16" s="252">
        <v>821</v>
      </c>
      <c r="D16" s="45">
        <v>821</v>
      </c>
      <c r="E16" s="402"/>
      <c r="F16" s="402"/>
    </row>
    <row r="17" spans="1:6" ht="25.5" customHeight="1">
      <c r="A17" s="403" t="s">
        <v>486</v>
      </c>
      <c r="B17" s="185" t="s">
        <v>487</v>
      </c>
      <c r="C17" s="252">
        <v>3354</v>
      </c>
      <c r="D17" s="45">
        <v>3354</v>
      </c>
      <c r="E17" s="402"/>
      <c r="F17" s="402"/>
    </row>
    <row r="18" spans="1:6" ht="12.75" customHeight="1">
      <c r="A18" s="403" t="s">
        <v>488</v>
      </c>
      <c r="B18" s="185" t="s">
        <v>489</v>
      </c>
      <c r="C18" s="252">
        <v>46200</v>
      </c>
      <c r="D18" s="45">
        <v>46200</v>
      </c>
      <c r="E18" s="402"/>
      <c r="F18" s="402"/>
    </row>
    <row r="19" spans="1:6" ht="25.5" customHeight="1" hidden="1">
      <c r="A19" s="403" t="s">
        <v>490</v>
      </c>
      <c r="B19" s="185" t="s">
        <v>491</v>
      </c>
      <c r="C19" s="252">
        <v>0</v>
      </c>
      <c r="D19" s="45">
        <v>0</v>
      </c>
      <c r="E19" s="404"/>
      <c r="F19" s="404"/>
    </row>
    <row r="20" spans="1:6" ht="12.75" customHeight="1">
      <c r="A20" s="403" t="s">
        <v>492</v>
      </c>
      <c r="B20" s="227" t="s">
        <v>493</v>
      </c>
      <c r="C20" s="252">
        <v>193769</v>
      </c>
      <c r="D20" s="45">
        <v>193769</v>
      </c>
      <c r="E20" s="404"/>
      <c r="F20" s="404"/>
    </row>
    <row r="21" spans="1:6" ht="12.75" customHeight="1">
      <c r="A21" s="403" t="s">
        <v>494</v>
      </c>
      <c r="B21" s="227" t="s">
        <v>495</v>
      </c>
      <c r="C21" s="252">
        <v>11808</v>
      </c>
      <c r="D21" s="45">
        <v>11808</v>
      </c>
      <c r="E21" s="405"/>
      <c r="F21" s="405"/>
    </row>
    <row r="22" spans="1:6" ht="12.75" customHeight="1">
      <c r="A22" s="403"/>
      <c r="B22" s="227"/>
      <c r="C22" s="252"/>
      <c r="D22" s="45"/>
      <c r="E22" s="405"/>
      <c r="F22" s="405"/>
    </row>
    <row r="23" spans="1:6" ht="12.75" customHeight="1">
      <c r="A23" s="401"/>
      <c r="B23" s="229" t="s">
        <v>496</v>
      </c>
      <c r="C23" s="220">
        <v>240223</v>
      </c>
      <c r="D23" s="44">
        <v>240223</v>
      </c>
      <c r="E23" s="395"/>
      <c r="F23" s="395"/>
    </row>
    <row r="24" spans="1:129" s="97" customFormat="1" ht="12.75" customHeight="1">
      <c r="A24" s="230" t="s">
        <v>199</v>
      </c>
      <c r="B24" s="180" t="s">
        <v>200</v>
      </c>
      <c r="C24" s="220">
        <v>234437</v>
      </c>
      <c r="D24" s="44">
        <v>234437</v>
      </c>
      <c r="E24" s="406"/>
      <c r="F24" s="406"/>
      <c r="G24" s="406"/>
      <c r="H24" s="407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8"/>
      <c r="Z24" s="408"/>
      <c r="AA24" s="408"/>
      <c r="AB24" s="408"/>
      <c r="AC24" s="408"/>
      <c r="AD24" s="408"/>
      <c r="AE24" s="408"/>
      <c r="AF24" s="408"/>
      <c r="AG24" s="408"/>
      <c r="AH24" s="408"/>
      <c r="AI24" s="408"/>
      <c r="AJ24" s="408"/>
      <c r="AK24" s="408"/>
      <c r="AL24" s="408"/>
      <c r="AM24" s="408"/>
      <c r="AN24" s="408"/>
      <c r="AO24" s="408"/>
      <c r="AP24" s="408"/>
      <c r="AQ24" s="408"/>
      <c r="AR24" s="408"/>
      <c r="AS24" s="408"/>
      <c r="AT24" s="408"/>
      <c r="AU24" s="408"/>
      <c r="AV24" s="408"/>
      <c r="AW24" s="408"/>
      <c r="AX24" s="408"/>
      <c r="AY24" s="408"/>
      <c r="AZ24" s="408"/>
      <c r="BA24" s="408"/>
      <c r="BB24" s="408"/>
      <c r="BC24" s="408"/>
      <c r="BD24" s="408"/>
      <c r="BE24" s="408"/>
      <c r="BF24" s="408"/>
      <c r="BG24" s="408"/>
      <c r="BH24" s="408"/>
      <c r="BI24" s="408"/>
      <c r="BJ24" s="408"/>
      <c r="BK24" s="408"/>
      <c r="BL24" s="408"/>
      <c r="BM24" s="408"/>
      <c r="BN24" s="408"/>
      <c r="BO24" s="408"/>
      <c r="BP24" s="408"/>
      <c r="BQ24" s="408"/>
      <c r="BR24" s="408"/>
      <c r="BS24" s="408"/>
      <c r="BT24" s="408"/>
      <c r="BU24" s="408"/>
      <c r="BV24" s="408"/>
      <c r="BW24" s="408"/>
      <c r="BX24" s="408"/>
      <c r="BY24" s="408"/>
      <c r="BZ24" s="408"/>
      <c r="CA24" s="408"/>
      <c r="CB24" s="408"/>
      <c r="CC24" s="408"/>
      <c r="CD24" s="408"/>
      <c r="CE24" s="408"/>
      <c r="CF24" s="408"/>
      <c r="CG24" s="408"/>
      <c r="CH24" s="408"/>
      <c r="CI24" s="408"/>
      <c r="CJ24" s="408"/>
      <c r="CK24" s="408"/>
      <c r="CL24" s="408"/>
      <c r="CM24" s="408"/>
      <c r="CN24" s="408"/>
      <c r="CO24" s="408"/>
      <c r="CP24" s="408"/>
      <c r="CQ24" s="408"/>
      <c r="CR24" s="408"/>
      <c r="CS24" s="408"/>
      <c r="CT24" s="408"/>
      <c r="CU24" s="408"/>
      <c r="CV24" s="408"/>
      <c r="CW24" s="408"/>
      <c r="CX24" s="408"/>
      <c r="CY24" s="408"/>
      <c r="CZ24" s="408"/>
      <c r="DA24" s="408"/>
      <c r="DB24" s="408"/>
      <c r="DC24" s="408"/>
      <c r="DD24" s="408"/>
      <c r="DE24" s="408"/>
      <c r="DF24" s="408"/>
      <c r="DG24" s="408"/>
      <c r="DH24" s="408"/>
      <c r="DI24" s="408"/>
      <c r="DJ24" s="408"/>
      <c r="DK24" s="408"/>
      <c r="DL24" s="408"/>
      <c r="DM24" s="408"/>
      <c r="DN24" s="408"/>
      <c r="DO24" s="408"/>
      <c r="DP24" s="408"/>
      <c r="DQ24" s="408"/>
      <c r="DR24" s="408"/>
      <c r="DS24" s="408"/>
      <c r="DT24" s="408"/>
      <c r="DU24" s="408"/>
      <c r="DV24" s="408"/>
      <c r="DW24" s="408"/>
      <c r="DX24" s="408"/>
      <c r="DY24" s="408"/>
    </row>
    <row r="25" spans="1:129" s="323" customFormat="1" ht="12.75" customHeight="1">
      <c r="A25" s="180" t="s">
        <v>201</v>
      </c>
      <c r="B25" s="180" t="s">
        <v>202</v>
      </c>
      <c r="C25" s="220">
        <v>230049</v>
      </c>
      <c r="D25" s="44">
        <v>230049</v>
      </c>
      <c r="E25" s="406"/>
      <c r="F25" s="406"/>
      <c r="G25" s="406"/>
      <c r="H25" s="407"/>
      <c r="I25" s="409"/>
      <c r="J25" s="409"/>
      <c r="K25" s="409"/>
      <c r="L25" s="409"/>
      <c r="M25" s="409"/>
      <c r="N25" s="409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  <c r="Z25" s="409"/>
      <c r="AA25" s="409"/>
      <c r="AB25" s="409"/>
      <c r="AC25" s="409"/>
      <c r="AD25" s="409"/>
      <c r="AE25" s="409"/>
      <c r="AF25" s="409"/>
      <c r="AG25" s="409"/>
      <c r="AH25" s="409"/>
      <c r="AI25" s="409"/>
      <c r="AJ25" s="409"/>
      <c r="AK25" s="409"/>
      <c r="AL25" s="409"/>
      <c r="AM25" s="409"/>
      <c r="AN25" s="409"/>
      <c r="AO25" s="409"/>
      <c r="AP25" s="409"/>
      <c r="AQ25" s="409"/>
      <c r="AR25" s="409"/>
      <c r="AS25" s="409"/>
      <c r="AT25" s="409"/>
      <c r="AU25" s="409"/>
      <c r="AV25" s="409"/>
      <c r="AW25" s="409"/>
      <c r="AX25" s="409"/>
      <c r="AY25" s="409"/>
      <c r="AZ25" s="409"/>
      <c r="BA25" s="409"/>
      <c r="BB25" s="409"/>
      <c r="BC25" s="409"/>
      <c r="BD25" s="409"/>
      <c r="BE25" s="409"/>
      <c r="BF25" s="409"/>
      <c r="BG25" s="409"/>
      <c r="BH25" s="409"/>
      <c r="BI25" s="409"/>
      <c r="BJ25" s="409"/>
      <c r="BK25" s="409"/>
      <c r="BL25" s="409"/>
      <c r="BM25" s="409"/>
      <c r="BN25" s="409"/>
      <c r="BO25" s="409"/>
      <c r="BP25" s="409"/>
      <c r="BQ25" s="409"/>
      <c r="BR25" s="409"/>
      <c r="BS25" s="409"/>
      <c r="BT25" s="409"/>
      <c r="BU25" s="409"/>
      <c r="BV25" s="409"/>
      <c r="BW25" s="409"/>
      <c r="BX25" s="409"/>
      <c r="BY25" s="409"/>
      <c r="BZ25" s="409"/>
      <c r="CA25" s="409"/>
      <c r="CB25" s="409"/>
      <c r="CC25" s="409"/>
      <c r="CD25" s="409"/>
      <c r="CE25" s="409"/>
      <c r="CF25" s="409"/>
      <c r="CG25" s="409"/>
      <c r="CH25" s="409"/>
      <c r="CI25" s="409"/>
      <c r="CJ25" s="409"/>
      <c r="CK25" s="409"/>
      <c r="CL25" s="409"/>
      <c r="CM25" s="409"/>
      <c r="CN25" s="409"/>
      <c r="CO25" s="409"/>
      <c r="CP25" s="409"/>
      <c r="CQ25" s="409"/>
      <c r="CR25" s="409"/>
      <c r="CS25" s="409"/>
      <c r="CT25" s="409"/>
      <c r="CU25" s="409"/>
      <c r="CV25" s="409"/>
      <c r="CW25" s="409"/>
      <c r="CX25" s="409"/>
      <c r="CY25" s="409"/>
      <c r="CZ25" s="409"/>
      <c r="DA25" s="409"/>
      <c r="DB25" s="409"/>
      <c r="DC25" s="409"/>
      <c r="DD25" s="409"/>
      <c r="DE25" s="409"/>
      <c r="DF25" s="409"/>
      <c r="DG25" s="409"/>
      <c r="DH25" s="409"/>
      <c r="DI25" s="409"/>
      <c r="DJ25" s="409"/>
      <c r="DK25" s="409"/>
      <c r="DL25" s="409"/>
      <c r="DM25" s="409"/>
      <c r="DN25" s="409"/>
      <c r="DO25" s="409"/>
      <c r="DP25" s="409"/>
      <c r="DQ25" s="409"/>
      <c r="DR25" s="409"/>
      <c r="DS25" s="409"/>
      <c r="DT25" s="409"/>
      <c r="DU25" s="409"/>
      <c r="DV25" s="409"/>
      <c r="DW25" s="409"/>
      <c r="DX25" s="409"/>
      <c r="DY25" s="409"/>
    </row>
    <row r="26" spans="1:129" s="97" customFormat="1" ht="12.75" customHeight="1">
      <c r="A26" s="327">
        <v>1000</v>
      </c>
      <c r="B26" s="232" t="s">
        <v>203</v>
      </c>
      <c r="C26" s="328">
        <v>35033</v>
      </c>
      <c r="D26" s="45">
        <v>35033</v>
      </c>
      <c r="E26" s="377"/>
      <c r="F26" s="377"/>
      <c r="G26" s="377"/>
      <c r="H26" s="376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8"/>
      <c r="AG26" s="408"/>
      <c r="AH26" s="408"/>
      <c r="AI26" s="408"/>
      <c r="AJ26" s="408"/>
      <c r="AK26" s="408"/>
      <c r="AL26" s="408"/>
      <c r="AM26" s="408"/>
      <c r="AN26" s="408"/>
      <c r="AO26" s="408"/>
      <c r="AP26" s="408"/>
      <c r="AQ26" s="408"/>
      <c r="AR26" s="408"/>
      <c r="AS26" s="408"/>
      <c r="AT26" s="408"/>
      <c r="AU26" s="408"/>
      <c r="AV26" s="408"/>
      <c r="AW26" s="408"/>
      <c r="AX26" s="408"/>
      <c r="AY26" s="408"/>
      <c r="AZ26" s="408"/>
      <c r="BA26" s="408"/>
      <c r="BB26" s="408"/>
      <c r="BC26" s="408"/>
      <c r="BD26" s="408"/>
      <c r="BE26" s="408"/>
      <c r="BF26" s="408"/>
      <c r="BG26" s="408"/>
      <c r="BH26" s="408"/>
      <c r="BI26" s="408"/>
      <c r="BJ26" s="408"/>
      <c r="BK26" s="408"/>
      <c r="BL26" s="408"/>
      <c r="BM26" s="408"/>
      <c r="BN26" s="408"/>
      <c r="BO26" s="408"/>
      <c r="BP26" s="408"/>
      <c r="BQ26" s="408"/>
      <c r="BR26" s="408"/>
      <c r="BS26" s="408"/>
      <c r="BT26" s="408"/>
      <c r="BU26" s="408"/>
      <c r="BV26" s="408"/>
      <c r="BW26" s="408"/>
      <c r="BX26" s="408"/>
      <c r="BY26" s="408"/>
      <c r="BZ26" s="408"/>
      <c r="CA26" s="408"/>
      <c r="CB26" s="408"/>
      <c r="CC26" s="408"/>
      <c r="CD26" s="408"/>
      <c r="CE26" s="408"/>
      <c r="CF26" s="408"/>
      <c r="CG26" s="408"/>
      <c r="CH26" s="408"/>
      <c r="CI26" s="408"/>
      <c r="CJ26" s="408"/>
      <c r="CK26" s="408"/>
      <c r="CL26" s="408"/>
      <c r="CM26" s="408"/>
      <c r="CN26" s="408"/>
      <c r="CO26" s="408"/>
      <c r="CP26" s="408"/>
      <c r="CQ26" s="408"/>
      <c r="CR26" s="408"/>
      <c r="CS26" s="408"/>
      <c r="CT26" s="408"/>
      <c r="CU26" s="408"/>
      <c r="CV26" s="408"/>
      <c r="CW26" s="408"/>
      <c r="CX26" s="408"/>
      <c r="CY26" s="408"/>
      <c r="CZ26" s="408"/>
      <c r="DA26" s="408"/>
      <c r="DB26" s="408"/>
      <c r="DC26" s="408"/>
      <c r="DD26" s="408"/>
      <c r="DE26" s="408"/>
      <c r="DF26" s="408"/>
      <c r="DG26" s="408"/>
      <c r="DH26" s="408"/>
      <c r="DI26" s="408"/>
      <c r="DJ26" s="408"/>
      <c r="DK26" s="408"/>
      <c r="DL26" s="408"/>
      <c r="DM26" s="408"/>
      <c r="DN26" s="408"/>
      <c r="DO26" s="408"/>
      <c r="DP26" s="408"/>
      <c r="DQ26" s="408"/>
      <c r="DR26" s="408"/>
      <c r="DS26" s="408"/>
      <c r="DT26" s="408"/>
      <c r="DU26" s="408"/>
      <c r="DV26" s="408"/>
      <c r="DW26" s="408"/>
      <c r="DX26" s="408"/>
      <c r="DY26" s="408"/>
    </row>
    <row r="27" spans="1:129" s="97" customFormat="1" ht="12.75" customHeight="1">
      <c r="A27" s="329">
        <v>1100</v>
      </c>
      <c r="B27" s="232" t="s">
        <v>204</v>
      </c>
      <c r="C27" s="328">
        <v>32038</v>
      </c>
      <c r="D27" s="45">
        <v>32038</v>
      </c>
      <c r="E27" s="377"/>
      <c r="F27" s="377"/>
      <c r="G27" s="377"/>
      <c r="H27" s="376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8"/>
      <c r="AH27" s="408"/>
      <c r="AI27" s="408"/>
      <c r="AJ27" s="408"/>
      <c r="AK27" s="408"/>
      <c r="AL27" s="408"/>
      <c r="AM27" s="408"/>
      <c r="AN27" s="408"/>
      <c r="AO27" s="408"/>
      <c r="AP27" s="408"/>
      <c r="AQ27" s="408"/>
      <c r="AR27" s="408"/>
      <c r="AS27" s="408"/>
      <c r="AT27" s="408"/>
      <c r="AU27" s="408"/>
      <c r="AV27" s="408"/>
      <c r="AW27" s="408"/>
      <c r="AX27" s="408"/>
      <c r="AY27" s="408"/>
      <c r="AZ27" s="408"/>
      <c r="BA27" s="408"/>
      <c r="BB27" s="408"/>
      <c r="BC27" s="408"/>
      <c r="BD27" s="408"/>
      <c r="BE27" s="408"/>
      <c r="BF27" s="408"/>
      <c r="BG27" s="408"/>
      <c r="BH27" s="408"/>
      <c r="BI27" s="408"/>
      <c r="BJ27" s="408"/>
      <c r="BK27" s="408"/>
      <c r="BL27" s="408"/>
      <c r="BM27" s="408"/>
      <c r="BN27" s="408"/>
      <c r="BO27" s="408"/>
      <c r="BP27" s="408"/>
      <c r="BQ27" s="408"/>
      <c r="BR27" s="408"/>
      <c r="BS27" s="408"/>
      <c r="BT27" s="408"/>
      <c r="BU27" s="408"/>
      <c r="BV27" s="408"/>
      <c r="BW27" s="408"/>
      <c r="BX27" s="408"/>
      <c r="BY27" s="408"/>
      <c r="BZ27" s="408"/>
      <c r="CA27" s="408"/>
      <c r="CB27" s="408"/>
      <c r="CC27" s="408"/>
      <c r="CD27" s="408"/>
      <c r="CE27" s="408"/>
      <c r="CF27" s="408"/>
      <c r="CG27" s="408"/>
      <c r="CH27" s="408"/>
      <c r="CI27" s="408"/>
      <c r="CJ27" s="408"/>
      <c r="CK27" s="408"/>
      <c r="CL27" s="408"/>
      <c r="CM27" s="408"/>
      <c r="CN27" s="408"/>
      <c r="CO27" s="408"/>
      <c r="CP27" s="408"/>
      <c r="CQ27" s="408"/>
      <c r="CR27" s="408"/>
      <c r="CS27" s="408"/>
      <c r="CT27" s="408"/>
      <c r="CU27" s="408"/>
      <c r="CV27" s="408"/>
      <c r="CW27" s="408"/>
      <c r="CX27" s="408"/>
      <c r="CY27" s="408"/>
      <c r="CZ27" s="408"/>
      <c r="DA27" s="408"/>
      <c r="DB27" s="408"/>
      <c r="DC27" s="408"/>
      <c r="DD27" s="408"/>
      <c r="DE27" s="408"/>
      <c r="DF27" s="408"/>
      <c r="DG27" s="408"/>
      <c r="DH27" s="408"/>
      <c r="DI27" s="408"/>
      <c r="DJ27" s="408"/>
      <c r="DK27" s="408"/>
      <c r="DL27" s="408"/>
      <c r="DM27" s="408"/>
      <c r="DN27" s="408"/>
      <c r="DO27" s="408"/>
      <c r="DP27" s="408"/>
      <c r="DQ27" s="408"/>
      <c r="DR27" s="408"/>
      <c r="DS27" s="408"/>
      <c r="DT27" s="408"/>
      <c r="DU27" s="408"/>
      <c r="DV27" s="408"/>
      <c r="DW27" s="408"/>
      <c r="DX27" s="408"/>
      <c r="DY27" s="408"/>
    </row>
    <row r="28" spans="1:129" s="97" customFormat="1" ht="25.5" customHeight="1">
      <c r="A28" s="329">
        <v>1200</v>
      </c>
      <c r="B28" s="410" t="s">
        <v>497</v>
      </c>
      <c r="C28" s="328">
        <v>2995</v>
      </c>
      <c r="D28" s="45">
        <v>2995</v>
      </c>
      <c r="E28" s="377"/>
      <c r="F28" s="377"/>
      <c r="G28" s="377"/>
      <c r="H28" s="376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8"/>
      <c r="AC28" s="408"/>
      <c r="AD28" s="408"/>
      <c r="AE28" s="408"/>
      <c r="AF28" s="408"/>
      <c r="AG28" s="408"/>
      <c r="AH28" s="408"/>
      <c r="AI28" s="408"/>
      <c r="AJ28" s="408"/>
      <c r="AK28" s="408"/>
      <c r="AL28" s="408"/>
      <c r="AM28" s="408"/>
      <c r="AN28" s="408"/>
      <c r="AO28" s="408"/>
      <c r="AP28" s="408"/>
      <c r="AQ28" s="408"/>
      <c r="AR28" s="408"/>
      <c r="AS28" s="408"/>
      <c r="AT28" s="408"/>
      <c r="AU28" s="408"/>
      <c r="AV28" s="408"/>
      <c r="AW28" s="408"/>
      <c r="AX28" s="408"/>
      <c r="AY28" s="408"/>
      <c r="AZ28" s="408"/>
      <c r="BA28" s="408"/>
      <c r="BB28" s="408"/>
      <c r="BC28" s="408"/>
      <c r="BD28" s="408"/>
      <c r="BE28" s="408"/>
      <c r="BF28" s="408"/>
      <c r="BG28" s="408"/>
      <c r="BH28" s="408"/>
      <c r="BI28" s="408"/>
      <c r="BJ28" s="408"/>
      <c r="BK28" s="408"/>
      <c r="BL28" s="408"/>
      <c r="BM28" s="408"/>
      <c r="BN28" s="408"/>
      <c r="BO28" s="408"/>
      <c r="BP28" s="408"/>
      <c r="BQ28" s="408"/>
      <c r="BR28" s="408"/>
      <c r="BS28" s="408"/>
      <c r="BT28" s="408"/>
      <c r="BU28" s="408"/>
      <c r="BV28" s="408"/>
      <c r="BW28" s="408"/>
      <c r="BX28" s="408"/>
      <c r="BY28" s="408"/>
      <c r="BZ28" s="408"/>
      <c r="CA28" s="408"/>
      <c r="CB28" s="408"/>
      <c r="CC28" s="408"/>
      <c r="CD28" s="408"/>
      <c r="CE28" s="408"/>
      <c r="CF28" s="408"/>
      <c r="CG28" s="408"/>
      <c r="CH28" s="408"/>
      <c r="CI28" s="408"/>
      <c r="CJ28" s="408"/>
      <c r="CK28" s="408"/>
      <c r="CL28" s="408"/>
      <c r="CM28" s="408"/>
      <c r="CN28" s="408"/>
      <c r="CO28" s="408"/>
      <c r="CP28" s="408"/>
      <c r="CQ28" s="408"/>
      <c r="CR28" s="408"/>
      <c r="CS28" s="408"/>
      <c r="CT28" s="408"/>
      <c r="CU28" s="408"/>
      <c r="CV28" s="408"/>
      <c r="CW28" s="408"/>
      <c r="CX28" s="408"/>
      <c r="CY28" s="408"/>
      <c r="CZ28" s="408"/>
      <c r="DA28" s="408"/>
      <c r="DB28" s="408"/>
      <c r="DC28" s="408"/>
      <c r="DD28" s="408"/>
      <c r="DE28" s="408"/>
      <c r="DF28" s="408"/>
      <c r="DG28" s="408"/>
      <c r="DH28" s="408"/>
      <c r="DI28" s="408"/>
      <c r="DJ28" s="408"/>
      <c r="DK28" s="408"/>
      <c r="DL28" s="408"/>
      <c r="DM28" s="408"/>
      <c r="DN28" s="408"/>
      <c r="DO28" s="408"/>
      <c r="DP28" s="408"/>
      <c r="DQ28" s="408"/>
      <c r="DR28" s="408"/>
      <c r="DS28" s="408"/>
      <c r="DT28" s="408"/>
      <c r="DU28" s="408"/>
      <c r="DV28" s="408"/>
      <c r="DW28" s="408"/>
      <c r="DX28" s="408"/>
      <c r="DY28" s="408"/>
    </row>
    <row r="29" spans="1:129" s="97" customFormat="1" ht="12.75" customHeight="1">
      <c r="A29" s="327">
        <v>2000</v>
      </c>
      <c r="B29" s="232" t="s">
        <v>206</v>
      </c>
      <c r="C29" s="328">
        <v>195016</v>
      </c>
      <c r="D29" s="45">
        <v>195016</v>
      </c>
      <c r="E29" s="377"/>
      <c r="F29" s="377"/>
      <c r="G29" s="377"/>
      <c r="H29" s="376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408"/>
      <c r="AJ29" s="408"/>
      <c r="AK29" s="408"/>
      <c r="AL29" s="408"/>
      <c r="AM29" s="408"/>
      <c r="AN29" s="408"/>
      <c r="AO29" s="408"/>
      <c r="AP29" s="408"/>
      <c r="AQ29" s="408"/>
      <c r="AR29" s="408"/>
      <c r="AS29" s="408"/>
      <c r="AT29" s="408"/>
      <c r="AU29" s="408"/>
      <c r="AV29" s="408"/>
      <c r="AW29" s="408"/>
      <c r="AX29" s="408"/>
      <c r="AY29" s="408"/>
      <c r="AZ29" s="408"/>
      <c r="BA29" s="408"/>
      <c r="BB29" s="408"/>
      <c r="BC29" s="408"/>
      <c r="BD29" s="408"/>
      <c r="BE29" s="408"/>
      <c r="BF29" s="408"/>
      <c r="BG29" s="408"/>
      <c r="BH29" s="408"/>
      <c r="BI29" s="408"/>
      <c r="BJ29" s="408"/>
      <c r="BK29" s="408"/>
      <c r="BL29" s="408"/>
      <c r="BM29" s="408"/>
      <c r="BN29" s="408"/>
      <c r="BO29" s="408"/>
      <c r="BP29" s="408"/>
      <c r="BQ29" s="408"/>
      <c r="BR29" s="408"/>
      <c r="BS29" s="408"/>
      <c r="BT29" s="408"/>
      <c r="BU29" s="408"/>
      <c r="BV29" s="408"/>
      <c r="BW29" s="408"/>
      <c r="BX29" s="408"/>
      <c r="BY29" s="408"/>
      <c r="BZ29" s="408"/>
      <c r="CA29" s="408"/>
      <c r="CB29" s="408"/>
      <c r="CC29" s="408"/>
      <c r="CD29" s="408"/>
      <c r="CE29" s="408"/>
      <c r="CF29" s="408"/>
      <c r="CG29" s="408"/>
      <c r="CH29" s="408"/>
      <c r="CI29" s="408"/>
      <c r="CJ29" s="408"/>
      <c r="CK29" s="408"/>
      <c r="CL29" s="408"/>
      <c r="CM29" s="408"/>
      <c r="CN29" s="408"/>
      <c r="CO29" s="408"/>
      <c r="CP29" s="408"/>
      <c r="CQ29" s="408"/>
      <c r="CR29" s="408"/>
      <c r="CS29" s="408"/>
      <c r="CT29" s="408"/>
      <c r="CU29" s="408"/>
      <c r="CV29" s="408"/>
      <c r="CW29" s="408"/>
      <c r="CX29" s="408"/>
      <c r="CY29" s="408"/>
      <c r="CZ29" s="408"/>
      <c r="DA29" s="408"/>
      <c r="DB29" s="408"/>
      <c r="DC29" s="408"/>
      <c r="DD29" s="408"/>
      <c r="DE29" s="408"/>
      <c r="DF29" s="408"/>
      <c r="DG29" s="408"/>
      <c r="DH29" s="408"/>
      <c r="DI29" s="408"/>
      <c r="DJ29" s="408"/>
      <c r="DK29" s="408"/>
      <c r="DL29" s="408"/>
      <c r="DM29" s="408"/>
      <c r="DN29" s="408"/>
      <c r="DO29" s="408"/>
      <c r="DP29" s="408"/>
      <c r="DQ29" s="408"/>
      <c r="DR29" s="408"/>
      <c r="DS29" s="408"/>
      <c r="DT29" s="408"/>
      <c r="DU29" s="408"/>
      <c r="DV29" s="408"/>
      <c r="DW29" s="408"/>
      <c r="DX29" s="408"/>
      <c r="DY29" s="408"/>
    </row>
    <row r="30" spans="1:129" s="97" customFormat="1" ht="12.75" customHeight="1">
      <c r="A30" s="329">
        <v>2100</v>
      </c>
      <c r="B30" s="232" t="s">
        <v>207</v>
      </c>
      <c r="C30" s="328">
        <v>38283</v>
      </c>
      <c r="D30" s="45">
        <v>38283</v>
      </c>
      <c r="E30" s="377"/>
      <c r="F30" s="377"/>
      <c r="G30" s="377"/>
      <c r="H30" s="376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8"/>
      <c r="AJ30" s="408"/>
      <c r="AK30" s="408"/>
      <c r="AL30" s="408"/>
      <c r="AM30" s="408"/>
      <c r="AN30" s="408"/>
      <c r="AO30" s="408"/>
      <c r="AP30" s="408"/>
      <c r="AQ30" s="408"/>
      <c r="AR30" s="408"/>
      <c r="AS30" s="408"/>
      <c r="AT30" s="408"/>
      <c r="AU30" s="408"/>
      <c r="AV30" s="408"/>
      <c r="AW30" s="408"/>
      <c r="AX30" s="408"/>
      <c r="AY30" s="408"/>
      <c r="AZ30" s="408"/>
      <c r="BA30" s="408"/>
      <c r="BB30" s="408"/>
      <c r="BC30" s="408"/>
      <c r="BD30" s="408"/>
      <c r="BE30" s="408"/>
      <c r="BF30" s="408"/>
      <c r="BG30" s="408"/>
      <c r="BH30" s="408"/>
      <c r="BI30" s="408"/>
      <c r="BJ30" s="408"/>
      <c r="BK30" s="408"/>
      <c r="BL30" s="408"/>
      <c r="BM30" s="408"/>
      <c r="BN30" s="408"/>
      <c r="BO30" s="408"/>
      <c r="BP30" s="408"/>
      <c r="BQ30" s="408"/>
      <c r="BR30" s="408"/>
      <c r="BS30" s="408"/>
      <c r="BT30" s="408"/>
      <c r="BU30" s="408"/>
      <c r="BV30" s="408"/>
      <c r="BW30" s="408"/>
      <c r="BX30" s="408"/>
      <c r="BY30" s="408"/>
      <c r="BZ30" s="408"/>
      <c r="CA30" s="408"/>
      <c r="CB30" s="408"/>
      <c r="CC30" s="408"/>
      <c r="CD30" s="408"/>
      <c r="CE30" s="408"/>
      <c r="CF30" s="408"/>
      <c r="CG30" s="408"/>
      <c r="CH30" s="408"/>
      <c r="CI30" s="408"/>
      <c r="CJ30" s="408"/>
      <c r="CK30" s="408"/>
      <c r="CL30" s="408"/>
      <c r="CM30" s="408"/>
      <c r="CN30" s="408"/>
      <c r="CO30" s="408"/>
      <c r="CP30" s="408"/>
      <c r="CQ30" s="408"/>
      <c r="CR30" s="408"/>
      <c r="CS30" s="408"/>
      <c r="CT30" s="408"/>
      <c r="CU30" s="408"/>
      <c r="CV30" s="408"/>
      <c r="CW30" s="408"/>
      <c r="CX30" s="408"/>
      <c r="CY30" s="408"/>
      <c r="CZ30" s="408"/>
      <c r="DA30" s="408"/>
      <c r="DB30" s="408"/>
      <c r="DC30" s="408"/>
      <c r="DD30" s="408"/>
      <c r="DE30" s="408"/>
      <c r="DF30" s="408"/>
      <c r="DG30" s="408"/>
      <c r="DH30" s="408"/>
      <c r="DI30" s="408"/>
      <c r="DJ30" s="408"/>
      <c r="DK30" s="408"/>
      <c r="DL30" s="408"/>
      <c r="DM30" s="408"/>
      <c r="DN30" s="408"/>
      <c r="DO30" s="408"/>
      <c r="DP30" s="408"/>
      <c r="DQ30" s="408"/>
      <c r="DR30" s="408"/>
      <c r="DS30" s="408"/>
      <c r="DT30" s="408"/>
      <c r="DU30" s="408"/>
      <c r="DV30" s="408"/>
      <c r="DW30" s="408"/>
      <c r="DX30" s="408"/>
      <c r="DY30" s="408"/>
    </row>
    <row r="31" spans="1:129" s="97" customFormat="1" ht="12.75" customHeight="1">
      <c r="A31" s="329">
        <v>2200</v>
      </c>
      <c r="B31" s="232" t="s">
        <v>208</v>
      </c>
      <c r="C31" s="328">
        <v>140665</v>
      </c>
      <c r="D31" s="45">
        <v>140665</v>
      </c>
      <c r="E31" s="377"/>
      <c r="F31" s="377"/>
      <c r="G31" s="377"/>
      <c r="H31" s="376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408"/>
      <c r="AF31" s="408"/>
      <c r="AG31" s="408"/>
      <c r="AH31" s="408"/>
      <c r="AI31" s="408"/>
      <c r="AJ31" s="408"/>
      <c r="AK31" s="408"/>
      <c r="AL31" s="408"/>
      <c r="AM31" s="408"/>
      <c r="AN31" s="408"/>
      <c r="AO31" s="408"/>
      <c r="AP31" s="408"/>
      <c r="AQ31" s="408"/>
      <c r="AR31" s="408"/>
      <c r="AS31" s="408"/>
      <c r="AT31" s="408"/>
      <c r="AU31" s="408"/>
      <c r="AV31" s="408"/>
      <c r="AW31" s="408"/>
      <c r="AX31" s="408"/>
      <c r="AY31" s="408"/>
      <c r="AZ31" s="408"/>
      <c r="BA31" s="408"/>
      <c r="BB31" s="408"/>
      <c r="BC31" s="408"/>
      <c r="BD31" s="408"/>
      <c r="BE31" s="408"/>
      <c r="BF31" s="408"/>
      <c r="BG31" s="408"/>
      <c r="BH31" s="408"/>
      <c r="BI31" s="408"/>
      <c r="BJ31" s="408"/>
      <c r="BK31" s="408"/>
      <c r="BL31" s="408"/>
      <c r="BM31" s="408"/>
      <c r="BN31" s="408"/>
      <c r="BO31" s="408"/>
      <c r="BP31" s="408"/>
      <c r="BQ31" s="408"/>
      <c r="BR31" s="408"/>
      <c r="BS31" s="408"/>
      <c r="BT31" s="408"/>
      <c r="BU31" s="408"/>
      <c r="BV31" s="408"/>
      <c r="BW31" s="408"/>
      <c r="BX31" s="408"/>
      <c r="BY31" s="408"/>
      <c r="BZ31" s="408"/>
      <c r="CA31" s="408"/>
      <c r="CB31" s="408"/>
      <c r="CC31" s="408"/>
      <c r="CD31" s="408"/>
      <c r="CE31" s="408"/>
      <c r="CF31" s="408"/>
      <c r="CG31" s="408"/>
      <c r="CH31" s="408"/>
      <c r="CI31" s="408"/>
      <c r="CJ31" s="408"/>
      <c r="CK31" s="408"/>
      <c r="CL31" s="408"/>
      <c r="CM31" s="408"/>
      <c r="CN31" s="408"/>
      <c r="CO31" s="408"/>
      <c r="CP31" s="408"/>
      <c r="CQ31" s="408"/>
      <c r="CR31" s="408"/>
      <c r="CS31" s="408"/>
      <c r="CT31" s="408"/>
      <c r="CU31" s="408"/>
      <c r="CV31" s="408"/>
      <c r="CW31" s="408"/>
      <c r="CX31" s="408"/>
      <c r="CY31" s="408"/>
      <c r="CZ31" s="408"/>
      <c r="DA31" s="408"/>
      <c r="DB31" s="408"/>
      <c r="DC31" s="408"/>
      <c r="DD31" s="408"/>
      <c r="DE31" s="408"/>
      <c r="DF31" s="408"/>
      <c r="DG31" s="408"/>
      <c r="DH31" s="408"/>
      <c r="DI31" s="408"/>
      <c r="DJ31" s="408"/>
      <c r="DK31" s="408"/>
      <c r="DL31" s="408"/>
      <c r="DM31" s="408"/>
      <c r="DN31" s="408"/>
      <c r="DO31" s="408"/>
      <c r="DP31" s="408"/>
      <c r="DQ31" s="408"/>
      <c r="DR31" s="408"/>
      <c r="DS31" s="408"/>
      <c r="DT31" s="408"/>
      <c r="DU31" s="408"/>
      <c r="DV31" s="408"/>
      <c r="DW31" s="408"/>
      <c r="DX31" s="408"/>
      <c r="DY31" s="408"/>
    </row>
    <row r="32" spans="1:129" s="97" customFormat="1" ht="25.5" customHeight="1">
      <c r="A32" s="329">
        <v>2300</v>
      </c>
      <c r="B32" s="233" t="s">
        <v>209</v>
      </c>
      <c r="C32" s="328">
        <v>16068</v>
      </c>
      <c r="D32" s="45">
        <v>16068</v>
      </c>
      <c r="E32" s="377"/>
      <c r="F32" s="377"/>
      <c r="G32" s="377"/>
      <c r="H32" s="376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/>
      <c r="AC32" s="408"/>
      <c r="AD32" s="408"/>
      <c r="AE32" s="408"/>
      <c r="AF32" s="408"/>
      <c r="AG32" s="408"/>
      <c r="AH32" s="408"/>
      <c r="AI32" s="408"/>
      <c r="AJ32" s="408"/>
      <c r="AK32" s="408"/>
      <c r="AL32" s="408"/>
      <c r="AM32" s="408"/>
      <c r="AN32" s="408"/>
      <c r="AO32" s="408"/>
      <c r="AP32" s="408"/>
      <c r="AQ32" s="408"/>
      <c r="AR32" s="408"/>
      <c r="AS32" s="408"/>
      <c r="AT32" s="408"/>
      <c r="AU32" s="408"/>
      <c r="AV32" s="408"/>
      <c r="AW32" s="408"/>
      <c r="AX32" s="408"/>
      <c r="AY32" s="408"/>
      <c r="AZ32" s="408"/>
      <c r="BA32" s="408"/>
      <c r="BB32" s="408"/>
      <c r="BC32" s="408"/>
      <c r="BD32" s="408"/>
      <c r="BE32" s="408"/>
      <c r="BF32" s="408"/>
      <c r="BG32" s="408"/>
      <c r="BH32" s="408"/>
      <c r="BI32" s="408"/>
      <c r="BJ32" s="408"/>
      <c r="BK32" s="408"/>
      <c r="BL32" s="408"/>
      <c r="BM32" s="408"/>
      <c r="BN32" s="408"/>
      <c r="BO32" s="408"/>
      <c r="BP32" s="408"/>
      <c r="BQ32" s="408"/>
      <c r="BR32" s="408"/>
      <c r="BS32" s="408"/>
      <c r="BT32" s="408"/>
      <c r="BU32" s="408"/>
      <c r="BV32" s="408"/>
      <c r="BW32" s="408"/>
      <c r="BX32" s="408"/>
      <c r="BY32" s="408"/>
      <c r="BZ32" s="408"/>
      <c r="CA32" s="408"/>
      <c r="CB32" s="408"/>
      <c r="CC32" s="408"/>
      <c r="CD32" s="408"/>
      <c r="CE32" s="408"/>
      <c r="CF32" s="408"/>
      <c r="CG32" s="408"/>
      <c r="CH32" s="408"/>
      <c r="CI32" s="408"/>
      <c r="CJ32" s="408"/>
      <c r="CK32" s="408"/>
      <c r="CL32" s="408"/>
      <c r="CM32" s="408"/>
      <c r="CN32" s="408"/>
      <c r="CO32" s="408"/>
      <c r="CP32" s="408"/>
      <c r="CQ32" s="408"/>
      <c r="CR32" s="408"/>
      <c r="CS32" s="408"/>
      <c r="CT32" s="408"/>
      <c r="CU32" s="408"/>
      <c r="CV32" s="408"/>
      <c r="CW32" s="408"/>
      <c r="CX32" s="408"/>
      <c r="CY32" s="408"/>
      <c r="CZ32" s="408"/>
      <c r="DA32" s="408"/>
      <c r="DB32" s="408"/>
      <c r="DC32" s="408"/>
      <c r="DD32" s="408"/>
      <c r="DE32" s="408"/>
      <c r="DF32" s="408"/>
      <c r="DG32" s="408"/>
      <c r="DH32" s="408"/>
      <c r="DI32" s="408"/>
      <c r="DJ32" s="408"/>
      <c r="DK32" s="408"/>
      <c r="DL32" s="408"/>
      <c r="DM32" s="408"/>
      <c r="DN32" s="408"/>
      <c r="DO32" s="408"/>
      <c r="DP32" s="408"/>
      <c r="DQ32" s="408"/>
      <c r="DR32" s="408"/>
      <c r="DS32" s="408"/>
      <c r="DT32" s="408"/>
      <c r="DU32" s="408"/>
      <c r="DV32" s="408"/>
      <c r="DW32" s="408"/>
      <c r="DX32" s="408"/>
      <c r="DY32" s="408"/>
    </row>
    <row r="33" spans="1:129" s="97" customFormat="1" ht="12.75" customHeight="1" hidden="1">
      <c r="A33" s="329">
        <v>2400</v>
      </c>
      <c r="B33" s="232" t="s">
        <v>210</v>
      </c>
      <c r="C33" s="328">
        <v>0</v>
      </c>
      <c r="D33" s="45">
        <v>0</v>
      </c>
      <c r="E33" s="377"/>
      <c r="F33" s="377"/>
      <c r="G33" s="377"/>
      <c r="H33" s="376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  <c r="AC33" s="408"/>
      <c r="AD33" s="408"/>
      <c r="AE33" s="408"/>
      <c r="AF33" s="408"/>
      <c r="AG33" s="408"/>
      <c r="AH33" s="408"/>
      <c r="AI33" s="408"/>
      <c r="AJ33" s="408"/>
      <c r="AK33" s="408"/>
      <c r="AL33" s="408"/>
      <c r="AM33" s="408"/>
      <c r="AN33" s="408"/>
      <c r="AO33" s="408"/>
      <c r="AP33" s="408"/>
      <c r="AQ33" s="408"/>
      <c r="AR33" s="408"/>
      <c r="AS33" s="408"/>
      <c r="AT33" s="408"/>
      <c r="AU33" s="408"/>
      <c r="AV33" s="408"/>
      <c r="AW33" s="408"/>
      <c r="AX33" s="408"/>
      <c r="AY33" s="408"/>
      <c r="AZ33" s="408"/>
      <c r="BA33" s="408"/>
      <c r="BB33" s="408"/>
      <c r="BC33" s="408"/>
      <c r="BD33" s="408"/>
      <c r="BE33" s="408"/>
      <c r="BF33" s="408"/>
      <c r="BG33" s="408"/>
      <c r="BH33" s="408"/>
      <c r="BI33" s="408"/>
      <c r="BJ33" s="408"/>
      <c r="BK33" s="408"/>
      <c r="BL33" s="408"/>
      <c r="BM33" s="408"/>
      <c r="BN33" s="408"/>
      <c r="BO33" s="408"/>
      <c r="BP33" s="408"/>
      <c r="BQ33" s="408"/>
      <c r="BR33" s="408"/>
      <c r="BS33" s="408"/>
      <c r="BT33" s="408"/>
      <c r="BU33" s="408"/>
      <c r="BV33" s="408"/>
      <c r="BW33" s="408"/>
      <c r="BX33" s="408"/>
      <c r="BY33" s="408"/>
      <c r="BZ33" s="408"/>
      <c r="CA33" s="408"/>
      <c r="CB33" s="408"/>
      <c r="CC33" s="408"/>
      <c r="CD33" s="408"/>
      <c r="CE33" s="408"/>
      <c r="CF33" s="408"/>
      <c r="CG33" s="408"/>
      <c r="CH33" s="408"/>
      <c r="CI33" s="408"/>
      <c r="CJ33" s="408"/>
      <c r="CK33" s="408"/>
      <c r="CL33" s="408"/>
      <c r="CM33" s="408"/>
      <c r="CN33" s="408"/>
      <c r="CO33" s="408"/>
      <c r="CP33" s="408"/>
      <c r="CQ33" s="408"/>
      <c r="CR33" s="408"/>
      <c r="CS33" s="408"/>
      <c r="CT33" s="408"/>
      <c r="CU33" s="408"/>
      <c r="CV33" s="408"/>
      <c r="CW33" s="408"/>
      <c r="CX33" s="408"/>
      <c r="CY33" s="408"/>
      <c r="CZ33" s="408"/>
      <c r="DA33" s="408"/>
      <c r="DB33" s="408"/>
      <c r="DC33" s="408"/>
      <c r="DD33" s="408"/>
      <c r="DE33" s="408"/>
      <c r="DF33" s="408"/>
      <c r="DG33" s="408"/>
      <c r="DH33" s="408"/>
      <c r="DI33" s="408"/>
      <c r="DJ33" s="408"/>
      <c r="DK33" s="408"/>
      <c r="DL33" s="408"/>
      <c r="DM33" s="408"/>
      <c r="DN33" s="408"/>
      <c r="DO33" s="408"/>
      <c r="DP33" s="408"/>
      <c r="DQ33" s="408"/>
      <c r="DR33" s="408"/>
      <c r="DS33" s="408"/>
      <c r="DT33" s="408"/>
      <c r="DU33" s="408"/>
      <c r="DV33" s="408"/>
      <c r="DW33" s="408"/>
      <c r="DX33" s="408"/>
      <c r="DY33" s="408"/>
    </row>
    <row r="34" spans="1:129" s="97" customFormat="1" ht="12.75" customHeight="1" hidden="1">
      <c r="A34" s="329">
        <v>2500</v>
      </c>
      <c r="B34" s="232" t="s">
        <v>211</v>
      </c>
      <c r="C34" s="328">
        <v>0</v>
      </c>
      <c r="D34" s="45">
        <v>0</v>
      </c>
      <c r="E34" s="377"/>
      <c r="F34" s="377"/>
      <c r="G34" s="377"/>
      <c r="H34" s="376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  <c r="V34" s="408"/>
      <c r="W34" s="408"/>
      <c r="X34" s="408"/>
      <c r="Y34" s="408"/>
      <c r="Z34" s="408"/>
      <c r="AA34" s="408"/>
      <c r="AB34" s="408"/>
      <c r="AC34" s="408"/>
      <c r="AD34" s="408"/>
      <c r="AE34" s="408"/>
      <c r="AF34" s="408"/>
      <c r="AG34" s="408"/>
      <c r="AH34" s="408"/>
      <c r="AI34" s="408"/>
      <c r="AJ34" s="408"/>
      <c r="AK34" s="408"/>
      <c r="AL34" s="408"/>
      <c r="AM34" s="408"/>
      <c r="AN34" s="408"/>
      <c r="AO34" s="408"/>
      <c r="AP34" s="408"/>
      <c r="AQ34" s="408"/>
      <c r="AR34" s="408"/>
      <c r="AS34" s="408"/>
      <c r="AT34" s="408"/>
      <c r="AU34" s="408"/>
      <c r="AV34" s="408"/>
      <c r="AW34" s="408"/>
      <c r="AX34" s="408"/>
      <c r="AY34" s="408"/>
      <c r="AZ34" s="408"/>
      <c r="BA34" s="408"/>
      <c r="BB34" s="408"/>
      <c r="BC34" s="408"/>
      <c r="BD34" s="408"/>
      <c r="BE34" s="408"/>
      <c r="BF34" s="408"/>
      <c r="BG34" s="408"/>
      <c r="BH34" s="408"/>
      <c r="BI34" s="408"/>
      <c r="BJ34" s="408"/>
      <c r="BK34" s="408"/>
      <c r="BL34" s="408"/>
      <c r="BM34" s="408"/>
      <c r="BN34" s="408"/>
      <c r="BO34" s="408"/>
      <c r="BP34" s="408"/>
      <c r="BQ34" s="408"/>
      <c r="BR34" s="408"/>
      <c r="BS34" s="408"/>
      <c r="BT34" s="408"/>
      <c r="BU34" s="408"/>
      <c r="BV34" s="408"/>
      <c r="BW34" s="408"/>
      <c r="BX34" s="408"/>
      <c r="BY34" s="408"/>
      <c r="BZ34" s="408"/>
      <c r="CA34" s="408"/>
      <c r="CB34" s="408"/>
      <c r="CC34" s="408"/>
      <c r="CD34" s="408"/>
      <c r="CE34" s="408"/>
      <c r="CF34" s="408"/>
      <c r="CG34" s="408"/>
      <c r="CH34" s="408"/>
      <c r="CI34" s="408"/>
      <c r="CJ34" s="408"/>
      <c r="CK34" s="408"/>
      <c r="CL34" s="408"/>
      <c r="CM34" s="408"/>
      <c r="CN34" s="408"/>
      <c r="CO34" s="408"/>
      <c r="CP34" s="408"/>
      <c r="CQ34" s="408"/>
      <c r="CR34" s="408"/>
      <c r="CS34" s="408"/>
      <c r="CT34" s="408"/>
      <c r="CU34" s="408"/>
      <c r="CV34" s="408"/>
      <c r="CW34" s="408"/>
      <c r="CX34" s="408"/>
      <c r="CY34" s="408"/>
      <c r="CZ34" s="408"/>
      <c r="DA34" s="408"/>
      <c r="DB34" s="408"/>
      <c r="DC34" s="408"/>
      <c r="DD34" s="408"/>
      <c r="DE34" s="408"/>
      <c r="DF34" s="408"/>
      <c r="DG34" s="408"/>
      <c r="DH34" s="408"/>
      <c r="DI34" s="408"/>
      <c r="DJ34" s="408"/>
      <c r="DK34" s="408"/>
      <c r="DL34" s="408"/>
      <c r="DM34" s="408"/>
      <c r="DN34" s="408"/>
      <c r="DO34" s="408"/>
      <c r="DP34" s="408"/>
      <c r="DQ34" s="408"/>
      <c r="DR34" s="408"/>
      <c r="DS34" s="408"/>
      <c r="DT34" s="408"/>
      <c r="DU34" s="408"/>
      <c r="DV34" s="408"/>
      <c r="DW34" s="408"/>
      <c r="DX34" s="408"/>
      <c r="DY34" s="408"/>
    </row>
    <row r="35" spans="1:129" s="97" customFormat="1" ht="52.5" customHeight="1" hidden="1">
      <c r="A35" s="329">
        <v>2600</v>
      </c>
      <c r="B35" s="227" t="s">
        <v>212</v>
      </c>
      <c r="C35" s="328">
        <v>0</v>
      </c>
      <c r="D35" s="45">
        <v>0</v>
      </c>
      <c r="E35" s="377"/>
      <c r="F35" s="377"/>
      <c r="G35" s="377"/>
      <c r="H35" s="376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08"/>
      <c r="AB35" s="408"/>
      <c r="AC35" s="408"/>
      <c r="AD35" s="408"/>
      <c r="AE35" s="408"/>
      <c r="AF35" s="408"/>
      <c r="AG35" s="408"/>
      <c r="AH35" s="408"/>
      <c r="AI35" s="408"/>
      <c r="AJ35" s="408"/>
      <c r="AK35" s="408"/>
      <c r="AL35" s="408"/>
      <c r="AM35" s="408"/>
      <c r="AN35" s="408"/>
      <c r="AO35" s="408"/>
      <c r="AP35" s="408"/>
      <c r="AQ35" s="408"/>
      <c r="AR35" s="408"/>
      <c r="AS35" s="408"/>
      <c r="AT35" s="408"/>
      <c r="AU35" s="408"/>
      <c r="AV35" s="408"/>
      <c r="AW35" s="408"/>
      <c r="AX35" s="408"/>
      <c r="AY35" s="408"/>
      <c r="AZ35" s="408"/>
      <c r="BA35" s="408"/>
      <c r="BB35" s="408"/>
      <c r="BC35" s="408"/>
      <c r="BD35" s="408"/>
      <c r="BE35" s="408"/>
      <c r="BF35" s="408"/>
      <c r="BG35" s="408"/>
      <c r="BH35" s="408"/>
      <c r="BI35" s="408"/>
      <c r="BJ35" s="408"/>
      <c r="BK35" s="408"/>
      <c r="BL35" s="408"/>
      <c r="BM35" s="408"/>
      <c r="BN35" s="408"/>
      <c r="BO35" s="408"/>
      <c r="BP35" s="408"/>
      <c r="BQ35" s="408"/>
      <c r="BR35" s="408"/>
      <c r="BS35" s="408"/>
      <c r="BT35" s="408"/>
      <c r="BU35" s="408"/>
      <c r="BV35" s="408"/>
      <c r="BW35" s="408"/>
      <c r="BX35" s="408"/>
      <c r="BY35" s="408"/>
      <c r="BZ35" s="408"/>
      <c r="CA35" s="408"/>
      <c r="CB35" s="408"/>
      <c r="CC35" s="408"/>
      <c r="CD35" s="408"/>
      <c r="CE35" s="408"/>
      <c r="CF35" s="408"/>
      <c r="CG35" s="408"/>
      <c r="CH35" s="408"/>
      <c r="CI35" s="408"/>
      <c r="CJ35" s="408"/>
      <c r="CK35" s="408"/>
      <c r="CL35" s="408"/>
      <c r="CM35" s="408"/>
      <c r="CN35" s="408"/>
      <c r="CO35" s="408"/>
      <c r="CP35" s="408"/>
      <c r="CQ35" s="408"/>
      <c r="CR35" s="408"/>
      <c r="CS35" s="408"/>
      <c r="CT35" s="408"/>
      <c r="CU35" s="408"/>
      <c r="CV35" s="408"/>
      <c r="CW35" s="408"/>
      <c r="CX35" s="408"/>
      <c r="CY35" s="408"/>
      <c r="CZ35" s="408"/>
      <c r="DA35" s="408"/>
      <c r="DB35" s="408"/>
      <c r="DC35" s="408"/>
      <c r="DD35" s="408"/>
      <c r="DE35" s="408"/>
      <c r="DF35" s="408"/>
      <c r="DG35" s="408"/>
      <c r="DH35" s="408"/>
      <c r="DI35" s="408"/>
      <c r="DJ35" s="408"/>
      <c r="DK35" s="408"/>
      <c r="DL35" s="408"/>
      <c r="DM35" s="408"/>
      <c r="DN35" s="408"/>
      <c r="DO35" s="408"/>
      <c r="DP35" s="408"/>
      <c r="DQ35" s="408"/>
      <c r="DR35" s="408"/>
      <c r="DS35" s="408"/>
      <c r="DT35" s="408"/>
      <c r="DU35" s="408"/>
      <c r="DV35" s="408"/>
      <c r="DW35" s="408"/>
      <c r="DX35" s="408"/>
      <c r="DY35" s="408"/>
    </row>
    <row r="36" spans="1:129" s="97" customFormat="1" ht="24" customHeight="1" hidden="1">
      <c r="A36" s="329">
        <v>2700</v>
      </c>
      <c r="B36" s="227" t="s">
        <v>213</v>
      </c>
      <c r="C36" s="328">
        <v>0</v>
      </c>
      <c r="D36" s="45">
        <v>0</v>
      </c>
      <c r="E36" s="377"/>
      <c r="F36" s="377"/>
      <c r="G36" s="377"/>
      <c r="H36" s="376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  <c r="AK36" s="408"/>
      <c r="AL36" s="408"/>
      <c r="AM36" s="408"/>
      <c r="AN36" s="408"/>
      <c r="AO36" s="408"/>
      <c r="AP36" s="408"/>
      <c r="AQ36" s="408"/>
      <c r="AR36" s="408"/>
      <c r="AS36" s="408"/>
      <c r="AT36" s="408"/>
      <c r="AU36" s="408"/>
      <c r="AV36" s="408"/>
      <c r="AW36" s="408"/>
      <c r="AX36" s="408"/>
      <c r="AY36" s="408"/>
      <c r="AZ36" s="408"/>
      <c r="BA36" s="408"/>
      <c r="BB36" s="408"/>
      <c r="BC36" s="408"/>
      <c r="BD36" s="408"/>
      <c r="BE36" s="408"/>
      <c r="BF36" s="408"/>
      <c r="BG36" s="408"/>
      <c r="BH36" s="408"/>
      <c r="BI36" s="408"/>
      <c r="BJ36" s="408"/>
      <c r="BK36" s="408"/>
      <c r="BL36" s="408"/>
      <c r="BM36" s="408"/>
      <c r="BN36" s="408"/>
      <c r="BO36" s="408"/>
      <c r="BP36" s="408"/>
      <c r="BQ36" s="408"/>
      <c r="BR36" s="408"/>
      <c r="BS36" s="408"/>
      <c r="BT36" s="408"/>
      <c r="BU36" s="408"/>
      <c r="BV36" s="408"/>
      <c r="BW36" s="408"/>
      <c r="BX36" s="408"/>
      <c r="BY36" s="408"/>
      <c r="BZ36" s="408"/>
      <c r="CA36" s="408"/>
      <c r="CB36" s="408"/>
      <c r="CC36" s="408"/>
      <c r="CD36" s="408"/>
      <c r="CE36" s="408"/>
      <c r="CF36" s="408"/>
      <c r="CG36" s="408"/>
      <c r="CH36" s="408"/>
      <c r="CI36" s="408"/>
      <c r="CJ36" s="408"/>
      <c r="CK36" s="408"/>
      <c r="CL36" s="408"/>
      <c r="CM36" s="408"/>
      <c r="CN36" s="408"/>
      <c r="CO36" s="408"/>
      <c r="CP36" s="408"/>
      <c r="CQ36" s="408"/>
      <c r="CR36" s="408"/>
      <c r="CS36" s="408"/>
      <c r="CT36" s="408"/>
      <c r="CU36" s="408"/>
      <c r="CV36" s="408"/>
      <c r="CW36" s="408"/>
      <c r="CX36" s="408"/>
      <c r="CY36" s="408"/>
      <c r="CZ36" s="408"/>
      <c r="DA36" s="408"/>
      <c r="DB36" s="408"/>
      <c r="DC36" s="408"/>
      <c r="DD36" s="408"/>
      <c r="DE36" s="408"/>
      <c r="DF36" s="408"/>
      <c r="DG36" s="408"/>
      <c r="DH36" s="408"/>
      <c r="DI36" s="408"/>
      <c r="DJ36" s="408"/>
      <c r="DK36" s="408"/>
      <c r="DL36" s="408"/>
      <c r="DM36" s="408"/>
      <c r="DN36" s="408"/>
      <c r="DO36" s="408"/>
      <c r="DP36" s="408"/>
      <c r="DQ36" s="408"/>
      <c r="DR36" s="408"/>
      <c r="DS36" s="408"/>
      <c r="DT36" s="408"/>
      <c r="DU36" s="408"/>
      <c r="DV36" s="408"/>
      <c r="DW36" s="408"/>
      <c r="DX36" s="408"/>
      <c r="DY36" s="408"/>
    </row>
    <row r="37" spans="1:129" s="323" customFormat="1" ht="12.75" customHeight="1">
      <c r="A37" s="332" t="s">
        <v>220</v>
      </c>
      <c r="B37" s="219" t="s">
        <v>221</v>
      </c>
      <c r="C37" s="220">
        <v>4388</v>
      </c>
      <c r="D37" s="44">
        <v>4388</v>
      </c>
      <c r="E37" s="406"/>
      <c r="F37" s="406"/>
      <c r="G37" s="406"/>
      <c r="H37" s="407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9"/>
      <c r="Z37" s="409"/>
      <c r="AA37" s="409"/>
      <c r="AB37" s="409"/>
      <c r="AC37" s="409"/>
      <c r="AD37" s="409"/>
      <c r="AE37" s="409"/>
      <c r="AF37" s="409"/>
      <c r="AG37" s="409"/>
      <c r="AH37" s="409"/>
      <c r="AI37" s="409"/>
      <c r="AJ37" s="409"/>
      <c r="AK37" s="409"/>
      <c r="AL37" s="409"/>
      <c r="AM37" s="409"/>
      <c r="AN37" s="409"/>
      <c r="AO37" s="409"/>
      <c r="AP37" s="409"/>
      <c r="AQ37" s="409"/>
      <c r="AR37" s="409"/>
      <c r="AS37" s="409"/>
      <c r="AT37" s="409"/>
      <c r="AU37" s="409"/>
      <c r="AV37" s="409"/>
      <c r="AW37" s="409"/>
      <c r="AX37" s="409"/>
      <c r="AY37" s="409"/>
      <c r="AZ37" s="409"/>
      <c r="BA37" s="409"/>
      <c r="BB37" s="409"/>
      <c r="BC37" s="409"/>
      <c r="BD37" s="409"/>
      <c r="BE37" s="409"/>
      <c r="BF37" s="409"/>
      <c r="BG37" s="409"/>
      <c r="BH37" s="409"/>
      <c r="BI37" s="409"/>
      <c r="BJ37" s="409"/>
      <c r="BK37" s="409"/>
      <c r="BL37" s="409"/>
      <c r="BM37" s="409"/>
      <c r="BN37" s="409"/>
      <c r="BO37" s="409"/>
      <c r="BP37" s="409"/>
      <c r="BQ37" s="409"/>
      <c r="BR37" s="409"/>
      <c r="BS37" s="409"/>
      <c r="BT37" s="409"/>
      <c r="BU37" s="409"/>
      <c r="BV37" s="409"/>
      <c r="BW37" s="409"/>
      <c r="BX37" s="409"/>
      <c r="BY37" s="409"/>
      <c r="BZ37" s="409"/>
      <c r="CA37" s="409"/>
      <c r="CB37" s="409"/>
      <c r="CC37" s="409"/>
      <c r="CD37" s="409"/>
      <c r="CE37" s="409"/>
      <c r="CF37" s="409"/>
      <c r="CG37" s="409"/>
      <c r="CH37" s="409"/>
      <c r="CI37" s="409"/>
      <c r="CJ37" s="409"/>
      <c r="CK37" s="409"/>
      <c r="CL37" s="409"/>
      <c r="CM37" s="409"/>
      <c r="CN37" s="409"/>
      <c r="CO37" s="409"/>
      <c r="CP37" s="409"/>
      <c r="CQ37" s="409"/>
      <c r="CR37" s="409"/>
      <c r="CS37" s="409"/>
      <c r="CT37" s="409"/>
      <c r="CU37" s="409"/>
      <c r="CV37" s="409"/>
      <c r="CW37" s="409"/>
      <c r="CX37" s="409"/>
      <c r="CY37" s="409"/>
      <c r="CZ37" s="409"/>
      <c r="DA37" s="409"/>
      <c r="DB37" s="409"/>
      <c r="DC37" s="409"/>
      <c r="DD37" s="409"/>
      <c r="DE37" s="409"/>
      <c r="DF37" s="409"/>
      <c r="DG37" s="409"/>
      <c r="DH37" s="409"/>
      <c r="DI37" s="409"/>
      <c r="DJ37" s="409"/>
      <c r="DK37" s="409"/>
      <c r="DL37" s="409"/>
      <c r="DM37" s="409"/>
      <c r="DN37" s="409"/>
      <c r="DO37" s="409"/>
      <c r="DP37" s="409"/>
      <c r="DQ37" s="409"/>
      <c r="DR37" s="409"/>
      <c r="DS37" s="409"/>
      <c r="DT37" s="409"/>
      <c r="DU37" s="409"/>
      <c r="DV37" s="409"/>
      <c r="DW37" s="409"/>
      <c r="DX37" s="409"/>
      <c r="DY37" s="409"/>
    </row>
    <row r="38" spans="1:129" s="97" customFormat="1" ht="12.75" customHeight="1">
      <c r="A38" s="327">
        <v>3000</v>
      </c>
      <c r="B38" s="232" t="s">
        <v>389</v>
      </c>
      <c r="C38" s="328">
        <v>95</v>
      </c>
      <c r="D38" s="45">
        <v>95</v>
      </c>
      <c r="E38" s="377"/>
      <c r="F38" s="377"/>
      <c r="G38" s="377"/>
      <c r="H38" s="376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  <c r="V38" s="408"/>
      <c r="W38" s="408"/>
      <c r="X38" s="408"/>
      <c r="Y38" s="408"/>
      <c r="Z38" s="408"/>
      <c r="AA38" s="408"/>
      <c r="AB38" s="408"/>
      <c r="AC38" s="408"/>
      <c r="AD38" s="408"/>
      <c r="AE38" s="408"/>
      <c r="AF38" s="408"/>
      <c r="AG38" s="408"/>
      <c r="AH38" s="408"/>
      <c r="AI38" s="408"/>
      <c r="AJ38" s="408"/>
      <c r="AK38" s="408"/>
      <c r="AL38" s="408"/>
      <c r="AM38" s="408"/>
      <c r="AN38" s="408"/>
      <c r="AO38" s="408"/>
      <c r="AP38" s="408"/>
      <c r="AQ38" s="408"/>
      <c r="AR38" s="408"/>
      <c r="AS38" s="408"/>
      <c r="AT38" s="408"/>
      <c r="AU38" s="408"/>
      <c r="AV38" s="408"/>
      <c r="AW38" s="408"/>
      <c r="AX38" s="408"/>
      <c r="AY38" s="408"/>
      <c r="AZ38" s="408"/>
      <c r="BA38" s="408"/>
      <c r="BB38" s="408"/>
      <c r="BC38" s="408"/>
      <c r="BD38" s="408"/>
      <c r="BE38" s="408"/>
      <c r="BF38" s="408"/>
      <c r="BG38" s="408"/>
      <c r="BH38" s="408"/>
      <c r="BI38" s="408"/>
      <c r="BJ38" s="408"/>
      <c r="BK38" s="408"/>
      <c r="BL38" s="408"/>
      <c r="BM38" s="408"/>
      <c r="BN38" s="408"/>
      <c r="BO38" s="408"/>
      <c r="BP38" s="408"/>
      <c r="BQ38" s="408"/>
      <c r="BR38" s="408"/>
      <c r="BS38" s="408"/>
      <c r="BT38" s="408"/>
      <c r="BU38" s="408"/>
      <c r="BV38" s="408"/>
      <c r="BW38" s="408"/>
      <c r="BX38" s="408"/>
      <c r="BY38" s="408"/>
      <c r="BZ38" s="408"/>
      <c r="CA38" s="408"/>
      <c r="CB38" s="408"/>
      <c r="CC38" s="408"/>
      <c r="CD38" s="408"/>
      <c r="CE38" s="408"/>
      <c r="CF38" s="408"/>
      <c r="CG38" s="408"/>
      <c r="CH38" s="408"/>
      <c r="CI38" s="408"/>
      <c r="CJ38" s="408"/>
      <c r="CK38" s="408"/>
      <c r="CL38" s="408"/>
      <c r="CM38" s="408"/>
      <c r="CN38" s="408"/>
      <c r="CO38" s="408"/>
      <c r="CP38" s="408"/>
      <c r="CQ38" s="408"/>
      <c r="CR38" s="408"/>
      <c r="CS38" s="408"/>
      <c r="CT38" s="408"/>
      <c r="CU38" s="408"/>
      <c r="CV38" s="408"/>
      <c r="CW38" s="408"/>
      <c r="CX38" s="408"/>
      <c r="CY38" s="408"/>
      <c r="CZ38" s="408"/>
      <c r="DA38" s="408"/>
      <c r="DB38" s="408"/>
      <c r="DC38" s="408"/>
      <c r="DD38" s="408"/>
      <c r="DE38" s="408"/>
      <c r="DF38" s="408"/>
      <c r="DG38" s="408"/>
      <c r="DH38" s="408"/>
      <c r="DI38" s="408"/>
      <c r="DJ38" s="408"/>
      <c r="DK38" s="408"/>
      <c r="DL38" s="408"/>
      <c r="DM38" s="408"/>
      <c r="DN38" s="408"/>
      <c r="DO38" s="408"/>
      <c r="DP38" s="408"/>
      <c r="DQ38" s="408"/>
      <c r="DR38" s="408"/>
      <c r="DS38" s="408"/>
      <c r="DT38" s="408"/>
      <c r="DU38" s="408"/>
      <c r="DV38" s="408"/>
      <c r="DW38" s="408"/>
      <c r="DX38" s="408"/>
      <c r="DY38" s="408"/>
    </row>
    <row r="39" spans="1:11" s="97" customFormat="1" ht="25.5" customHeight="1">
      <c r="A39" s="329">
        <v>3200</v>
      </c>
      <c r="B39" s="227" t="s">
        <v>224</v>
      </c>
      <c r="C39" s="328">
        <v>95</v>
      </c>
      <c r="D39" s="45">
        <v>95</v>
      </c>
      <c r="E39" s="376"/>
      <c r="F39" s="377"/>
      <c r="G39" s="377"/>
      <c r="H39" s="377"/>
      <c r="I39" s="376"/>
      <c r="J39" s="408"/>
      <c r="K39" s="408"/>
    </row>
    <row r="40" spans="1:129" s="97" customFormat="1" ht="12.75" customHeight="1" hidden="1">
      <c r="A40" s="329">
        <v>3400</v>
      </c>
      <c r="B40" s="232" t="s">
        <v>226</v>
      </c>
      <c r="C40" s="328">
        <v>0</v>
      </c>
      <c r="D40" s="45">
        <v>0</v>
      </c>
      <c r="E40" s="377"/>
      <c r="F40" s="377"/>
      <c r="G40" s="377"/>
      <c r="H40" s="376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Z40" s="408"/>
      <c r="AA40" s="408"/>
      <c r="AB40" s="408"/>
      <c r="AC40" s="408"/>
      <c r="AD40" s="408"/>
      <c r="AE40" s="408"/>
      <c r="AF40" s="408"/>
      <c r="AG40" s="408"/>
      <c r="AH40" s="408"/>
      <c r="AI40" s="408"/>
      <c r="AJ40" s="408"/>
      <c r="AK40" s="408"/>
      <c r="AL40" s="408"/>
      <c r="AM40" s="408"/>
      <c r="AN40" s="408"/>
      <c r="AO40" s="408"/>
      <c r="AP40" s="408"/>
      <c r="AQ40" s="408"/>
      <c r="AR40" s="408"/>
      <c r="AS40" s="408"/>
      <c r="AT40" s="408"/>
      <c r="AU40" s="408"/>
      <c r="AV40" s="408"/>
      <c r="AW40" s="408"/>
      <c r="AX40" s="408"/>
      <c r="AY40" s="408"/>
      <c r="AZ40" s="408"/>
      <c r="BA40" s="408"/>
      <c r="BB40" s="408"/>
      <c r="BC40" s="408"/>
      <c r="BD40" s="408"/>
      <c r="BE40" s="408"/>
      <c r="BF40" s="408"/>
      <c r="BG40" s="408"/>
      <c r="BH40" s="408"/>
      <c r="BI40" s="408"/>
      <c r="BJ40" s="408"/>
      <c r="BK40" s="408"/>
      <c r="BL40" s="408"/>
      <c r="BM40" s="408"/>
      <c r="BN40" s="408"/>
      <c r="BO40" s="408"/>
      <c r="BP40" s="408"/>
      <c r="BQ40" s="408"/>
      <c r="BR40" s="408"/>
      <c r="BS40" s="408"/>
      <c r="BT40" s="408"/>
      <c r="BU40" s="408"/>
      <c r="BV40" s="408"/>
      <c r="BW40" s="408"/>
      <c r="BX40" s="408"/>
      <c r="BY40" s="408"/>
      <c r="BZ40" s="408"/>
      <c r="CA40" s="408"/>
      <c r="CB40" s="408"/>
      <c r="CC40" s="408"/>
      <c r="CD40" s="408"/>
      <c r="CE40" s="408"/>
      <c r="CF40" s="408"/>
      <c r="CG40" s="408"/>
      <c r="CH40" s="408"/>
      <c r="CI40" s="408"/>
      <c r="CJ40" s="408"/>
      <c r="CK40" s="408"/>
      <c r="CL40" s="408"/>
      <c r="CM40" s="408"/>
      <c r="CN40" s="408"/>
      <c r="CO40" s="408"/>
      <c r="CP40" s="408"/>
      <c r="CQ40" s="408"/>
      <c r="CR40" s="408"/>
      <c r="CS40" s="408"/>
      <c r="CT40" s="408"/>
      <c r="CU40" s="408"/>
      <c r="CV40" s="408"/>
      <c r="CW40" s="408"/>
      <c r="CX40" s="408"/>
      <c r="CY40" s="408"/>
      <c r="CZ40" s="408"/>
      <c r="DA40" s="408"/>
      <c r="DB40" s="408"/>
      <c r="DC40" s="408"/>
      <c r="DD40" s="408"/>
      <c r="DE40" s="408"/>
      <c r="DF40" s="408"/>
      <c r="DG40" s="408"/>
      <c r="DH40" s="408"/>
      <c r="DI40" s="408"/>
      <c r="DJ40" s="408"/>
      <c r="DK40" s="408"/>
      <c r="DL40" s="408"/>
      <c r="DM40" s="408"/>
      <c r="DN40" s="408"/>
      <c r="DO40" s="408"/>
      <c r="DP40" s="408"/>
      <c r="DQ40" s="408"/>
      <c r="DR40" s="408"/>
      <c r="DS40" s="408"/>
      <c r="DT40" s="408"/>
      <c r="DU40" s="408"/>
      <c r="DV40" s="408"/>
      <c r="DW40" s="408"/>
      <c r="DX40" s="408"/>
      <c r="DY40" s="408"/>
    </row>
    <row r="41" spans="1:129" s="97" customFormat="1" ht="12.75" customHeight="1" hidden="1">
      <c r="A41" s="329">
        <v>3900</v>
      </c>
      <c r="B41" s="232" t="s">
        <v>227</v>
      </c>
      <c r="C41" s="328">
        <v>0</v>
      </c>
      <c r="D41" s="45">
        <v>0</v>
      </c>
      <c r="E41" s="377"/>
      <c r="F41" s="377"/>
      <c r="G41" s="377"/>
      <c r="H41" s="376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408"/>
      <c r="AI41" s="408"/>
      <c r="AJ41" s="408"/>
      <c r="AK41" s="408"/>
      <c r="AL41" s="408"/>
      <c r="AM41" s="408"/>
      <c r="AN41" s="408"/>
      <c r="AO41" s="408"/>
      <c r="AP41" s="408"/>
      <c r="AQ41" s="408"/>
      <c r="AR41" s="408"/>
      <c r="AS41" s="408"/>
      <c r="AT41" s="408"/>
      <c r="AU41" s="408"/>
      <c r="AV41" s="408"/>
      <c r="AW41" s="408"/>
      <c r="AX41" s="408"/>
      <c r="AY41" s="408"/>
      <c r="AZ41" s="408"/>
      <c r="BA41" s="408"/>
      <c r="BB41" s="408"/>
      <c r="BC41" s="408"/>
      <c r="BD41" s="408"/>
      <c r="BE41" s="408"/>
      <c r="BF41" s="408"/>
      <c r="BG41" s="408"/>
      <c r="BH41" s="408"/>
      <c r="BI41" s="408"/>
      <c r="BJ41" s="408"/>
      <c r="BK41" s="408"/>
      <c r="BL41" s="408"/>
      <c r="BM41" s="408"/>
      <c r="BN41" s="408"/>
      <c r="BO41" s="408"/>
      <c r="BP41" s="408"/>
      <c r="BQ41" s="408"/>
      <c r="BR41" s="408"/>
      <c r="BS41" s="408"/>
      <c r="BT41" s="408"/>
      <c r="BU41" s="408"/>
      <c r="BV41" s="408"/>
      <c r="BW41" s="408"/>
      <c r="BX41" s="408"/>
      <c r="BY41" s="408"/>
      <c r="BZ41" s="408"/>
      <c r="CA41" s="408"/>
      <c r="CB41" s="408"/>
      <c r="CC41" s="408"/>
      <c r="CD41" s="408"/>
      <c r="CE41" s="408"/>
      <c r="CF41" s="408"/>
      <c r="CG41" s="408"/>
      <c r="CH41" s="408"/>
      <c r="CI41" s="408"/>
      <c r="CJ41" s="408"/>
      <c r="CK41" s="408"/>
      <c r="CL41" s="408"/>
      <c r="CM41" s="408"/>
      <c r="CN41" s="408"/>
      <c r="CO41" s="408"/>
      <c r="CP41" s="408"/>
      <c r="CQ41" s="408"/>
      <c r="CR41" s="408"/>
      <c r="CS41" s="408"/>
      <c r="CT41" s="408"/>
      <c r="CU41" s="408"/>
      <c r="CV41" s="408"/>
      <c r="CW41" s="408"/>
      <c r="CX41" s="408"/>
      <c r="CY41" s="408"/>
      <c r="CZ41" s="408"/>
      <c r="DA41" s="408"/>
      <c r="DB41" s="408"/>
      <c r="DC41" s="408"/>
      <c r="DD41" s="408"/>
      <c r="DE41" s="408"/>
      <c r="DF41" s="408"/>
      <c r="DG41" s="408"/>
      <c r="DH41" s="408"/>
      <c r="DI41" s="408"/>
      <c r="DJ41" s="408"/>
      <c r="DK41" s="408"/>
      <c r="DL41" s="408"/>
      <c r="DM41" s="408"/>
      <c r="DN41" s="408"/>
      <c r="DO41" s="408"/>
      <c r="DP41" s="408"/>
      <c r="DQ41" s="408"/>
      <c r="DR41" s="408"/>
      <c r="DS41" s="408"/>
      <c r="DT41" s="408"/>
      <c r="DU41" s="408"/>
      <c r="DV41" s="408"/>
      <c r="DW41" s="408"/>
      <c r="DX41" s="408"/>
      <c r="DY41" s="408"/>
    </row>
    <row r="42" spans="1:129" s="97" customFormat="1" ht="12.75" customHeight="1">
      <c r="A42" s="327">
        <v>6000</v>
      </c>
      <c r="B42" s="232" t="s">
        <v>228</v>
      </c>
      <c r="C42" s="328">
        <v>4293</v>
      </c>
      <c r="D42" s="45">
        <v>4293</v>
      </c>
      <c r="E42" s="377"/>
      <c r="F42" s="377"/>
      <c r="G42" s="377"/>
      <c r="H42" s="376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408"/>
      <c r="AI42" s="408"/>
      <c r="AJ42" s="408"/>
      <c r="AK42" s="408"/>
      <c r="AL42" s="408"/>
      <c r="AM42" s="408"/>
      <c r="AN42" s="408"/>
      <c r="AO42" s="408"/>
      <c r="AP42" s="408"/>
      <c r="AQ42" s="408"/>
      <c r="AR42" s="408"/>
      <c r="AS42" s="408"/>
      <c r="AT42" s="408"/>
      <c r="AU42" s="408"/>
      <c r="AV42" s="408"/>
      <c r="AW42" s="408"/>
      <c r="AX42" s="408"/>
      <c r="AY42" s="408"/>
      <c r="AZ42" s="408"/>
      <c r="BA42" s="408"/>
      <c r="BB42" s="408"/>
      <c r="BC42" s="408"/>
      <c r="BD42" s="408"/>
      <c r="BE42" s="408"/>
      <c r="BF42" s="408"/>
      <c r="BG42" s="408"/>
      <c r="BH42" s="408"/>
      <c r="BI42" s="408"/>
      <c r="BJ42" s="408"/>
      <c r="BK42" s="408"/>
      <c r="BL42" s="408"/>
      <c r="BM42" s="408"/>
      <c r="BN42" s="408"/>
      <c r="BO42" s="408"/>
      <c r="BP42" s="408"/>
      <c r="BQ42" s="408"/>
      <c r="BR42" s="408"/>
      <c r="BS42" s="408"/>
      <c r="BT42" s="408"/>
      <c r="BU42" s="408"/>
      <c r="BV42" s="408"/>
      <c r="BW42" s="408"/>
      <c r="BX42" s="408"/>
      <c r="BY42" s="408"/>
      <c r="BZ42" s="408"/>
      <c r="CA42" s="408"/>
      <c r="CB42" s="408"/>
      <c r="CC42" s="408"/>
      <c r="CD42" s="408"/>
      <c r="CE42" s="408"/>
      <c r="CF42" s="408"/>
      <c r="CG42" s="408"/>
      <c r="CH42" s="408"/>
      <c r="CI42" s="408"/>
      <c r="CJ42" s="408"/>
      <c r="CK42" s="408"/>
      <c r="CL42" s="408"/>
      <c r="CM42" s="408"/>
      <c r="CN42" s="408"/>
      <c r="CO42" s="408"/>
      <c r="CP42" s="408"/>
      <c r="CQ42" s="408"/>
      <c r="CR42" s="408"/>
      <c r="CS42" s="408"/>
      <c r="CT42" s="408"/>
      <c r="CU42" s="408"/>
      <c r="CV42" s="408"/>
      <c r="CW42" s="408"/>
      <c r="CX42" s="408"/>
      <c r="CY42" s="408"/>
      <c r="CZ42" s="408"/>
      <c r="DA42" s="408"/>
      <c r="DB42" s="408"/>
      <c r="DC42" s="408"/>
      <c r="DD42" s="408"/>
      <c r="DE42" s="408"/>
      <c r="DF42" s="408"/>
      <c r="DG42" s="408"/>
      <c r="DH42" s="408"/>
      <c r="DI42" s="408"/>
      <c r="DJ42" s="408"/>
      <c r="DK42" s="408"/>
      <c r="DL42" s="408"/>
      <c r="DM42" s="408"/>
      <c r="DN42" s="408"/>
      <c r="DO42" s="408"/>
      <c r="DP42" s="408"/>
      <c r="DQ42" s="408"/>
      <c r="DR42" s="408"/>
      <c r="DS42" s="408"/>
      <c r="DT42" s="408"/>
      <c r="DU42" s="408"/>
      <c r="DV42" s="408"/>
      <c r="DW42" s="408"/>
      <c r="DX42" s="408"/>
      <c r="DY42" s="408"/>
    </row>
    <row r="43" spans="1:129" s="97" customFormat="1" ht="12.75" customHeight="1">
      <c r="A43" s="329">
        <v>6200</v>
      </c>
      <c r="B43" s="232" t="s">
        <v>229</v>
      </c>
      <c r="C43" s="328">
        <v>4293</v>
      </c>
      <c r="D43" s="45">
        <v>4293</v>
      </c>
      <c r="E43" s="377"/>
      <c r="F43" s="377"/>
      <c r="G43" s="377"/>
      <c r="H43" s="376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408"/>
      <c r="Z43" s="408"/>
      <c r="AA43" s="408"/>
      <c r="AB43" s="408"/>
      <c r="AC43" s="408"/>
      <c r="AD43" s="408"/>
      <c r="AE43" s="408"/>
      <c r="AF43" s="408"/>
      <c r="AG43" s="408"/>
      <c r="AH43" s="408"/>
      <c r="AI43" s="408"/>
      <c r="AJ43" s="408"/>
      <c r="AK43" s="408"/>
      <c r="AL43" s="408"/>
      <c r="AM43" s="408"/>
      <c r="AN43" s="408"/>
      <c r="AO43" s="408"/>
      <c r="AP43" s="408"/>
      <c r="AQ43" s="408"/>
      <c r="AR43" s="408"/>
      <c r="AS43" s="408"/>
      <c r="AT43" s="408"/>
      <c r="AU43" s="408"/>
      <c r="AV43" s="408"/>
      <c r="AW43" s="408"/>
      <c r="AX43" s="408"/>
      <c r="AY43" s="408"/>
      <c r="AZ43" s="408"/>
      <c r="BA43" s="408"/>
      <c r="BB43" s="408"/>
      <c r="BC43" s="408"/>
      <c r="BD43" s="408"/>
      <c r="BE43" s="408"/>
      <c r="BF43" s="408"/>
      <c r="BG43" s="408"/>
      <c r="BH43" s="408"/>
      <c r="BI43" s="408"/>
      <c r="BJ43" s="408"/>
      <c r="BK43" s="408"/>
      <c r="BL43" s="408"/>
      <c r="BM43" s="408"/>
      <c r="BN43" s="408"/>
      <c r="BO43" s="408"/>
      <c r="BP43" s="408"/>
      <c r="BQ43" s="408"/>
      <c r="BR43" s="408"/>
      <c r="BS43" s="408"/>
      <c r="BT43" s="408"/>
      <c r="BU43" s="408"/>
      <c r="BV43" s="408"/>
      <c r="BW43" s="408"/>
      <c r="BX43" s="408"/>
      <c r="BY43" s="408"/>
      <c r="BZ43" s="408"/>
      <c r="CA43" s="408"/>
      <c r="CB43" s="408"/>
      <c r="CC43" s="408"/>
      <c r="CD43" s="408"/>
      <c r="CE43" s="408"/>
      <c r="CF43" s="408"/>
      <c r="CG43" s="408"/>
      <c r="CH43" s="408"/>
      <c r="CI43" s="408"/>
      <c r="CJ43" s="408"/>
      <c r="CK43" s="408"/>
      <c r="CL43" s="408"/>
      <c r="CM43" s="408"/>
      <c r="CN43" s="408"/>
      <c r="CO43" s="408"/>
      <c r="CP43" s="408"/>
      <c r="CQ43" s="408"/>
      <c r="CR43" s="408"/>
      <c r="CS43" s="408"/>
      <c r="CT43" s="408"/>
      <c r="CU43" s="408"/>
      <c r="CV43" s="408"/>
      <c r="CW43" s="408"/>
      <c r="CX43" s="408"/>
      <c r="CY43" s="408"/>
      <c r="CZ43" s="408"/>
      <c r="DA43" s="408"/>
      <c r="DB43" s="408"/>
      <c r="DC43" s="408"/>
      <c r="DD43" s="408"/>
      <c r="DE43" s="408"/>
      <c r="DF43" s="408"/>
      <c r="DG43" s="408"/>
      <c r="DH43" s="408"/>
      <c r="DI43" s="408"/>
      <c r="DJ43" s="408"/>
      <c r="DK43" s="408"/>
      <c r="DL43" s="408"/>
      <c r="DM43" s="408"/>
      <c r="DN43" s="408"/>
      <c r="DO43" s="408"/>
      <c r="DP43" s="408"/>
      <c r="DQ43" s="408"/>
      <c r="DR43" s="408"/>
      <c r="DS43" s="408"/>
      <c r="DT43" s="408"/>
      <c r="DU43" s="408"/>
      <c r="DV43" s="408"/>
      <c r="DW43" s="408"/>
      <c r="DX43" s="408"/>
      <c r="DY43" s="408"/>
    </row>
    <row r="44" spans="1:129" s="97" customFormat="1" ht="12.75" customHeight="1" hidden="1">
      <c r="A44" s="329">
        <v>6400</v>
      </c>
      <c r="B44" s="232" t="s">
        <v>230</v>
      </c>
      <c r="C44" s="328">
        <v>0</v>
      </c>
      <c r="D44" s="45">
        <v>0</v>
      </c>
      <c r="E44" s="377"/>
      <c r="F44" s="377"/>
      <c r="G44" s="377"/>
      <c r="H44" s="376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/>
      <c r="AH44" s="408"/>
      <c r="AI44" s="408"/>
      <c r="AJ44" s="408"/>
      <c r="AK44" s="408"/>
      <c r="AL44" s="408"/>
      <c r="AM44" s="408"/>
      <c r="AN44" s="408"/>
      <c r="AO44" s="408"/>
      <c r="AP44" s="408"/>
      <c r="AQ44" s="408"/>
      <c r="AR44" s="408"/>
      <c r="AS44" s="408"/>
      <c r="AT44" s="408"/>
      <c r="AU44" s="408"/>
      <c r="AV44" s="408"/>
      <c r="AW44" s="408"/>
      <c r="AX44" s="408"/>
      <c r="AY44" s="408"/>
      <c r="AZ44" s="408"/>
      <c r="BA44" s="408"/>
      <c r="BB44" s="408"/>
      <c r="BC44" s="408"/>
      <c r="BD44" s="408"/>
      <c r="BE44" s="408"/>
      <c r="BF44" s="408"/>
      <c r="BG44" s="408"/>
      <c r="BH44" s="408"/>
      <c r="BI44" s="408"/>
      <c r="BJ44" s="408"/>
      <c r="BK44" s="408"/>
      <c r="BL44" s="408"/>
      <c r="BM44" s="408"/>
      <c r="BN44" s="408"/>
      <c r="BO44" s="408"/>
      <c r="BP44" s="408"/>
      <c r="BQ44" s="408"/>
      <c r="BR44" s="408"/>
      <c r="BS44" s="408"/>
      <c r="BT44" s="408"/>
      <c r="BU44" s="408"/>
      <c r="BV44" s="408"/>
      <c r="BW44" s="408"/>
      <c r="BX44" s="408"/>
      <c r="BY44" s="408"/>
      <c r="BZ44" s="408"/>
      <c r="CA44" s="408"/>
      <c r="CB44" s="408"/>
      <c r="CC44" s="408"/>
      <c r="CD44" s="408"/>
      <c r="CE44" s="408"/>
      <c r="CF44" s="408"/>
      <c r="CG44" s="408"/>
      <c r="CH44" s="408"/>
      <c r="CI44" s="408"/>
      <c r="CJ44" s="408"/>
      <c r="CK44" s="408"/>
      <c r="CL44" s="408"/>
      <c r="CM44" s="408"/>
      <c r="CN44" s="408"/>
      <c r="CO44" s="408"/>
      <c r="CP44" s="408"/>
      <c r="CQ44" s="408"/>
      <c r="CR44" s="408"/>
      <c r="CS44" s="408"/>
      <c r="CT44" s="408"/>
      <c r="CU44" s="408"/>
      <c r="CV44" s="408"/>
      <c r="CW44" s="408"/>
      <c r="CX44" s="408"/>
      <c r="CY44" s="408"/>
      <c r="CZ44" s="408"/>
      <c r="DA44" s="408"/>
      <c r="DB44" s="408"/>
      <c r="DC44" s="408"/>
      <c r="DD44" s="408"/>
      <c r="DE44" s="408"/>
      <c r="DF44" s="408"/>
      <c r="DG44" s="408"/>
      <c r="DH44" s="408"/>
      <c r="DI44" s="408"/>
      <c r="DJ44" s="408"/>
      <c r="DK44" s="408"/>
      <c r="DL44" s="408"/>
      <c r="DM44" s="408"/>
      <c r="DN44" s="408"/>
      <c r="DO44" s="408"/>
      <c r="DP44" s="408"/>
      <c r="DQ44" s="408"/>
      <c r="DR44" s="408"/>
      <c r="DS44" s="408"/>
      <c r="DT44" s="408"/>
      <c r="DU44" s="408"/>
      <c r="DV44" s="408"/>
      <c r="DW44" s="408"/>
      <c r="DX44" s="408"/>
      <c r="DY44" s="408"/>
    </row>
    <row r="45" spans="1:129" s="97" customFormat="1" ht="12.75" customHeight="1">
      <c r="A45" s="230" t="s">
        <v>240</v>
      </c>
      <c r="B45" s="219" t="s">
        <v>241</v>
      </c>
      <c r="C45" s="220">
        <v>5786</v>
      </c>
      <c r="D45" s="44">
        <v>5786</v>
      </c>
      <c r="E45" s="411"/>
      <c r="F45" s="411"/>
      <c r="G45" s="411"/>
      <c r="H45" s="412"/>
      <c r="I45" s="408"/>
      <c r="J45" s="408"/>
      <c r="K45" s="408"/>
      <c r="L45" s="408"/>
      <c r="M45" s="408"/>
      <c r="N45" s="408"/>
      <c r="O45" s="408"/>
      <c r="P45" s="408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8"/>
      <c r="AH45" s="408"/>
      <c r="AI45" s="408"/>
      <c r="AJ45" s="408"/>
      <c r="AK45" s="408"/>
      <c r="AL45" s="408"/>
      <c r="AM45" s="408"/>
      <c r="AN45" s="408"/>
      <c r="AO45" s="408"/>
      <c r="AP45" s="408"/>
      <c r="AQ45" s="408"/>
      <c r="AR45" s="408"/>
      <c r="AS45" s="408"/>
      <c r="AT45" s="408"/>
      <c r="AU45" s="408"/>
      <c r="AV45" s="408"/>
      <c r="AW45" s="408"/>
      <c r="AX45" s="408"/>
      <c r="AY45" s="408"/>
      <c r="AZ45" s="408"/>
      <c r="BA45" s="408"/>
      <c r="BB45" s="408"/>
      <c r="BC45" s="408"/>
      <c r="BD45" s="408"/>
      <c r="BE45" s="408"/>
      <c r="BF45" s="408"/>
      <c r="BG45" s="408"/>
      <c r="BH45" s="408"/>
      <c r="BI45" s="408"/>
      <c r="BJ45" s="408"/>
      <c r="BK45" s="408"/>
      <c r="BL45" s="408"/>
      <c r="BM45" s="408"/>
      <c r="BN45" s="408"/>
      <c r="BO45" s="408"/>
      <c r="BP45" s="408"/>
      <c r="BQ45" s="408"/>
      <c r="BR45" s="408"/>
      <c r="BS45" s="408"/>
      <c r="BT45" s="408"/>
      <c r="BU45" s="408"/>
      <c r="BV45" s="408"/>
      <c r="BW45" s="408"/>
      <c r="BX45" s="408"/>
      <c r="BY45" s="408"/>
      <c r="BZ45" s="408"/>
      <c r="CA45" s="408"/>
      <c r="CB45" s="408"/>
      <c r="CC45" s="408"/>
      <c r="CD45" s="408"/>
      <c r="CE45" s="408"/>
      <c r="CF45" s="408"/>
      <c r="CG45" s="408"/>
      <c r="CH45" s="408"/>
      <c r="CI45" s="408"/>
      <c r="CJ45" s="408"/>
      <c r="CK45" s="408"/>
      <c r="CL45" s="408"/>
      <c r="CM45" s="408"/>
      <c r="CN45" s="408"/>
      <c r="CO45" s="408"/>
      <c r="CP45" s="408"/>
      <c r="CQ45" s="408"/>
      <c r="CR45" s="408"/>
      <c r="CS45" s="408"/>
      <c r="CT45" s="408"/>
      <c r="CU45" s="408"/>
      <c r="CV45" s="408"/>
      <c r="CW45" s="408"/>
      <c r="CX45" s="408"/>
      <c r="CY45" s="408"/>
      <c r="CZ45" s="408"/>
      <c r="DA45" s="408"/>
      <c r="DB45" s="408"/>
      <c r="DC45" s="408"/>
      <c r="DD45" s="408"/>
      <c r="DE45" s="408"/>
      <c r="DF45" s="408"/>
      <c r="DG45" s="408"/>
      <c r="DH45" s="408"/>
      <c r="DI45" s="408"/>
      <c r="DJ45" s="408"/>
      <c r="DK45" s="408"/>
      <c r="DL45" s="408"/>
      <c r="DM45" s="408"/>
      <c r="DN45" s="408"/>
      <c r="DO45" s="408"/>
      <c r="DP45" s="408"/>
      <c r="DQ45" s="408"/>
      <c r="DR45" s="408"/>
      <c r="DS45" s="408"/>
      <c r="DT45" s="408"/>
      <c r="DU45" s="408"/>
      <c r="DV45" s="408"/>
      <c r="DW45" s="408"/>
      <c r="DX45" s="408"/>
      <c r="DY45" s="408"/>
    </row>
    <row r="46" spans="1:129" s="323" customFormat="1" ht="12.75" customHeight="1">
      <c r="A46" s="180" t="s">
        <v>242</v>
      </c>
      <c r="B46" s="180" t="s">
        <v>396</v>
      </c>
      <c r="C46" s="220">
        <v>5786</v>
      </c>
      <c r="D46" s="44">
        <v>5786</v>
      </c>
      <c r="E46" s="413"/>
      <c r="F46" s="413"/>
      <c r="G46" s="413"/>
      <c r="H46" s="414"/>
      <c r="I46" s="409"/>
      <c r="J46" s="409"/>
      <c r="K46" s="409"/>
      <c r="L46" s="409"/>
      <c r="M46" s="409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Y46" s="409"/>
      <c r="Z46" s="409"/>
      <c r="AA46" s="409"/>
      <c r="AB46" s="409"/>
      <c r="AC46" s="409"/>
      <c r="AD46" s="409"/>
      <c r="AE46" s="409"/>
      <c r="AF46" s="409"/>
      <c r="AG46" s="409"/>
      <c r="AH46" s="409"/>
      <c r="AI46" s="409"/>
      <c r="AJ46" s="409"/>
      <c r="AK46" s="409"/>
      <c r="AL46" s="409"/>
      <c r="AM46" s="409"/>
      <c r="AN46" s="409"/>
      <c r="AO46" s="409"/>
      <c r="AP46" s="409"/>
      <c r="AQ46" s="409"/>
      <c r="AR46" s="409"/>
      <c r="AS46" s="409"/>
      <c r="AT46" s="409"/>
      <c r="AU46" s="409"/>
      <c r="AV46" s="409"/>
      <c r="AW46" s="409"/>
      <c r="AX46" s="409"/>
      <c r="AY46" s="409"/>
      <c r="AZ46" s="409"/>
      <c r="BA46" s="409"/>
      <c r="BB46" s="409"/>
      <c r="BC46" s="409"/>
      <c r="BD46" s="409"/>
      <c r="BE46" s="409"/>
      <c r="BF46" s="409"/>
      <c r="BG46" s="409"/>
      <c r="BH46" s="409"/>
      <c r="BI46" s="409"/>
      <c r="BJ46" s="409"/>
      <c r="BK46" s="409"/>
      <c r="BL46" s="409"/>
      <c r="BM46" s="409"/>
      <c r="BN46" s="409"/>
      <c r="BO46" s="409"/>
      <c r="BP46" s="409"/>
      <c r="BQ46" s="409"/>
      <c r="BR46" s="409"/>
      <c r="BS46" s="409"/>
      <c r="BT46" s="409"/>
      <c r="BU46" s="409"/>
      <c r="BV46" s="409"/>
      <c r="BW46" s="409"/>
      <c r="BX46" s="409"/>
      <c r="BY46" s="409"/>
      <c r="BZ46" s="409"/>
      <c r="CA46" s="409"/>
      <c r="CB46" s="409"/>
      <c r="CC46" s="409"/>
      <c r="CD46" s="409"/>
      <c r="CE46" s="409"/>
      <c r="CF46" s="409"/>
      <c r="CG46" s="409"/>
      <c r="CH46" s="409"/>
      <c r="CI46" s="409"/>
      <c r="CJ46" s="409"/>
      <c r="CK46" s="409"/>
      <c r="CL46" s="409"/>
      <c r="CM46" s="409"/>
      <c r="CN46" s="409"/>
      <c r="CO46" s="409"/>
      <c r="CP46" s="409"/>
      <c r="CQ46" s="409"/>
      <c r="CR46" s="409"/>
      <c r="CS46" s="409"/>
      <c r="CT46" s="409"/>
      <c r="CU46" s="409"/>
      <c r="CV46" s="409"/>
      <c r="CW46" s="409"/>
      <c r="CX46" s="409"/>
      <c r="CY46" s="409"/>
      <c r="CZ46" s="409"/>
      <c r="DA46" s="409"/>
      <c r="DB46" s="409"/>
      <c r="DC46" s="409"/>
      <c r="DD46" s="409"/>
      <c r="DE46" s="409"/>
      <c r="DF46" s="409"/>
      <c r="DG46" s="409"/>
      <c r="DH46" s="409"/>
      <c r="DI46" s="409"/>
      <c r="DJ46" s="409"/>
      <c r="DK46" s="409"/>
      <c r="DL46" s="409"/>
      <c r="DM46" s="409"/>
      <c r="DN46" s="409"/>
      <c r="DO46" s="409"/>
      <c r="DP46" s="409"/>
      <c r="DQ46" s="409"/>
      <c r="DR46" s="409"/>
      <c r="DS46" s="409"/>
      <c r="DT46" s="409"/>
      <c r="DU46" s="409"/>
      <c r="DV46" s="409"/>
      <c r="DW46" s="409"/>
      <c r="DX46" s="409"/>
      <c r="DY46" s="409"/>
    </row>
    <row r="47" spans="1:129" s="97" customFormat="1" ht="12.75" customHeight="1">
      <c r="A47" s="329">
        <v>5100</v>
      </c>
      <c r="B47" s="232" t="s">
        <v>244</v>
      </c>
      <c r="C47" s="328">
        <v>112</v>
      </c>
      <c r="D47" s="45">
        <v>112</v>
      </c>
      <c r="E47" s="377"/>
      <c r="F47" s="377"/>
      <c r="G47" s="377"/>
      <c r="H47" s="376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408"/>
      <c r="AB47" s="408"/>
      <c r="AC47" s="408"/>
      <c r="AD47" s="408"/>
      <c r="AE47" s="408"/>
      <c r="AF47" s="408"/>
      <c r="AG47" s="408"/>
      <c r="AH47" s="408"/>
      <c r="AI47" s="408"/>
      <c r="AJ47" s="408"/>
      <c r="AK47" s="408"/>
      <c r="AL47" s="408"/>
      <c r="AM47" s="408"/>
      <c r="AN47" s="408"/>
      <c r="AO47" s="408"/>
      <c r="AP47" s="408"/>
      <c r="AQ47" s="408"/>
      <c r="AR47" s="408"/>
      <c r="AS47" s="408"/>
      <c r="AT47" s="408"/>
      <c r="AU47" s="408"/>
      <c r="AV47" s="408"/>
      <c r="AW47" s="408"/>
      <c r="AX47" s="408"/>
      <c r="AY47" s="408"/>
      <c r="AZ47" s="408"/>
      <c r="BA47" s="408"/>
      <c r="BB47" s="408"/>
      <c r="BC47" s="408"/>
      <c r="BD47" s="408"/>
      <c r="BE47" s="408"/>
      <c r="BF47" s="408"/>
      <c r="BG47" s="408"/>
      <c r="BH47" s="408"/>
      <c r="BI47" s="408"/>
      <c r="BJ47" s="408"/>
      <c r="BK47" s="408"/>
      <c r="BL47" s="408"/>
      <c r="BM47" s="408"/>
      <c r="BN47" s="408"/>
      <c r="BO47" s="408"/>
      <c r="BP47" s="408"/>
      <c r="BQ47" s="408"/>
      <c r="BR47" s="408"/>
      <c r="BS47" s="408"/>
      <c r="BT47" s="408"/>
      <c r="BU47" s="408"/>
      <c r="BV47" s="408"/>
      <c r="BW47" s="408"/>
      <c r="BX47" s="408"/>
      <c r="BY47" s="408"/>
      <c r="BZ47" s="408"/>
      <c r="CA47" s="408"/>
      <c r="CB47" s="408"/>
      <c r="CC47" s="408"/>
      <c r="CD47" s="408"/>
      <c r="CE47" s="408"/>
      <c r="CF47" s="408"/>
      <c r="CG47" s="408"/>
      <c r="CH47" s="408"/>
      <c r="CI47" s="408"/>
      <c r="CJ47" s="408"/>
      <c r="CK47" s="408"/>
      <c r="CL47" s="408"/>
      <c r="CM47" s="408"/>
      <c r="CN47" s="408"/>
      <c r="CO47" s="408"/>
      <c r="CP47" s="408"/>
      <c r="CQ47" s="408"/>
      <c r="CR47" s="408"/>
      <c r="CS47" s="408"/>
      <c r="CT47" s="408"/>
      <c r="CU47" s="408"/>
      <c r="CV47" s="408"/>
      <c r="CW47" s="408"/>
      <c r="CX47" s="408"/>
      <c r="CY47" s="408"/>
      <c r="CZ47" s="408"/>
      <c r="DA47" s="408"/>
      <c r="DB47" s="408"/>
      <c r="DC47" s="408"/>
      <c r="DD47" s="408"/>
      <c r="DE47" s="408"/>
      <c r="DF47" s="408"/>
      <c r="DG47" s="408"/>
      <c r="DH47" s="408"/>
      <c r="DI47" s="408"/>
      <c r="DJ47" s="408"/>
      <c r="DK47" s="408"/>
      <c r="DL47" s="408"/>
      <c r="DM47" s="408"/>
      <c r="DN47" s="408"/>
      <c r="DO47" s="408"/>
      <c r="DP47" s="408"/>
      <c r="DQ47" s="408"/>
      <c r="DR47" s="408"/>
      <c r="DS47" s="408"/>
      <c r="DT47" s="408"/>
      <c r="DU47" s="408"/>
      <c r="DV47" s="408"/>
      <c r="DW47" s="408"/>
      <c r="DX47" s="408"/>
      <c r="DY47" s="408"/>
    </row>
    <row r="48" spans="1:129" s="97" customFormat="1" ht="12.75" customHeight="1">
      <c r="A48" s="329">
        <v>5200</v>
      </c>
      <c r="B48" s="232" t="s">
        <v>245</v>
      </c>
      <c r="C48" s="328">
        <v>5674</v>
      </c>
      <c r="D48" s="45">
        <v>5674</v>
      </c>
      <c r="E48" s="377"/>
      <c r="F48" s="377"/>
      <c r="G48" s="377"/>
      <c r="H48" s="376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  <c r="U48" s="408"/>
      <c r="V48" s="408"/>
      <c r="W48" s="408"/>
      <c r="X48" s="408"/>
      <c r="Y48" s="408"/>
      <c r="Z48" s="408"/>
      <c r="AA48" s="408"/>
      <c r="AB48" s="408"/>
      <c r="AC48" s="408"/>
      <c r="AD48" s="408"/>
      <c r="AE48" s="408"/>
      <c r="AF48" s="408"/>
      <c r="AG48" s="408"/>
      <c r="AH48" s="408"/>
      <c r="AI48" s="408"/>
      <c r="AJ48" s="408"/>
      <c r="AK48" s="408"/>
      <c r="AL48" s="408"/>
      <c r="AM48" s="408"/>
      <c r="AN48" s="408"/>
      <c r="AO48" s="408"/>
      <c r="AP48" s="408"/>
      <c r="AQ48" s="408"/>
      <c r="AR48" s="408"/>
      <c r="AS48" s="408"/>
      <c r="AT48" s="408"/>
      <c r="AU48" s="408"/>
      <c r="AV48" s="408"/>
      <c r="AW48" s="408"/>
      <c r="AX48" s="408"/>
      <c r="AY48" s="408"/>
      <c r="AZ48" s="408"/>
      <c r="BA48" s="408"/>
      <c r="BB48" s="408"/>
      <c r="BC48" s="408"/>
      <c r="BD48" s="408"/>
      <c r="BE48" s="408"/>
      <c r="BF48" s="408"/>
      <c r="BG48" s="408"/>
      <c r="BH48" s="408"/>
      <c r="BI48" s="408"/>
      <c r="BJ48" s="408"/>
      <c r="BK48" s="408"/>
      <c r="BL48" s="408"/>
      <c r="BM48" s="408"/>
      <c r="BN48" s="408"/>
      <c r="BO48" s="408"/>
      <c r="BP48" s="408"/>
      <c r="BQ48" s="408"/>
      <c r="BR48" s="408"/>
      <c r="BS48" s="408"/>
      <c r="BT48" s="408"/>
      <c r="BU48" s="408"/>
      <c r="BV48" s="408"/>
      <c r="BW48" s="408"/>
      <c r="BX48" s="408"/>
      <c r="BY48" s="408"/>
      <c r="BZ48" s="408"/>
      <c r="CA48" s="408"/>
      <c r="CB48" s="408"/>
      <c r="CC48" s="408"/>
      <c r="CD48" s="408"/>
      <c r="CE48" s="408"/>
      <c r="CF48" s="408"/>
      <c r="CG48" s="408"/>
      <c r="CH48" s="408"/>
      <c r="CI48" s="408"/>
      <c r="CJ48" s="408"/>
      <c r="CK48" s="408"/>
      <c r="CL48" s="408"/>
      <c r="CM48" s="408"/>
      <c r="CN48" s="408"/>
      <c r="CO48" s="408"/>
      <c r="CP48" s="408"/>
      <c r="CQ48" s="408"/>
      <c r="CR48" s="408"/>
      <c r="CS48" s="408"/>
      <c r="CT48" s="408"/>
      <c r="CU48" s="408"/>
      <c r="CV48" s="408"/>
      <c r="CW48" s="408"/>
      <c r="CX48" s="408"/>
      <c r="CY48" s="408"/>
      <c r="CZ48" s="408"/>
      <c r="DA48" s="408"/>
      <c r="DB48" s="408"/>
      <c r="DC48" s="408"/>
      <c r="DD48" s="408"/>
      <c r="DE48" s="408"/>
      <c r="DF48" s="408"/>
      <c r="DG48" s="408"/>
      <c r="DH48" s="408"/>
      <c r="DI48" s="408"/>
      <c r="DJ48" s="408"/>
      <c r="DK48" s="408"/>
      <c r="DL48" s="408"/>
      <c r="DM48" s="408"/>
      <c r="DN48" s="408"/>
      <c r="DO48" s="408"/>
      <c r="DP48" s="408"/>
      <c r="DQ48" s="408"/>
      <c r="DR48" s="408"/>
      <c r="DS48" s="408"/>
      <c r="DT48" s="408"/>
      <c r="DU48" s="408"/>
      <c r="DV48" s="408"/>
      <c r="DW48" s="408"/>
      <c r="DX48" s="408"/>
      <c r="DY48" s="408"/>
    </row>
    <row r="49" spans="1:129" s="97" customFormat="1" ht="39.75" customHeight="1" hidden="1">
      <c r="A49" s="329">
        <v>5800</v>
      </c>
      <c r="B49" s="227" t="s">
        <v>246</v>
      </c>
      <c r="C49" s="328">
        <v>0</v>
      </c>
      <c r="D49" s="45">
        <v>0</v>
      </c>
      <c r="E49" s="377"/>
      <c r="F49" s="377"/>
      <c r="G49" s="377"/>
      <c r="H49" s="376"/>
      <c r="I49" s="408"/>
      <c r="J49" s="408"/>
      <c r="K49" s="408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08"/>
      <c r="AA49" s="408"/>
      <c r="AB49" s="408"/>
      <c r="AC49" s="408"/>
      <c r="AD49" s="408"/>
      <c r="AE49" s="408"/>
      <c r="AF49" s="408"/>
      <c r="AG49" s="408"/>
      <c r="AH49" s="408"/>
      <c r="AI49" s="408"/>
      <c r="AJ49" s="408"/>
      <c r="AK49" s="408"/>
      <c r="AL49" s="408"/>
      <c r="AM49" s="408"/>
      <c r="AN49" s="408"/>
      <c r="AO49" s="408"/>
      <c r="AP49" s="408"/>
      <c r="AQ49" s="408"/>
      <c r="AR49" s="408"/>
      <c r="AS49" s="408"/>
      <c r="AT49" s="408"/>
      <c r="AU49" s="408"/>
      <c r="AV49" s="408"/>
      <c r="AW49" s="408"/>
      <c r="AX49" s="408"/>
      <c r="AY49" s="408"/>
      <c r="AZ49" s="408"/>
      <c r="BA49" s="408"/>
      <c r="BB49" s="408"/>
      <c r="BC49" s="408"/>
      <c r="BD49" s="408"/>
      <c r="BE49" s="408"/>
      <c r="BF49" s="408"/>
      <c r="BG49" s="408"/>
      <c r="BH49" s="408"/>
      <c r="BI49" s="408"/>
      <c r="BJ49" s="408"/>
      <c r="BK49" s="408"/>
      <c r="BL49" s="408"/>
      <c r="BM49" s="408"/>
      <c r="BN49" s="408"/>
      <c r="BO49" s="408"/>
      <c r="BP49" s="408"/>
      <c r="BQ49" s="408"/>
      <c r="BR49" s="408"/>
      <c r="BS49" s="408"/>
      <c r="BT49" s="408"/>
      <c r="BU49" s="408"/>
      <c r="BV49" s="408"/>
      <c r="BW49" s="408"/>
      <c r="BX49" s="408"/>
      <c r="BY49" s="408"/>
      <c r="BZ49" s="408"/>
      <c r="CA49" s="408"/>
      <c r="CB49" s="408"/>
      <c r="CC49" s="408"/>
      <c r="CD49" s="408"/>
      <c r="CE49" s="408"/>
      <c r="CF49" s="408"/>
      <c r="CG49" s="408"/>
      <c r="CH49" s="408"/>
      <c r="CI49" s="408"/>
      <c r="CJ49" s="408"/>
      <c r="CK49" s="408"/>
      <c r="CL49" s="408"/>
      <c r="CM49" s="408"/>
      <c r="CN49" s="408"/>
      <c r="CO49" s="408"/>
      <c r="CP49" s="408"/>
      <c r="CQ49" s="408"/>
      <c r="CR49" s="408"/>
      <c r="CS49" s="408"/>
      <c r="CT49" s="408"/>
      <c r="CU49" s="408"/>
      <c r="CV49" s="408"/>
      <c r="CW49" s="408"/>
      <c r="CX49" s="408"/>
      <c r="CY49" s="408"/>
      <c r="CZ49" s="408"/>
      <c r="DA49" s="408"/>
      <c r="DB49" s="408"/>
      <c r="DC49" s="408"/>
      <c r="DD49" s="408"/>
      <c r="DE49" s="408"/>
      <c r="DF49" s="408"/>
      <c r="DG49" s="408"/>
      <c r="DH49" s="408"/>
      <c r="DI49" s="408"/>
      <c r="DJ49" s="408"/>
      <c r="DK49" s="408"/>
      <c r="DL49" s="408"/>
      <c r="DM49" s="408"/>
      <c r="DN49" s="408"/>
      <c r="DO49" s="408"/>
      <c r="DP49" s="408"/>
      <c r="DQ49" s="408"/>
      <c r="DR49" s="408"/>
      <c r="DS49" s="408"/>
      <c r="DT49" s="408"/>
      <c r="DU49" s="408"/>
      <c r="DV49" s="408"/>
      <c r="DW49" s="408"/>
      <c r="DX49" s="408"/>
      <c r="DY49" s="408"/>
    </row>
    <row r="50" spans="1:129" s="97" customFormat="1" ht="12.75" customHeight="1">
      <c r="A50" s="236"/>
      <c r="B50" s="180" t="s">
        <v>1334</v>
      </c>
      <c r="C50" s="220">
        <v>15729</v>
      </c>
      <c r="D50" s="44">
        <v>15729</v>
      </c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8"/>
      <c r="AA50" s="408"/>
      <c r="AB50" s="408"/>
      <c r="AC50" s="408"/>
      <c r="AD50" s="408"/>
      <c r="AE50" s="408"/>
      <c r="AF50" s="408"/>
      <c r="AG50" s="408"/>
      <c r="AH50" s="408"/>
      <c r="AI50" s="408"/>
      <c r="AJ50" s="408"/>
      <c r="AK50" s="408"/>
      <c r="AL50" s="408"/>
      <c r="AM50" s="408"/>
      <c r="AN50" s="408"/>
      <c r="AO50" s="408"/>
      <c r="AP50" s="408"/>
      <c r="AQ50" s="408"/>
      <c r="AR50" s="408"/>
      <c r="AS50" s="408"/>
      <c r="AT50" s="408"/>
      <c r="AU50" s="408"/>
      <c r="AV50" s="408"/>
      <c r="AW50" s="408"/>
      <c r="AX50" s="408"/>
      <c r="AY50" s="408"/>
      <c r="AZ50" s="408"/>
      <c r="BA50" s="408"/>
      <c r="BB50" s="408"/>
      <c r="BC50" s="408"/>
      <c r="BD50" s="408"/>
      <c r="BE50" s="408"/>
      <c r="BF50" s="408"/>
      <c r="BG50" s="408"/>
      <c r="BH50" s="408"/>
      <c r="BI50" s="408"/>
      <c r="BJ50" s="408"/>
      <c r="BK50" s="408"/>
      <c r="BL50" s="408"/>
      <c r="BM50" s="408"/>
      <c r="BN50" s="408"/>
      <c r="BO50" s="408"/>
      <c r="BP50" s="408"/>
      <c r="BQ50" s="408"/>
      <c r="BR50" s="408"/>
      <c r="BS50" s="408"/>
      <c r="BT50" s="408"/>
      <c r="BU50" s="408"/>
      <c r="BV50" s="408"/>
      <c r="BW50" s="408"/>
      <c r="BX50" s="408"/>
      <c r="BY50" s="408"/>
      <c r="BZ50" s="408"/>
      <c r="CA50" s="408"/>
      <c r="CB50" s="408"/>
      <c r="CC50" s="408"/>
      <c r="CD50" s="408"/>
      <c r="CE50" s="408"/>
      <c r="CF50" s="408"/>
      <c r="CG50" s="408"/>
      <c r="CH50" s="408"/>
      <c r="CI50" s="408"/>
      <c r="CJ50" s="408"/>
      <c r="CK50" s="408"/>
      <c r="CL50" s="408"/>
      <c r="CM50" s="408"/>
      <c r="CN50" s="408"/>
      <c r="CO50" s="408"/>
      <c r="CP50" s="408"/>
      <c r="CQ50" s="408"/>
      <c r="CR50" s="408"/>
      <c r="CS50" s="408"/>
      <c r="CT50" s="408"/>
      <c r="CU50" s="408"/>
      <c r="CV50" s="408"/>
      <c r="CW50" s="408"/>
      <c r="CX50" s="408"/>
      <c r="CY50" s="408"/>
      <c r="CZ50" s="408"/>
      <c r="DA50" s="408"/>
      <c r="DB50" s="408"/>
      <c r="DC50" s="408"/>
      <c r="DD50" s="408"/>
      <c r="DE50" s="408"/>
      <c r="DF50" s="408"/>
      <c r="DG50" s="408"/>
      <c r="DH50" s="408"/>
      <c r="DI50" s="408"/>
      <c r="DJ50" s="408"/>
      <c r="DK50" s="408"/>
      <c r="DL50" s="408"/>
      <c r="DM50" s="408"/>
      <c r="DN50" s="408"/>
      <c r="DO50" s="408"/>
      <c r="DP50" s="408"/>
      <c r="DQ50" s="408"/>
      <c r="DR50" s="408"/>
      <c r="DS50" s="408"/>
      <c r="DT50" s="408"/>
      <c r="DU50" s="408"/>
      <c r="DV50" s="408"/>
      <c r="DW50" s="408"/>
      <c r="DX50" s="408"/>
      <c r="DY50" s="408"/>
    </row>
    <row r="51" spans="1:129" s="97" customFormat="1" ht="12.75" customHeight="1">
      <c r="A51" s="415"/>
      <c r="B51" s="180" t="s">
        <v>1335</v>
      </c>
      <c r="C51" s="220">
        <v>-15729</v>
      </c>
      <c r="D51" s="44">
        <v>-15729</v>
      </c>
      <c r="E51" s="408"/>
      <c r="F51" s="408"/>
      <c r="G51" s="408"/>
      <c r="H51" s="408"/>
      <c r="I51" s="408"/>
      <c r="J51" s="408"/>
      <c r="K51" s="408"/>
      <c r="L51" s="408"/>
      <c r="M51" s="408"/>
      <c r="N51" s="408"/>
      <c r="O51" s="408"/>
      <c r="P51" s="408"/>
      <c r="Q51" s="408"/>
      <c r="R51" s="408"/>
      <c r="S51" s="408"/>
      <c r="T51" s="408"/>
      <c r="U51" s="408"/>
      <c r="V51" s="408"/>
      <c r="W51" s="408"/>
      <c r="X51" s="408"/>
      <c r="Y51" s="408"/>
      <c r="Z51" s="408"/>
      <c r="AA51" s="408"/>
      <c r="AB51" s="408"/>
      <c r="AC51" s="408"/>
      <c r="AD51" s="408"/>
      <c r="AE51" s="408"/>
      <c r="AF51" s="408"/>
      <c r="AG51" s="408"/>
      <c r="AH51" s="408"/>
      <c r="AI51" s="408"/>
      <c r="AJ51" s="408"/>
      <c r="AK51" s="408"/>
      <c r="AL51" s="408"/>
      <c r="AM51" s="408"/>
      <c r="AN51" s="408"/>
      <c r="AO51" s="408"/>
      <c r="AP51" s="408"/>
      <c r="AQ51" s="408"/>
      <c r="AR51" s="408"/>
      <c r="AS51" s="408"/>
      <c r="AT51" s="408"/>
      <c r="AU51" s="408"/>
      <c r="AV51" s="408"/>
      <c r="AW51" s="408"/>
      <c r="AX51" s="408"/>
      <c r="AY51" s="408"/>
      <c r="AZ51" s="408"/>
      <c r="BA51" s="408"/>
      <c r="BB51" s="408"/>
      <c r="BC51" s="408"/>
      <c r="BD51" s="408"/>
      <c r="BE51" s="408"/>
      <c r="BF51" s="408"/>
      <c r="BG51" s="408"/>
      <c r="BH51" s="408"/>
      <c r="BI51" s="408"/>
      <c r="BJ51" s="408"/>
      <c r="BK51" s="408"/>
      <c r="BL51" s="408"/>
      <c r="BM51" s="408"/>
      <c r="BN51" s="408"/>
      <c r="BO51" s="408"/>
      <c r="BP51" s="408"/>
      <c r="BQ51" s="408"/>
      <c r="BR51" s="408"/>
      <c r="BS51" s="408"/>
      <c r="BT51" s="408"/>
      <c r="BU51" s="408"/>
      <c r="BV51" s="408"/>
      <c r="BW51" s="408"/>
      <c r="BX51" s="408"/>
      <c r="BY51" s="408"/>
      <c r="BZ51" s="408"/>
      <c r="CA51" s="408"/>
      <c r="CB51" s="408"/>
      <c r="CC51" s="408"/>
      <c r="CD51" s="408"/>
      <c r="CE51" s="408"/>
      <c r="CF51" s="408"/>
      <c r="CG51" s="408"/>
      <c r="CH51" s="408"/>
      <c r="CI51" s="408"/>
      <c r="CJ51" s="408"/>
      <c r="CK51" s="408"/>
      <c r="CL51" s="408"/>
      <c r="CM51" s="408"/>
      <c r="CN51" s="408"/>
      <c r="CO51" s="408"/>
      <c r="CP51" s="408"/>
      <c r="CQ51" s="408"/>
      <c r="CR51" s="408"/>
      <c r="CS51" s="408"/>
      <c r="CT51" s="408"/>
      <c r="CU51" s="408"/>
      <c r="CV51" s="408"/>
      <c r="CW51" s="408"/>
      <c r="CX51" s="408"/>
      <c r="CY51" s="408"/>
      <c r="CZ51" s="408"/>
      <c r="DA51" s="408"/>
      <c r="DB51" s="408"/>
      <c r="DC51" s="408"/>
      <c r="DD51" s="408"/>
      <c r="DE51" s="408"/>
      <c r="DF51" s="408"/>
      <c r="DG51" s="408"/>
      <c r="DH51" s="408"/>
      <c r="DI51" s="408"/>
      <c r="DJ51" s="408"/>
      <c r="DK51" s="408"/>
      <c r="DL51" s="408"/>
      <c r="DM51" s="408"/>
      <c r="DN51" s="408"/>
      <c r="DO51" s="408"/>
      <c r="DP51" s="408"/>
      <c r="DQ51" s="408"/>
      <c r="DR51" s="408"/>
      <c r="DS51" s="408"/>
      <c r="DT51" s="408"/>
      <c r="DU51" s="408"/>
      <c r="DV51" s="408"/>
      <c r="DW51" s="408"/>
      <c r="DX51" s="408"/>
      <c r="DY51" s="408"/>
    </row>
    <row r="52" spans="1:129" s="97" customFormat="1" ht="12.75" customHeight="1">
      <c r="A52" s="238" t="s">
        <v>498</v>
      </c>
      <c r="B52" s="239" t="s">
        <v>317</v>
      </c>
      <c r="C52" s="328">
        <v>-15729</v>
      </c>
      <c r="D52" s="45">
        <v>-15729</v>
      </c>
      <c r="E52" s="408"/>
      <c r="F52" s="408"/>
      <c r="G52" s="408"/>
      <c r="H52" s="408"/>
      <c r="I52" s="408"/>
      <c r="J52" s="408"/>
      <c r="K52" s="408"/>
      <c r="L52" s="408"/>
      <c r="M52" s="408"/>
      <c r="N52" s="408"/>
      <c r="O52" s="408"/>
      <c r="P52" s="408"/>
      <c r="Q52" s="408"/>
      <c r="R52" s="408"/>
      <c r="S52" s="408"/>
      <c r="T52" s="408"/>
      <c r="U52" s="408"/>
      <c r="V52" s="408"/>
      <c r="W52" s="408"/>
      <c r="X52" s="408"/>
      <c r="Y52" s="408"/>
      <c r="Z52" s="408"/>
      <c r="AA52" s="408"/>
      <c r="AB52" s="408"/>
      <c r="AC52" s="408"/>
      <c r="AD52" s="408"/>
      <c r="AE52" s="408"/>
      <c r="AF52" s="408"/>
      <c r="AG52" s="408"/>
      <c r="AH52" s="408"/>
      <c r="AI52" s="408"/>
      <c r="AJ52" s="408"/>
      <c r="AK52" s="408"/>
      <c r="AL52" s="408"/>
      <c r="AM52" s="408"/>
      <c r="AN52" s="408"/>
      <c r="AO52" s="408"/>
      <c r="AP52" s="408"/>
      <c r="AQ52" s="408"/>
      <c r="AR52" s="408"/>
      <c r="AS52" s="408"/>
      <c r="AT52" s="408"/>
      <c r="AU52" s="408"/>
      <c r="AV52" s="408"/>
      <c r="AW52" s="408"/>
      <c r="AX52" s="408"/>
      <c r="AY52" s="408"/>
      <c r="AZ52" s="408"/>
      <c r="BA52" s="408"/>
      <c r="BB52" s="408"/>
      <c r="BC52" s="408"/>
      <c r="BD52" s="408"/>
      <c r="BE52" s="408"/>
      <c r="BF52" s="408"/>
      <c r="BG52" s="408"/>
      <c r="BH52" s="408"/>
      <c r="BI52" s="408"/>
      <c r="BJ52" s="408"/>
      <c r="BK52" s="408"/>
      <c r="BL52" s="408"/>
      <c r="BM52" s="408"/>
      <c r="BN52" s="408"/>
      <c r="BO52" s="408"/>
      <c r="BP52" s="408"/>
      <c r="BQ52" s="408"/>
      <c r="BR52" s="408"/>
      <c r="BS52" s="408"/>
      <c r="BT52" s="408"/>
      <c r="BU52" s="408"/>
      <c r="BV52" s="408"/>
      <c r="BW52" s="408"/>
      <c r="BX52" s="408"/>
      <c r="BY52" s="408"/>
      <c r="BZ52" s="408"/>
      <c r="CA52" s="408"/>
      <c r="CB52" s="408"/>
      <c r="CC52" s="408"/>
      <c r="CD52" s="408"/>
      <c r="CE52" s="408"/>
      <c r="CF52" s="408"/>
      <c r="CG52" s="408"/>
      <c r="CH52" s="408"/>
      <c r="CI52" s="408"/>
      <c r="CJ52" s="408"/>
      <c r="CK52" s="408"/>
      <c r="CL52" s="408"/>
      <c r="CM52" s="408"/>
      <c r="CN52" s="408"/>
      <c r="CO52" s="408"/>
      <c r="CP52" s="408"/>
      <c r="CQ52" s="408"/>
      <c r="CR52" s="408"/>
      <c r="CS52" s="408"/>
      <c r="CT52" s="408"/>
      <c r="CU52" s="408"/>
      <c r="CV52" s="408"/>
      <c r="CW52" s="408"/>
      <c r="CX52" s="408"/>
      <c r="CY52" s="408"/>
      <c r="CZ52" s="408"/>
      <c r="DA52" s="408"/>
      <c r="DB52" s="408"/>
      <c r="DC52" s="408"/>
      <c r="DD52" s="408"/>
      <c r="DE52" s="408"/>
      <c r="DF52" s="408"/>
      <c r="DG52" s="408"/>
      <c r="DH52" s="408"/>
      <c r="DI52" s="408"/>
      <c r="DJ52" s="408"/>
      <c r="DK52" s="408"/>
      <c r="DL52" s="408"/>
      <c r="DM52" s="408"/>
      <c r="DN52" s="408"/>
      <c r="DO52" s="408"/>
      <c r="DP52" s="408"/>
      <c r="DQ52" s="408"/>
      <c r="DR52" s="408"/>
      <c r="DS52" s="408"/>
      <c r="DT52" s="408"/>
      <c r="DU52" s="408"/>
      <c r="DV52" s="408"/>
      <c r="DW52" s="408"/>
      <c r="DX52" s="408"/>
      <c r="DY52" s="408"/>
    </row>
    <row r="53" spans="1:129" s="97" customFormat="1" ht="12.75" customHeight="1">
      <c r="A53" s="238"/>
      <c r="B53" s="239"/>
      <c r="C53" s="328"/>
      <c r="D53" s="45"/>
      <c r="E53" s="408"/>
      <c r="F53" s="408"/>
      <c r="G53" s="408"/>
      <c r="H53" s="408"/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8"/>
      <c r="T53" s="408"/>
      <c r="U53" s="408"/>
      <c r="V53" s="408"/>
      <c r="W53" s="408"/>
      <c r="X53" s="408"/>
      <c r="Y53" s="408"/>
      <c r="Z53" s="408"/>
      <c r="AA53" s="408"/>
      <c r="AB53" s="408"/>
      <c r="AC53" s="408"/>
      <c r="AD53" s="408"/>
      <c r="AE53" s="408"/>
      <c r="AF53" s="408"/>
      <c r="AG53" s="408"/>
      <c r="AH53" s="408"/>
      <c r="AI53" s="408"/>
      <c r="AJ53" s="408"/>
      <c r="AK53" s="408"/>
      <c r="AL53" s="408"/>
      <c r="AM53" s="408"/>
      <c r="AN53" s="408"/>
      <c r="AO53" s="408"/>
      <c r="AP53" s="408"/>
      <c r="AQ53" s="408"/>
      <c r="AR53" s="408"/>
      <c r="AS53" s="408"/>
      <c r="AT53" s="408"/>
      <c r="AU53" s="408"/>
      <c r="AV53" s="408"/>
      <c r="AW53" s="408"/>
      <c r="AX53" s="408"/>
      <c r="AY53" s="408"/>
      <c r="AZ53" s="408"/>
      <c r="BA53" s="408"/>
      <c r="BB53" s="408"/>
      <c r="BC53" s="408"/>
      <c r="BD53" s="408"/>
      <c r="BE53" s="408"/>
      <c r="BF53" s="408"/>
      <c r="BG53" s="408"/>
      <c r="BH53" s="408"/>
      <c r="BI53" s="408"/>
      <c r="BJ53" s="408"/>
      <c r="BK53" s="408"/>
      <c r="BL53" s="408"/>
      <c r="BM53" s="408"/>
      <c r="BN53" s="408"/>
      <c r="BO53" s="408"/>
      <c r="BP53" s="408"/>
      <c r="BQ53" s="408"/>
      <c r="BR53" s="408"/>
      <c r="BS53" s="408"/>
      <c r="BT53" s="408"/>
      <c r="BU53" s="408"/>
      <c r="BV53" s="408"/>
      <c r="BW53" s="408"/>
      <c r="BX53" s="408"/>
      <c r="BY53" s="408"/>
      <c r="BZ53" s="408"/>
      <c r="CA53" s="408"/>
      <c r="CB53" s="408"/>
      <c r="CC53" s="408"/>
      <c r="CD53" s="408"/>
      <c r="CE53" s="408"/>
      <c r="CF53" s="408"/>
      <c r="CG53" s="408"/>
      <c r="CH53" s="408"/>
      <c r="CI53" s="408"/>
      <c r="CJ53" s="408"/>
      <c r="CK53" s="408"/>
      <c r="CL53" s="408"/>
      <c r="CM53" s="408"/>
      <c r="CN53" s="408"/>
      <c r="CO53" s="408"/>
      <c r="CP53" s="408"/>
      <c r="CQ53" s="408"/>
      <c r="CR53" s="408"/>
      <c r="CS53" s="408"/>
      <c r="CT53" s="408"/>
      <c r="CU53" s="408"/>
      <c r="CV53" s="408"/>
      <c r="CW53" s="408"/>
      <c r="CX53" s="408"/>
      <c r="CY53" s="408"/>
      <c r="CZ53" s="408"/>
      <c r="DA53" s="408"/>
      <c r="DB53" s="408"/>
      <c r="DC53" s="408"/>
      <c r="DD53" s="408"/>
      <c r="DE53" s="408"/>
      <c r="DF53" s="408"/>
      <c r="DG53" s="408"/>
      <c r="DH53" s="408"/>
      <c r="DI53" s="408"/>
      <c r="DJ53" s="408"/>
      <c r="DK53" s="408"/>
      <c r="DL53" s="408"/>
      <c r="DM53" s="408"/>
      <c r="DN53" s="408"/>
      <c r="DO53" s="408"/>
      <c r="DP53" s="408"/>
      <c r="DQ53" s="408"/>
      <c r="DR53" s="408"/>
      <c r="DS53" s="408"/>
      <c r="DT53" s="408"/>
      <c r="DU53" s="408"/>
      <c r="DV53" s="408"/>
      <c r="DW53" s="408"/>
      <c r="DX53" s="408"/>
      <c r="DY53" s="408"/>
    </row>
    <row r="54" spans="1:6" ht="12.75" customHeight="1">
      <c r="A54" s="401"/>
      <c r="B54" s="229" t="s">
        <v>259</v>
      </c>
      <c r="C54" s="220">
        <v>240223</v>
      </c>
      <c r="D54" s="220">
        <v>240223</v>
      </c>
      <c r="E54" s="395"/>
      <c r="F54" s="395"/>
    </row>
    <row r="55" spans="1:4" ht="12.75">
      <c r="A55" s="416" t="s">
        <v>260</v>
      </c>
      <c r="B55" s="127" t="s">
        <v>261</v>
      </c>
      <c r="C55" s="79">
        <v>40398</v>
      </c>
      <c r="D55" s="45">
        <v>40398</v>
      </c>
    </row>
    <row r="56" spans="1:30" s="245" customFormat="1" ht="12.75" hidden="1">
      <c r="A56" s="416" t="s">
        <v>262</v>
      </c>
      <c r="B56" s="417" t="s">
        <v>263</v>
      </c>
      <c r="C56" s="79">
        <v>0</v>
      </c>
      <c r="D56" s="45">
        <v>0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</row>
    <row r="57" spans="1:129" s="246" customFormat="1" ht="12.75">
      <c r="A57" s="416" t="s">
        <v>264</v>
      </c>
      <c r="B57" s="139" t="s">
        <v>265</v>
      </c>
      <c r="C57" s="79">
        <v>4714</v>
      </c>
      <c r="D57" s="45">
        <v>4714</v>
      </c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5"/>
      <c r="BA57" s="245"/>
      <c r="BB57" s="245"/>
      <c r="BC57" s="245"/>
      <c r="BD57" s="245"/>
      <c r="BE57" s="245"/>
      <c r="BF57" s="245"/>
      <c r="BG57" s="245"/>
      <c r="BH57" s="245"/>
      <c r="BI57" s="245"/>
      <c r="BJ57" s="245"/>
      <c r="BK57" s="245"/>
      <c r="BL57" s="245"/>
      <c r="BM57" s="245"/>
      <c r="BN57" s="245"/>
      <c r="BO57" s="245"/>
      <c r="BP57" s="245"/>
      <c r="BQ57" s="245"/>
      <c r="BR57" s="245"/>
      <c r="BS57" s="245"/>
      <c r="BT57" s="245"/>
      <c r="BU57" s="245"/>
      <c r="BV57" s="245"/>
      <c r="BW57" s="245"/>
      <c r="BX57" s="245"/>
      <c r="BY57" s="245"/>
      <c r="BZ57" s="245"/>
      <c r="CA57" s="245"/>
      <c r="CB57" s="245"/>
      <c r="CC57" s="245"/>
      <c r="CD57" s="245"/>
      <c r="CE57" s="245"/>
      <c r="CF57" s="245"/>
      <c r="CG57" s="245"/>
      <c r="CH57" s="245"/>
      <c r="CI57" s="245"/>
      <c r="CJ57" s="245"/>
      <c r="CK57" s="245"/>
      <c r="CL57" s="245"/>
      <c r="CM57" s="245"/>
      <c r="CN57" s="245"/>
      <c r="CO57" s="245"/>
      <c r="CP57" s="245"/>
      <c r="CQ57" s="245"/>
      <c r="CR57" s="245"/>
      <c r="CS57" s="245"/>
      <c r="CT57" s="418"/>
      <c r="CU57" s="418"/>
      <c r="CV57" s="418"/>
      <c r="CW57" s="418"/>
      <c r="CX57" s="418"/>
      <c r="CY57" s="418"/>
      <c r="CZ57" s="418"/>
      <c r="DA57" s="418"/>
      <c r="DB57" s="418"/>
      <c r="DC57" s="418"/>
      <c r="DD57" s="418"/>
      <c r="DE57" s="418"/>
      <c r="DF57" s="418"/>
      <c r="DG57" s="418"/>
      <c r="DH57" s="418"/>
      <c r="DI57" s="418"/>
      <c r="DJ57" s="418"/>
      <c r="DK57" s="418"/>
      <c r="DL57" s="418"/>
      <c r="DM57" s="418"/>
      <c r="DN57" s="418"/>
      <c r="DO57" s="418"/>
      <c r="DP57" s="418"/>
      <c r="DQ57" s="418"/>
      <c r="DR57" s="418"/>
      <c r="DS57" s="418"/>
      <c r="DT57" s="418"/>
      <c r="DU57" s="418"/>
      <c r="DV57" s="418"/>
      <c r="DW57" s="418"/>
      <c r="DX57" s="418"/>
      <c r="DY57" s="418"/>
    </row>
    <row r="58" spans="1:129" s="246" customFormat="1" ht="12.75">
      <c r="A58" s="416" t="s">
        <v>266</v>
      </c>
      <c r="B58" s="417" t="s">
        <v>267</v>
      </c>
      <c r="C58" s="79">
        <v>9818</v>
      </c>
      <c r="D58" s="45">
        <v>9818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45"/>
      <c r="AW58" s="245"/>
      <c r="AX58" s="245"/>
      <c r="AY58" s="245"/>
      <c r="AZ58" s="245"/>
      <c r="BA58" s="245"/>
      <c r="BB58" s="245"/>
      <c r="BC58" s="245"/>
      <c r="BD58" s="245"/>
      <c r="BE58" s="245"/>
      <c r="BF58" s="245"/>
      <c r="BG58" s="245"/>
      <c r="BH58" s="245"/>
      <c r="BI58" s="245"/>
      <c r="BJ58" s="245"/>
      <c r="BK58" s="245"/>
      <c r="BL58" s="245"/>
      <c r="BM58" s="245"/>
      <c r="BN58" s="245"/>
      <c r="BO58" s="245"/>
      <c r="BP58" s="245"/>
      <c r="BQ58" s="245"/>
      <c r="BR58" s="245"/>
      <c r="BS58" s="245"/>
      <c r="BT58" s="245"/>
      <c r="BU58" s="245"/>
      <c r="BV58" s="245"/>
      <c r="BW58" s="245"/>
      <c r="BX58" s="245"/>
      <c r="BY58" s="245"/>
      <c r="BZ58" s="245"/>
      <c r="CA58" s="245"/>
      <c r="CB58" s="245"/>
      <c r="CC58" s="245"/>
      <c r="CD58" s="245"/>
      <c r="CE58" s="245"/>
      <c r="CF58" s="245"/>
      <c r="CG58" s="245"/>
      <c r="CH58" s="245"/>
      <c r="CI58" s="245"/>
      <c r="CJ58" s="245"/>
      <c r="CK58" s="245"/>
      <c r="CL58" s="245"/>
      <c r="CM58" s="245"/>
      <c r="CN58" s="245"/>
      <c r="CO58" s="245"/>
      <c r="CP58" s="245"/>
      <c r="CQ58" s="245"/>
      <c r="CR58" s="245"/>
      <c r="CS58" s="245"/>
      <c r="CT58" s="418"/>
      <c r="CU58" s="418"/>
      <c r="CV58" s="418"/>
      <c r="CW58" s="418"/>
      <c r="CX58" s="418"/>
      <c r="CY58" s="418"/>
      <c r="CZ58" s="418"/>
      <c r="DA58" s="418"/>
      <c r="DB58" s="418"/>
      <c r="DC58" s="418"/>
      <c r="DD58" s="418"/>
      <c r="DE58" s="418"/>
      <c r="DF58" s="418"/>
      <c r="DG58" s="418"/>
      <c r="DH58" s="418"/>
      <c r="DI58" s="418"/>
      <c r="DJ58" s="418"/>
      <c r="DK58" s="418"/>
      <c r="DL58" s="418"/>
      <c r="DM58" s="418"/>
      <c r="DN58" s="418"/>
      <c r="DO58" s="418"/>
      <c r="DP58" s="418"/>
      <c r="DQ58" s="418"/>
      <c r="DR58" s="418"/>
      <c r="DS58" s="418"/>
      <c r="DT58" s="418"/>
      <c r="DU58" s="418"/>
      <c r="DV58" s="418"/>
      <c r="DW58" s="418"/>
      <c r="DX58" s="418"/>
      <c r="DY58" s="418"/>
    </row>
    <row r="59" spans="1:129" s="246" customFormat="1" ht="12.75">
      <c r="A59" s="416" t="s">
        <v>268</v>
      </c>
      <c r="B59" s="417" t="s">
        <v>269</v>
      </c>
      <c r="C59" s="79">
        <v>53394</v>
      </c>
      <c r="D59" s="45">
        <v>53394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245"/>
      <c r="AS59" s="245"/>
      <c r="AT59" s="245"/>
      <c r="AU59" s="245"/>
      <c r="AV59" s="245"/>
      <c r="AW59" s="245"/>
      <c r="AX59" s="245"/>
      <c r="AY59" s="245"/>
      <c r="AZ59" s="245"/>
      <c r="BA59" s="245"/>
      <c r="BB59" s="245"/>
      <c r="BC59" s="245"/>
      <c r="BD59" s="245"/>
      <c r="BE59" s="245"/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5"/>
      <c r="CE59" s="245"/>
      <c r="CF59" s="245"/>
      <c r="CG59" s="245"/>
      <c r="CH59" s="245"/>
      <c r="CI59" s="245"/>
      <c r="CJ59" s="245"/>
      <c r="CK59" s="245"/>
      <c r="CL59" s="245"/>
      <c r="CM59" s="245"/>
      <c r="CN59" s="245"/>
      <c r="CO59" s="245"/>
      <c r="CP59" s="245"/>
      <c r="CQ59" s="245"/>
      <c r="CR59" s="245"/>
      <c r="CS59" s="245"/>
      <c r="CT59" s="418"/>
      <c r="CU59" s="418"/>
      <c r="CV59" s="418"/>
      <c r="CW59" s="418"/>
      <c r="CX59" s="418"/>
      <c r="CY59" s="418"/>
      <c r="CZ59" s="418"/>
      <c r="DA59" s="418"/>
      <c r="DB59" s="418"/>
      <c r="DC59" s="418"/>
      <c r="DD59" s="418"/>
      <c r="DE59" s="418"/>
      <c r="DF59" s="418"/>
      <c r="DG59" s="418"/>
      <c r="DH59" s="418"/>
      <c r="DI59" s="418"/>
      <c r="DJ59" s="418"/>
      <c r="DK59" s="418"/>
      <c r="DL59" s="418"/>
      <c r="DM59" s="418"/>
      <c r="DN59" s="418"/>
      <c r="DO59" s="418"/>
      <c r="DP59" s="418"/>
      <c r="DQ59" s="418"/>
      <c r="DR59" s="418"/>
      <c r="DS59" s="418"/>
      <c r="DT59" s="418"/>
      <c r="DU59" s="418"/>
      <c r="DV59" s="418"/>
      <c r="DW59" s="418"/>
      <c r="DX59" s="418"/>
      <c r="DY59" s="418"/>
    </row>
    <row r="60" spans="1:129" s="246" customFormat="1" ht="12.75" hidden="1">
      <c r="A60" s="416" t="s">
        <v>270</v>
      </c>
      <c r="B60" s="139" t="s">
        <v>271</v>
      </c>
      <c r="C60" s="79">
        <v>0</v>
      </c>
      <c r="D60" s="45">
        <v>0</v>
      </c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245"/>
      <c r="BI60" s="245"/>
      <c r="BJ60" s="245"/>
      <c r="BK60" s="245"/>
      <c r="BL60" s="245"/>
      <c r="BM60" s="245"/>
      <c r="BN60" s="245"/>
      <c r="BO60" s="245"/>
      <c r="BP60" s="245"/>
      <c r="BQ60" s="245"/>
      <c r="BR60" s="245"/>
      <c r="BS60" s="245"/>
      <c r="BT60" s="245"/>
      <c r="BU60" s="245"/>
      <c r="BV60" s="245"/>
      <c r="BW60" s="245"/>
      <c r="BX60" s="245"/>
      <c r="BY60" s="245"/>
      <c r="BZ60" s="245"/>
      <c r="CA60" s="245"/>
      <c r="CB60" s="245"/>
      <c r="CC60" s="245"/>
      <c r="CD60" s="245"/>
      <c r="CE60" s="245"/>
      <c r="CF60" s="245"/>
      <c r="CG60" s="245"/>
      <c r="CH60" s="245"/>
      <c r="CI60" s="245"/>
      <c r="CJ60" s="245"/>
      <c r="CK60" s="245"/>
      <c r="CL60" s="245"/>
      <c r="CM60" s="245"/>
      <c r="CN60" s="245"/>
      <c r="CO60" s="245"/>
      <c r="CP60" s="245"/>
      <c r="CQ60" s="245"/>
      <c r="CR60" s="245"/>
      <c r="CS60" s="245"/>
      <c r="CT60" s="418"/>
      <c r="CU60" s="418"/>
      <c r="CV60" s="418"/>
      <c r="CW60" s="418"/>
      <c r="CX60" s="418"/>
      <c r="CY60" s="418"/>
      <c r="CZ60" s="418"/>
      <c r="DA60" s="418"/>
      <c r="DB60" s="418"/>
      <c r="DC60" s="418"/>
      <c r="DD60" s="418"/>
      <c r="DE60" s="418"/>
      <c r="DF60" s="418"/>
      <c r="DG60" s="418"/>
      <c r="DH60" s="418"/>
      <c r="DI60" s="418"/>
      <c r="DJ60" s="418"/>
      <c r="DK60" s="418"/>
      <c r="DL60" s="418"/>
      <c r="DM60" s="418"/>
      <c r="DN60" s="418"/>
      <c r="DO60" s="418"/>
      <c r="DP60" s="418"/>
      <c r="DQ60" s="418"/>
      <c r="DR60" s="418"/>
      <c r="DS60" s="418"/>
      <c r="DT60" s="418"/>
      <c r="DU60" s="418"/>
      <c r="DV60" s="418"/>
      <c r="DW60" s="418"/>
      <c r="DX60" s="418"/>
      <c r="DY60" s="418"/>
    </row>
    <row r="61" spans="1:129" s="246" customFormat="1" ht="12.75" hidden="1">
      <c r="A61" s="416" t="s">
        <v>272</v>
      </c>
      <c r="B61" s="417" t="s">
        <v>273</v>
      </c>
      <c r="C61" s="79">
        <v>0</v>
      </c>
      <c r="D61" s="45">
        <v>0</v>
      </c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245"/>
      <c r="BE61" s="245"/>
      <c r="BF61" s="245"/>
      <c r="BG61" s="245"/>
      <c r="BH61" s="245"/>
      <c r="BI61" s="245"/>
      <c r="BJ61" s="245"/>
      <c r="BK61" s="245"/>
      <c r="BL61" s="245"/>
      <c r="BM61" s="245"/>
      <c r="BN61" s="245"/>
      <c r="BO61" s="245"/>
      <c r="BP61" s="245"/>
      <c r="BQ61" s="245"/>
      <c r="BR61" s="245"/>
      <c r="BS61" s="245"/>
      <c r="BT61" s="245"/>
      <c r="BU61" s="245"/>
      <c r="BV61" s="245"/>
      <c r="BW61" s="245"/>
      <c r="BX61" s="245"/>
      <c r="BY61" s="245"/>
      <c r="BZ61" s="245"/>
      <c r="CA61" s="245"/>
      <c r="CB61" s="245"/>
      <c r="CC61" s="245"/>
      <c r="CD61" s="245"/>
      <c r="CE61" s="245"/>
      <c r="CF61" s="245"/>
      <c r="CG61" s="245"/>
      <c r="CH61" s="245"/>
      <c r="CI61" s="245"/>
      <c r="CJ61" s="245"/>
      <c r="CK61" s="245"/>
      <c r="CL61" s="245"/>
      <c r="CM61" s="245"/>
      <c r="CN61" s="245"/>
      <c r="CO61" s="245"/>
      <c r="CP61" s="245"/>
      <c r="CQ61" s="245"/>
      <c r="CR61" s="245"/>
      <c r="CS61" s="245"/>
      <c r="CT61" s="418"/>
      <c r="CU61" s="418"/>
      <c r="CV61" s="418"/>
      <c r="CW61" s="418"/>
      <c r="CX61" s="418"/>
      <c r="CY61" s="418"/>
      <c r="CZ61" s="418"/>
      <c r="DA61" s="418"/>
      <c r="DB61" s="418"/>
      <c r="DC61" s="418"/>
      <c r="DD61" s="418"/>
      <c r="DE61" s="418"/>
      <c r="DF61" s="418"/>
      <c r="DG61" s="418"/>
      <c r="DH61" s="418"/>
      <c r="DI61" s="418"/>
      <c r="DJ61" s="418"/>
      <c r="DK61" s="418"/>
      <c r="DL61" s="418"/>
      <c r="DM61" s="418"/>
      <c r="DN61" s="418"/>
      <c r="DO61" s="418"/>
      <c r="DP61" s="418"/>
      <c r="DQ61" s="418"/>
      <c r="DR61" s="418"/>
      <c r="DS61" s="418"/>
      <c r="DT61" s="418"/>
      <c r="DU61" s="418"/>
      <c r="DV61" s="418"/>
      <c r="DW61" s="418"/>
      <c r="DX61" s="418"/>
      <c r="DY61" s="418"/>
    </row>
    <row r="62" spans="1:129" s="247" customFormat="1" ht="12.75">
      <c r="A62" s="416" t="s">
        <v>274</v>
      </c>
      <c r="B62" s="417" t="s">
        <v>275</v>
      </c>
      <c r="C62" s="79">
        <v>29745</v>
      </c>
      <c r="D62" s="45">
        <v>29745</v>
      </c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245"/>
      <c r="BI62" s="245"/>
      <c r="BJ62" s="245"/>
      <c r="BK62" s="245"/>
      <c r="BL62" s="245"/>
      <c r="BM62" s="245"/>
      <c r="BN62" s="245"/>
      <c r="BO62" s="245"/>
      <c r="BP62" s="245"/>
      <c r="BQ62" s="245"/>
      <c r="BR62" s="245"/>
      <c r="BS62" s="245"/>
      <c r="BT62" s="245"/>
      <c r="BU62" s="245"/>
      <c r="BV62" s="245"/>
      <c r="BW62" s="245"/>
      <c r="BX62" s="245"/>
      <c r="BY62" s="245"/>
      <c r="BZ62" s="245"/>
      <c r="CA62" s="245"/>
      <c r="CB62" s="245"/>
      <c r="CC62" s="245"/>
      <c r="CD62" s="245"/>
      <c r="CE62" s="245"/>
      <c r="CF62" s="245"/>
      <c r="CG62" s="245"/>
      <c r="CH62" s="245"/>
      <c r="CI62" s="245"/>
      <c r="CJ62" s="245"/>
      <c r="CK62" s="245"/>
      <c r="CL62" s="245"/>
      <c r="CM62" s="245"/>
      <c r="CN62" s="245"/>
      <c r="CO62" s="245"/>
      <c r="CP62" s="245"/>
      <c r="CQ62" s="245"/>
      <c r="CR62" s="245"/>
      <c r="CS62" s="245"/>
      <c r="CT62" s="245"/>
      <c r="CU62" s="245"/>
      <c r="CV62" s="245"/>
      <c r="CW62" s="245"/>
      <c r="CX62" s="245"/>
      <c r="CY62" s="245"/>
      <c r="CZ62" s="245"/>
      <c r="DA62" s="245"/>
      <c r="DB62" s="245"/>
      <c r="DC62" s="245"/>
      <c r="DD62" s="245"/>
      <c r="DE62" s="245"/>
      <c r="DF62" s="245"/>
      <c r="DG62" s="245"/>
      <c r="DH62" s="245"/>
      <c r="DI62" s="245"/>
      <c r="DJ62" s="245"/>
      <c r="DK62" s="245"/>
      <c r="DL62" s="245"/>
      <c r="DM62" s="245"/>
      <c r="DN62" s="245"/>
      <c r="DO62" s="245"/>
      <c r="DP62" s="245"/>
      <c r="DQ62" s="245"/>
      <c r="DR62" s="245"/>
      <c r="DS62" s="245"/>
      <c r="DT62" s="245"/>
      <c r="DU62" s="245"/>
      <c r="DV62" s="245"/>
      <c r="DW62" s="245"/>
      <c r="DX62" s="245"/>
      <c r="DY62" s="245"/>
    </row>
    <row r="63" spans="1:129" s="247" customFormat="1" ht="12.75">
      <c r="A63" s="416" t="s">
        <v>276</v>
      </c>
      <c r="B63" s="417" t="s">
        <v>277</v>
      </c>
      <c r="C63" s="79">
        <v>98808</v>
      </c>
      <c r="D63" s="45">
        <v>98808</v>
      </c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245"/>
      <c r="BG63" s="245"/>
      <c r="BH63" s="245"/>
      <c r="BI63" s="245"/>
      <c r="BJ63" s="245"/>
      <c r="BK63" s="245"/>
      <c r="BL63" s="245"/>
      <c r="BM63" s="245"/>
      <c r="BN63" s="245"/>
      <c r="BO63" s="245"/>
      <c r="BP63" s="245"/>
      <c r="BQ63" s="245"/>
      <c r="BR63" s="245"/>
      <c r="BS63" s="245"/>
      <c r="BT63" s="245"/>
      <c r="BU63" s="245"/>
      <c r="BV63" s="245"/>
      <c r="BW63" s="245"/>
      <c r="BX63" s="245"/>
      <c r="BY63" s="245"/>
      <c r="BZ63" s="245"/>
      <c r="CA63" s="245"/>
      <c r="CB63" s="245"/>
      <c r="CC63" s="245"/>
      <c r="CD63" s="245"/>
      <c r="CE63" s="245"/>
      <c r="CF63" s="245"/>
      <c r="CG63" s="245"/>
      <c r="CH63" s="245"/>
      <c r="CI63" s="245"/>
      <c r="CJ63" s="245"/>
      <c r="CK63" s="245"/>
      <c r="CL63" s="245"/>
      <c r="CM63" s="245"/>
      <c r="CN63" s="245"/>
      <c r="CO63" s="245"/>
      <c r="CP63" s="245"/>
      <c r="CQ63" s="245"/>
      <c r="CR63" s="245"/>
      <c r="CS63" s="245"/>
      <c r="CT63" s="245"/>
      <c r="CU63" s="245"/>
      <c r="CV63" s="245"/>
      <c r="CW63" s="245"/>
      <c r="CX63" s="245"/>
      <c r="CY63" s="245"/>
      <c r="CZ63" s="245"/>
      <c r="DA63" s="245"/>
      <c r="DB63" s="245"/>
      <c r="DC63" s="245"/>
      <c r="DD63" s="245"/>
      <c r="DE63" s="245"/>
      <c r="DF63" s="245"/>
      <c r="DG63" s="245"/>
      <c r="DH63" s="245"/>
      <c r="DI63" s="245"/>
      <c r="DJ63" s="245"/>
      <c r="DK63" s="245"/>
      <c r="DL63" s="245"/>
      <c r="DM63" s="245"/>
      <c r="DN63" s="245"/>
      <c r="DO63" s="245"/>
      <c r="DP63" s="245"/>
      <c r="DQ63" s="245"/>
      <c r="DR63" s="245"/>
      <c r="DS63" s="245"/>
      <c r="DT63" s="245"/>
      <c r="DU63" s="245"/>
      <c r="DV63" s="245"/>
      <c r="DW63" s="245"/>
      <c r="DX63" s="245"/>
      <c r="DY63" s="245"/>
    </row>
    <row r="64" spans="1:129" s="247" customFormat="1" ht="12.75">
      <c r="A64" s="416" t="s">
        <v>278</v>
      </c>
      <c r="B64" s="417" t="s">
        <v>279</v>
      </c>
      <c r="C64" s="79">
        <v>3346</v>
      </c>
      <c r="D64" s="45">
        <v>3346</v>
      </c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5"/>
      <c r="BE64" s="245"/>
      <c r="BF64" s="245"/>
      <c r="BG64" s="245"/>
      <c r="BH64" s="245"/>
      <c r="BI64" s="245"/>
      <c r="BJ64" s="245"/>
      <c r="BK64" s="245"/>
      <c r="BL64" s="245"/>
      <c r="BM64" s="245"/>
      <c r="BN64" s="245"/>
      <c r="BO64" s="245"/>
      <c r="BP64" s="245"/>
      <c r="BQ64" s="245"/>
      <c r="BR64" s="245"/>
      <c r="BS64" s="245"/>
      <c r="BT64" s="245"/>
      <c r="BU64" s="245"/>
      <c r="BV64" s="245"/>
      <c r="BW64" s="245"/>
      <c r="BX64" s="245"/>
      <c r="BY64" s="245"/>
      <c r="BZ64" s="245"/>
      <c r="CA64" s="245"/>
      <c r="CB64" s="245"/>
      <c r="CC64" s="245"/>
      <c r="CD64" s="245"/>
      <c r="CE64" s="245"/>
      <c r="CF64" s="245"/>
      <c r="CG64" s="245"/>
      <c r="CH64" s="245"/>
      <c r="CI64" s="245"/>
      <c r="CJ64" s="245"/>
      <c r="CK64" s="245"/>
      <c r="CL64" s="245"/>
      <c r="CM64" s="245"/>
      <c r="CN64" s="245"/>
      <c r="CO64" s="245"/>
      <c r="CP64" s="245"/>
      <c r="CQ64" s="245"/>
      <c r="CR64" s="245"/>
      <c r="CS64" s="245"/>
      <c r="CT64" s="245"/>
      <c r="CU64" s="245"/>
      <c r="CV64" s="245"/>
      <c r="CW64" s="245"/>
      <c r="CX64" s="245"/>
      <c r="CY64" s="245"/>
      <c r="CZ64" s="245"/>
      <c r="DA64" s="245"/>
      <c r="DB64" s="245"/>
      <c r="DC64" s="245"/>
      <c r="DD64" s="245"/>
      <c r="DE64" s="245"/>
      <c r="DF64" s="245"/>
      <c r="DG64" s="245"/>
      <c r="DH64" s="245"/>
      <c r="DI64" s="245"/>
      <c r="DJ64" s="245"/>
      <c r="DK64" s="245"/>
      <c r="DL64" s="245"/>
      <c r="DM64" s="245"/>
      <c r="DN64" s="245"/>
      <c r="DO64" s="245"/>
      <c r="DP64" s="245"/>
      <c r="DQ64" s="245"/>
      <c r="DR64" s="245"/>
      <c r="DS64" s="245"/>
      <c r="DT64" s="245"/>
      <c r="DU64" s="245"/>
      <c r="DV64" s="245"/>
      <c r="DW64" s="245"/>
      <c r="DX64" s="245"/>
      <c r="DY64" s="245"/>
    </row>
    <row r="65" spans="1:30" s="245" customFormat="1" ht="12.75">
      <c r="A65" s="419"/>
      <c r="B65" s="227"/>
      <c r="C65" s="79"/>
      <c r="D65" s="45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</row>
    <row r="66" spans="1:129" s="231" customFormat="1" ht="15.75" customHeight="1">
      <c r="A66" s="401"/>
      <c r="B66" s="177" t="s">
        <v>499</v>
      </c>
      <c r="C66" s="251"/>
      <c r="D66" s="45"/>
      <c r="E66" s="404"/>
      <c r="F66" s="404"/>
      <c r="G66" s="420"/>
      <c r="H66" s="420"/>
      <c r="I66" s="420"/>
      <c r="J66" s="420"/>
      <c r="K66" s="420"/>
      <c r="L66" s="420"/>
      <c r="M66" s="420"/>
      <c r="N66" s="420"/>
      <c r="O66" s="420"/>
      <c r="P66" s="420"/>
      <c r="Q66" s="420"/>
      <c r="R66" s="420"/>
      <c r="S66" s="420"/>
      <c r="T66" s="420"/>
      <c r="U66" s="420"/>
      <c r="V66" s="420"/>
      <c r="W66" s="420"/>
      <c r="X66" s="420"/>
      <c r="Y66" s="420"/>
      <c r="Z66" s="420"/>
      <c r="AA66" s="420"/>
      <c r="AB66" s="420"/>
      <c r="AC66" s="420"/>
      <c r="AD66" s="420"/>
      <c r="AE66" s="420"/>
      <c r="AF66" s="420"/>
      <c r="AG66" s="420"/>
      <c r="AH66" s="420"/>
      <c r="AI66" s="420"/>
      <c r="AJ66" s="420"/>
      <c r="AK66" s="420"/>
      <c r="AL66" s="420"/>
      <c r="AM66" s="420"/>
      <c r="AN66" s="420"/>
      <c r="AO66" s="420"/>
      <c r="AP66" s="420"/>
      <c r="AQ66" s="420"/>
      <c r="AR66" s="420"/>
      <c r="AS66" s="420"/>
      <c r="AT66" s="420"/>
      <c r="AU66" s="420"/>
      <c r="AV66" s="420"/>
      <c r="AW66" s="420"/>
      <c r="AX66" s="420"/>
      <c r="AY66" s="420"/>
      <c r="AZ66" s="420"/>
      <c r="BA66" s="420"/>
      <c r="BB66" s="420"/>
      <c r="BC66" s="420"/>
      <c r="BD66" s="420"/>
      <c r="BE66" s="420"/>
      <c r="BF66" s="420"/>
      <c r="BG66" s="420"/>
      <c r="BH66" s="420"/>
      <c r="BI66" s="420"/>
      <c r="BJ66" s="420"/>
      <c r="BK66" s="420"/>
      <c r="BL66" s="420"/>
      <c r="BM66" s="420"/>
      <c r="BN66" s="420"/>
      <c r="BO66" s="420"/>
      <c r="BP66" s="420"/>
      <c r="BQ66" s="420"/>
      <c r="BR66" s="420"/>
      <c r="BS66" s="420"/>
      <c r="BT66" s="420"/>
      <c r="BU66" s="420"/>
      <c r="BV66" s="420"/>
      <c r="BW66" s="420"/>
      <c r="BX66" s="420"/>
      <c r="BY66" s="420"/>
      <c r="BZ66" s="420"/>
      <c r="CA66" s="420"/>
      <c r="CB66" s="420"/>
      <c r="CC66" s="420"/>
      <c r="CD66" s="420"/>
      <c r="CE66" s="420"/>
      <c r="CF66" s="420"/>
      <c r="CG66" s="420"/>
      <c r="CH66" s="420"/>
      <c r="CI66" s="420"/>
      <c r="CJ66" s="420"/>
      <c r="CK66" s="420"/>
      <c r="CL66" s="420"/>
      <c r="CM66" s="420"/>
      <c r="CN66" s="420"/>
      <c r="CO66" s="420"/>
      <c r="CP66" s="420"/>
      <c r="CQ66" s="420"/>
      <c r="CR66" s="420"/>
      <c r="CS66" s="420"/>
      <c r="CT66" s="420"/>
      <c r="CU66" s="420"/>
      <c r="CV66" s="420"/>
      <c r="CW66" s="420"/>
      <c r="CX66" s="420"/>
      <c r="CY66" s="420"/>
      <c r="CZ66" s="420"/>
      <c r="DA66" s="420"/>
      <c r="DB66" s="420"/>
      <c r="DC66" s="420"/>
      <c r="DD66" s="420"/>
      <c r="DE66" s="420"/>
      <c r="DF66" s="420"/>
      <c r="DG66" s="420"/>
      <c r="DH66" s="420"/>
      <c r="DI66" s="420"/>
      <c r="DJ66" s="420"/>
      <c r="DK66" s="420"/>
      <c r="DL66" s="420"/>
      <c r="DM66" s="420"/>
      <c r="DN66" s="420"/>
      <c r="DO66" s="420"/>
      <c r="DP66" s="420"/>
      <c r="DQ66" s="420"/>
      <c r="DR66" s="420"/>
      <c r="DS66" s="420"/>
      <c r="DT66" s="420"/>
      <c r="DU66" s="420"/>
      <c r="DV66" s="420"/>
      <c r="DW66" s="420"/>
      <c r="DX66" s="420"/>
      <c r="DY66" s="420"/>
    </row>
    <row r="67" spans="1:129" ht="13.5" customHeight="1">
      <c r="A67" s="421"/>
      <c r="B67" s="229" t="s">
        <v>500</v>
      </c>
      <c r="C67" s="422">
        <v>255952</v>
      </c>
      <c r="D67" s="422">
        <v>255952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</row>
    <row r="68" spans="1:129" ht="25.5" customHeight="1">
      <c r="A68" s="421"/>
      <c r="B68" s="423" t="s">
        <v>501</v>
      </c>
      <c r="C68" s="252">
        <v>255131</v>
      </c>
      <c r="D68" s="252">
        <v>255131</v>
      </c>
      <c r="E68" s="2"/>
      <c r="F68" s="42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</row>
    <row r="69" spans="1:129" ht="13.5" customHeight="1">
      <c r="A69" s="421"/>
      <c r="B69" s="241" t="s">
        <v>502</v>
      </c>
      <c r="C69" s="252">
        <v>821</v>
      </c>
      <c r="D69" s="252">
        <v>821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</row>
    <row r="70" spans="1:129" ht="13.5" customHeight="1">
      <c r="A70" s="421"/>
      <c r="B70" s="177" t="s">
        <v>503</v>
      </c>
      <c r="C70" s="251">
        <v>240223</v>
      </c>
      <c r="D70" s="251">
        <v>240223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</row>
    <row r="71" spans="1:129" s="97" customFormat="1" ht="12.75" customHeight="1">
      <c r="A71" s="230" t="s">
        <v>199</v>
      </c>
      <c r="B71" s="230" t="s">
        <v>200</v>
      </c>
      <c r="C71" s="220">
        <v>234437</v>
      </c>
      <c r="D71" s="220">
        <v>234437</v>
      </c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408"/>
      <c r="S71" s="408"/>
      <c r="T71" s="408"/>
      <c r="U71" s="408"/>
      <c r="V71" s="408"/>
      <c r="W71" s="408"/>
      <c r="X71" s="408"/>
      <c r="Y71" s="408"/>
      <c r="Z71" s="408"/>
      <c r="AA71" s="408"/>
      <c r="AB71" s="408"/>
      <c r="AC71" s="408"/>
      <c r="AD71" s="408"/>
      <c r="AE71" s="408"/>
      <c r="AF71" s="408"/>
      <c r="AG71" s="408"/>
      <c r="AH71" s="408"/>
      <c r="AI71" s="408"/>
      <c r="AJ71" s="408"/>
      <c r="AK71" s="408"/>
      <c r="AL71" s="408"/>
      <c r="AM71" s="408"/>
      <c r="AN71" s="408"/>
      <c r="AO71" s="408"/>
      <c r="AP71" s="408"/>
      <c r="AQ71" s="408"/>
      <c r="AR71" s="408"/>
      <c r="AS71" s="408"/>
      <c r="AT71" s="408"/>
      <c r="AU71" s="408"/>
      <c r="AV71" s="408"/>
      <c r="AW71" s="408"/>
      <c r="AX71" s="408"/>
      <c r="AY71" s="408"/>
      <c r="AZ71" s="408"/>
      <c r="BA71" s="408"/>
      <c r="BB71" s="408"/>
      <c r="BC71" s="408"/>
      <c r="BD71" s="408"/>
      <c r="BE71" s="408"/>
      <c r="BF71" s="408"/>
      <c r="BG71" s="408"/>
      <c r="BH71" s="408"/>
      <c r="BI71" s="408"/>
      <c r="BJ71" s="408"/>
      <c r="BK71" s="408"/>
      <c r="BL71" s="408"/>
      <c r="BM71" s="408"/>
      <c r="BN71" s="408"/>
      <c r="BO71" s="408"/>
      <c r="BP71" s="408"/>
      <c r="BQ71" s="408"/>
      <c r="BR71" s="408"/>
      <c r="BS71" s="408"/>
      <c r="BT71" s="408"/>
      <c r="BU71" s="408"/>
      <c r="BV71" s="408"/>
      <c r="BW71" s="408"/>
      <c r="BX71" s="408"/>
      <c r="BY71" s="408"/>
      <c r="BZ71" s="408"/>
      <c r="CA71" s="408"/>
      <c r="CB71" s="408"/>
      <c r="CC71" s="408"/>
      <c r="CD71" s="408"/>
      <c r="CE71" s="408"/>
      <c r="CF71" s="408"/>
      <c r="CG71" s="408"/>
      <c r="CH71" s="408"/>
      <c r="CI71" s="408"/>
      <c r="CJ71" s="408"/>
      <c r="CK71" s="408"/>
      <c r="CL71" s="408"/>
      <c r="CM71" s="408"/>
      <c r="CN71" s="408"/>
      <c r="CO71" s="408"/>
      <c r="CP71" s="408"/>
      <c r="CQ71" s="408"/>
      <c r="CR71" s="408"/>
      <c r="CS71" s="408"/>
      <c r="CT71" s="408"/>
      <c r="CU71" s="408"/>
      <c r="CV71" s="408"/>
      <c r="CW71" s="408"/>
      <c r="CX71" s="408"/>
      <c r="CY71" s="408"/>
      <c r="CZ71" s="408"/>
      <c r="DA71" s="408"/>
      <c r="DB71" s="408"/>
      <c r="DC71" s="408"/>
      <c r="DD71" s="408"/>
      <c r="DE71" s="408"/>
      <c r="DF71" s="408"/>
      <c r="DG71" s="408"/>
      <c r="DH71" s="408"/>
      <c r="DI71" s="408"/>
      <c r="DJ71" s="408"/>
      <c r="DK71" s="408"/>
      <c r="DL71" s="408"/>
      <c r="DM71" s="408"/>
      <c r="DN71" s="408"/>
      <c r="DO71" s="408"/>
      <c r="DP71" s="408"/>
      <c r="DQ71" s="408"/>
      <c r="DR71" s="408"/>
      <c r="DS71" s="408"/>
      <c r="DT71" s="408"/>
      <c r="DU71" s="408"/>
      <c r="DV71" s="408"/>
      <c r="DW71" s="408"/>
      <c r="DX71" s="408"/>
      <c r="DY71" s="408"/>
    </row>
    <row r="72" spans="1:129" s="97" customFormat="1" ht="12.75" customHeight="1">
      <c r="A72" s="180" t="s">
        <v>201</v>
      </c>
      <c r="B72" s="230" t="s">
        <v>504</v>
      </c>
      <c r="C72" s="220">
        <v>230049</v>
      </c>
      <c r="D72" s="220">
        <v>230049</v>
      </c>
      <c r="E72" s="408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408"/>
      <c r="S72" s="408"/>
      <c r="T72" s="408"/>
      <c r="U72" s="408"/>
      <c r="V72" s="408"/>
      <c r="W72" s="408"/>
      <c r="X72" s="408"/>
      <c r="Y72" s="408"/>
      <c r="Z72" s="408"/>
      <c r="AA72" s="408"/>
      <c r="AB72" s="408"/>
      <c r="AC72" s="408"/>
      <c r="AD72" s="408"/>
      <c r="AE72" s="408"/>
      <c r="AF72" s="408"/>
      <c r="AG72" s="408"/>
      <c r="AH72" s="408"/>
      <c r="AI72" s="408"/>
      <c r="AJ72" s="408"/>
      <c r="AK72" s="408"/>
      <c r="AL72" s="408"/>
      <c r="AM72" s="408"/>
      <c r="AN72" s="408"/>
      <c r="AO72" s="408"/>
      <c r="AP72" s="408"/>
      <c r="AQ72" s="408"/>
      <c r="AR72" s="408"/>
      <c r="AS72" s="408"/>
      <c r="AT72" s="408"/>
      <c r="AU72" s="408"/>
      <c r="AV72" s="408"/>
      <c r="AW72" s="408"/>
      <c r="AX72" s="408"/>
      <c r="AY72" s="408"/>
      <c r="AZ72" s="408"/>
      <c r="BA72" s="408"/>
      <c r="BB72" s="408"/>
      <c r="BC72" s="408"/>
      <c r="BD72" s="408"/>
      <c r="BE72" s="408"/>
      <c r="BF72" s="408"/>
      <c r="BG72" s="408"/>
      <c r="BH72" s="408"/>
      <c r="BI72" s="408"/>
      <c r="BJ72" s="408"/>
      <c r="BK72" s="408"/>
      <c r="BL72" s="408"/>
      <c r="BM72" s="408"/>
      <c r="BN72" s="408"/>
      <c r="BO72" s="408"/>
      <c r="BP72" s="408"/>
      <c r="BQ72" s="408"/>
      <c r="BR72" s="408"/>
      <c r="BS72" s="408"/>
      <c r="BT72" s="408"/>
      <c r="BU72" s="408"/>
      <c r="BV72" s="408"/>
      <c r="BW72" s="408"/>
      <c r="BX72" s="408"/>
      <c r="BY72" s="408"/>
      <c r="BZ72" s="408"/>
      <c r="CA72" s="408"/>
      <c r="CB72" s="408"/>
      <c r="CC72" s="408"/>
      <c r="CD72" s="408"/>
      <c r="CE72" s="408"/>
      <c r="CF72" s="408"/>
      <c r="CG72" s="408"/>
      <c r="CH72" s="408"/>
      <c r="CI72" s="408"/>
      <c r="CJ72" s="408"/>
      <c r="CK72" s="408"/>
      <c r="CL72" s="408"/>
      <c r="CM72" s="408"/>
      <c r="CN72" s="408"/>
      <c r="CO72" s="408"/>
      <c r="CP72" s="408"/>
      <c r="CQ72" s="408"/>
      <c r="CR72" s="408"/>
      <c r="CS72" s="408"/>
      <c r="CT72" s="408"/>
      <c r="CU72" s="408"/>
      <c r="CV72" s="408"/>
      <c r="CW72" s="408"/>
      <c r="CX72" s="408"/>
      <c r="CY72" s="408"/>
      <c r="CZ72" s="408"/>
      <c r="DA72" s="408"/>
      <c r="DB72" s="408"/>
      <c r="DC72" s="408"/>
      <c r="DD72" s="408"/>
      <c r="DE72" s="408"/>
      <c r="DF72" s="408"/>
      <c r="DG72" s="408"/>
      <c r="DH72" s="408"/>
      <c r="DI72" s="408"/>
      <c r="DJ72" s="408"/>
      <c r="DK72" s="408"/>
      <c r="DL72" s="408"/>
      <c r="DM72" s="408"/>
      <c r="DN72" s="408"/>
      <c r="DO72" s="408"/>
      <c r="DP72" s="408"/>
      <c r="DQ72" s="408"/>
      <c r="DR72" s="408"/>
      <c r="DS72" s="408"/>
      <c r="DT72" s="408"/>
      <c r="DU72" s="408"/>
      <c r="DV72" s="408"/>
      <c r="DW72" s="408"/>
      <c r="DX72" s="408"/>
      <c r="DY72" s="408"/>
    </row>
    <row r="73" spans="1:129" s="97" customFormat="1" ht="12.75" customHeight="1">
      <c r="A73" s="327">
        <v>1000</v>
      </c>
      <c r="B73" s="232" t="s">
        <v>505</v>
      </c>
      <c r="C73" s="328">
        <v>35033</v>
      </c>
      <c r="D73" s="328">
        <v>35033</v>
      </c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408"/>
      <c r="S73" s="408"/>
      <c r="T73" s="408"/>
      <c r="U73" s="408"/>
      <c r="V73" s="408"/>
      <c r="W73" s="408"/>
      <c r="X73" s="408"/>
      <c r="Y73" s="408"/>
      <c r="Z73" s="408"/>
      <c r="AA73" s="408"/>
      <c r="AB73" s="408"/>
      <c r="AC73" s="408"/>
      <c r="AD73" s="408"/>
      <c r="AE73" s="408"/>
      <c r="AF73" s="408"/>
      <c r="AG73" s="408"/>
      <c r="AH73" s="408"/>
      <c r="AI73" s="408"/>
      <c r="AJ73" s="408"/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8"/>
      <c r="AX73" s="408"/>
      <c r="AY73" s="408"/>
      <c r="AZ73" s="408"/>
      <c r="BA73" s="408"/>
      <c r="BB73" s="408"/>
      <c r="BC73" s="408"/>
      <c r="BD73" s="408"/>
      <c r="BE73" s="408"/>
      <c r="BF73" s="408"/>
      <c r="BG73" s="408"/>
      <c r="BH73" s="408"/>
      <c r="BI73" s="408"/>
      <c r="BJ73" s="408"/>
      <c r="BK73" s="408"/>
      <c r="BL73" s="408"/>
      <c r="BM73" s="408"/>
      <c r="BN73" s="408"/>
      <c r="BO73" s="408"/>
      <c r="BP73" s="408"/>
      <c r="BQ73" s="408"/>
      <c r="BR73" s="408"/>
      <c r="BS73" s="408"/>
      <c r="BT73" s="408"/>
      <c r="BU73" s="408"/>
      <c r="BV73" s="408"/>
      <c r="BW73" s="408"/>
      <c r="BX73" s="408"/>
      <c r="BY73" s="408"/>
      <c r="BZ73" s="408"/>
      <c r="CA73" s="408"/>
      <c r="CB73" s="408"/>
      <c r="CC73" s="408"/>
      <c r="CD73" s="408"/>
      <c r="CE73" s="408"/>
      <c r="CF73" s="408"/>
      <c r="CG73" s="408"/>
      <c r="CH73" s="408"/>
      <c r="CI73" s="408"/>
      <c r="CJ73" s="408"/>
      <c r="CK73" s="408"/>
      <c r="CL73" s="408"/>
      <c r="CM73" s="408"/>
      <c r="CN73" s="408"/>
      <c r="CO73" s="408"/>
      <c r="CP73" s="408"/>
      <c r="CQ73" s="408"/>
      <c r="CR73" s="408"/>
      <c r="CS73" s="408"/>
      <c r="CT73" s="408"/>
      <c r="CU73" s="408"/>
      <c r="CV73" s="408"/>
      <c r="CW73" s="408"/>
      <c r="CX73" s="408"/>
      <c r="CY73" s="408"/>
      <c r="CZ73" s="408"/>
      <c r="DA73" s="408"/>
      <c r="DB73" s="408"/>
      <c r="DC73" s="408"/>
      <c r="DD73" s="408"/>
      <c r="DE73" s="408"/>
      <c r="DF73" s="408"/>
      <c r="DG73" s="408"/>
      <c r="DH73" s="408"/>
      <c r="DI73" s="408"/>
      <c r="DJ73" s="408"/>
      <c r="DK73" s="408"/>
      <c r="DL73" s="408"/>
      <c r="DM73" s="408"/>
      <c r="DN73" s="408"/>
      <c r="DO73" s="408"/>
      <c r="DP73" s="408"/>
      <c r="DQ73" s="408"/>
      <c r="DR73" s="408"/>
      <c r="DS73" s="408"/>
      <c r="DT73" s="408"/>
      <c r="DU73" s="408"/>
      <c r="DV73" s="408"/>
      <c r="DW73" s="408"/>
      <c r="DX73" s="408"/>
      <c r="DY73" s="408"/>
    </row>
    <row r="74" spans="1:129" s="97" customFormat="1" ht="12.75" customHeight="1">
      <c r="A74" s="329">
        <v>1100</v>
      </c>
      <c r="B74" s="232" t="s">
        <v>506</v>
      </c>
      <c r="C74" s="328">
        <v>32038</v>
      </c>
      <c r="D74" s="328">
        <v>32038</v>
      </c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W74" s="408"/>
      <c r="X74" s="408"/>
      <c r="Y74" s="408"/>
      <c r="Z74" s="408"/>
      <c r="AA74" s="408"/>
      <c r="AB74" s="408"/>
      <c r="AC74" s="408"/>
      <c r="AD74" s="408"/>
      <c r="AE74" s="408"/>
      <c r="AF74" s="408"/>
      <c r="AG74" s="408"/>
      <c r="AH74" s="408"/>
      <c r="AI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8"/>
      <c r="AX74" s="408"/>
      <c r="AY74" s="408"/>
      <c r="AZ74" s="408"/>
      <c r="BA74" s="408"/>
      <c r="BB74" s="408"/>
      <c r="BC74" s="408"/>
      <c r="BD74" s="408"/>
      <c r="BE74" s="408"/>
      <c r="BF74" s="408"/>
      <c r="BG74" s="408"/>
      <c r="BH74" s="408"/>
      <c r="BI74" s="408"/>
      <c r="BJ74" s="408"/>
      <c r="BK74" s="408"/>
      <c r="BL74" s="408"/>
      <c r="BM74" s="408"/>
      <c r="BN74" s="408"/>
      <c r="BO74" s="408"/>
      <c r="BP74" s="408"/>
      <c r="BQ74" s="408"/>
      <c r="BR74" s="408"/>
      <c r="BS74" s="408"/>
      <c r="BT74" s="408"/>
      <c r="BU74" s="408"/>
      <c r="BV74" s="408"/>
      <c r="BW74" s="408"/>
      <c r="BX74" s="408"/>
      <c r="BY74" s="408"/>
      <c r="BZ74" s="408"/>
      <c r="CA74" s="408"/>
      <c r="CB74" s="408"/>
      <c r="CC74" s="408"/>
      <c r="CD74" s="408"/>
      <c r="CE74" s="408"/>
      <c r="CF74" s="408"/>
      <c r="CG74" s="408"/>
      <c r="CH74" s="408"/>
      <c r="CI74" s="408"/>
      <c r="CJ74" s="408"/>
      <c r="CK74" s="408"/>
      <c r="CL74" s="408"/>
      <c r="CM74" s="408"/>
      <c r="CN74" s="408"/>
      <c r="CO74" s="408"/>
      <c r="CP74" s="408"/>
      <c r="CQ74" s="408"/>
      <c r="CR74" s="408"/>
      <c r="CS74" s="408"/>
      <c r="CT74" s="408"/>
      <c r="CU74" s="408"/>
      <c r="CV74" s="408"/>
      <c r="CW74" s="408"/>
      <c r="CX74" s="408"/>
      <c r="CY74" s="408"/>
      <c r="CZ74" s="408"/>
      <c r="DA74" s="408"/>
      <c r="DB74" s="408"/>
      <c r="DC74" s="408"/>
      <c r="DD74" s="408"/>
      <c r="DE74" s="408"/>
      <c r="DF74" s="408"/>
      <c r="DG74" s="408"/>
      <c r="DH74" s="408"/>
      <c r="DI74" s="408"/>
      <c r="DJ74" s="408"/>
      <c r="DK74" s="408"/>
      <c r="DL74" s="408"/>
      <c r="DM74" s="408"/>
      <c r="DN74" s="408"/>
      <c r="DO74" s="408"/>
      <c r="DP74" s="408"/>
      <c r="DQ74" s="408"/>
      <c r="DR74" s="408"/>
      <c r="DS74" s="408"/>
      <c r="DT74" s="408"/>
      <c r="DU74" s="408"/>
      <c r="DV74" s="408"/>
      <c r="DW74" s="408"/>
      <c r="DX74" s="408"/>
      <c r="DY74" s="408"/>
    </row>
    <row r="75" spans="1:129" s="97" customFormat="1" ht="25.5" customHeight="1">
      <c r="A75" s="329">
        <v>1200</v>
      </c>
      <c r="B75" s="410" t="s">
        <v>497</v>
      </c>
      <c r="C75" s="328">
        <v>2995</v>
      </c>
      <c r="D75" s="328">
        <v>2995</v>
      </c>
      <c r="E75" s="408"/>
      <c r="F75" s="408"/>
      <c r="G75" s="408"/>
      <c r="H75" s="408"/>
      <c r="I75" s="408"/>
      <c r="J75" s="408"/>
      <c r="K75" s="408"/>
      <c r="L75" s="408"/>
      <c r="M75" s="408"/>
      <c r="N75" s="408"/>
      <c r="O75" s="408"/>
      <c r="P75" s="408"/>
      <c r="Q75" s="408"/>
      <c r="R75" s="408"/>
      <c r="S75" s="408"/>
      <c r="T75" s="408"/>
      <c r="U75" s="408"/>
      <c r="V75" s="408"/>
      <c r="W75" s="408"/>
      <c r="X75" s="408"/>
      <c r="Y75" s="408"/>
      <c r="Z75" s="408"/>
      <c r="AA75" s="408"/>
      <c r="AB75" s="408"/>
      <c r="AC75" s="408"/>
      <c r="AD75" s="408"/>
      <c r="AE75" s="408"/>
      <c r="AF75" s="408"/>
      <c r="AG75" s="408"/>
      <c r="AH75" s="408"/>
      <c r="AI75" s="408"/>
      <c r="AJ75" s="408"/>
      <c r="AK75" s="408"/>
      <c r="AL75" s="408"/>
      <c r="AM75" s="408"/>
      <c r="AN75" s="408"/>
      <c r="AO75" s="408"/>
      <c r="AP75" s="408"/>
      <c r="AQ75" s="408"/>
      <c r="AR75" s="408"/>
      <c r="AS75" s="408"/>
      <c r="AT75" s="408"/>
      <c r="AU75" s="408"/>
      <c r="AV75" s="408"/>
      <c r="AW75" s="408"/>
      <c r="AX75" s="408"/>
      <c r="AY75" s="408"/>
      <c r="AZ75" s="408"/>
      <c r="BA75" s="408"/>
      <c r="BB75" s="408"/>
      <c r="BC75" s="408"/>
      <c r="BD75" s="408"/>
      <c r="BE75" s="408"/>
      <c r="BF75" s="408"/>
      <c r="BG75" s="408"/>
      <c r="BH75" s="408"/>
      <c r="BI75" s="408"/>
      <c r="BJ75" s="408"/>
      <c r="BK75" s="408"/>
      <c r="BL75" s="408"/>
      <c r="BM75" s="408"/>
      <c r="BN75" s="408"/>
      <c r="BO75" s="408"/>
      <c r="BP75" s="408"/>
      <c r="BQ75" s="408"/>
      <c r="BR75" s="408"/>
      <c r="BS75" s="408"/>
      <c r="BT75" s="408"/>
      <c r="BU75" s="408"/>
      <c r="BV75" s="408"/>
      <c r="BW75" s="408"/>
      <c r="BX75" s="408"/>
      <c r="BY75" s="408"/>
      <c r="BZ75" s="408"/>
      <c r="CA75" s="408"/>
      <c r="CB75" s="408"/>
      <c r="CC75" s="408"/>
      <c r="CD75" s="408"/>
      <c r="CE75" s="408"/>
      <c r="CF75" s="408"/>
      <c r="CG75" s="408"/>
      <c r="CH75" s="408"/>
      <c r="CI75" s="408"/>
      <c r="CJ75" s="408"/>
      <c r="CK75" s="408"/>
      <c r="CL75" s="408"/>
      <c r="CM75" s="408"/>
      <c r="CN75" s="408"/>
      <c r="CO75" s="408"/>
      <c r="CP75" s="408"/>
      <c r="CQ75" s="408"/>
      <c r="CR75" s="408"/>
      <c r="CS75" s="408"/>
      <c r="CT75" s="408"/>
      <c r="CU75" s="408"/>
      <c r="CV75" s="408"/>
      <c r="CW75" s="408"/>
      <c r="CX75" s="408"/>
      <c r="CY75" s="408"/>
      <c r="CZ75" s="408"/>
      <c r="DA75" s="408"/>
      <c r="DB75" s="408"/>
      <c r="DC75" s="408"/>
      <c r="DD75" s="408"/>
      <c r="DE75" s="408"/>
      <c r="DF75" s="408"/>
      <c r="DG75" s="408"/>
      <c r="DH75" s="408"/>
      <c r="DI75" s="408"/>
      <c r="DJ75" s="408"/>
      <c r="DK75" s="408"/>
      <c r="DL75" s="408"/>
      <c r="DM75" s="408"/>
      <c r="DN75" s="408"/>
      <c r="DO75" s="408"/>
      <c r="DP75" s="408"/>
      <c r="DQ75" s="408"/>
      <c r="DR75" s="408"/>
      <c r="DS75" s="408"/>
      <c r="DT75" s="408"/>
      <c r="DU75" s="408"/>
      <c r="DV75" s="408"/>
      <c r="DW75" s="408"/>
      <c r="DX75" s="408"/>
      <c r="DY75" s="408"/>
    </row>
    <row r="76" spans="1:129" s="97" customFormat="1" ht="12.75" customHeight="1">
      <c r="A76" s="327">
        <v>2000</v>
      </c>
      <c r="B76" s="232" t="s">
        <v>507</v>
      </c>
      <c r="C76" s="328">
        <v>195016</v>
      </c>
      <c r="D76" s="328">
        <v>195016</v>
      </c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/>
      <c r="Q76" s="408"/>
      <c r="R76" s="408"/>
      <c r="S76" s="408"/>
      <c r="T76" s="408"/>
      <c r="U76" s="408"/>
      <c r="V76" s="408"/>
      <c r="W76" s="408"/>
      <c r="X76" s="408"/>
      <c r="Y76" s="408"/>
      <c r="Z76" s="408"/>
      <c r="AA76" s="408"/>
      <c r="AB76" s="408"/>
      <c r="AC76" s="408"/>
      <c r="AD76" s="408"/>
      <c r="AE76" s="408"/>
      <c r="AF76" s="408"/>
      <c r="AG76" s="408"/>
      <c r="AH76" s="408"/>
      <c r="AI76" s="408"/>
      <c r="AJ76" s="408"/>
      <c r="AK76" s="408"/>
      <c r="AL76" s="408"/>
      <c r="AM76" s="408"/>
      <c r="AN76" s="408"/>
      <c r="AO76" s="408"/>
      <c r="AP76" s="408"/>
      <c r="AQ76" s="408"/>
      <c r="AR76" s="408"/>
      <c r="AS76" s="408"/>
      <c r="AT76" s="408"/>
      <c r="AU76" s="408"/>
      <c r="AV76" s="408"/>
      <c r="AW76" s="408"/>
      <c r="AX76" s="408"/>
      <c r="AY76" s="408"/>
      <c r="AZ76" s="408"/>
      <c r="BA76" s="408"/>
      <c r="BB76" s="408"/>
      <c r="BC76" s="408"/>
      <c r="BD76" s="408"/>
      <c r="BE76" s="408"/>
      <c r="BF76" s="408"/>
      <c r="BG76" s="408"/>
      <c r="BH76" s="408"/>
      <c r="BI76" s="408"/>
      <c r="BJ76" s="408"/>
      <c r="BK76" s="408"/>
      <c r="BL76" s="408"/>
      <c r="BM76" s="408"/>
      <c r="BN76" s="408"/>
      <c r="BO76" s="408"/>
      <c r="BP76" s="408"/>
      <c r="BQ76" s="408"/>
      <c r="BR76" s="408"/>
      <c r="BS76" s="408"/>
      <c r="BT76" s="408"/>
      <c r="BU76" s="408"/>
      <c r="BV76" s="408"/>
      <c r="BW76" s="408"/>
      <c r="BX76" s="408"/>
      <c r="BY76" s="408"/>
      <c r="BZ76" s="408"/>
      <c r="CA76" s="408"/>
      <c r="CB76" s="408"/>
      <c r="CC76" s="408"/>
      <c r="CD76" s="408"/>
      <c r="CE76" s="408"/>
      <c r="CF76" s="408"/>
      <c r="CG76" s="408"/>
      <c r="CH76" s="408"/>
      <c r="CI76" s="408"/>
      <c r="CJ76" s="408"/>
      <c r="CK76" s="408"/>
      <c r="CL76" s="408"/>
      <c r="CM76" s="408"/>
      <c r="CN76" s="408"/>
      <c r="CO76" s="408"/>
      <c r="CP76" s="408"/>
      <c r="CQ76" s="408"/>
      <c r="CR76" s="408"/>
      <c r="CS76" s="408"/>
      <c r="CT76" s="408"/>
      <c r="CU76" s="408"/>
      <c r="CV76" s="408"/>
      <c r="CW76" s="408"/>
      <c r="CX76" s="408"/>
      <c r="CY76" s="408"/>
      <c r="CZ76" s="408"/>
      <c r="DA76" s="408"/>
      <c r="DB76" s="408"/>
      <c r="DC76" s="408"/>
      <c r="DD76" s="408"/>
      <c r="DE76" s="408"/>
      <c r="DF76" s="408"/>
      <c r="DG76" s="408"/>
      <c r="DH76" s="408"/>
      <c r="DI76" s="408"/>
      <c r="DJ76" s="408"/>
      <c r="DK76" s="408"/>
      <c r="DL76" s="408"/>
      <c r="DM76" s="408"/>
      <c r="DN76" s="408"/>
      <c r="DO76" s="408"/>
      <c r="DP76" s="408"/>
      <c r="DQ76" s="408"/>
      <c r="DR76" s="408"/>
      <c r="DS76" s="408"/>
      <c r="DT76" s="408"/>
      <c r="DU76" s="408"/>
      <c r="DV76" s="408"/>
      <c r="DW76" s="408"/>
      <c r="DX76" s="408"/>
      <c r="DY76" s="408"/>
    </row>
    <row r="77" spans="1:129" s="97" customFormat="1" ht="12.75" customHeight="1" hidden="1">
      <c r="A77" s="327">
        <v>4000</v>
      </c>
      <c r="B77" s="232" t="s">
        <v>508</v>
      </c>
      <c r="C77" s="328">
        <v>0</v>
      </c>
      <c r="D77" s="328">
        <v>0</v>
      </c>
      <c r="E77" s="408"/>
      <c r="F77" s="408"/>
      <c r="G77" s="408"/>
      <c r="H77" s="408"/>
      <c r="I77" s="408"/>
      <c r="J77" s="408"/>
      <c r="K77" s="408"/>
      <c r="L77" s="408"/>
      <c r="M77" s="408"/>
      <c r="N77" s="408"/>
      <c r="O77" s="408"/>
      <c r="P77" s="408"/>
      <c r="Q77" s="408"/>
      <c r="R77" s="408"/>
      <c r="S77" s="408"/>
      <c r="T77" s="408"/>
      <c r="U77" s="408"/>
      <c r="V77" s="408"/>
      <c r="W77" s="408"/>
      <c r="X77" s="408"/>
      <c r="Y77" s="408"/>
      <c r="Z77" s="408"/>
      <c r="AA77" s="408"/>
      <c r="AB77" s="408"/>
      <c r="AC77" s="408"/>
      <c r="AD77" s="408"/>
      <c r="AE77" s="408"/>
      <c r="AF77" s="408"/>
      <c r="AG77" s="408"/>
      <c r="AH77" s="408"/>
      <c r="AI77" s="408"/>
      <c r="AJ77" s="408"/>
      <c r="AK77" s="408"/>
      <c r="AL77" s="408"/>
      <c r="AM77" s="408"/>
      <c r="AN77" s="408"/>
      <c r="AO77" s="408"/>
      <c r="AP77" s="408"/>
      <c r="AQ77" s="408"/>
      <c r="AR77" s="408"/>
      <c r="AS77" s="408"/>
      <c r="AT77" s="408"/>
      <c r="AU77" s="408"/>
      <c r="AV77" s="408"/>
      <c r="AW77" s="408"/>
      <c r="AX77" s="408"/>
      <c r="AY77" s="408"/>
      <c r="AZ77" s="408"/>
      <c r="BA77" s="408"/>
      <c r="BB77" s="408"/>
      <c r="BC77" s="408"/>
      <c r="BD77" s="408"/>
      <c r="BE77" s="408"/>
      <c r="BF77" s="408"/>
      <c r="BG77" s="408"/>
      <c r="BH77" s="408"/>
      <c r="BI77" s="408"/>
      <c r="BJ77" s="408"/>
      <c r="BK77" s="408"/>
      <c r="BL77" s="408"/>
      <c r="BM77" s="408"/>
      <c r="BN77" s="408"/>
      <c r="BO77" s="408"/>
      <c r="BP77" s="408"/>
      <c r="BQ77" s="408"/>
      <c r="BR77" s="408"/>
      <c r="BS77" s="408"/>
      <c r="BT77" s="408"/>
      <c r="BU77" s="408"/>
      <c r="BV77" s="408"/>
      <c r="BW77" s="408"/>
      <c r="BX77" s="408"/>
      <c r="BY77" s="408"/>
      <c r="BZ77" s="408"/>
      <c r="CA77" s="408"/>
      <c r="CB77" s="408"/>
      <c r="CC77" s="408"/>
      <c r="CD77" s="408"/>
      <c r="CE77" s="408"/>
      <c r="CF77" s="408"/>
      <c r="CG77" s="408"/>
      <c r="CH77" s="408"/>
      <c r="CI77" s="408"/>
      <c r="CJ77" s="408"/>
      <c r="CK77" s="408"/>
      <c r="CL77" s="408"/>
      <c r="CM77" s="408"/>
      <c r="CN77" s="408"/>
      <c r="CO77" s="408"/>
      <c r="CP77" s="408"/>
      <c r="CQ77" s="408"/>
      <c r="CR77" s="408"/>
      <c r="CS77" s="408"/>
      <c r="CT77" s="408"/>
      <c r="CU77" s="408"/>
      <c r="CV77" s="408"/>
      <c r="CW77" s="408"/>
      <c r="CX77" s="408"/>
      <c r="CY77" s="408"/>
      <c r="CZ77" s="408"/>
      <c r="DA77" s="408"/>
      <c r="DB77" s="408"/>
      <c r="DC77" s="408"/>
      <c r="DD77" s="408"/>
      <c r="DE77" s="408"/>
      <c r="DF77" s="408"/>
      <c r="DG77" s="408"/>
      <c r="DH77" s="408"/>
      <c r="DI77" s="408"/>
      <c r="DJ77" s="408"/>
      <c r="DK77" s="408"/>
      <c r="DL77" s="408"/>
      <c r="DM77" s="408"/>
      <c r="DN77" s="408"/>
      <c r="DO77" s="408"/>
      <c r="DP77" s="408"/>
      <c r="DQ77" s="408"/>
      <c r="DR77" s="408"/>
      <c r="DS77" s="408"/>
      <c r="DT77" s="408"/>
      <c r="DU77" s="408"/>
      <c r="DV77" s="408"/>
      <c r="DW77" s="408"/>
      <c r="DX77" s="408"/>
      <c r="DY77" s="408"/>
    </row>
    <row r="78" spans="1:129" s="97" customFormat="1" ht="12.75" customHeight="1">
      <c r="A78" s="230" t="s">
        <v>220</v>
      </c>
      <c r="B78" s="219" t="s">
        <v>291</v>
      </c>
      <c r="C78" s="220">
        <v>4388</v>
      </c>
      <c r="D78" s="220">
        <v>4388</v>
      </c>
      <c r="E78" s="408"/>
      <c r="F78" s="408"/>
      <c r="G78" s="408"/>
      <c r="H78" s="408"/>
      <c r="I78" s="408"/>
      <c r="J78" s="408"/>
      <c r="K78" s="408"/>
      <c r="L78" s="408"/>
      <c r="M78" s="408"/>
      <c r="N78" s="408"/>
      <c r="O78" s="408"/>
      <c r="P78" s="408"/>
      <c r="Q78" s="408"/>
      <c r="R78" s="408"/>
      <c r="S78" s="408"/>
      <c r="T78" s="408"/>
      <c r="U78" s="408"/>
      <c r="V78" s="408"/>
      <c r="W78" s="408"/>
      <c r="X78" s="408"/>
      <c r="Y78" s="408"/>
      <c r="Z78" s="408"/>
      <c r="AA78" s="408"/>
      <c r="AB78" s="408"/>
      <c r="AC78" s="408"/>
      <c r="AD78" s="408"/>
      <c r="AE78" s="408"/>
      <c r="AF78" s="408"/>
      <c r="AG78" s="408"/>
      <c r="AH78" s="408"/>
      <c r="AI78" s="408"/>
      <c r="AJ78" s="408"/>
      <c r="AK78" s="408"/>
      <c r="AL78" s="408"/>
      <c r="AM78" s="408"/>
      <c r="AN78" s="408"/>
      <c r="AO78" s="408"/>
      <c r="AP78" s="408"/>
      <c r="AQ78" s="408"/>
      <c r="AR78" s="408"/>
      <c r="AS78" s="408"/>
      <c r="AT78" s="408"/>
      <c r="AU78" s="408"/>
      <c r="AV78" s="408"/>
      <c r="AW78" s="408"/>
      <c r="AX78" s="408"/>
      <c r="AY78" s="408"/>
      <c r="AZ78" s="408"/>
      <c r="BA78" s="408"/>
      <c r="BB78" s="408"/>
      <c r="BC78" s="408"/>
      <c r="BD78" s="408"/>
      <c r="BE78" s="408"/>
      <c r="BF78" s="408"/>
      <c r="BG78" s="408"/>
      <c r="BH78" s="408"/>
      <c r="BI78" s="408"/>
      <c r="BJ78" s="408"/>
      <c r="BK78" s="408"/>
      <c r="BL78" s="408"/>
      <c r="BM78" s="408"/>
      <c r="BN78" s="408"/>
      <c r="BO78" s="408"/>
      <c r="BP78" s="408"/>
      <c r="BQ78" s="408"/>
      <c r="BR78" s="408"/>
      <c r="BS78" s="408"/>
      <c r="BT78" s="408"/>
      <c r="BU78" s="408"/>
      <c r="BV78" s="408"/>
      <c r="BW78" s="408"/>
      <c r="BX78" s="408"/>
      <c r="BY78" s="408"/>
      <c r="BZ78" s="408"/>
      <c r="CA78" s="408"/>
      <c r="CB78" s="408"/>
      <c r="CC78" s="408"/>
      <c r="CD78" s="408"/>
      <c r="CE78" s="408"/>
      <c r="CF78" s="408"/>
      <c r="CG78" s="408"/>
      <c r="CH78" s="408"/>
      <c r="CI78" s="408"/>
      <c r="CJ78" s="408"/>
      <c r="CK78" s="408"/>
      <c r="CL78" s="408"/>
      <c r="CM78" s="408"/>
      <c r="CN78" s="408"/>
      <c r="CO78" s="408"/>
      <c r="CP78" s="408"/>
      <c r="CQ78" s="408"/>
      <c r="CR78" s="408"/>
      <c r="CS78" s="408"/>
      <c r="CT78" s="408"/>
      <c r="CU78" s="408"/>
      <c r="CV78" s="408"/>
      <c r="CW78" s="408"/>
      <c r="CX78" s="408"/>
      <c r="CY78" s="408"/>
      <c r="CZ78" s="408"/>
      <c r="DA78" s="408"/>
      <c r="DB78" s="408"/>
      <c r="DC78" s="408"/>
      <c r="DD78" s="408"/>
      <c r="DE78" s="408"/>
      <c r="DF78" s="408"/>
      <c r="DG78" s="408"/>
      <c r="DH78" s="408"/>
      <c r="DI78" s="408"/>
      <c r="DJ78" s="408"/>
      <c r="DK78" s="408"/>
      <c r="DL78" s="408"/>
      <c r="DM78" s="408"/>
      <c r="DN78" s="408"/>
      <c r="DO78" s="408"/>
      <c r="DP78" s="408"/>
      <c r="DQ78" s="408"/>
      <c r="DR78" s="408"/>
      <c r="DS78" s="408"/>
      <c r="DT78" s="408"/>
      <c r="DU78" s="408"/>
      <c r="DV78" s="408"/>
      <c r="DW78" s="408"/>
      <c r="DX78" s="408"/>
      <c r="DY78" s="408"/>
    </row>
    <row r="79" spans="1:129" s="97" customFormat="1" ht="12.75" customHeight="1">
      <c r="A79" s="327">
        <v>3000</v>
      </c>
      <c r="B79" s="232" t="s">
        <v>509</v>
      </c>
      <c r="C79" s="328">
        <v>95</v>
      </c>
      <c r="D79" s="328">
        <v>95</v>
      </c>
      <c r="E79" s="408"/>
      <c r="F79" s="408"/>
      <c r="G79" s="408"/>
      <c r="H79" s="408"/>
      <c r="I79" s="408"/>
      <c r="J79" s="408"/>
      <c r="K79" s="408"/>
      <c r="L79" s="408"/>
      <c r="M79" s="408"/>
      <c r="N79" s="408"/>
      <c r="O79" s="408"/>
      <c r="P79" s="408"/>
      <c r="Q79" s="408"/>
      <c r="R79" s="408"/>
      <c r="S79" s="408"/>
      <c r="T79" s="408"/>
      <c r="U79" s="408"/>
      <c r="V79" s="408"/>
      <c r="W79" s="408"/>
      <c r="X79" s="408"/>
      <c r="Y79" s="408"/>
      <c r="Z79" s="408"/>
      <c r="AA79" s="408"/>
      <c r="AB79" s="408"/>
      <c r="AC79" s="408"/>
      <c r="AD79" s="408"/>
      <c r="AE79" s="408"/>
      <c r="AF79" s="408"/>
      <c r="AG79" s="408"/>
      <c r="AH79" s="408"/>
      <c r="AI79" s="408"/>
      <c r="AJ79" s="408"/>
      <c r="AK79" s="408"/>
      <c r="AL79" s="408"/>
      <c r="AM79" s="408"/>
      <c r="AN79" s="408"/>
      <c r="AO79" s="408"/>
      <c r="AP79" s="408"/>
      <c r="AQ79" s="408"/>
      <c r="AR79" s="408"/>
      <c r="AS79" s="408"/>
      <c r="AT79" s="408"/>
      <c r="AU79" s="408"/>
      <c r="AV79" s="408"/>
      <c r="AW79" s="408"/>
      <c r="AX79" s="408"/>
      <c r="AY79" s="408"/>
      <c r="AZ79" s="408"/>
      <c r="BA79" s="408"/>
      <c r="BB79" s="408"/>
      <c r="BC79" s="408"/>
      <c r="BD79" s="408"/>
      <c r="BE79" s="408"/>
      <c r="BF79" s="408"/>
      <c r="BG79" s="408"/>
      <c r="BH79" s="408"/>
      <c r="BI79" s="408"/>
      <c r="BJ79" s="408"/>
      <c r="BK79" s="408"/>
      <c r="BL79" s="408"/>
      <c r="BM79" s="408"/>
      <c r="BN79" s="408"/>
      <c r="BO79" s="408"/>
      <c r="BP79" s="408"/>
      <c r="BQ79" s="408"/>
      <c r="BR79" s="408"/>
      <c r="BS79" s="408"/>
      <c r="BT79" s="408"/>
      <c r="BU79" s="408"/>
      <c r="BV79" s="408"/>
      <c r="BW79" s="408"/>
      <c r="BX79" s="408"/>
      <c r="BY79" s="408"/>
      <c r="BZ79" s="408"/>
      <c r="CA79" s="408"/>
      <c r="CB79" s="408"/>
      <c r="CC79" s="408"/>
      <c r="CD79" s="408"/>
      <c r="CE79" s="408"/>
      <c r="CF79" s="408"/>
      <c r="CG79" s="408"/>
      <c r="CH79" s="408"/>
      <c r="CI79" s="408"/>
      <c r="CJ79" s="408"/>
      <c r="CK79" s="408"/>
      <c r="CL79" s="408"/>
      <c r="CM79" s="408"/>
      <c r="CN79" s="408"/>
      <c r="CO79" s="408"/>
      <c r="CP79" s="408"/>
      <c r="CQ79" s="408"/>
      <c r="CR79" s="408"/>
      <c r="CS79" s="408"/>
      <c r="CT79" s="408"/>
      <c r="CU79" s="408"/>
      <c r="CV79" s="408"/>
      <c r="CW79" s="408"/>
      <c r="CX79" s="408"/>
      <c r="CY79" s="408"/>
      <c r="CZ79" s="408"/>
      <c r="DA79" s="408"/>
      <c r="DB79" s="408"/>
      <c r="DC79" s="408"/>
      <c r="DD79" s="408"/>
      <c r="DE79" s="408"/>
      <c r="DF79" s="408"/>
      <c r="DG79" s="408"/>
      <c r="DH79" s="408"/>
      <c r="DI79" s="408"/>
      <c r="DJ79" s="408"/>
      <c r="DK79" s="408"/>
      <c r="DL79" s="408"/>
      <c r="DM79" s="408"/>
      <c r="DN79" s="408"/>
      <c r="DO79" s="408"/>
      <c r="DP79" s="408"/>
      <c r="DQ79" s="408"/>
      <c r="DR79" s="408"/>
      <c r="DS79" s="408"/>
      <c r="DT79" s="408"/>
      <c r="DU79" s="408"/>
      <c r="DV79" s="408"/>
      <c r="DW79" s="408"/>
      <c r="DX79" s="408"/>
      <c r="DY79" s="408"/>
    </row>
    <row r="80" spans="1:129" s="97" customFormat="1" ht="12.75" customHeight="1">
      <c r="A80" s="327">
        <v>6000</v>
      </c>
      <c r="B80" s="232" t="s">
        <v>510</v>
      </c>
      <c r="C80" s="328">
        <v>4293</v>
      </c>
      <c r="D80" s="328">
        <v>4293</v>
      </c>
      <c r="E80" s="425"/>
      <c r="F80" s="408"/>
      <c r="G80" s="408"/>
      <c r="H80" s="408"/>
      <c r="I80" s="408"/>
      <c r="J80" s="408"/>
      <c r="K80" s="408"/>
      <c r="L80" s="408"/>
      <c r="M80" s="408"/>
      <c r="N80" s="408"/>
      <c r="O80" s="408"/>
      <c r="P80" s="408"/>
      <c r="Q80" s="408"/>
      <c r="R80" s="408"/>
      <c r="S80" s="408"/>
      <c r="T80" s="408"/>
      <c r="U80" s="408"/>
      <c r="V80" s="408"/>
      <c r="W80" s="408"/>
      <c r="X80" s="408"/>
      <c r="Y80" s="408"/>
      <c r="Z80" s="408"/>
      <c r="AA80" s="408"/>
      <c r="AB80" s="408"/>
      <c r="AC80" s="408"/>
      <c r="AD80" s="408"/>
      <c r="AE80" s="408"/>
      <c r="AF80" s="408"/>
      <c r="AG80" s="408"/>
      <c r="AH80" s="408"/>
      <c r="AI80" s="408"/>
      <c r="AJ80" s="408"/>
      <c r="AK80" s="408"/>
      <c r="AL80" s="408"/>
      <c r="AM80" s="408"/>
      <c r="AN80" s="408"/>
      <c r="AO80" s="408"/>
      <c r="AP80" s="408"/>
      <c r="AQ80" s="408"/>
      <c r="AR80" s="408"/>
      <c r="AS80" s="408"/>
      <c r="AT80" s="408"/>
      <c r="AU80" s="408"/>
      <c r="AV80" s="408"/>
      <c r="AW80" s="408"/>
      <c r="AX80" s="408"/>
      <c r="AY80" s="408"/>
      <c r="AZ80" s="408"/>
      <c r="BA80" s="408"/>
      <c r="BB80" s="408"/>
      <c r="BC80" s="408"/>
      <c r="BD80" s="408"/>
      <c r="BE80" s="408"/>
      <c r="BF80" s="408"/>
      <c r="BG80" s="408"/>
      <c r="BH80" s="408"/>
      <c r="BI80" s="408"/>
      <c r="BJ80" s="408"/>
      <c r="BK80" s="408"/>
      <c r="BL80" s="408"/>
      <c r="BM80" s="408"/>
      <c r="BN80" s="408"/>
      <c r="BO80" s="408"/>
      <c r="BP80" s="408"/>
      <c r="BQ80" s="408"/>
      <c r="BR80" s="408"/>
      <c r="BS80" s="408"/>
      <c r="BT80" s="408"/>
      <c r="BU80" s="408"/>
      <c r="BV80" s="408"/>
      <c r="BW80" s="408"/>
      <c r="BX80" s="408"/>
      <c r="BY80" s="408"/>
      <c r="BZ80" s="408"/>
      <c r="CA80" s="408"/>
      <c r="CB80" s="408"/>
      <c r="CC80" s="408"/>
      <c r="CD80" s="408"/>
      <c r="CE80" s="408"/>
      <c r="CF80" s="408"/>
      <c r="CG80" s="408"/>
      <c r="CH80" s="408"/>
      <c r="CI80" s="408"/>
      <c r="CJ80" s="408"/>
      <c r="CK80" s="408"/>
      <c r="CL80" s="408"/>
      <c r="CM80" s="408"/>
      <c r="CN80" s="408"/>
      <c r="CO80" s="408"/>
      <c r="CP80" s="408"/>
      <c r="CQ80" s="408"/>
      <c r="CR80" s="408"/>
      <c r="CS80" s="408"/>
      <c r="CT80" s="408"/>
      <c r="CU80" s="408"/>
      <c r="CV80" s="408"/>
      <c r="CW80" s="408"/>
      <c r="CX80" s="408"/>
      <c r="CY80" s="408"/>
      <c r="CZ80" s="408"/>
      <c r="DA80" s="408"/>
      <c r="DB80" s="408"/>
      <c r="DC80" s="408"/>
      <c r="DD80" s="408"/>
      <c r="DE80" s="408"/>
      <c r="DF80" s="408"/>
      <c r="DG80" s="408"/>
      <c r="DH80" s="408"/>
      <c r="DI80" s="408"/>
      <c r="DJ80" s="408"/>
      <c r="DK80" s="408"/>
      <c r="DL80" s="408"/>
      <c r="DM80" s="408"/>
      <c r="DN80" s="408"/>
      <c r="DO80" s="408"/>
      <c r="DP80" s="408"/>
      <c r="DQ80" s="408"/>
      <c r="DR80" s="408"/>
      <c r="DS80" s="408"/>
      <c r="DT80" s="408"/>
      <c r="DU80" s="408"/>
      <c r="DV80" s="408"/>
      <c r="DW80" s="408"/>
      <c r="DX80" s="408"/>
      <c r="DY80" s="408"/>
    </row>
    <row r="81" spans="1:129" s="97" customFormat="1" ht="12.75" customHeight="1">
      <c r="A81" s="230" t="s">
        <v>240</v>
      </c>
      <c r="B81" s="219" t="s">
        <v>241</v>
      </c>
      <c r="C81" s="220">
        <v>5786</v>
      </c>
      <c r="D81" s="220">
        <v>5786</v>
      </c>
      <c r="E81" s="408"/>
      <c r="F81" s="408"/>
      <c r="G81" s="408"/>
      <c r="H81" s="408"/>
      <c r="I81" s="408"/>
      <c r="J81" s="408"/>
      <c r="K81" s="408"/>
      <c r="L81" s="408"/>
      <c r="M81" s="408"/>
      <c r="N81" s="408"/>
      <c r="O81" s="408"/>
      <c r="P81" s="408"/>
      <c r="Q81" s="408"/>
      <c r="R81" s="408"/>
      <c r="S81" s="408"/>
      <c r="T81" s="408"/>
      <c r="U81" s="408"/>
      <c r="V81" s="408"/>
      <c r="W81" s="408"/>
      <c r="X81" s="408"/>
      <c r="Y81" s="408"/>
      <c r="Z81" s="408"/>
      <c r="AA81" s="408"/>
      <c r="AB81" s="408"/>
      <c r="AC81" s="408"/>
      <c r="AD81" s="408"/>
      <c r="AE81" s="408"/>
      <c r="AF81" s="408"/>
      <c r="AG81" s="408"/>
      <c r="AH81" s="408"/>
      <c r="AI81" s="408"/>
      <c r="AJ81" s="408"/>
      <c r="AK81" s="408"/>
      <c r="AL81" s="408"/>
      <c r="AM81" s="408"/>
      <c r="AN81" s="408"/>
      <c r="AO81" s="408"/>
      <c r="AP81" s="408"/>
      <c r="AQ81" s="408"/>
      <c r="AR81" s="408"/>
      <c r="AS81" s="408"/>
      <c r="AT81" s="408"/>
      <c r="AU81" s="408"/>
      <c r="AV81" s="408"/>
      <c r="AW81" s="408"/>
      <c r="AX81" s="408"/>
      <c r="AY81" s="408"/>
      <c r="AZ81" s="408"/>
      <c r="BA81" s="408"/>
      <c r="BB81" s="408"/>
      <c r="BC81" s="408"/>
      <c r="BD81" s="408"/>
      <c r="BE81" s="408"/>
      <c r="BF81" s="408"/>
      <c r="BG81" s="408"/>
      <c r="BH81" s="408"/>
      <c r="BI81" s="408"/>
      <c r="BJ81" s="408"/>
      <c r="BK81" s="408"/>
      <c r="BL81" s="408"/>
      <c r="BM81" s="408"/>
      <c r="BN81" s="408"/>
      <c r="BO81" s="408"/>
      <c r="BP81" s="408"/>
      <c r="BQ81" s="408"/>
      <c r="BR81" s="408"/>
      <c r="BS81" s="408"/>
      <c r="BT81" s="408"/>
      <c r="BU81" s="408"/>
      <c r="BV81" s="408"/>
      <c r="BW81" s="408"/>
      <c r="BX81" s="408"/>
      <c r="BY81" s="408"/>
      <c r="BZ81" s="408"/>
      <c r="CA81" s="408"/>
      <c r="CB81" s="408"/>
      <c r="CC81" s="408"/>
      <c r="CD81" s="408"/>
      <c r="CE81" s="408"/>
      <c r="CF81" s="408"/>
      <c r="CG81" s="408"/>
      <c r="CH81" s="408"/>
      <c r="CI81" s="408"/>
      <c r="CJ81" s="408"/>
      <c r="CK81" s="408"/>
      <c r="CL81" s="408"/>
      <c r="CM81" s="408"/>
      <c r="CN81" s="408"/>
      <c r="CO81" s="408"/>
      <c r="CP81" s="408"/>
      <c r="CQ81" s="408"/>
      <c r="CR81" s="408"/>
      <c r="CS81" s="408"/>
      <c r="CT81" s="408"/>
      <c r="CU81" s="408"/>
      <c r="CV81" s="408"/>
      <c r="CW81" s="408"/>
      <c r="CX81" s="408"/>
      <c r="CY81" s="408"/>
      <c r="CZ81" s="408"/>
      <c r="DA81" s="408"/>
      <c r="DB81" s="408"/>
      <c r="DC81" s="408"/>
      <c r="DD81" s="408"/>
      <c r="DE81" s="408"/>
      <c r="DF81" s="408"/>
      <c r="DG81" s="408"/>
      <c r="DH81" s="408"/>
      <c r="DI81" s="408"/>
      <c r="DJ81" s="408"/>
      <c r="DK81" s="408"/>
      <c r="DL81" s="408"/>
      <c r="DM81" s="408"/>
      <c r="DN81" s="408"/>
      <c r="DO81" s="408"/>
      <c r="DP81" s="408"/>
      <c r="DQ81" s="408"/>
      <c r="DR81" s="408"/>
      <c r="DS81" s="408"/>
      <c r="DT81" s="408"/>
      <c r="DU81" s="408"/>
      <c r="DV81" s="408"/>
      <c r="DW81" s="408"/>
      <c r="DX81" s="408"/>
      <c r="DY81" s="408"/>
    </row>
    <row r="82" spans="1:129" s="97" customFormat="1" ht="12.75" customHeight="1">
      <c r="A82" s="181">
        <v>5000</v>
      </c>
      <c r="B82" s="253" t="s">
        <v>293</v>
      </c>
      <c r="C82" s="189">
        <v>5786</v>
      </c>
      <c r="D82" s="189">
        <v>5786</v>
      </c>
      <c r="E82" s="408"/>
      <c r="F82" s="408"/>
      <c r="G82" s="408"/>
      <c r="H82" s="408"/>
      <c r="I82" s="408"/>
      <c r="J82" s="408"/>
      <c r="K82" s="408"/>
      <c r="L82" s="408"/>
      <c r="M82" s="408"/>
      <c r="N82" s="408"/>
      <c r="O82" s="408"/>
      <c r="P82" s="408"/>
      <c r="Q82" s="408"/>
      <c r="R82" s="408"/>
      <c r="S82" s="408"/>
      <c r="T82" s="408"/>
      <c r="U82" s="408"/>
      <c r="V82" s="408"/>
      <c r="W82" s="408"/>
      <c r="X82" s="408"/>
      <c r="Y82" s="408"/>
      <c r="Z82" s="408"/>
      <c r="AA82" s="408"/>
      <c r="AB82" s="408"/>
      <c r="AC82" s="408"/>
      <c r="AD82" s="408"/>
      <c r="AE82" s="408"/>
      <c r="AF82" s="408"/>
      <c r="AG82" s="408"/>
      <c r="AH82" s="408"/>
      <c r="AI82" s="408"/>
      <c r="AJ82" s="408"/>
      <c r="AK82" s="408"/>
      <c r="AL82" s="408"/>
      <c r="AM82" s="408"/>
      <c r="AN82" s="408"/>
      <c r="AO82" s="408"/>
      <c r="AP82" s="408"/>
      <c r="AQ82" s="408"/>
      <c r="AR82" s="408"/>
      <c r="AS82" s="408"/>
      <c r="AT82" s="408"/>
      <c r="AU82" s="408"/>
      <c r="AV82" s="408"/>
      <c r="AW82" s="408"/>
      <c r="AX82" s="408"/>
      <c r="AY82" s="408"/>
      <c r="AZ82" s="408"/>
      <c r="BA82" s="408"/>
      <c r="BB82" s="408"/>
      <c r="BC82" s="408"/>
      <c r="BD82" s="408"/>
      <c r="BE82" s="408"/>
      <c r="BF82" s="408"/>
      <c r="BG82" s="408"/>
      <c r="BH82" s="408"/>
      <c r="BI82" s="408"/>
      <c r="BJ82" s="408"/>
      <c r="BK82" s="408"/>
      <c r="BL82" s="408"/>
      <c r="BM82" s="408"/>
      <c r="BN82" s="408"/>
      <c r="BO82" s="408"/>
      <c r="BP82" s="408"/>
      <c r="BQ82" s="408"/>
      <c r="BR82" s="408"/>
      <c r="BS82" s="408"/>
      <c r="BT82" s="408"/>
      <c r="BU82" s="408"/>
      <c r="BV82" s="408"/>
      <c r="BW82" s="408"/>
      <c r="BX82" s="408"/>
      <c r="BY82" s="408"/>
      <c r="BZ82" s="408"/>
      <c r="CA82" s="408"/>
      <c r="CB82" s="408"/>
      <c r="CC82" s="408"/>
      <c r="CD82" s="408"/>
      <c r="CE82" s="408"/>
      <c r="CF82" s="408"/>
      <c r="CG82" s="408"/>
      <c r="CH82" s="408"/>
      <c r="CI82" s="408"/>
      <c r="CJ82" s="408"/>
      <c r="CK82" s="408"/>
      <c r="CL82" s="408"/>
      <c r="CM82" s="408"/>
      <c r="CN82" s="408"/>
      <c r="CO82" s="408"/>
      <c r="CP82" s="408"/>
      <c r="CQ82" s="408"/>
      <c r="CR82" s="408"/>
      <c r="CS82" s="408"/>
      <c r="CT82" s="408"/>
      <c r="CU82" s="408"/>
      <c r="CV82" s="408"/>
      <c r="CW82" s="408"/>
      <c r="CX82" s="408"/>
      <c r="CY82" s="408"/>
      <c r="CZ82" s="408"/>
      <c r="DA82" s="408"/>
      <c r="DB82" s="408"/>
      <c r="DC82" s="408"/>
      <c r="DD82" s="408"/>
      <c r="DE82" s="408"/>
      <c r="DF82" s="408"/>
      <c r="DG82" s="408"/>
      <c r="DH82" s="408"/>
      <c r="DI82" s="408"/>
      <c r="DJ82" s="408"/>
      <c r="DK82" s="408"/>
      <c r="DL82" s="408"/>
      <c r="DM82" s="408"/>
      <c r="DN82" s="408"/>
      <c r="DO82" s="408"/>
      <c r="DP82" s="408"/>
      <c r="DQ82" s="408"/>
      <c r="DR82" s="408"/>
      <c r="DS82" s="408"/>
      <c r="DT82" s="408"/>
      <c r="DU82" s="408"/>
      <c r="DV82" s="408"/>
      <c r="DW82" s="408"/>
      <c r="DX82" s="408"/>
      <c r="DY82" s="408"/>
    </row>
    <row r="83" spans="1:129" s="97" customFormat="1" ht="12.75" customHeight="1">
      <c r="A83" s="236"/>
      <c r="B83" s="180" t="s">
        <v>1334</v>
      </c>
      <c r="C83" s="220">
        <v>15729</v>
      </c>
      <c r="D83" s="422">
        <v>15729</v>
      </c>
      <c r="E83" s="425"/>
      <c r="F83" s="408"/>
      <c r="G83" s="408"/>
      <c r="H83" s="408"/>
      <c r="I83" s="408"/>
      <c r="J83" s="408"/>
      <c r="K83" s="408"/>
      <c r="L83" s="408"/>
      <c r="M83" s="408"/>
      <c r="N83" s="408"/>
      <c r="O83" s="408"/>
      <c r="P83" s="408"/>
      <c r="Q83" s="408"/>
      <c r="R83" s="408"/>
      <c r="S83" s="408"/>
      <c r="T83" s="408"/>
      <c r="U83" s="408"/>
      <c r="V83" s="408"/>
      <c r="W83" s="408"/>
      <c r="X83" s="408"/>
      <c r="Y83" s="408"/>
      <c r="Z83" s="408"/>
      <c r="AA83" s="408"/>
      <c r="AB83" s="408"/>
      <c r="AC83" s="408"/>
      <c r="AD83" s="408"/>
      <c r="AE83" s="408"/>
      <c r="AF83" s="408"/>
      <c r="AG83" s="408"/>
      <c r="AH83" s="408"/>
      <c r="AI83" s="408"/>
      <c r="AJ83" s="408"/>
      <c r="AK83" s="408"/>
      <c r="AL83" s="408"/>
      <c r="AM83" s="408"/>
      <c r="AN83" s="408"/>
      <c r="AO83" s="408"/>
      <c r="AP83" s="408"/>
      <c r="AQ83" s="408"/>
      <c r="AR83" s="408"/>
      <c r="AS83" s="408"/>
      <c r="AT83" s="408"/>
      <c r="AU83" s="408"/>
      <c r="AV83" s="408"/>
      <c r="AW83" s="408"/>
      <c r="AX83" s="408"/>
      <c r="AY83" s="408"/>
      <c r="AZ83" s="408"/>
      <c r="BA83" s="408"/>
      <c r="BB83" s="408"/>
      <c r="BC83" s="408"/>
      <c r="BD83" s="408"/>
      <c r="BE83" s="408"/>
      <c r="BF83" s="408"/>
      <c r="BG83" s="408"/>
      <c r="BH83" s="408"/>
      <c r="BI83" s="408"/>
      <c r="BJ83" s="408"/>
      <c r="BK83" s="408"/>
      <c r="BL83" s="408"/>
      <c r="BM83" s="408"/>
      <c r="BN83" s="408"/>
      <c r="BO83" s="408"/>
      <c r="BP83" s="408"/>
      <c r="BQ83" s="408"/>
      <c r="BR83" s="408"/>
      <c r="BS83" s="408"/>
      <c r="BT83" s="408"/>
      <c r="BU83" s="408"/>
      <c r="BV83" s="408"/>
      <c r="BW83" s="408"/>
      <c r="BX83" s="408"/>
      <c r="BY83" s="408"/>
      <c r="BZ83" s="408"/>
      <c r="CA83" s="408"/>
      <c r="CB83" s="408"/>
      <c r="CC83" s="408"/>
      <c r="CD83" s="408"/>
      <c r="CE83" s="408"/>
      <c r="CF83" s="408"/>
      <c r="CG83" s="408"/>
      <c r="CH83" s="408"/>
      <c r="CI83" s="408"/>
      <c r="CJ83" s="408"/>
      <c r="CK83" s="408"/>
      <c r="CL83" s="408"/>
      <c r="CM83" s="408"/>
      <c r="CN83" s="408"/>
      <c r="CO83" s="408"/>
      <c r="CP83" s="408"/>
      <c r="CQ83" s="408"/>
      <c r="CR83" s="408"/>
      <c r="CS83" s="408"/>
      <c r="CT83" s="408"/>
      <c r="CU83" s="408"/>
      <c r="CV83" s="408"/>
      <c r="CW83" s="408"/>
      <c r="CX83" s="408"/>
      <c r="CY83" s="408"/>
      <c r="CZ83" s="408"/>
      <c r="DA83" s="408"/>
      <c r="DB83" s="408"/>
      <c r="DC83" s="408"/>
      <c r="DD83" s="408"/>
      <c r="DE83" s="408"/>
      <c r="DF83" s="408"/>
      <c r="DG83" s="408"/>
      <c r="DH83" s="408"/>
      <c r="DI83" s="408"/>
      <c r="DJ83" s="408"/>
      <c r="DK83" s="408"/>
      <c r="DL83" s="408"/>
      <c r="DM83" s="408"/>
      <c r="DN83" s="408"/>
      <c r="DO83" s="408"/>
      <c r="DP83" s="408"/>
      <c r="DQ83" s="408"/>
      <c r="DR83" s="408"/>
      <c r="DS83" s="408"/>
      <c r="DT83" s="408"/>
      <c r="DU83" s="408"/>
      <c r="DV83" s="408"/>
      <c r="DW83" s="408"/>
      <c r="DX83" s="408"/>
      <c r="DY83" s="408"/>
    </row>
    <row r="84" spans="1:129" s="97" customFormat="1" ht="12.75" customHeight="1">
      <c r="A84" s="415"/>
      <c r="B84" s="180" t="s">
        <v>1335</v>
      </c>
      <c r="C84" s="220">
        <v>-15729</v>
      </c>
      <c r="D84" s="422">
        <v>-15729</v>
      </c>
      <c r="E84" s="425"/>
      <c r="F84" s="408"/>
      <c r="G84" s="408"/>
      <c r="H84" s="408"/>
      <c r="I84" s="408"/>
      <c r="J84" s="408"/>
      <c r="K84" s="408"/>
      <c r="L84" s="408"/>
      <c r="M84" s="408"/>
      <c r="N84" s="408"/>
      <c r="O84" s="408"/>
      <c r="P84" s="408"/>
      <c r="Q84" s="408"/>
      <c r="R84" s="408"/>
      <c r="S84" s="408"/>
      <c r="T84" s="408"/>
      <c r="U84" s="408"/>
      <c r="V84" s="408"/>
      <c r="W84" s="408"/>
      <c r="X84" s="408"/>
      <c r="Y84" s="408"/>
      <c r="Z84" s="408"/>
      <c r="AA84" s="408"/>
      <c r="AB84" s="408"/>
      <c r="AC84" s="408"/>
      <c r="AD84" s="408"/>
      <c r="AE84" s="408"/>
      <c r="AF84" s="408"/>
      <c r="AG84" s="408"/>
      <c r="AH84" s="408"/>
      <c r="AI84" s="408"/>
      <c r="AJ84" s="408"/>
      <c r="AK84" s="408"/>
      <c r="AL84" s="408"/>
      <c r="AM84" s="408"/>
      <c r="AN84" s="408"/>
      <c r="AO84" s="408"/>
      <c r="AP84" s="408"/>
      <c r="AQ84" s="408"/>
      <c r="AR84" s="408"/>
      <c r="AS84" s="408"/>
      <c r="AT84" s="408"/>
      <c r="AU84" s="408"/>
      <c r="AV84" s="408"/>
      <c r="AW84" s="408"/>
      <c r="AX84" s="408"/>
      <c r="AY84" s="408"/>
      <c r="AZ84" s="408"/>
      <c r="BA84" s="408"/>
      <c r="BB84" s="408"/>
      <c r="BC84" s="408"/>
      <c r="BD84" s="408"/>
      <c r="BE84" s="408"/>
      <c r="BF84" s="408"/>
      <c r="BG84" s="408"/>
      <c r="BH84" s="408"/>
      <c r="BI84" s="408"/>
      <c r="BJ84" s="408"/>
      <c r="BK84" s="408"/>
      <c r="BL84" s="408"/>
      <c r="BM84" s="408"/>
      <c r="BN84" s="408"/>
      <c r="BO84" s="408"/>
      <c r="BP84" s="408"/>
      <c r="BQ84" s="408"/>
      <c r="BR84" s="408"/>
      <c r="BS84" s="408"/>
      <c r="BT84" s="408"/>
      <c r="BU84" s="408"/>
      <c r="BV84" s="408"/>
      <c r="BW84" s="408"/>
      <c r="BX84" s="408"/>
      <c r="BY84" s="408"/>
      <c r="BZ84" s="408"/>
      <c r="CA84" s="408"/>
      <c r="CB84" s="408"/>
      <c r="CC84" s="408"/>
      <c r="CD84" s="408"/>
      <c r="CE84" s="408"/>
      <c r="CF84" s="408"/>
      <c r="CG84" s="408"/>
      <c r="CH84" s="408"/>
      <c r="CI84" s="408"/>
      <c r="CJ84" s="408"/>
      <c r="CK84" s="408"/>
      <c r="CL84" s="408"/>
      <c r="CM84" s="408"/>
      <c r="CN84" s="408"/>
      <c r="CO84" s="408"/>
      <c r="CP84" s="408"/>
      <c r="CQ84" s="408"/>
      <c r="CR84" s="408"/>
      <c r="CS84" s="408"/>
      <c r="CT84" s="408"/>
      <c r="CU84" s="408"/>
      <c r="CV84" s="408"/>
      <c r="CW84" s="408"/>
      <c r="CX84" s="408"/>
      <c r="CY84" s="408"/>
      <c r="CZ84" s="408"/>
      <c r="DA84" s="408"/>
      <c r="DB84" s="408"/>
      <c r="DC84" s="408"/>
      <c r="DD84" s="408"/>
      <c r="DE84" s="408"/>
      <c r="DF84" s="408"/>
      <c r="DG84" s="408"/>
      <c r="DH84" s="408"/>
      <c r="DI84" s="408"/>
      <c r="DJ84" s="408"/>
      <c r="DK84" s="408"/>
      <c r="DL84" s="408"/>
      <c r="DM84" s="408"/>
      <c r="DN84" s="408"/>
      <c r="DO84" s="408"/>
      <c r="DP84" s="408"/>
      <c r="DQ84" s="408"/>
      <c r="DR84" s="408"/>
      <c r="DS84" s="408"/>
      <c r="DT84" s="408"/>
      <c r="DU84" s="408"/>
      <c r="DV84" s="408"/>
      <c r="DW84" s="408"/>
      <c r="DX84" s="408"/>
      <c r="DY84" s="408"/>
    </row>
    <row r="85" spans="1:129" s="97" customFormat="1" ht="12.75" customHeight="1">
      <c r="A85" s="238" t="s">
        <v>498</v>
      </c>
      <c r="B85" s="239" t="s">
        <v>317</v>
      </c>
      <c r="C85" s="328">
        <v>-15729</v>
      </c>
      <c r="D85" s="186">
        <v>-15729</v>
      </c>
      <c r="E85" s="425"/>
      <c r="F85" s="408"/>
      <c r="G85" s="408"/>
      <c r="H85" s="408"/>
      <c r="I85" s="408"/>
      <c r="J85" s="408"/>
      <c r="K85" s="408"/>
      <c r="L85" s="408"/>
      <c r="M85" s="408"/>
      <c r="N85" s="408"/>
      <c r="O85" s="408"/>
      <c r="P85" s="408"/>
      <c r="Q85" s="408"/>
      <c r="R85" s="408"/>
      <c r="S85" s="408"/>
      <c r="T85" s="408"/>
      <c r="U85" s="408"/>
      <c r="V85" s="408"/>
      <c r="W85" s="408"/>
      <c r="X85" s="408"/>
      <c r="Y85" s="408"/>
      <c r="Z85" s="408"/>
      <c r="AA85" s="408"/>
      <c r="AB85" s="408"/>
      <c r="AC85" s="408"/>
      <c r="AD85" s="408"/>
      <c r="AE85" s="408"/>
      <c r="AF85" s="408"/>
      <c r="AG85" s="408"/>
      <c r="AH85" s="408"/>
      <c r="AI85" s="408"/>
      <c r="AJ85" s="408"/>
      <c r="AK85" s="408"/>
      <c r="AL85" s="408"/>
      <c r="AM85" s="408"/>
      <c r="AN85" s="408"/>
      <c r="AO85" s="408"/>
      <c r="AP85" s="408"/>
      <c r="AQ85" s="408"/>
      <c r="AR85" s="408"/>
      <c r="AS85" s="408"/>
      <c r="AT85" s="408"/>
      <c r="AU85" s="408"/>
      <c r="AV85" s="408"/>
      <c r="AW85" s="408"/>
      <c r="AX85" s="408"/>
      <c r="AY85" s="408"/>
      <c r="AZ85" s="408"/>
      <c r="BA85" s="408"/>
      <c r="BB85" s="408"/>
      <c r="BC85" s="408"/>
      <c r="BD85" s="408"/>
      <c r="BE85" s="408"/>
      <c r="BF85" s="408"/>
      <c r="BG85" s="408"/>
      <c r="BH85" s="408"/>
      <c r="BI85" s="408"/>
      <c r="BJ85" s="408"/>
      <c r="BK85" s="408"/>
      <c r="BL85" s="408"/>
      <c r="BM85" s="408"/>
      <c r="BN85" s="408"/>
      <c r="BO85" s="408"/>
      <c r="BP85" s="408"/>
      <c r="BQ85" s="408"/>
      <c r="BR85" s="408"/>
      <c r="BS85" s="408"/>
      <c r="BT85" s="408"/>
      <c r="BU85" s="408"/>
      <c r="BV85" s="408"/>
      <c r="BW85" s="408"/>
      <c r="BX85" s="408"/>
      <c r="BY85" s="408"/>
      <c r="BZ85" s="408"/>
      <c r="CA85" s="408"/>
      <c r="CB85" s="408"/>
      <c r="CC85" s="408"/>
      <c r="CD85" s="408"/>
      <c r="CE85" s="408"/>
      <c r="CF85" s="408"/>
      <c r="CG85" s="408"/>
      <c r="CH85" s="408"/>
      <c r="CI85" s="408"/>
      <c r="CJ85" s="408"/>
      <c r="CK85" s="408"/>
      <c r="CL85" s="408"/>
      <c r="CM85" s="408"/>
      <c r="CN85" s="408"/>
      <c r="CO85" s="408"/>
      <c r="CP85" s="408"/>
      <c r="CQ85" s="408"/>
      <c r="CR85" s="408"/>
      <c r="CS85" s="408"/>
      <c r="CT85" s="408"/>
      <c r="CU85" s="408"/>
      <c r="CV85" s="408"/>
      <c r="CW85" s="408"/>
      <c r="CX85" s="408"/>
      <c r="CY85" s="408"/>
      <c r="CZ85" s="408"/>
      <c r="DA85" s="408"/>
      <c r="DB85" s="408"/>
      <c r="DC85" s="408"/>
      <c r="DD85" s="408"/>
      <c r="DE85" s="408"/>
      <c r="DF85" s="408"/>
      <c r="DG85" s="408"/>
      <c r="DH85" s="408"/>
      <c r="DI85" s="408"/>
      <c r="DJ85" s="408"/>
      <c r="DK85" s="408"/>
      <c r="DL85" s="408"/>
      <c r="DM85" s="408"/>
      <c r="DN85" s="408"/>
      <c r="DO85" s="408"/>
      <c r="DP85" s="408"/>
      <c r="DQ85" s="408"/>
      <c r="DR85" s="408"/>
      <c r="DS85" s="408"/>
      <c r="DT85" s="408"/>
      <c r="DU85" s="408"/>
      <c r="DV85" s="408"/>
      <c r="DW85" s="408"/>
      <c r="DX85" s="408"/>
      <c r="DY85" s="408"/>
    </row>
    <row r="86" spans="1:6" ht="15" customHeight="1">
      <c r="A86" s="224"/>
      <c r="B86" s="426" t="s">
        <v>511</v>
      </c>
      <c r="C86" s="230"/>
      <c r="D86" s="186"/>
      <c r="F86" s="390"/>
    </row>
    <row r="87" spans="1:4" ht="12.75" customHeight="1">
      <c r="A87" s="254"/>
      <c r="B87" s="427" t="s">
        <v>512</v>
      </c>
      <c r="C87" s="422">
        <v>410</v>
      </c>
      <c r="D87" s="422">
        <v>410</v>
      </c>
    </row>
    <row r="88" spans="1:9" ht="25.5" customHeight="1">
      <c r="A88" s="403"/>
      <c r="B88" s="428" t="s">
        <v>513</v>
      </c>
      <c r="C88" s="186">
        <v>410</v>
      </c>
      <c r="D88" s="186">
        <v>410</v>
      </c>
      <c r="E88" s="429"/>
      <c r="F88" s="429"/>
      <c r="G88" s="430"/>
      <c r="H88" s="390"/>
      <c r="I88" s="390"/>
    </row>
    <row r="89" spans="1:9" ht="12.75" customHeight="1">
      <c r="A89" s="403"/>
      <c r="B89" s="427" t="s">
        <v>285</v>
      </c>
      <c r="C89" s="422">
        <v>4055</v>
      </c>
      <c r="D89" s="422">
        <v>4055</v>
      </c>
      <c r="E89" s="429"/>
      <c r="F89" s="429"/>
      <c r="G89" s="431"/>
      <c r="H89" s="429"/>
      <c r="I89" s="429"/>
    </row>
    <row r="90" spans="1:9" ht="12.75" customHeight="1">
      <c r="A90" s="224" t="s">
        <v>199</v>
      </c>
      <c r="B90" s="428" t="s">
        <v>514</v>
      </c>
      <c r="C90" s="186">
        <v>4055</v>
      </c>
      <c r="D90" s="186">
        <v>4055</v>
      </c>
      <c r="E90" s="429"/>
      <c r="F90" s="429"/>
      <c r="G90" s="431"/>
      <c r="H90" s="429"/>
      <c r="I90" s="429"/>
    </row>
    <row r="91" spans="1:9" ht="12.75" customHeight="1">
      <c r="A91" s="181" t="s">
        <v>201</v>
      </c>
      <c r="B91" s="428" t="s">
        <v>515</v>
      </c>
      <c r="C91" s="186">
        <v>4055</v>
      </c>
      <c r="D91" s="186">
        <v>4055</v>
      </c>
      <c r="E91" s="390"/>
      <c r="F91" s="390"/>
      <c r="G91" s="430"/>
      <c r="H91" s="390"/>
      <c r="I91" s="390"/>
    </row>
    <row r="92" spans="1:9" ht="12.75" customHeight="1">
      <c r="A92" s="181">
        <v>2000</v>
      </c>
      <c r="B92" s="428" t="s">
        <v>516</v>
      </c>
      <c r="C92" s="186">
        <v>4055</v>
      </c>
      <c r="D92" s="186">
        <v>4055</v>
      </c>
      <c r="E92" s="390"/>
      <c r="F92" s="390"/>
      <c r="G92" s="430"/>
      <c r="H92" s="390"/>
      <c r="I92" s="390"/>
    </row>
    <row r="93" spans="1:129" s="97" customFormat="1" ht="12.75" customHeight="1">
      <c r="A93" s="368"/>
      <c r="B93" s="180" t="s">
        <v>1334</v>
      </c>
      <c r="C93" s="220">
        <v>-3645</v>
      </c>
      <c r="D93" s="422">
        <v>-3645</v>
      </c>
      <c r="E93" s="408"/>
      <c r="F93" s="390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  <c r="AA93" s="408"/>
      <c r="AB93" s="408"/>
      <c r="AC93" s="408"/>
      <c r="AD93" s="408"/>
      <c r="AE93" s="408"/>
      <c r="AF93" s="408"/>
      <c r="AG93" s="408"/>
      <c r="AH93" s="408"/>
      <c r="AI93" s="408"/>
      <c r="AJ93" s="408"/>
      <c r="AK93" s="408"/>
      <c r="AL93" s="408"/>
      <c r="AM93" s="408"/>
      <c r="AN93" s="408"/>
      <c r="AO93" s="408"/>
      <c r="AP93" s="408"/>
      <c r="AQ93" s="408"/>
      <c r="AR93" s="408"/>
      <c r="AS93" s="408"/>
      <c r="AT93" s="408"/>
      <c r="AU93" s="408"/>
      <c r="AV93" s="408"/>
      <c r="AW93" s="408"/>
      <c r="AX93" s="408"/>
      <c r="AY93" s="408"/>
      <c r="AZ93" s="408"/>
      <c r="BA93" s="408"/>
      <c r="BB93" s="408"/>
      <c r="BC93" s="408"/>
      <c r="BD93" s="408"/>
      <c r="BE93" s="408"/>
      <c r="BF93" s="408"/>
      <c r="BG93" s="408"/>
      <c r="BH93" s="408"/>
      <c r="BI93" s="408"/>
      <c r="BJ93" s="408"/>
      <c r="BK93" s="408"/>
      <c r="BL93" s="408"/>
      <c r="BM93" s="408"/>
      <c r="BN93" s="408"/>
      <c r="BO93" s="408"/>
      <c r="BP93" s="408"/>
      <c r="BQ93" s="408"/>
      <c r="BR93" s="408"/>
      <c r="BS93" s="408"/>
      <c r="BT93" s="408"/>
      <c r="BU93" s="408"/>
      <c r="BV93" s="408"/>
      <c r="BW93" s="408"/>
      <c r="BX93" s="408"/>
      <c r="BY93" s="408"/>
      <c r="BZ93" s="408"/>
      <c r="CA93" s="408"/>
      <c r="CB93" s="408"/>
      <c r="CC93" s="408"/>
      <c r="CD93" s="408"/>
      <c r="CE93" s="408"/>
      <c r="CF93" s="408"/>
      <c r="CG93" s="408"/>
      <c r="CH93" s="408"/>
      <c r="CI93" s="408"/>
      <c r="CJ93" s="408"/>
      <c r="CK93" s="408"/>
      <c r="CL93" s="408"/>
      <c r="CM93" s="408"/>
      <c r="CN93" s="408"/>
      <c r="CO93" s="408"/>
      <c r="CP93" s="408"/>
      <c r="CQ93" s="408"/>
      <c r="CR93" s="408"/>
      <c r="CS93" s="408"/>
      <c r="CT93" s="408"/>
      <c r="CU93" s="408"/>
      <c r="CV93" s="408"/>
      <c r="CW93" s="408"/>
      <c r="CX93" s="408"/>
      <c r="CY93" s="408"/>
      <c r="CZ93" s="408"/>
      <c r="DA93" s="408"/>
      <c r="DB93" s="408"/>
      <c r="DC93" s="408"/>
      <c r="DD93" s="408"/>
      <c r="DE93" s="408"/>
      <c r="DF93" s="408"/>
      <c r="DG93" s="408"/>
      <c r="DH93" s="408"/>
      <c r="DI93" s="408"/>
      <c r="DJ93" s="408"/>
      <c r="DK93" s="408"/>
      <c r="DL93" s="408"/>
      <c r="DM93" s="408"/>
      <c r="DN93" s="408"/>
      <c r="DO93" s="408"/>
      <c r="DP93" s="408"/>
      <c r="DQ93" s="408"/>
      <c r="DR93" s="408"/>
      <c r="DS93" s="408"/>
      <c r="DT93" s="408"/>
      <c r="DU93" s="408"/>
      <c r="DV93" s="408"/>
      <c r="DW93" s="408"/>
      <c r="DX93" s="408"/>
      <c r="DY93" s="408"/>
    </row>
    <row r="94" spans="1:129" s="97" customFormat="1" ht="12.75" customHeight="1">
      <c r="A94" s="224"/>
      <c r="B94" s="180" t="s">
        <v>1335</v>
      </c>
      <c r="C94" s="220">
        <v>3645</v>
      </c>
      <c r="D94" s="422">
        <v>3645</v>
      </c>
      <c r="E94" s="408"/>
      <c r="F94" s="390"/>
      <c r="G94" s="408"/>
      <c r="H94" s="408"/>
      <c r="I94" s="408"/>
      <c r="J94" s="408"/>
      <c r="K94" s="408"/>
      <c r="L94" s="408"/>
      <c r="M94" s="408"/>
      <c r="N94" s="408"/>
      <c r="O94" s="408"/>
      <c r="P94" s="408"/>
      <c r="Q94" s="408"/>
      <c r="R94" s="408"/>
      <c r="S94" s="408"/>
      <c r="T94" s="408"/>
      <c r="U94" s="408"/>
      <c r="V94" s="408"/>
      <c r="W94" s="408"/>
      <c r="X94" s="408"/>
      <c r="Y94" s="408"/>
      <c r="Z94" s="408"/>
      <c r="AA94" s="408"/>
      <c r="AB94" s="408"/>
      <c r="AC94" s="408"/>
      <c r="AD94" s="408"/>
      <c r="AE94" s="408"/>
      <c r="AF94" s="408"/>
      <c r="AG94" s="408"/>
      <c r="AH94" s="408"/>
      <c r="AI94" s="408"/>
      <c r="AJ94" s="408"/>
      <c r="AK94" s="408"/>
      <c r="AL94" s="408"/>
      <c r="AM94" s="408"/>
      <c r="AN94" s="408"/>
      <c r="AO94" s="408"/>
      <c r="AP94" s="408"/>
      <c r="AQ94" s="408"/>
      <c r="AR94" s="408"/>
      <c r="AS94" s="408"/>
      <c r="AT94" s="408"/>
      <c r="AU94" s="408"/>
      <c r="AV94" s="408"/>
      <c r="AW94" s="408"/>
      <c r="AX94" s="408"/>
      <c r="AY94" s="408"/>
      <c r="AZ94" s="408"/>
      <c r="BA94" s="408"/>
      <c r="BB94" s="408"/>
      <c r="BC94" s="408"/>
      <c r="BD94" s="408"/>
      <c r="BE94" s="408"/>
      <c r="BF94" s="408"/>
      <c r="BG94" s="408"/>
      <c r="BH94" s="408"/>
      <c r="BI94" s="408"/>
      <c r="BJ94" s="408"/>
      <c r="BK94" s="408"/>
      <c r="BL94" s="408"/>
      <c r="BM94" s="408"/>
      <c r="BN94" s="408"/>
      <c r="BO94" s="408"/>
      <c r="BP94" s="408"/>
      <c r="BQ94" s="408"/>
      <c r="BR94" s="408"/>
      <c r="BS94" s="408"/>
      <c r="BT94" s="408"/>
      <c r="BU94" s="408"/>
      <c r="BV94" s="408"/>
      <c r="BW94" s="408"/>
      <c r="BX94" s="408"/>
      <c r="BY94" s="408"/>
      <c r="BZ94" s="408"/>
      <c r="CA94" s="408"/>
      <c r="CB94" s="408"/>
      <c r="CC94" s="408"/>
      <c r="CD94" s="408"/>
      <c r="CE94" s="408"/>
      <c r="CF94" s="408"/>
      <c r="CG94" s="408"/>
      <c r="CH94" s="408"/>
      <c r="CI94" s="408"/>
      <c r="CJ94" s="408"/>
      <c r="CK94" s="408"/>
      <c r="CL94" s="408"/>
      <c r="CM94" s="408"/>
      <c r="CN94" s="408"/>
      <c r="CO94" s="408"/>
      <c r="CP94" s="408"/>
      <c r="CQ94" s="408"/>
      <c r="CR94" s="408"/>
      <c r="CS94" s="408"/>
      <c r="CT94" s="408"/>
      <c r="CU94" s="408"/>
      <c r="CV94" s="408"/>
      <c r="CW94" s="408"/>
      <c r="CX94" s="408"/>
      <c r="CY94" s="408"/>
      <c r="CZ94" s="408"/>
      <c r="DA94" s="408"/>
      <c r="DB94" s="408"/>
      <c r="DC94" s="408"/>
      <c r="DD94" s="408"/>
      <c r="DE94" s="408"/>
      <c r="DF94" s="408"/>
      <c r="DG94" s="408"/>
      <c r="DH94" s="408"/>
      <c r="DI94" s="408"/>
      <c r="DJ94" s="408"/>
      <c r="DK94" s="408"/>
      <c r="DL94" s="408"/>
      <c r="DM94" s="408"/>
      <c r="DN94" s="408"/>
      <c r="DO94" s="408"/>
      <c r="DP94" s="408"/>
      <c r="DQ94" s="408"/>
      <c r="DR94" s="408"/>
      <c r="DS94" s="408"/>
      <c r="DT94" s="408"/>
      <c r="DU94" s="408"/>
      <c r="DV94" s="408"/>
      <c r="DW94" s="408"/>
      <c r="DX94" s="408"/>
      <c r="DY94" s="408"/>
    </row>
    <row r="95" spans="1:129" s="97" customFormat="1" ht="12.75" customHeight="1">
      <c r="A95" s="238" t="s">
        <v>498</v>
      </c>
      <c r="B95" s="239" t="s">
        <v>317</v>
      </c>
      <c r="C95" s="328">
        <v>3645</v>
      </c>
      <c r="D95" s="186">
        <v>3645</v>
      </c>
      <c r="E95" s="408"/>
      <c r="F95" s="390"/>
      <c r="G95" s="408"/>
      <c r="H95" s="408"/>
      <c r="I95" s="408"/>
      <c r="J95" s="408"/>
      <c r="K95" s="408"/>
      <c r="L95" s="408"/>
      <c r="M95" s="408"/>
      <c r="N95" s="408"/>
      <c r="O95" s="408"/>
      <c r="P95" s="408"/>
      <c r="Q95" s="408"/>
      <c r="R95" s="408"/>
      <c r="S95" s="408"/>
      <c r="T95" s="408"/>
      <c r="U95" s="408"/>
      <c r="V95" s="408"/>
      <c r="W95" s="408"/>
      <c r="X95" s="408"/>
      <c r="Y95" s="408"/>
      <c r="Z95" s="408"/>
      <c r="AA95" s="408"/>
      <c r="AB95" s="408"/>
      <c r="AC95" s="408"/>
      <c r="AD95" s="408"/>
      <c r="AE95" s="408"/>
      <c r="AF95" s="408"/>
      <c r="AG95" s="408"/>
      <c r="AH95" s="408"/>
      <c r="AI95" s="408"/>
      <c r="AJ95" s="408"/>
      <c r="AK95" s="408"/>
      <c r="AL95" s="408"/>
      <c r="AM95" s="408"/>
      <c r="AN95" s="408"/>
      <c r="AO95" s="408"/>
      <c r="AP95" s="408"/>
      <c r="AQ95" s="408"/>
      <c r="AR95" s="408"/>
      <c r="AS95" s="408"/>
      <c r="AT95" s="408"/>
      <c r="AU95" s="408"/>
      <c r="AV95" s="408"/>
      <c r="AW95" s="408"/>
      <c r="AX95" s="408"/>
      <c r="AY95" s="408"/>
      <c r="AZ95" s="408"/>
      <c r="BA95" s="408"/>
      <c r="BB95" s="408"/>
      <c r="BC95" s="408"/>
      <c r="BD95" s="408"/>
      <c r="BE95" s="408"/>
      <c r="BF95" s="408"/>
      <c r="BG95" s="408"/>
      <c r="BH95" s="408"/>
      <c r="BI95" s="408"/>
      <c r="BJ95" s="408"/>
      <c r="BK95" s="408"/>
      <c r="BL95" s="408"/>
      <c r="BM95" s="408"/>
      <c r="BN95" s="408"/>
      <c r="BO95" s="408"/>
      <c r="BP95" s="408"/>
      <c r="BQ95" s="408"/>
      <c r="BR95" s="408"/>
      <c r="BS95" s="408"/>
      <c r="BT95" s="408"/>
      <c r="BU95" s="408"/>
      <c r="BV95" s="408"/>
      <c r="BW95" s="408"/>
      <c r="BX95" s="408"/>
      <c r="BY95" s="408"/>
      <c r="BZ95" s="408"/>
      <c r="CA95" s="408"/>
      <c r="CB95" s="408"/>
      <c r="CC95" s="408"/>
      <c r="CD95" s="408"/>
      <c r="CE95" s="408"/>
      <c r="CF95" s="408"/>
      <c r="CG95" s="408"/>
      <c r="CH95" s="408"/>
      <c r="CI95" s="408"/>
      <c r="CJ95" s="408"/>
      <c r="CK95" s="408"/>
      <c r="CL95" s="408"/>
      <c r="CM95" s="408"/>
      <c r="CN95" s="408"/>
      <c r="CO95" s="408"/>
      <c r="CP95" s="408"/>
      <c r="CQ95" s="408"/>
      <c r="CR95" s="408"/>
      <c r="CS95" s="408"/>
      <c r="CT95" s="408"/>
      <c r="CU95" s="408"/>
      <c r="CV95" s="408"/>
      <c r="CW95" s="408"/>
      <c r="CX95" s="408"/>
      <c r="CY95" s="408"/>
      <c r="CZ95" s="408"/>
      <c r="DA95" s="408"/>
      <c r="DB95" s="408"/>
      <c r="DC95" s="408"/>
      <c r="DD95" s="408"/>
      <c r="DE95" s="408"/>
      <c r="DF95" s="408"/>
      <c r="DG95" s="408"/>
      <c r="DH95" s="408"/>
      <c r="DI95" s="408"/>
      <c r="DJ95" s="408"/>
      <c r="DK95" s="408"/>
      <c r="DL95" s="408"/>
      <c r="DM95" s="408"/>
      <c r="DN95" s="408"/>
      <c r="DO95" s="408"/>
      <c r="DP95" s="408"/>
      <c r="DQ95" s="408"/>
      <c r="DR95" s="408"/>
      <c r="DS95" s="408"/>
      <c r="DT95" s="408"/>
      <c r="DU95" s="408"/>
      <c r="DV95" s="408"/>
      <c r="DW95" s="408"/>
      <c r="DX95" s="408"/>
      <c r="DY95" s="408"/>
    </row>
    <row r="96" spans="1:9" ht="15" customHeight="1">
      <c r="A96" s="403"/>
      <c r="B96" s="426" t="s">
        <v>517</v>
      </c>
      <c r="C96" s="422"/>
      <c r="D96" s="186"/>
      <c r="E96" s="390"/>
      <c r="F96" s="390"/>
      <c r="G96" s="430"/>
      <c r="H96" s="390"/>
      <c r="I96" s="390"/>
    </row>
    <row r="97" spans="1:9" ht="12.75" customHeight="1">
      <c r="A97" s="403"/>
      <c r="B97" s="427" t="s">
        <v>285</v>
      </c>
      <c r="C97" s="422">
        <v>3582</v>
      </c>
      <c r="D97" s="422">
        <v>3582</v>
      </c>
      <c r="E97" s="390"/>
      <c r="F97" s="390"/>
      <c r="G97" s="430"/>
      <c r="H97" s="390"/>
      <c r="I97" s="390"/>
    </row>
    <row r="98" spans="1:9" ht="12.75" customHeight="1">
      <c r="A98" s="224" t="s">
        <v>199</v>
      </c>
      <c r="B98" s="428" t="s">
        <v>514</v>
      </c>
      <c r="C98" s="186">
        <v>3582</v>
      </c>
      <c r="D98" s="186">
        <v>3582</v>
      </c>
      <c r="E98" s="390"/>
      <c r="F98" s="390"/>
      <c r="G98" s="430"/>
      <c r="H98" s="390"/>
      <c r="I98" s="390"/>
    </row>
    <row r="99" spans="1:9" ht="12.75" customHeight="1">
      <c r="A99" s="181" t="s">
        <v>201</v>
      </c>
      <c r="B99" s="428" t="s">
        <v>515</v>
      </c>
      <c r="C99" s="186">
        <v>3582</v>
      </c>
      <c r="D99" s="186">
        <v>3582</v>
      </c>
      <c r="E99" s="390"/>
      <c r="F99" s="390"/>
      <c r="G99" s="430"/>
      <c r="H99" s="390"/>
      <c r="I99" s="390"/>
    </row>
    <row r="100" spans="1:9" ht="12.75" customHeight="1">
      <c r="A100" s="181">
        <v>2000</v>
      </c>
      <c r="B100" s="428" t="s">
        <v>516</v>
      </c>
      <c r="C100" s="186">
        <v>3582</v>
      </c>
      <c r="D100" s="186">
        <v>3582</v>
      </c>
      <c r="E100" s="390"/>
      <c r="F100" s="390"/>
      <c r="G100" s="430"/>
      <c r="H100" s="390"/>
      <c r="I100" s="390"/>
    </row>
    <row r="101" spans="1:129" s="97" customFormat="1" ht="12.75" customHeight="1">
      <c r="A101" s="368"/>
      <c r="B101" s="180" t="s">
        <v>1334</v>
      </c>
      <c r="C101" s="220">
        <v>-3582</v>
      </c>
      <c r="D101" s="422">
        <v>-3582</v>
      </c>
      <c r="E101" s="408"/>
      <c r="F101" s="408"/>
      <c r="G101" s="408"/>
      <c r="H101" s="408"/>
      <c r="I101" s="408"/>
      <c r="J101" s="408"/>
      <c r="K101" s="408"/>
      <c r="L101" s="408"/>
      <c r="M101" s="408"/>
      <c r="N101" s="408"/>
      <c r="O101" s="408"/>
      <c r="P101" s="408"/>
      <c r="Q101" s="408"/>
      <c r="R101" s="408"/>
      <c r="S101" s="408"/>
      <c r="T101" s="408"/>
      <c r="U101" s="408"/>
      <c r="V101" s="408"/>
      <c r="W101" s="408"/>
      <c r="X101" s="408"/>
      <c r="Y101" s="408"/>
      <c r="Z101" s="408"/>
      <c r="AA101" s="408"/>
      <c r="AB101" s="408"/>
      <c r="AC101" s="408"/>
      <c r="AD101" s="408"/>
      <c r="AE101" s="408"/>
      <c r="AF101" s="408"/>
      <c r="AG101" s="408"/>
      <c r="AH101" s="408"/>
      <c r="AI101" s="408"/>
      <c r="AJ101" s="408"/>
      <c r="AK101" s="408"/>
      <c r="AL101" s="408"/>
      <c r="AM101" s="408"/>
      <c r="AN101" s="408"/>
      <c r="AO101" s="408"/>
      <c r="AP101" s="408"/>
      <c r="AQ101" s="408"/>
      <c r="AR101" s="408"/>
      <c r="AS101" s="408"/>
      <c r="AT101" s="408"/>
      <c r="AU101" s="408"/>
      <c r="AV101" s="408"/>
      <c r="AW101" s="408"/>
      <c r="AX101" s="408"/>
      <c r="AY101" s="408"/>
      <c r="AZ101" s="408"/>
      <c r="BA101" s="408"/>
      <c r="BB101" s="408"/>
      <c r="BC101" s="408"/>
      <c r="BD101" s="408"/>
      <c r="BE101" s="408"/>
      <c r="BF101" s="408"/>
      <c r="BG101" s="408"/>
      <c r="BH101" s="408"/>
      <c r="BI101" s="408"/>
      <c r="BJ101" s="408"/>
      <c r="BK101" s="408"/>
      <c r="BL101" s="408"/>
      <c r="BM101" s="408"/>
      <c r="BN101" s="408"/>
      <c r="BO101" s="408"/>
      <c r="BP101" s="408"/>
      <c r="BQ101" s="408"/>
      <c r="BR101" s="408"/>
      <c r="BS101" s="408"/>
      <c r="BT101" s="408"/>
      <c r="BU101" s="408"/>
      <c r="BV101" s="408"/>
      <c r="BW101" s="408"/>
      <c r="BX101" s="408"/>
      <c r="BY101" s="408"/>
      <c r="BZ101" s="408"/>
      <c r="CA101" s="408"/>
      <c r="CB101" s="408"/>
      <c r="CC101" s="408"/>
      <c r="CD101" s="408"/>
      <c r="CE101" s="408"/>
      <c r="CF101" s="408"/>
      <c r="CG101" s="408"/>
      <c r="CH101" s="408"/>
      <c r="CI101" s="408"/>
      <c r="CJ101" s="408"/>
      <c r="CK101" s="408"/>
      <c r="CL101" s="408"/>
      <c r="CM101" s="408"/>
      <c r="CN101" s="408"/>
      <c r="CO101" s="408"/>
      <c r="CP101" s="408"/>
      <c r="CQ101" s="408"/>
      <c r="CR101" s="408"/>
      <c r="CS101" s="408"/>
      <c r="CT101" s="408"/>
      <c r="CU101" s="408"/>
      <c r="CV101" s="408"/>
      <c r="CW101" s="408"/>
      <c r="CX101" s="408"/>
      <c r="CY101" s="408"/>
      <c r="CZ101" s="408"/>
      <c r="DA101" s="408"/>
      <c r="DB101" s="408"/>
      <c r="DC101" s="408"/>
      <c r="DD101" s="408"/>
      <c r="DE101" s="408"/>
      <c r="DF101" s="408"/>
      <c r="DG101" s="408"/>
      <c r="DH101" s="408"/>
      <c r="DI101" s="408"/>
      <c r="DJ101" s="408"/>
      <c r="DK101" s="408"/>
      <c r="DL101" s="408"/>
      <c r="DM101" s="408"/>
      <c r="DN101" s="408"/>
      <c r="DO101" s="408"/>
      <c r="DP101" s="408"/>
      <c r="DQ101" s="408"/>
      <c r="DR101" s="408"/>
      <c r="DS101" s="408"/>
      <c r="DT101" s="408"/>
      <c r="DU101" s="408"/>
      <c r="DV101" s="408"/>
      <c r="DW101" s="408"/>
      <c r="DX101" s="408"/>
      <c r="DY101" s="408"/>
    </row>
    <row r="102" spans="1:129" s="97" customFormat="1" ht="12.75" customHeight="1">
      <c r="A102" s="224"/>
      <c r="B102" s="180" t="s">
        <v>1335</v>
      </c>
      <c r="C102" s="220">
        <v>3582</v>
      </c>
      <c r="D102" s="422">
        <v>3582</v>
      </c>
      <c r="E102" s="408"/>
      <c r="F102" s="408"/>
      <c r="G102" s="408"/>
      <c r="H102" s="408"/>
      <c r="I102" s="408"/>
      <c r="J102" s="408"/>
      <c r="K102" s="408"/>
      <c r="L102" s="408"/>
      <c r="M102" s="408"/>
      <c r="N102" s="408"/>
      <c r="O102" s="408"/>
      <c r="P102" s="408"/>
      <c r="Q102" s="408"/>
      <c r="R102" s="408"/>
      <c r="S102" s="408"/>
      <c r="T102" s="408"/>
      <c r="U102" s="408"/>
      <c r="V102" s="408"/>
      <c r="W102" s="408"/>
      <c r="X102" s="408"/>
      <c r="Y102" s="408"/>
      <c r="Z102" s="408"/>
      <c r="AA102" s="408"/>
      <c r="AB102" s="408"/>
      <c r="AC102" s="408"/>
      <c r="AD102" s="408"/>
      <c r="AE102" s="408"/>
      <c r="AF102" s="408"/>
      <c r="AG102" s="408"/>
      <c r="AH102" s="408"/>
      <c r="AI102" s="408"/>
      <c r="AJ102" s="408"/>
      <c r="AK102" s="408"/>
      <c r="AL102" s="408"/>
      <c r="AM102" s="408"/>
      <c r="AN102" s="408"/>
      <c r="AO102" s="408"/>
      <c r="AP102" s="408"/>
      <c r="AQ102" s="408"/>
      <c r="AR102" s="408"/>
      <c r="AS102" s="408"/>
      <c r="AT102" s="408"/>
      <c r="AU102" s="408"/>
      <c r="AV102" s="408"/>
      <c r="AW102" s="408"/>
      <c r="AX102" s="408"/>
      <c r="AY102" s="408"/>
      <c r="AZ102" s="408"/>
      <c r="BA102" s="408"/>
      <c r="BB102" s="408"/>
      <c r="BC102" s="408"/>
      <c r="BD102" s="408"/>
      <c r="BE102" s="408"/>
      <c r="BF102" s="408"/>
      <c r="BG102" s="408"/>
      <c r="BH102" s="408"/>
      <c r="BI102" s="408"/>
      <c r="BJ102" s="408"/>
      <c r="BK102" s="408"/>
      <c r="BL102" s="408"/>
      <c r="BM102" s="408"/>
      <c r="BN102" s="408"/>
      <c r="BO102" s="408"/>
      <c r="BP102" s="408"/>
      <c r="BQ102" s="408"/>
      <c r="BR102" s="408"/>
      <c r="BS102" s="408"/>
      <c r="BT102" s="408"/>
      <c r="BU102" s="408"/>
      <c r="BV102" s="408"/>
      <c r="BW102" s="408"/>
      <c r="BX102" s="408"/>
      <c r="BY102" s="408"/>
      <c r="BZ102" s="408"/>
      <c r="CA102" s="408"/>
      <c r="CB102" s="408"/>
      <c r="CC102" s="408"/>
      <c r="CD102" s="408"/>
      <c r="CE102" s="408"/>
      <c r="CF102" s="408"/>
      <c r="CG102" s="408"/>
      <c r="CH102" s="408"/>
      <c r="CI102" s="408"/>
      <c r="CJ102" s="408"/>
      <c r="CK102" s="408"/>
      <c r="CL102" s="408"/>
      <c r="CM102" s="408"/>
      <c r="CN102" s="408"/>
      <c r="CO102" s="408"/>
      <c r="CP102" s="408"/>
      <c r="CQ102" s="408"/>
      <c r="CR102" s="408"/>
      <c r="CS102" s="408"/>
      <c r="CT102" s="408"/>
      <c r="CU102" s="408"/>
      <c r="CV102" s="408"/>
      <c r="CW102" s="408"/>
      <c r="CX102" s="408"/>
      <c r="CY102" s="408"/>
      <c r="CZ102" s="408"/>
      <c r="DA102" s="408"/>
      <c r="DB102" s="408"/>
      <c r="DC102" s="408"/>
      <c r="DD102" s="408"/>
      <c r="DE102" s="408"/>
      <c r="DF102" s="408"/>
      <c r="DG102" s="408"/>
      <c r="DH102" s="408"/>
      <c r="DI102" s="408"/>
      <c r="DJ102" s="408"/>
      <c r="DK102" s="408"/>
      <c r="DL102" s="408"/>
      <c r="DM102" s="408"/>
      <c r="DN102" s="408"/>
      <c r="DO102" s="408"/>
      <c r="DP102" s="408"/>
      <c r="DQ102" s="408"/>
      <c r="DR102" s="408"/>
      <c r="DS102" s="408"/>
      <c r="DT102" s="408"/>
      <c r="DU102" s="408"/>
      <c r="DV102" s="408"/>
      <c r="DW102" s="408"/>
      <c r="DX102" s="408"/>
      <c r="DY102" s="408"/>
    </row>
    <row r="103" spans="1:129" s="97" customFormat="1" ht="12.75" customHeight="1">
      <c r="A103" s="238" t="s">
        <v>498</v>
      </c>
      <c r="B103" s="239" t="s">
        <v>317</v>
      </c>
      <c r="C103" s="328">
        <v>3582</v>
      </c>
      <c r="D103" s="186">
        <v>3582</v>
      </c>
      <c r="E103" s="408"/>
      <c r="F103" s="408"/>
      <c r="G103" s="408"/>
      <c r="H103" s="408"/>
      <c r="I103" s="408"/>
      <c r="J103" s="408"/>
      <c r="K103" s="408"/>
      <c r="L103" s="408"/>
      <c r="M103" s="408"/>
      <c r="N103" s="408"/>
      <c r="O103" s="408"/>
      <c r="P103" s="408"/>
      <c r="Q103" s="408"/>
      <c r="R103" s="408"/>
      <c r="S103" s="408"/>
      <c r="T103" s="408"/>
      <c r="U103" s="408"/>
      <c r="V103" s="408"/>
      <c r="W103" s="408"/>
      <c r="X103" s="408"/>
      <c r="Y103" s="408"/>
      <c r="Z103" s="408"/>
      <c r="AA103" s="408"/>
      <c r="AB103" s="408"/>
      <c r="AC103" s="408"/>
      <c r="AD103" s="408"/>
      <c r="AE103" s="408"/>
      <c r="AF103" s="408"/>
      <c r="AG103" s="408"/>
      <c r="AH103" s="408"/>
      <c r="AI103" s="408"/>
      <c r="AJ103" s="408"/>
      <c r="AK103" s="408"/>
      <c r="AL103" s="408"/>
      <c r="AM103" s="408"/>
      <c r="AN103" s="408"/>
      <c r="AO103" s="408"/>
      <c r="AP103" s="408"/>
      <c r="AQ103" s="408"/>
      <c r="AR103" s="408"/>
      <c r="AS103" s="408"/>
      <c r="AT103" s="408"/>
      <c r="AU103" s="408"/>
      <c r="AV103" s="408"/>
      <c r="AW103" s="408"/>
      <c r="AX103" s="408"/>
      <c r="AY103" s="408"/>
      <c r="AZ103" s="408"/>
      <c r="BA103" s="408"/>
      <c r="BB103" s="408"/>
      <c r="BC103" s="408"/>
      <c r="BD103" s="408"/>
      <c r="BE103" s="408"/>
      <c r="BF103" s="408"/>
      <c r="BG103" s="408"/>
      <c r="BH103" s="408"/>
      <c r="BI103" s="408"/>
      <c r="BJ103" s="408"/>
      <c r="BK103" s="408"/>
      <c r="BL103" s="408"/>
      <c r="BM103" s="408"/>
      <c r="BN103" s="408"/>
      <c r="BO103" s="408"/>
      <c r="BP103" s="408"/>
      <c r="BQ103" s="408"/>
      <c r="BR103" s="408"/>
      <c r="BS103" s="408"/>
      <c r="BT103" s="408"/>
      <c r="BU103" s="408"/>
      <c r="BV103" s="408"/>
      <c r="BW103" s="408"/>
      <c r="BX103" s="408"/>
      <c r="BY103" s="408"/>
      <c r="BZ103" s="408"/>
      <c r="CA103" s="408"/>
      <c r="CB103" s="408"/>
      <c r="CC103" s="408"/>
      <c r="CD103" s="408"/>
      <c r="CE103" s="408"/>
      <c r="CF103" s="408"/>
      <c r="CG103" s="408"/>
      <c r="CH103" s="408"/>
      <c r="CI103" s="408"/>
      <c r="CJ103" s="408"/>
      <c r="CK103" s="408"/>
      <c r="CL103" s="408"/>
      <c r="CM103" s="408"/>
      <c r="CN103" s="408"/>
      <c r="CO103" s="408"/>
      <c r="CP103" s="408"/>
      <c r="CQ103" s="408"/>
      <c r="CR103" s="408"/>
      <c r="CS103" s="408"/>
      <c r="CT103" s="408"/>
      <c r="CU103" s="408"/>
      <c r="CV103" s="408"/>
      <c r="CW103" s="408"/>
      <c r="CX103" s="408"/>
      <c r="CY103" s="408"/>
      <c r="CZ103" s="408"/>
      <c r="DA103" s="408"/>
      <c r="DB103" s="408"/>
      <c r="DC103" s="408"/>
      <c r="DD103" s="408"/>
      <c r="DE103" s="408"/>
      <c r="DF103" s="408"/>
      <c r="DG103" s="408"/>
      <c r="DH103" s="408"/>
      <c r="DI103" s="408"/>
      <c r="DJ103" s="408"/>
      <c r="DK103" s="408"/>
      <c r="DL103" s="408"/>
      <c r="DM103" s="408"/>
      <c r="DN103" s="408"/>
      <c r="DO103" s="408"/>
      <c r="DP103" s="408"/>
      <c r="DQ103" s="408"/>
      <c r="DR103" s="408"/>
      <c r="DS103" s="408"/>
      <c r="DT103" s="408"/>
      <c r="DU103" s="408"/>
      <c r="DV103" s="408"/>
      <c r="DW103" s="408"/>
      <c r="DX103" s="408"/>
      <c r="DY103" s="408"/>
    </row>
    <row r="104" spans="1:9" ht="15" customHeight="1">
      <c r="A104" s="403"/>
      <c r="B104" s="426" t="s">
        <v>518</v>
      </c>
      <c r="C104" s="422"/>
      <c r="D104" s="186"/>
      <c r="E104" s="390"/>
      <c r="F104" s="390"/>
      <c r="G104" s="430"/>
      <c r="H104" s="390"/>
      <c r="I104" s="390"/>
    </row>
    <row r="105" spans="1:9" ht="12.75" customHeight="1">
      <c r="A105" s="403"/>
      <c r="B105" s="427" t="s">
        <v>512</v>
      </c>
      <c r="C105" s="422">
        <v>2028</v>
      </c>
      <c r="D105" s="422">
        <v>2028</v>
      </c>
      <c r="E105" s="390"/>
      <c r="F105" s="390"/>
      <c r="G105" s="430"/>
      <c r="H105" s="390"/>
      <c r="I105" s="390"/>
    </row>
    <row r="106" spans="1:9" ht="25.5" customHeight="1">
      <c r="A106" s="403"/>
      <c r="B106" s="428" t="s">
        <v>513</v>
      </c>
      <c r="C106" s="186">
        <v>2028</v>
      </c>
      <c r="D106" s="186">
        <v>2028</v>
      </c>
      <c r="E106" s="429"/>
      <c r="F106" s="429"/>
      <c r="G106" s="430"/>
      <c r="H106" s="390"/>
      <c r="I106" s="390"/>
    </row>
    <row r="107" spans="1:9" ht="12.75" customHeight="1">
      <c r="A107" s="403"/>
      <c r="B107" s="427" t="s">
        <v>285</v>
      </c>
      <c r="C107" s="422">
        <v>1999</v>
      </c>
      <c r="D107" s="422">
        <v>1999</v>
      </c>
      <c r="E107" s="429"/>
      <c r="F107" s="429"/>
      <c r="G107" s="431"/>
      <c r="H107" s="429"/>
      <c r="I107" s="429"/>
    </row>
    <row r="108" spans="1:9" ht="12.75" customHeight="1">
      <c r="A108" s="224" t="s">
        <v>199</v>
      </c>
      <c r="B108" s="428" t="s">
        <v>514</v>
      </c>
      <c r="C108" s="186">
        <v>1999</v>
      </c>
      <c r="D108" s="186">
        <v>1999</v>
      </c>
      <c r="E108" s="429"/>
      <c r="F108" s="429"/>
      <c r="G108" s="431"/>
      <c r="H108" s="429"/>
      <c r="I108" s="429"/>
    </row>
    <row r="109" spans="1:9" ht="12.75" customHeight="1">
      <c r="A109" s="181" t="s">
        <v>201</v>
      </c>
      <c r="B109" s="428" t="s">
        <v>515</v>
      </c>
      <c r="C109" s="186">
        <v>1999</v>
      </c>
      <c r="D109" s="186">
        <v>1999</v>
      </c>
      <c r="E109" s="390"/>
      <c r="F109" s="390"/>
      <c r="G109" s="430"/>
      <c r="H109" s="390"/>
      <c r="I109" s="390"/>
    </row>
    <row r="110" spans="1:9" ht="12.75" customHeight="1">
      <c r="A110" s="181">
        <v>2000</v>
      </c>
      <c r="B110" s="428" t="s">
        <v>516</v>
      </c>
      <c r="C110" s="186">
        <v>1999</v>
      </c>
      <c r="D110" s="186">
        <v>1999</v>
      </c>
      <c r="E110" s="390"/>
      <c r="F110" s="390"/>
      <c r="G110" s="430"/>
      <c r="H110" s="390"/>
      <c r="I110" s="390"/>
    </row>
    <row r="111" spans="1:129" s="97" customFormat="1" ht="12.75" customHeight="1">
      <c r="A111" s="368"/>
      <c r="B111" s="180" t="s">
        <v>1334</v>
      </c>
      <c r="C111" s="220">
        <v>29</v>
      </c>
      <c r="D111" s="422">
        <v>29</v>
      </c>
      <c r="E111" s="408"/>
      <c r="F111" s="408"/>
      <c r="G111" s="408"/>
      <c r="H111" s="408"/>
      <c r="I111" s="408"/>
      <c r="J111" s="408"/>
      <c r="K111" s="408"/>
      <c r="L111" s="408"/>
      <c r="M111" s="408"/>
      <c r="N111" s="408"/>
      <c r="O111" s="408"/>
      <c r="P111" s="408"/>
      <c r="Q111" s="408"/>
      <c r="R111" s="408"/>
      <c r="S111" s="408"/>
      <c r="T111" s="408"/>
      <c r="U111" s="408"/>
      <c r="V111" s="408"/>
      <c r="W111" s="408"/>
      <c r="X111" s="408"/>
      <c r="Y111" s="408"/>
      <c r="Z111" s="408"/>
      <c r="AA111" s="408"/>
      <c r="AB111" s="408"/>
      <c r="AC111" s="408"/>
      <c r="AD111" s="408"/>
      <c r="AE111" s="408"/>
      <c r="AF111" s="408"/>
      <c r="AG111" s="408"/>
      <c r="AH111" s="408"/>
      <c r="AI111" s="408"/>
      <c r="AJ111" s="408"/>
      <c r="AK111" s="408"/>
      <c r="AL111" s="408"/>
      <c r="AM111" s="408"/>
      <c r="AN111" s="408"/>
      <c r="AO111" s="408"/>
      <c r="AP111" s="408"/>
      <c r="AQ111" s="408"/>
      <c r="AR111" s="408"/>
      <c r="AS111" s="408"/>
      <c r="AT111" s="408"/>
      <c r="AU111" s="408"/>
      <c r="AV111" s="408"/>
      <c r="AW111" s="408"/>
      <c r="AX111" s="408"/>
      <c r="AY111" s="408"/>
      <c r="AZ111" s="408"/>
      <c r="BA111" s="408"/>
      <c r="BB111" s="408"/>
      <c r="BC111" s="408"/>
      <c r="BD111" s="408"/>
      <c r="BE111" s="408"/>
      <c r="BF111" s="408"/>
      <c r="BG111" s="408"/>
      <c r="BH111" s="408"/>
      <c r="BI111" s="408"/>
      <c r="BJ111" s="408"/>
      <c r="BK111" s="408"/>
      <c r="BL111" s="408"/>
      <c r="BM111" s="408"/>
      <c r="BN111" s="408"/>
      <c r="BO111" s="408"/>
      <c r="BP111" s="408"/>
      <c r="BQ111" s="408"/>
      <c r="BR111" s="408"/>
      <c r="BS111" s="408"/>
      <c r="BT111" s="408"/>
      <c r="BU111" s="408"/>
      <c r="BV111" s="408"/>
      <c r="BW111" s="408"/>
      <c r="BX111" s="408"/>
      <c r="BY111" s="408"/>
      <c r="BZ111" s="408"/>
      <c r="CA111" s="408"/>
      <c r="CB111" s="408"/>
      <c r="CC111" s="408"/>
      <c r="CD111" s="408"/>
      <c r="CE111" s="408"/>
      <c r="CF111" s="408"/>
      <c r="CG111" s="408"/>
      <c r="CH111" s="408"/>
      <c r="CI111" s="408"/>
      <c r="CJ111" s="408"/>
      <c r="CK111" s="408"/>
      <c r="CL111" s="408"/>
      <c r="CM111" s="408"/>
      <c r="CN111" s="408"/>
      <c r="CO111" s="408"/>
      <c r="CP111" s="408"/>
      <c r="CQ111" s="408"/>
      <c r="CR111" s="408"/>
      <c r="CS111" s="408"/>
      <c r="CT111" s="408"/>
      <c r="CU111" s="408"/>
      <c r="CV111" s="408"/>
      <c r="CW111" s="408"/>
      <c r="CX111" s="408"/>
      <c r="CY111" s="408"/>
      <c r="CZ111" s="408"/>
      <c r="DA111" s="408"/>
      <c r="DB111" s="408"/>
      <c r="DC111" s="408"/>
      <c r="DD111" s="408"/>
      <c r="DE111" s="408"/>
      <c r="DF111" s="408"/>
      <c r="DG111" s="408"/>
      <c r="DH111" s="408"/>
      <c r="DI111" s="408"/>
      <c r="DJ111" s="408"/>
      <c r="DK111" s="408"/>
      <c r="DL111" s="408"/>
      <c r="DM111" s="408"/>
      <c r="DN111" s="408"/>
      <c r="DO111" s="408"/>
      <c r="DP111" s="408"/>
      <c r="DQ111" s="408"/>
      <c r="DR111" s="408"/>
      <c r="DS111" s="408"/>
      <c r="DT111" s="408"/>
      <c r="DU111" s="408"/>
      <c r="DV111" s="408"/>
      <c r="DW111" s="408"/>
      <c r="DX111" s="408"/>
      <c r="DY111" s="408"/>
    </row>
    <row r="112" spans="1:129" s="97" customFormat="1" ht="12.75" customHeight="1">
      <c r="A112" s="224"/>
      <c r="B112" s="180" t="s">
        <v>1335</v>
      </c>
      <c r="C112" s="220">
        <v>-29</v>
      </c>
      <c r="D112" s="422">
        <v>-29</v>
      </c>
      <c r="E112" s="408"/>
      <c r="F112" s="408"/>
      <c r="G112" s="408"/>
      <c r="H112" s="408"/>
      <c r="I112" s="408"/>
      <c r="J112" s="408"/>
      <c r="K112" s="408"/>
      <c r="L112" s="408"/>
      <c r="M112" s="408"/>
      <c r="N112" s="408"/>
      <c r="O112" s="408"/>
      <c r="P112" s="408"/>
      <c r="Q112" s="408"/>
      <c r="R112" s="408"/>
      <c r="S112" s="408"/>
      <c r="T112" s="408"/>
      <c r="U112" s="408"/>
      <c r="V112" s="408"/>
      <c r="W112" s="408"/>
      <c r="X112" s="408"/>
      <c r="Y112" s="408"/>
      <c r="Z112" s="408"/>
      <c r="AA112" s="408"/>
      <c r="AB112" s="408"/>
      <c r="AC112" s="408"/>
      <c r="AD112" s="408"/>
      <c r="AE112" s="408"/>
      <c r="AF112" s="408"/>
      <c r="AG112" s="408"/>
      <c r="AH112" s="408"/>
      <c r="AI112" s="408"/>
      <c r="AJ112" s="408"/>
      <c r="AK112" s="408"/>
      <c r="AL112" s="408"/>
      <c r="AM112" s="408"/>
      <c r="AN112" s="408"/>
      <c r="AO112" s="408"/>
      <c r="AP112" s="408"/>
      <c r="AQ112" s="408"/>
      <c r="AR112" s="408"/>
      <c r="AS112" s="408"/>
      <c r="AT112" s="408"/>
      <c r="AU112" s="408"/>
      <c r="AV112" s="408"/>
      <c r="AW112" s="408"/>
      <c r="AX112" s="408"/>
      <c r="AY112" s="408"/>
      <c r="AZ112" s="408"/>
      <c r="BA112" s="408"/>
      <c r="BB112" s="408"/>
      <c r="BC112" s="408"/>
      <c r="BD112" s="408"/>
      <c r="BE112" s="408"/>
      <c r="BF112" s="408"/>
      <c r="BG112" s="408"/>
      <c r="BH112" s="408"/>
      <c r="BI112" s="408"/>
      <c r="BJ112" s="408"/>
      <c r="BK112" s="408"/>
      <c r="BL112" s="408"/>
      <c r="BM112" s="408"/>
      <c r="BN112" s="408"/>
      <c r="BO112" s="408"/>
      <c r="BP112" s="408"/>
      <c r="BQ112" s="408"/>
      <c r="BR112" s="408"/>
      <c r="BS112" s="408"/>
      <c r="BT112" s="408"/>
      <c r="BU112" s="408"/>
      <c r="BV112" s="408"/>
      <c r="BW112" s="408"/>
      <c r="BX112" s="408"/>
      <c r="BY112" s="408"/>
      <c r="BZ112" s="408"/>
      <c r="CA112" s="408"/>
      <c r="CB112" s="408"/>
      <c r="CC112" s="408"/>
      <c r="CD112" s="408"/>
      <c r="CE112" s="408"/>
      <c r="CF112" s="408"/>
      <c r="CG112" s="408"/>
      <c r="CH112" s="408"/>
      <c r="CI112" s="408"/>
      <c r="CJ112" s="408"/>
      <c r="CK112" s="408"/>
      <c r="CL112" s="408"/>
      <c r="CM112" s="408"/>
      <c r="CN112" s="408"/>
      <c r="CO112" s="408"/>
      <c r="CP112" s="408"/>
      <c r="CQ112" s="408"/>
      <c r="CR112" s="408"/>
      <c r="CS112" s="408"/>
      <c r="CT112" s="408"/>
      <c r="CU112" s="408"/>
      <c r="CV112" s="408"/>
      <c r="CW112" s="408"/>
      <c r="CX112" s="408"/>
      <c r="CY112" s="408"/>
      <c r="CZ112" s="408"/>
      <c r="DA112" s="408"/>
      <c r="DB112" s="408"/>
      <c r="DC112" s="408"/>
      <c r="DD112" s="408"/>
      <c r="DE112" s="408"/>
      <c r="DF112" s="408"/>
      <c r="DG112" s="408"/>
      <c r="DH112" s="408"/>
      <c r="DI112" s="408"/>
      <c r="DJ112" s="408"/>
      <c r="DK112" s="408"/>
      <c r="DL112" s="408"/>
      <c r="DM112" s="408"/>
      <c r="DN112" s="408"/>
      <c r="DO112" s="408"/>
      <c r="DP112" s="408"/>
      <c r="DQ112" s="408"/>
      <c r="DR112" s="408"/>
      <c r="DS112" s="408"/>
      <c r="DT112" s="408"/>
      <c r="DU112" s="408"/>
      <c r="DV112" s="408"/>
      <c r="DW112" s="408"/>
      <c r="DX112" s="408"/>
      <c r="DY112" s="408"/>
    </row>
    <row r="113" spans="1:129" s="97" customFormat="1" ht="12.75" customHeight="1">
      <c r="A113" s="238" t="s">
        <v>498</v>
      </c>
      <c r="B113" s="239" t="s">
        <v>317</v>
      </c>
      <c r="C113" s="328">
        <v>-29</v>
      </c>
      <c r="D113" s="186">
        <v>-29</v>
      </c>
      <c r="E113" s="408"/>
      <c r="F113" s="408"/>
      <c r="G113" s="408"/>
      <c r="H113" s="408"/>
      <c r="I113" s="408"/>
      <c r="J113" s="408"/>
      <c r="K113" s="408"/>
      <c r="L113" s="408"/>
      <c r="M113" s="408"/>
      <c r="N113" s="408"/>
      <c r="O113" s="408"/>
      <c r="P113" s="408"/>
      <c r="Q113" s="408"/>
      <c r="R113" s="408"/>
      <c r="S113" s="408"/>
      <c r="T113" s="408"/>
      <c r="U113" s="408"/>
      <c r="V113" s="408"/>
      <c r="W113" s="408"/>
      <c r="X113" s="408"/>
      <c r="Y113" s="408"/>
      <c r="Z113" s="408"/>
      <c r="AA113" s="408"/>
      <c r="AB113" s="408"/>
      <c r="AC113" s="408"/>
      <c r="AD113" s="408"/>
      <c r="AE113" s="408"/>
      <c r="AF113" s="408"/>
      <c r="AG113" s="408"/>
      <c r="AH113" s="408"/>
      <c r="AI113" s="408"/>
      <c r="AJ113" s="408"/>
      <c r="AK113" s="408"/>
      <c r="AL113" s="408"/>
      <c r="AM113" s="408"/>
      <c r="AN113" s="408"/>
      <c r="AO113" s="408"/>
      <c r="AP113" s="408"/>
      <c r="AQ113" s="408"/>
      <c r="AR113" s="408"/>
      <c r="AS113" s="408"/>
      <c r="AT113" s="408"/>
      <c r="AU113" s="408"/>
      <c r="AV113" s="408"/>
      <c r="AW113" s="408"/>
      <c r="AX113" s="408"/>
      <c r="AY113" s="408"/>
      <c r="AZ113" s="408"/>
      <c r="BA113" s="408"/>
      <c r="BB113" s="408"/>
      <c r="BC113" s="408"/>
      <c r="BD113" s="408"/>
      <c r="BE113" s="408"/>
      <c r="BF113" s="408"/>
      <c r="BG113" s="408"/>
      <c r="BH113" s="408"/>
      <c r="BI113" s="408"/>
      <c r="BJ113" s="408"/>
      <c r="BK113" s="408"/>
      <c r="BL113" s="408"/>
      <c r="BM113" s="408"/>
      <c r="BN113" s="408"/>
      <c r="BO113" s="408"/>
      <c r="BP113" s="408"/>
      <c r="BQ113" s="408"/>
      <c r="BR113" s="408"/>
      <c r="BS113" s="408"/>
      <c r="BT113" s="408"/>
      <c r="BU113" s="408"/>
      <c r="BV113" s="408"/>
      <c r="BW113" s="408"/>
      <c r="BX113" s="408"/>
      <c r="BY113" s="408"/>
      <c r="BZ113" s="408"/>
      <c r="CA113" s="408"/>
      <c r="CB113" s="408"/>
      <c r="CC113" s="408"/>
      <c r="CD113" s="408"/>
      <c r="CE113" s="408"/>
      <c r="CF113" s="408"/>
      <c r="CG113" s="408"/>
      <c r="CH113" s="408"/>
      <c r="CI113" s="408"/>
      <c r="CJ113" s="408"/>
      <c r="CK113" s="408"/>
      <c r="CL113" s="408"/>
      <c r="CM113" s="408"/>
      <c r="CN113" s="408"/>
      <c r="CO113" s="408"/>
      <c r="CP113" s="408"/>
      <c r="CQ113" s="408"/>
      <c r="CR113" s="408"/>
      <c r="CS113" s="408"/>
      <c r="CT113" s="408"/>
      <c r="CU113" s="408"/>
      <c r="CV113" s="408"/>
      <c r="CW113" s="408"/>
      <c r="CX113" s="408"/>
      <c r="CY113" s="408"/>
      <c r="CZ113" s="408"/>
      <c r="DA113" s="408"/>
      <c r="DB113" s="408"/>
      <c r="DC113" s="408"/>
      <c r="DD113" s="408"/>
      <c r="DE113" s="408"/>
      <c r="DF113" s="408"/>
      <c r="DG113" s="408"/>
      <c r="DH113" s="408"/>
      <c r="DI113" s="408"/>
      <c r="DJ113" s="408"/>
      <c r="DK113" s="408"/>
      <c r="DL113" s="408"/>
      <c r="DM113" s="408"/>
      <c r="DN113" s="408"/>
      <c r="DO113" s="408"/>
      <c r="DP113" s="408"/>
      <c r="DQ113" s="408"/>
      <c r="DR113" s="408"/>
      <c r="DS113" s="408"/>
      <c r="DT113" s="408"/>
      <c r="DU113" s="408"/>
      <c r="DV113" s="408"/>
      <c r="DW113" s="408"/>
      <c r="DX113" s="408"/>
      <c r="DY113" s="408"/>
    </row>
    <row r="114" spans="1:9" ht="15" customHeight="1">
      <c r="A114" s="403"/>
      <c r="B114" s="426" t="s">
        <v>519</v>
      </c>
      <c r="C114" s="422"/>
      <c r="D114" s="186"/>
      <c r="E114" s="432"/>
      <c r="F114" s="432"/>
      <c r="G114" s="430"/>
      <c r="H114" s="390"/>
      <c r="I114" s="390"/>
    </row>
    <row r="115" spans="1:9" ht="12.75" customHeight="1">
      <c r="A115" s="403"/>
      <c r="B115" s="427" t="s">
        <v>512</v>
      </c>
      <c r="C115" s="422">
        <v>821</v>
      </c>
      <c r="D115" s="422">
        <v>821</v>
      </c>
      <c r="E115" s="390"/>
      <c r="F115" s="390"/>
      <c r="G115" s="430"/>
      <c r="H115" s="390"/>
      <c r="I115" s="390"/>
    </row>
    <row r="116" spans="1:9" ht="12.75" customHeight="1">
      <c r="A116" s="403"/>
      <c r="B116" s="241" t="s">
        <v>502</v>
      </c>
      <c r="C116" s="186">
        <v>821</v>
      </c>
      <c r="D116" s="186">
        <v>821</v>
      </c>
      <c r="E116" s="390"/>
      <c r="F116" s="390"/>
      <c r="G116" s="430"/>
      <c r="H116" s="390"/>
      <c r="I116" s="390"/>
    </row>
    <row r="117" spans="1:9" ht="12.75" customHeight="1">
      <c r="A117" s="403"/>
      <c r="B117" s="427" t="s">
        <v>285</v>
      </c>
      <c r="C117" s="422">
        <v>13324</v>
      </c>
      <c r="D117" s="422">
        <v>13324</v>
      </c>
      <c r="E117" s="390"/>
      <c r="F117" s="390"/>
      <c r="G117" s="430"/>
      <c r="H117" s="390"/>
      <c r="I117" s="390"/>
    </row>
    <row r="118" spans="1:9" ht="12.75" customHeight="1">
      <c r="A118" s="224" t="s">
        <v>199</v>
      </c>
      <c r="B118" s="428" t="s">
        <v>514</v>
      </c>
      <c r="C118" s="186">
        <v>13324</v>
      </c>
      <c r="D118" s="186">
        <v>13324</v>
      </c>
      <c r="E118" s="390"/>
      <c r="F118" s="390"/>
      <c r="G118" s="430"/>
      <c r="H118" s="390"/>
      <c r="I118" s="390"/>
    </row>
    <row r="119" spans="1:9" ht="12.75" customHeight="1">
      <c r="A119" s="181" t="s">
        <v>201</v>
      </c>
      <c r="B119" s="428" t="s">
        <v>515</v>
      </c>
      <c r="C119" s="186">
        <v>13324</v>
      </c>
      <c r="D119" s="186">
        <v>13324</v>
      </c>
      <c r="E119" s="390"/>
      <c r="F119" s="390"/>
      <c r="G119" s="430"/>
      <c r="H119" s="390"/>
      <c r="I119" s="390"/>
    </row>
    <row r="120" spans="1:9" ht="12.75" customHeight="1">
      <c r="A120" s="181">
        <v>2000</v>
      </c>
      <c r="B120" s="428" t="s">
        <v>516</v>
      </c>
      <c r="C120" s="186">
        <v>13324</v>
      </c>
      <c r="D120" s="186">
        <v>13324</v>
      </c>
      <c r="E120" s="429"/>
      <c r="F120" s="429"/>
      <c r="G120" s="430"/>
      <c r="H120" s="390"/>
      <c r="I120" s="390"/>
    </row>
    <row r="121" spans="1:129" s="97" customFormat="1" ht="12.75" customHeight="1">
      <c r="A121" s="368"/>
      <c r="B121" s="180" t="s">
        <v>1334</v>
      </c>
      <c r="C121" s="220">
        <v>-12503</v>
      </c>
      <c r="D121" s="422">
        <v>-12503</v>
      </c>
      <c r="E121" s="408"/>
      <c r="F121" s="408"/>
      <c r="G121" s="408"/>
      <c r="H121" s="408"/>
      <c r="I121" s="408"/>
      <c r="J121" s="408"/>
      <c r="K121" s="408"/>
      <c r="L121" s="408"/>
      <c r="M121" s="408"/>
      <c r="N121" s="408"/>
      <c r="O121" s="408"/>
      <c r="P121" s="408"/>
      <c r="Q121" s="408"/>
      <c r="R121" s="408"/>
      <c r="S121" s="408"/>
      <c r="T121" s="408"/>
      <c r="U121" s="408"/>
      <c r="V121" s="408"/>
      <c r="W121" s="408"/>
      <c r="X121" s="408"/>
      <c r="Y121" s="408"/>
      <c r="Z121" s="408"/>
      <c r="AA121" s="408"/>
      <c r="AB121" s="408"/>
      <c r="AC121" s="408"/>
      <c r="AD121" s="408"/>
      <c r="AE121" s="408"/>
      <c r="AF121" s="408"/>
      <c r="AG121" s="408"/>
      <c r="AH121" s="408"/>
      <c r="AI121" s="408"/>
      <c r="AJ121" s="408"/>
      <c r="AK121" s="408"/>
      <c r="AL121" s="408"/>
      <c r="AM121" s="408"/>
      <c r="AN121" s="408"/>
      <c r="AO121" s="408"/>
      <c r="AP121" s="408"/>
      <c r="AQ121" s="408"/>
      <c r="AR121" s="408"/>
      <c r="AS121" s="408"/>
      <c r="AT121" s="408"/>
      <c r="AU121" s="408"/>
      <c r="AV121" s="408"/>
      <c r="AW121" s="408"/>
      <c r="AX121" s="408"/>
      <c r="AY121" s="408"/>
      <c r="AZ121" s="408"/>
      <c r="BA121" s="408"/>
      <c r="BB121" s="408"/>
      <c r="BC121" s="408"/>
      <c r="BD121" s="408"/>
      <c r="BE121" s="408"/>
      <c r="BF121" s="408"/>
      <c r="BG121" s="408"/>
      <c r="BH121" s="408"/>
      <c r="BI121" s="408"/>
      <c r="BJ121" s="408"/>
      <c r="BK121" s="408"/>
      <c r="BL121" s="408"/>
      <c r="BM121" s="408"/>
      <c r="BN121" s="408"/>
      <c r="BO121" s="408"/>
      <c r="BP121" s="408"/>
      <c r="BQ121" s="408"/>
      <c r="BR121" s="408"/>
      <c r="BS121" s="408"/>
      <c r="BT121" s="408"/>
      <c r="BU121" s="408"/>
      <c r="BV121" s="408"/>
      <c r="BW121" s="408"/>
      <c r="BX121" s="408"/>
      <c r="BY121" s="408"/>
      <c r="BZ121" s="408"/>
      <c r="CA121" s="408"/>
      <c r="CB121" s="408"/>
      <c r="CC121" s="408"/>
      <c r="CD121" s="408"/>
      <c r="CE121" s="408"/>
      <c r="CF121" s="408"/>
      <c r="CG121" s="408"/>
      <c r="CH121" s="408"/>
      <c r="CI121" s="408"/>
      <c r="CJ121" s="408"/>
      <c r="CK121" s="408"/>
      <c r="CL121" s="408"/>
      <c r="CM121" s="408"/>
      <c r="CN121" s="408"/>
      <c r="CO121" s="408"/>
      <c r="CP121" s="408"/>
      <c r="CQ121" s="408"/>
      <c r="CR121" s="408"/>
      <c r="CS121" s="408"/>
      <c r="CT121" s="408"/>
      <c r="CU121" s="408"/>
      <c r="CV121" s="408"/>
      <c r="CW121" s="408"/>
      <c r="CX121" s="408"/>
      <c r="CY121" s="408"/>
      <c r="CZ121" s="408"/>
      <c r="DA121" s="408"/>
      <c r="DB121" s="408"/>
      <c r="DC121" s="408"/>
      <c r="DD121" s="408"/>
      <c r="DE121" s="408"/>
      <c r="DF121" s="408"/>
      <c r="DG121" s="408"/>
      <c r="DH121" s="408"/>
      <c r="DI121" s="408"/>
      <c r="DJ121" s="408"/>
      <c r="DK121" s="408"/>
      <c r="DL121" s="408"/>
      <c r="DM121" s="408"/>
      <c r="DN121" s="408"/>
      <c r="DO121" s="408"/>
      <c r="DP121" s="408"/>
      <c r="DQ121" s="408"/>
      <c r="DR121" s="408"/>
      <c r="DS121" s="408"/>
      <c r="DT121" s="408"/>
      <c r="DU121" s="408"/>
      <c r="DV121" s="408"/>
      <c r="DW121" s="408"/>
      <c r="DX121" s="408"/>
      <c r="DY121" s="408"/>
    </row>
    <row r="122" spans="1:129" s="97" customFormat="1" ht="12.75" customHeight="1">
      <c r="A122" s="224"/>
      <c r="B122" s="180" t="s">
        <v>1335</v>
      </c>
      <c r="C122" s="220">
        <v>12503</v>
      </c>
      <c r="D122" s="422">
        <v>12503</v>
      </c>
      <c r="E122" s="408"/>
      <c r="F122" s="408"/>
      <c r="G122" s="408"/>
      <c r="H122" s="408"/>
      <c r="I122" s="408"/>
      <c r="J122" s="408"/>
      <c r="K122" s="408"/>
      <c r="L122" s="408"/>
      <c r="M122" s="408"/>
      <c r="N122" s="408"/>
      <c r="O122" s="408"/>
      <c r="P122" s="408"/>
      <c r="Q122" s="408"/>
      <c r="R122" s="408"/>
      <c r="S122" s="408"/>
      <c r="T122" s="408"/>
      <c r="U122" s="408"/>
      <c r="V122" s="408"/>
      <c r="W122" s="408"/>
      <c r="X122" s="408"/>
      <c r="Y122" s="408"/>
      <c r="Z122" s="408"/>
      <c r="AA122" s="408"/>
      <c r="AB122" s="408"/>
      <c r="AC122" s="408"/>
      <c r="AD122" s="408"/>
      <c r="AE122" s="408"/>
      <c r="AF122" s="408"/>
      <c r="AG122" s="408"/>
      <c r="AH122" s="408"/>
      <c r="AI122" s="408"/>
      <c r="AJ122" s="408"/>
      <c r="AK122" s="408"/>
      <c r="AL122" s="408"/>
      <c r="AM122" s="408"/>
      <c r="AN122" s="408"/>
      <c r="AO122" s="408"/>
      <c r="AP122" s="408"/>
      <c r="AQ122" s="408"/>
      <c r="AR122" s="408"/>
      <c r="AS122" s="408"/>
      <c r="AT122" s="408"/>
      <c r="AU122" s="408"/>
      <c r="AV122" s="408"/>
      <c r="AW122" s="408"/>
      <c r="AX122" s="408"/>
      <c r="AY122" s="408"/>
      <c r="AZ122" s="408"/>
      <c r="BA122" s="408"/>
      <c r="BB122" s="408"/>
      <c r="BC122" s="408"/>
      <c r="BD122" s="408"/>
      <c r="BE122" s="408"/>
      <c r="BF122" s="408"/>
      <c r="BG122" s="408"/>
      <c r="BH122" s="408"/>
      <c r="BI122" s="408"/>
      <c r="BJ122" s="408"/>
      <c r="BK122" s="408"/>
      <c r="BL122" s="408"/>
      <c r="BM122" s="408"/>
      <c r="BN122" s="408"/>
      <c r="BO122" s="408"/>
      <c r="BP122" s="408"/>
      <c r="BQ122" s="408"/>
      <c r="BR122" s="408"/>
      <c r="BS122" s="408"/>
      <c r="BT122" s="408"/>
      <c r="BU122" s="408"/>
      <c r="BV122" s="408"/>
      <c r="BW122" s="408"/>
      <c r="BX122" s="408"/>
      <c r="BY122" s="408"/>
      <c r="BZ122" s="408"/>
      <c r="CA122" s="408"/>
      <c r="CB122" s="408"/>
      <c r="CC122" s="408"/>
      <c r="CD122" s="408"/>
      <c r="CE122" s="408"/>
      <c r="CF122" s="408"/>
      <c r="CG122" s="408"/>
      <c r="CH122" s="408"/>
      <c r="CI122" s="408"/>
      <c r="CJ122" s="408"/>
      <c r="CK122" s="408"/>
      <c r="CL122" s="408"/>
      <c r="CM122" s="408"/>
      <c r="CN122" s="408"/>
      <c r="CO122" s="408"/>
      <c r="CP122" s="408"/>
      <c r="CQ122" s="408"/>
      <c r="CR122" s="408"/>
      <c r="CS122" s="408"/>
      <c r="CT122" s="408"/>
      <c r="CU122" s="408"/>
      <c r="CV122" s="408"/>
      <c r="CW122" s="408"/>
      <c r="CX122" s="408"/>
      <c r="CY122" s="408"/>
      <c r="CZ122" s="408"/>
      <c r="DA122" s="408"/>
      <c r="DB122" s="408"/>
      <c r="DC122" s="408"/>
      <c r="DD122" s="408"/>
      <c r="DE122" s="408"/>
      <c r="DF122" s="408"/>
      <c r="DG122" s="408"/>
      <c r="DH122" s="408"/>
      <c r="DI122" s="408"/>
      <c r="DJ122" s="408"/>
      <c r="DK122" s="408"/>
      <c r="DL122" s="408"/>
      <c r="DM122" s="408"/>
      <c r="DN122" s="408"/>
      <c r="DO122" s="408"/>
      <c r="DP122" s="408"/>
      <c r="DQ122" s="408"/>
      <c r="DR122" s="408"/>
      <c r="DS122" s="408"/>
      <c r="DT122" s="408"/>
      <c r="DU122" s="408"/>
      <c r="DV122" s="408"/>
      <c r="DW122" s="408"/>
      <c r="DX122" s="408"/>
      <c r="DY122" s="408"/>
    </row>
    <row r="123" spans="1:129" s="97" customFormat="1" ht="12.75" customHeight="1">
      <c r="A123" s="238" t="s">
        <v>498</v>
      </c>
      <c r="B123" s="239" t="s">
        <v>317</v>
      </c>
      <c r="C123" s="328">
        <v>12503</v>
      </c>
      <c r="D123" s="186">
        <v>12503</v>
      </c>
      <c r="E123" s="408"/>
      <c r="F123" s="408"/>
      <c r="G123" s="408"/>
      <c r="H123" s="408"/>
      <c r="I123" s="408"/>
      <c r="J123" s="408"/>
      <c r="K123" s="408"/>
      <c r="L123" s="408"/>
      <c r="M123" s="408"/>
      <c r="N123" s="408"/>
      <c r="O123" s="408"/>
      <c r="P123" s="408"/>
      <c r="Q123" s="408"/>
      <c r="R123" s="408"/>
      <c r="S123" s="408"/>
      <c r="T123" s="408"/>
      <c r="U123" s="408"/>
      <c r="V123" s="408"/>
      <c r="W123" s="408"/>
      <c r="X123" s="408"/>
      <c r="Y123" s="408"/>
      <c r="Z123" s="408"/>
      <c r="AA123" s="408"/>
      <c r="AB123" s="408"/>
      <c r="AC123" s="408"/>
      <c r="AD123" s="408"/>
      <c r="AE123" s="408"/>
      <c r="AF123" s="408"/>
      <c r="AG123" s="408"/>
      <c r="AH123" s="408"/>
      <c r="AI123" s="408"/>
      <c r="AJ123" s="408"/>
      <c r="AK123" s="408"/>
      <c r="AL123" s="408"/>
      <c r="AM123" s="408"/>
      <c r="AN123" s="408"/>
      <c r="AO123" s="408"/>
      <c r="AP123" s="408"/>
      <c r="AQ123" s="408"/>
      <c r="AR123" s="408"/>
      <c r="AS123" s="408"/>
      <c r="AT123" s="408"/>
      <c r="AU123" s="408"/>
      <c r="AV123" s="408"/>
      <c r="AW123" s="408"/>
      <c r="AX123" s="408"/>
      <c r="AY123" s="408"/>
      <c r="AZ123" s="408"/>
      <c r="BA123" s="408"/>
      <c r="BB123" s="408"/>
      <c r="BC123" s="408"/>
      <c r="BD123" s="408"/>
      <c r="BE123" s="408"/>
      <c r="BF123" s="408"/>
      <c r="BG123" s="408"/>
      <c r="BH123" s="408"/>
      <c r="BI123" s="408"/>
      <c r="BJ123" s="408"/>
      <c r="BK123" s="408"/>
      <c r="BL123" s="408"/>
      <c r="BM123" s="408"/>
      <c r="BN123" s="408"/>
      <c r="BO123" s="408"/>
      <c r="BP123" s="408"/>
      <c r="BQ123" s="408"/>
      <c r="BR123" s="408"/>
      <c r="BS123" s="408"/>
      <c r="BT123" s="408"/>
      <c r="BU123" s="408"/>
      <c r="BV123" s="408"/>
      <c r="BW123" s="408"/>
      <c r="BX123" s="408"/>
      <c r="BY123" s="408"/>
      <c r="BZ123" s="408"/>
      <c r="CA123" s="408"/>
      <c r="CB123" s="408"/>
      <c r="CC123" s="408"/>
      <c r="CD123" s="408"/>
      <c r="CE123" s="408"/>
      <c r="CF123" s="408"/>
      <c r="CG123" s="408"/>
      <c r="CH123" s="408"/>
      <c r="CI123" s="408"/>
      <c r="CJ123" s="408"/>
      <c r="CK123" s="408"/>
      <c r="CL123" s="408"/>
      <c r="CM123" s="408"/>
      <c r="CN123" s="408"/>
      <c r="CO123" s="408"/>
      <c r="CP123" s="408"/>
      <c r="CQ123" s="408"/>
      <c r="CR123" s="408"/>
      <c r="CS123" s="408"/>
      <c r="CT123" s="408"/>
      <c r="CU123" s="408"/>
      <c r="CV123" s="408"/>
      <c r="CW123" s="408"/>
      <c r="CX123" s="408"/>
      <c r="CY123" s="408"/>
      <c r="CZ123" s="408"/>
      <c r="DA123" s="408"/>
      <c r="DB123" s="408"/>
      <c r="DC123" s="408"/>
      <c r="DD123" s="408"/>
      <c r="DE123" s="408"/>
      <c r="DF123" s="408"/>
      <c r="DG123" s="408"/>
      <c r="DH123" s="408"/>
      <c r="DI123" s="408"/>
      <c r="DJ123" s="408"/>
      <c r="DK123" s="408"/>
      <c r="DL123" s="408"/>
      <c r="DM123" s="408"/>
      <c r="DN123" s="408"/>
      <c r="DO123" s="408"/>
      <c r="DP123" s="408"/>
      <c r="DQ123" s="408"/>
      <c r="DR123" s="408"/>
      <c r="DS123" s="408"/>
      <c r="DT123" s="408"/>
      <c r="DU123" s="408"/>
      <c r="DV123" s="408"/>
      <c r="DW123" s="408"/>
      <c r="DX123" s="408"/>
      <c r="DY123" s="408"/>
    </row>
    <row r="124" spans="1:9" ht="15" customHeight="1">
      <c r="A124" s="403"/>
      <c r="B124" s="426" t="s">
        <v>520</v>
      </c>
      <c r="C124" s="422"/>
      <c r="D124" s="186"/>
      <c r="E124" s="429"/>
      <c r="F124" s="429"/>
      <c r="G124" s="431"/>
      <c r="H124" s="429"/>
      <c r="I124" s="429"/>
    </row>
    <row r="125" spans="1:9" ht="12.75" customHeight="1">
      <c r="A125" s="403"/>
      <c r="B125" s="427" t="s">
        <v>512</v>
      </c>
      <c r="C125" s="422">
        <v>2544</v>
      </c>
      <c r="D125" s="422">
        <v>2544</v>
      </c>
      <c r="E125" s="429"/>
      <c r="F125" s="429"/>
      <c r="G125" s="431"/>
      <c r="H125" s="429"/>
      <c r="I125" s="429"/>
    </row>
    <row r="126" spans="1:9" ht="25.5" customHeight="1">
      <c r="A126" s="403"/>
      <c r="B126" s="428" t="s">
        <v>513</v>
      </c>
      <c r="C126" s="186">
        <v>2544</v>
      </c>
      <c r="D126" s="186">
        <v>2544</v>
      </c>
      <c r="E126" s="390"/>
      <c r="F126" s="390"/>
      <c r="G126" s="430"/>
      <c r="H126" s="390"/>
      <c r="I126" s="390"/>
    </row>
    <row r="127" spans="1:9" ht="12.75" customHeight="1">
      <c r="A127" s="403"/>
      <c r="B127" s="427" t="s">
        <v>285</v>
      </c>
      <c r="C127" s="422">
        <v>2686</v>
      </c>
      <c r="D127" s="422">
        <v>2686</v>
      </c>
      <c r="E127" s="390"/>
      <c r="F127" s="390"/>
      <c r="G127" s="430"/>
      <c r="H127" s="390"/>
      <c r="I127" s="390"/>
    </row>
    <row r="128" spans="1:9" ht="12.75" customHeight="1">
      <c r="A128" s="224" t="s">
        <v>199</v>
      </c>
      <c r="B128" s="428" t="s">
        <v>514</v>
      </c>
      <c r="C128" s="186">
        <v>2686</v>
      </c>
      <c r="D128" s="186">
        <v>2686</v>
      </c>
      <c r="E128" s="390"/>
      <c r="F128" s="390"/>
      <c r="G128" s="430"/>
      <c r="H128" s="390"/>
      <c r="I128" s="390"/>
    </row>
    <row r="129" spans="1:9" ht="12.75" customHeight="1">
      <c r="A129" s="181" t="s">
        <v>201</v>
      </c>
      <c r="B129" s="428" t="s">
        <v>515</v>
      </c>
      <c r="C129" s="186">
        <v>2686</v>
      </c>
      <c r="D129" s="186">
        <v>2686</v>
      </c>
      <c r="E129" s="390"/>
      <c r="F129" s="390"/>
      <c r="G129" s="430"/>
      <c r="H129" s="390"/>
      <c r="I129" s="390"/>
    </row>
    <row r="130" spans="1:9" ht="12.75" customHeight="1">
      <c r="A130" s="181">
        <v>2000</v>
      </c>
      <c r="B130" s="428" t="s">
        <v>516</v>
      </c>
      <c r="C130" s="186">
        <v>2686</v>
      </c>
      <c r="D130" s="186">
        <v>2686</v>
      </c>
      <c r="E130" s="390"/>
      <c r="F130" s="390"/>
      <c r="G130" s="430"/>
      <c r="H130" s="390"/>
      <c r="I130" s="390"/>
    </row>
    <row r="131" spans="1:129" s="97" customFormat="1" ht="12.75" customHeight="1">
      <c r="A131" s="368"/>
      <c r="B131" s="180" t="s">
        <v>1334</v>
      </c>
      <c r="C131" s="220">
        <v>-142</v>
      </c>
      <c r="D131" s="422">
        <v>-142</v>
      </c>
      <c r="E131" s="408"/>
      <c r="F131" s="408"/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  <c r="Q131" s="408"/>
      <c r="R131" s="408"/>
      <c r="S131" s="408"/>
      <c r="T131" s="408"/>
      <c r="U131" s="408"/>
      <c r="V131" s="408"/>
      <c r="W131" s="408"/>
      <c r="X131" s="408"/>
      <c r="Y131" s="408"/>
      <c r="Z131" s="408"/>
      <c r="AA131" s="408"/>
      <c r="AB131" s="408"/>
      <c r="AC131" s="408"/>
      <c r="AD131" s="408"/>
      <c r="AE131" s="408"/>
      <c r="AF131" s="408"/>
      <c r="AG131" s="408"/>
      <c r="AH131" s="408"/>
      <c r="AI131" s="408"/>
      <c r="AJ131" s="408"/>
      <c r="AK131" s="408"/>
      <c r="AL131" s="408"/>
      <c r="AM131" s="408"/>
      <c r="AN131" s="408"/>
      <c r="AO131" s="408"/>
      <c r="AP131" s="408"/>
      <c r="AQ131" s="408"/>
      <c r="AR131" s="408"/>
      <c r="AS131" s="408"/>
      <c r="AT131" s="408"/>
      <c r="AU131" s="408"/>
      <c r="AV131" s="408"/>
      <c r="AW131" s="408"/>
      <c r="AX131" s="408"/>
      <c r="AY131" s="408"/>
      <c r="AZ131" s="408"/>
      <c r="BA131" s="408"/>
      <c r="BB131" s="408"/>
      <c r="BC131" s="408"/>
      <c r="BD131" s="408"/>
      <c r="BE131" s="408"/>
      <c r="BF131" s="408"/>
      <c r="BG131" s="408"/>
      <c r="BH131" s="408"/>
      <c r="BI131" s="408"/>
      <c r="BJ131" s="408"/>
      <c r="BK131" s="408"/>
      <c r="BL131" s="408"/>
      <c r="BM131" s="408"/>
      <c r="BN131" s="408"/>
      <c r="BO131" s="408"/>
      <c r="BP131" s="408"/>
      <c r="BQ131" s="408"/>
      <c r="BR131" s="408"/>
      <c r="BS131" s="408"/>
      <c r="BT131" s="408"/>
      <c r="BU131" s="408"/>
      <c r="BV131" s="408"/>
      <c r="BW131" s="408"/>
      <c r="BX131" s="408"/>
      <c r="BY131" s="408"/>
      <c r="BZ131" s="408"/>
      <c r="CA131" s="408"/>
      <c r="CB131" s="408"/>
      <c r="CC131" s="408"/>
      <c r="CD131" s="408"/>
      <c r="CE131" s="408"/>
      <c r="CF131" s="408"/>
      <c r="CG131" s="408"/>
      <c r="CH131" s="408"/>
      <c r="CI131" s="408"/>
      <c r="CJ131" s="408"/>
      <c r="CK131" s="408"/>
      <c r="CL131" s="408"/>
      <c r="CM131" s="408"/>
      <c r="CN131" s="408"/>
      <c r="CO131" s="408"/>
      <c r="CP131" s="408"/>
      <c r="CQ131" s="408"/>
      <c r="CR131" s="408"/>
      <c r="CS131" s="408"/>
      <c r="CT131" s="408"/>
      <c r="CU131" s="408"/>
      <c r="CV131" s="408"/>
      <c r="CW131" s="408"/>
      <c r="CX131" s="408"/>
      <c r="CY131" s="408"/>
      <c r="CZ131" s="408"/>
      <c r="DA131" s="408"/>
      <c r="DB131" s="408"/>
      <c r="DC131" s="408"/>
      <c r="DD131" s="408"/>
      <c r="DE131" s="408"/>
      <c r="DF131" s="408"/>
      <c r="DG131" s="408"/>
      <c r="DH131" s="408"/>
      <c r="DI131" s="408"/>
      <c r="DJ131" s="408"/>
      <c r="DK131" s="408"/>
      <c r="DL131" s="408"/>
      <c r="DM131" s="408"/>
      <c r="DN131" s="408"/>
      <c r="DO131" s="408"/>
      <c r="DP131" s="408"/>
      <c r="DQ131" s="408"/>
      <c r="DR131" s="408"/>
      <c r="DS131" s="408"/>
      <c r="DT131" s="408"/>
      <c r="DU131" s="408"/>
      <c r="DV131" s="408"/>
      <c r="DW131" s="408"/>
      <c r="DX131" s="408"/>
      <c r="DY131" s="408"/>
    </row>
    <row r="132" spans="1:129" s="97" customFormat="1" ht="12.75" customHeight="1">
      <c r="A132" s="224"/>
      <c r="B132" s="180" t="s">
        <v>1335</v>
      </c>
      <c r="C132" s="220">
        <v>142</v>
      </c>
      <c r="D132" s="422">
        <v>142</v>
      </c>
      <c r="E132" s="408"/>
      <c r="F132" s="408"/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  <c r="Q132" s="408"/>
      <c r="R132" s="408"/>
      <c r="S132" s="408"/>
      <c r="T132" s="408"/>
      <c r="U132" s="408"/>
      <c r="V132" s="408"/>
      <c r="W132" s="408"/>
      <c r="X132" s="408"/>
      <c r="Y132" s="408"/>
      <c r="Z132" s="408"/>
      <c r="AA132" s="408"/>
      <c r="AB132" s="408"/>
      <c r="AC132" s="408"/>
      <c r="AD132" s="408"/>
      <c r="AE132" s="408"/>
      <c r="AF132" s="408"/>
      <c r="AG132" s="408"/>
      <c r="AH132" s="408"/>
      <c r="AI132" s="408"/>
      <c r="AJ132" s="408"/>
      <c r="AK132" s="408"/>
      <c r="AL132" s="408"/>
      <c r="AM132" s="408"/>
      <c r="AN132" s="408"/>
      <c r="AO132" s="408"/>
      <c r="AP132" s="408"/>
      <c r="AQ132" s="408"/>
      <c r="AR132" s="408"/>
      <c r="AS132" s="408"/>
      <c r="AT132" s="408"/>
      <c r="AU132" s="408"/>
      <c r="AV132" s="408"/>
      <c r="AW132" s="408"/>
      <c r="AX132" s="408"/>
      <c r="AY132" s="408"/>
      <c r="AZ132" s="408"/>
      <c r="BA132" s="408"/>
      <c r="BB132" s="408"/>
      <c r="BC132" s="408"/>
      <c r="BD132" s="408"/>
      <c r="BE132" s="408"/>
      <c r="BF132" s="408"/>
      <c r="BG132" s="408"/>
      <c r="BH132" s="408"/>
      <c r="BI132" s="408"/>
      <c r="BJ132" s="408"/>
      <c r="BK132" s="408"/>
      <c r="BL132" s="408"/>
      <c r="BM132" s="408"/>
      <c r="BN132" s="408"/>
      <c r="BO132" s="408"/>
      <c r="BP132" s="408"/>
      <c r="BQ132" s="408"/>
      <c r="BR132" s="408"/>
      <c r="BS132" s="408"/>
      <c r="BT132" s="408"/>
      <c r="BU132" s="408"/>
      <c r="BV132" s="408"/>
      <c r="BW132" s="408"/>
      <c r="BX132" s="408"/>
      <c r="BY132" s="408"/>
      <c r="BZ132" s="408"/>
      <c r="CA132" s="408"/>
      <c r="CB132" s="408"/>
      <c r="CC132" s="408"/>
      <c r="CD132" s="408"/>
      <c r="CE132" s="408"/>
      <c r="CF132" s="408"/>
      <c r="CG132" s="408"/>
      <c r="CH132" s="408"/>
      <c r="CI132" s="408"/>
      <c r="CJ132" s="408"/>
      <c r="CK132" s="408"/>
      <c r="CL132" s="408"/>
      <c r="CM132" s="408"/>
      <c r="CN132" s="408"/>
      <c r="CO132" s="408"/>
      <c r="CP132" s="408"/>
      <c r="CQ132" s="408"/>
      <c r="CR132" s="408"/>
      <c r="CS132" s="408"/>
      <c r="CT132" s="408"/>
      <c r="CU132" s="408"/>
      <c r="CV132" s="408"/>
      <c r="CW132" s="408"/>
      <c r="CX132" s="408"/>
      <c r="CY132" s="408"/>
      <c r="CZ132" s="408"/>
      <c r="DA132" s="408"/>
      <c r="DB132" s="408"/>
      <c r="DC132" s="408"/>
      <c r="DD132" s="408"/>
      <c r="DE132" s="408"/>
      <c r="DF132" s="408"/>
      <c r="DG132" s="408"/>
      <c r="DH132" s="408"/>
      <c r="DI132" s="408"/>
      <c r="DJ132" s="408"/>
      <c r="DK132" s="408"/>
      <c r="DL132" s="408"/>
      <c r="DM132" s="408"/>
      <c r="DN132" s="408"/>
      <c r="DO132" s="408"/>
      <c r="DP132" s="408"/>
      <c r="DQ132" s="408"/>
      <c r="DR132" s="408"/>
      <c r="DS132" s="408"/>
      <c r="DT132" s="408"/>
      <c r="DU132" s="408"/>
      <c r="DV132" s="408"/>
      <c r="DW132" s="408"/>
      <c r="DX132" s="408"/>
      <c r="DY132" s="408"/>
    </row>
    <row r="133" spans="1:129" s="97" customFormat="1" ht="12.75" customHeight="1">
      <c r="A133" s="238" t="s">
        <v>498</v>
      </c>
      <c r="B133" s="239" t="s">
        <v>317</v>
      </c>
      <c r="C133" s="328">
        <v>142</v>
      </c>
      <c r="D133" s="186">
        <v>142</v>
      </c>
      <c r="E133" s="408"/>
      <c r="F133" s="408"/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  <c r="Q133" s="408"/>
      <c r="R133" s="408"/>
      <c r="S133" s="408"/>
      <c r="T133" s="408"/>
      <c r="U133" s="408"/>
      <c r="V133" s="408"/>
      <c r="W133" s="408"/>
      <c r="X133" s="408"/>
      <c r="Y133" s="408"/>
      <c r="Z133" s="408"/>
      <c r="AA133" s="408"/>
      <c r="AB133" s="408"/>
      <c r="AC133" s="408"/>
      <c r="AD133" s="408"/>
      <c r="AE133" s="408"/>
      <c r="AF133" s="408"/>
      <c r="AG133" s="408"/>
      <c r="AH133" s="408"/>
      <c r="AI133" s="408"/>
      <c r="AJ133" s="408"/>
      <c r="AK133" s="408"/>
      <c r="AL133" s="408"/>
      <c r="AM133" s="408"/>
      <c r="AN133" s="408"/>
      <c r="AO133" s="408"/>
      <c r="AP133" s="408"/>
      <c r="AQ133" s="408"/>
      <c r="AR133" s="408"/>
      <c r="AS133" s="408"/>
      <c r="AT133" s="408"/>
      <c r="AU133" s="408"/>
      <c r="AV133" s="408"/>
      <c r="AW133" s="408"/>
      <c r="AX133" s="408"/>
      <c r="AY133" s="408"/>
      <c r="AZ133" s="408"/>
      <c r="BA133" s="408"/>
      <c r="BB133" s="408"/>
      <c r="BC133" s="408"/>
      <c r="BD133" s="408"/>
      <c r="BE133" s="408"/>
      <c r="BF133" s="408"/>
      <c r="BG133" s="408"/>
      <c r="BH133" s="408"/>
      <c r="BI133" s="408"/>
      <c r="BJ133" s="408"/>
      <c r="BK133" s="408"/>
      <c r="BL133" s="408"/>
      <c r="BM133" s="408"/>
      <c r="BN133" s="408"/>
      <c r="BO133" s="408"/>
      <c r="BP133" s="408"/>
      <c r="BQ133" s="408"/>
      <c r="BR133" s="408"/>
      <c r="BS133" s="408"/>
      <c r="BT133" s="408"/>
      <c r="BU133" s="408"/>
      <c r="BV133" s="408"/>
      <c r="BW133" s="408"/>
      <c r="BX133" s="408"/>
      <c r="BY133" s="408"/>
      <c r="BZ133" s="408"/>
      <c r="CA133" s="408"/>
      <c r="CB133" s="408"/>
      <c r="CC133" s="408"/>
      <c r="CD133" s="408"/>
      <c r="CE133" s="408"/>
      <c r="CF133" s="408"/>
      <c r="CG133" s="408"/>
      <c r="CH133" s="408"/>
      <c r="CI133" s="408"/>
      <c r="CJ133" s="408"/>
      <c r="CK133" s="408"/>
      <c r="CL133" s="408"/>
      <c r="CM133" s="408"/>
      <c r="CN133" s="408"/>
      <c r="CO133" s="408"/>
      <c r="CP133" s="408"/>
      <c r="CQ133" s="408"/>
      <c r="CR133" s="408"/>
      <c r="CS133" s="408"/>
      <c r="CT133" s="408"/>
      <c r="CU133" s="408"/>
      <c r="CV133" s="408"/>
      <c r="CW133" s="408"/>
      <c r="CX133" s="408"/>
      <c r="CY133" s="408"/>
      <c r="CZ133" s="408"/>
      <c r="DA133" s="408"/>
      <c r="DB133" s="408"/>
      <c r="DC133" s="408"/>
      <c r="DD133" s="408"/>
      <c r="DE133" s="408"/>
      <c r="DF133" s="408"/>
      <c r="DG133" s="408"/>
      <c r="DH133" s="408"/>
      <c r="DI133" s="408"/>
      <c r="DJ133" s="408"/>
      <c r="DK133" s="408"/>
      <c r="DL133" s="408"/>
      <c r="DM133" s="408"/>
      <c r="DN133" s="408"/>
      <c r="DO133" s="408"/>
      <c r="DP133" s="408"/>
      <c r="DQ133" s="408"/>
      <c r="DR133" s="408"/>
      <c r="DS133" s="408"/>
      <c r="DT133" s="408"/>
      <c r="DU133" s="408"/>
      <c r="DV133" s="408"/>
      <c r="DW133" s="408"/>
      <c r="DX133" s="408"/>
      <c r="DY133" s="408"/>
    </row>
    <row r="134" spans="1:9" ht="15" customHeight="1">
      <c r="A134" s="403"/>
      <c r="B134" s="426" t="s">
        <v>521</v>
      </c>
      <c r="C134" s="422"/>
      <c r="D134" s="186"/>
      <c r="E134" s="390"/>
      <c r="F134" s="390"/>
      <c r="G134" s="430"/>
      <c r="H134" s="390"/>
      <c r="I134" s="390"/>
    </row>
    <row r="135" spans="1:9" ht="12.75" customHeight="1">
      <c r="A135" s="403"/>
      <c r="B135" s="427" t="s">
        <v>512</v>
      </c>
      <c r="C135" s="422">
        <v>69001</v>
      </c>
      <c r="D135" s="422">
        <v>69001</v>
      </c>
      <c r="E135" s="390"/>
      <c r="F135" s="390"/>
      <c r="G135" s="430"/>
      <c r="H135" s="390"/>
      <c r="I135" s="390"/>
    </row>
    <row r="136" spans="1:9" ht="25.5" customHeight="1">
      <c r="A136" s="403"/>
      <c r="B136" s="428" t="s">
        <v>513</v>
      </c>
      <c r="C136" s="186">
        <v>69001</v>
      </c>
      <c r="D136" s="186">
        <v>69001</v>
      </c>
      <c r="E136" s="390"/>
      <c r="F136" s="390"/>
      <c r="G136" s="430"/>
      <c r="H136" s="390"/>
      <c r="I136" s="390"/>
    </row>
    <row r="137" spans="1:9" ht="12.75" customHeight="1">
      <c r="A137" s="403"/>
      <c r="B137" s="427" t="s">
        <v>285</v>
      </c>
      <c r="C137" s="422">
        <v>99070</v>
      </c>
      <c r="D137" s="422">
        <v>99070</v>
      </c>
      <c r="E137" s="390"/>
      <c r="F137" s="390"/>
      <c r="G137" s="430"/>
      <c r="H137" s="390"/>
      <c r="I137" s="390"/>
    </row>
    <row r="138" spans="1:9" ht="12.75" customHeight="1">
      <c r="A138" s="224" t="s">
        <v>199</v>
      </c>
      <c r="B138" s="428" t="s">
        <v>514</v>
      </c>
      <c r="C138" s="186">
        <v>96800</v>
      </c>
      <c r="D138" s="186">
        <v>96800</v>
      </c>
      <c r="E138" s="429"/>
      <c r="F138" s="429"/>
      <c r="G138" s="430"/>
      <c r="H138" s="390"/>
      <c r="I138" s="390"/>
    </row>
    <row r="139" spans="1:9" ht="12.75" customHeight="1">
      <c r="A139" s="181" t="s">
        <v>201</v>
      </c>
      <c r="B139" s="428" t="s">
        <v>515</v>
      </c>
      <c r="C139" s="186">
        <v>94470</v>
      </c>
      <c r="D139" s="186">
        <v>94470</v>
      </c>
      <c r="E139" s="429"/>
      <c r="F139" s="429"/>
      <c r="G139" s="431"/>
      <c r="H139" s="429"/>
      <c r="I139" s="429"/>
    </row>
    <row r="140" spans="1:129" s="97" customFormat="1" ht="12.75" customHeight="1">
      <c r="A140" s="181">
        <v>1000</v>
      </c>
      <c r="B140" s="232" t="s">
        <v>505</v>
      </c>
      <c r="C140" s="328">
        <v>7985</v>
      </c>
      <c r="D140" s="186">
        <v>7985</v>
      </c>
      <c r="E140" s="408"/>
      <c r="F140" s="408"/>
      <c r="G140" s="408"/>
      <c r="H140" s="408"/>
      <c r="I140" s="408"/>
      <c r="J140" s="408"/>
      <c r="K140" s="408"/>
      <c r="L140" s="408"/>
      <c r="M140" s="408"/>
      <c r="N140" s="408"/>
      <c r="O140" s="408"/>
      <c r="P140" s="408"/>
      <c r="Q140" s="408"/>
      <c r="R140" s="408"/>
      <c r="S140" s="408"/>
      <c r="T140" s="408"/>
      <c r="U140" s="408"/>
      <c r="V140" s="408"/>
      <c r="W140" s="408"/>
      <c r="X140" s="408"/>
      <c r="Y140" s="408"/>
      <c r="Z140" s="408"/>
      <c r="AA140" s="408"/>
      <c r="AB140" s="408"/>
      <c r="AC140" s="408"/>
      <c r="AD140" s="408"/>
      <c r="AE140" s="408"/>
      <c r="AF140" s="408"/>
      <c r="AG140" s="408"/>
      <c r="AH140" s="408"/>
      <c r="AI140" s="408"/>
      <c r="AJ140" s="408"/>
      <c r="AK140" s="408"/>
      <c r="AL140" s="408"/>
      <c r="AM140" s="408"/>
      <c r="AN140" s="408"/>
      <c r="AO140" s="408"/>
      <c r="AP140" s="408"/>
      <c r="AQ140" s="408"/>
      <c r="AR140" s="408"/>
      <c r="AS140" s="408"/>
      <c r="AT140" s="408"/>
      <c r="AU140" s="408"/>
      <c r="AV140" s="408"/>
      <c r="AW140" s="408"/>
      <c r="AX140" s="408"/>
      <c r="AY140" s="408"/>
      <c r="AZ140" s="408"/>
      <c r="BA140" s="408"/>
      <c r="BB140" s="408"/>
      <c r="BC140" s="408"/>
      <c r="BD140" s="408"/>
      <c r="BE140" s="408"/>
      <c r="BF140" s="408"/>
      <c r="BG140" s="408"/>
      <c r="BH140" s="408"/>
      <c r="BI140" s="408"/>
      <c r="BJ140" s="408"/>
      <c r="BK140" s="408"/>
      <c r="BL140" s="408"/>
      <c r="BM140" s="408"/>
      <c r="BN140" s="408"/>
      <c r="BO140" s="408"/>
      <c r="BP140" s="408"/>
      <c r="BQ140" s="408"/>
      <c r="BR140" s="408"/>
      <c r="BS140" s="408"/>
      <c r="BT140" s="408"/>
      <c r="BU140" s="408"/>
      <c r="BV140" s="408"/>
      <c r="BW140" s="408"/>
      <c r="BX140" s="408"/>
      <c r="BY140" s="408"/>
      <c r="BZ140" s="408"/>
      <c r="CA140" s="408"/>
      <c r="CB140" s="408"/>
      <c r="CC140" s="408"/>
      <c r="CD140" s="408"/>
      <c r="CE140" s="408"/>
      <c r="CF140" s="408"/>
      <c r="CG140" s="408"/>
      <c r="CH140" s="408"/>
      <c r="CI140" s="408"/>
      <c r="CJ140" s="408"/>
      <c r="CK140" s="408"/>
      <c r="CL140" s="408"/>
      <c r="CM140" s="408"/>
      <c r="CN140" s="408"/>
      <c r="CO140" s="408"/>
      <c r="CP140" s="408"/>
      <c r="CQ140" s="408"/>
      <c r="CR140" s="408"/>
      <c r="CS140" s="408"/>
      <c r="CT140" s="408"/>
      <c r="CU140" s="408"/>
      <c r="CV140" s="408"/>
      <c r="CW140" s="408"/>
      <c r="CX140" s="408"/>
      <c r="CY140" s="408"/>
      <c r="CZ140" s="408"/>
      <c r="DA140" s="408"/>
      <c r="DB140" s="408"/>
      <c r="DC140" s="408"/>
      <c r="DD140" s="408"/>
      <c r="DE140" s="408"/>
      <c r="DF140" s="408"/>
      <c r="DG140" s="408"/>
      <c r="DH140" s="408"/>
      <c r="DI140" s="408"/>
      <c r="DJ140" s="408"/>
      <c r="DK140" s="408"/>
      <c r="DL140" s="408"/>
      <c r="DM140" s="408"/>
      <c r="DN140" s="408"/>
      <c r="DO140" s="408"/>
      <c r="DP140" s="408"/>
      <c r="DQ140" s="408"/>
      <c r="DR140" s="408"/>
      <c r="DS140" s="408"/>
      <c r="DT140" s="408"/>
      <c r="DU140" s="408"/>
      <c r="DV140" s="408"/>
      <c r="DW140" s="408"/>
      <c r="DX140" s="408"/>
      <c r="DY140" s="408"/>
    </row>
    <row r="141" spans="1:9" ht="12.75" customHeight="1">
      <c r="A141" s="149">
        <v>1100</v>
      </c>
      <c r="B141" s="428" t="s">
        <v>522</v>
      </c>
      <c r="C141" s="186">
        <v>6598</v>
      </c>
      <c r="D141" s="186">
        <v>6598</v>
      </c>
      <c r="E141" s="429"/>
      <c r="F141" s="429"/>
      <c r="G141" s="431"/>
      <c r="H141" s="429"/>
      <c r="I141" s="429"/>
    </row>
    <row r="142" spans="1:9" ht="25.5" customHeight="1">
      <c r="A142" s="149">
        <v>1200</v>
      </c>
      <c r="B142" s="410" t="s">
        <v>497</v>
      </c>
      <c r="C142" s="186">
        <v>1387</v>
      </c>
      <c r="D142" s="186">
        <v>1387</v>
      </c>
      <c r="E142" s="390"/>
      <c r="F142" s="390"/>
      <c r="G142" s="430"/>
      <c r="H142" s="390"/>
      <c r="I142" s="390"/>
    </row>
    <row r="143" spans="1:9" ht="12.75" customHeight="1">
      <c r="A143" s="181">
        <v>2000</v>
      </c>
      <c r="B143" s="428" t="s">
        <v>516</v>
      </c>
      <c r="C143" s="186">
        <v>86485</v>
      </c>
      <c r="D143" s="186">
        <v>86485</v>
      </c>
      <c r="E143" s="390"/>
      <c r="F143" s="390"/>
      <c r="G143" s="430"/>
      <c r="H143" s="390"/>
      <c r="I143" s="390"/>
    </row>
    <row r="144" spans="1:9" ht="12.75" customHeight="1">
      <c r="A144" s="224" t="s">
        <v>220</v>
      </c>
      <c r="B144" s="428" t="s">
        <v>221</v>
      </c>
      <c r="C144" s="186">
        <v>2330</v>
      </c>
      <c r="D144" s="186">
        <v>2330</v>
      </c>
      <c r="E144" s="390"/>
      <c r="F144" s="390"/>
      <c r="G144" s="430"/>
      <c r="H144" s="390"/>
      <c r="I144" s="390"/>
    </row>
    <row r="145" spans="1:9" ht="12.75" customHeight="1">
      <c r="A145" s="181">
        <v>6000</v>
      </c>
      <c r="B145" s="428" t="s">
        <v>523</v>
      </c>
      <c r="C145" s="186">
        <v>2330</v>
      </c>
      <c r="D145" s="186">
        <v>2330</v>
      </c>
      <c r="E145" s="390"/>
      <c r="F145" s="390"/>
      <c r="G145" s="430"/>
      <c r="H145" s="390"/>
      <c r="I145" s="390"/>
    </row>
    <row r="146" spans="1:9" ht="12.75" customHeight="1">
      <c r="A146" s="181" t="s">
        <v>240</v>
      </c>
      <c r="B146" s="428" t="s">
        <v>524</v>
      </c>
      <c r="C146" s="186">
        <v>2270</v>
      </c>
      <c r="D146" s="186">
        <v>2270</v>
      </c>
      <c r="E146" s="390"/>
      <c r="F146" s="390"/>
      <c r="G146" s="430"/>
      <c r="H146" s="390"/>
      <c r="I146" s="390"/>
    </row>
    <row r="147" spans="1:9" ht="12.75" customHeight="1">
      <c r="A147" s="181">
        <v>5000</v>
      </c>
      <c r="B147" s="428" t="s">
        <v>243</v>
      </c>
      <c r="C147" s="186">
        <v>2270</v>
      </c>
      <c r="D147" s="186">
        <v>2270</v>
      </c>
      <c r="E147" s="390"/>
      <c r="F147" s="390"/>
      <c r="G147" s="430"/>
      <c r="H147" s="390"/>
      <c r="I147" s="390"/>
    </row>
    <row r="148" spans="1:129" s="97" customFormat="1" ht="12.75" customHeight="1">
      <c r="A148" s="368"/>
      <c r="B148" s="180" t="s">
        <v>1334</v>
      </c>
      <c r="C148" s="220">
        <v>-30069</v>
      </c>
      <c r="D148" s="422">
        <v>-30069</v>
      </c>
      <c r="E148" s="408"/>
      <c r="F148" s="408"/>
      <c r="G148" s="408"/>
      <c r="H148" s="408"/>
      <c r="I148" s="408"/>
      <c r="J148" s="408"/>
      <c r="K148" s="408"/>
      <c r="L148" s="408"/>
      <c r="M148" s="408"/>
      <c r="N148" s="408"/>
      <c r="O148" s="408"/>
      <c r="P148" s="408"/>
      <c r="Q148" s="408"/>
      <c r="R148" s="408"/>
      <c r="S148" s="408"/>
      <c r="T148" s="408"/>
      <c r="U148" s="408"/>
      <c r="V148" s="408"/>
      <c r="W148" s="408"/>
      <c r="X148" s="408"/>
      <c r="Y148" s="408"/>
      <c r="Z148" s="408"/>
      <c r="AA148" s="408"/>
      <c r="AB148" s="408"/>
      <c r="AC148" s="408"/>
      <c r="AD148" s="408"/>
      <c r="AE148" s="408"/>
      <c r="AF148" s="408"/>
      <c r="AG148" s="408"/>
      <c r="AH148" s="408"/>
      <c r="AI148" s="408"/>
      <c r="AJ148" s="408"/>
      <c r="AK148" s="408"/>
      <c r="AL148" s="408"/>
      <c r="AM148" s="408"/>
      <c r="AN148" s="408"/>
      <c r="AO148" s="408"/>
      <c r="AP148" s="408"/>
      <c r="AQ148" s="408"/>
      <c r="AR148" s="408"/>
      <c r="AS148" s="408"/>
      <c r="AT148" s="408"/>
      <c r="AU148" s="408"/>
      <c r="AV148" s="408"/>
      <c r="AW148" s="408"/>
      <c r="AX148" s="408"/>
      <c r="AY148" s="408"/>
      <c r="AZ148" s="408"/>
      <c r="BA148" s="408"/>
      <c r="BB148" s="408"/>
      <c r="BC148" s="408"/>
      <c r="BD148" s="408"/>
      <c r="BE148" s="408"/>
      <c r="BF148" s="408"/>
      <c r="BG148" s="408"/>
      <c r="BH148" s="408"/>
      <c r="BI148" s="408"/>
      <c r="BJ148" s="408"/>
      <c r="BK148" s="408"/>
      <c r="BL148" s="408"/>
      <c r="BM148" s="408"/>
      <c r="BN148" s="408"/>
      <c r="BO148" s="408"/>
      <c r="BP148" s="408"/>
      <c r="BQ148" s="408"/>
      <c r="BR148" s="408"/>
      <c r="BS148" s="408"/>
      <c r="BT148" s="408"/>
      <c r="BU148" s="408"/>
      <c r="BV148" s="408"/>
      <c r="BW148" s="408"/>
      <c r="BX148" s="408"/>
      <c r="BY148" s="408"/>
      <c r="BZ148" s="408"/>
      <c r="CA148" s="408"/>
      <c r="CB148" s="408"/>
      <c r="CC148" s="408"/>
      <c r="CD148" s="408"/>
      <c r="CE148" s="408"/>
      <c r="CF148" s="408"/>
      <c r="CG148" s="408"/>
      <c r="CH148" s="408"/>
      <c r="CI148" s="408"/>
      <c r="CJ148" s="408"/>
      <c r="CK148" s="408"/>
      <c r="CL148" s="408"/>
      <c r="CM148" s="408"/>
      <c r="CN148" s="408"/>
      <c r="CO148" s="408"/>
      <c r="CP148" s="408"/>
      <c r="CQ148" s="408"/>
      <c r="CR148" s="408"/>
      <c r="CS148" s="408"/>
      <c r="CT148" s="408"/>
      <c r="CU148" s="408"/>
      <c r="CV148" s="408"/>
      <c r="CW148" s="408"/>
      <c r="CX148" s="408"/>
      <c r="CY148" s="408"/>
      <c r="CZ148" s="408"/>
      <c r="DA148" s="408"/>
      <c r="DB148" s="408"/>
      <c r="DC148" s="408"/>
      <c r="DD148" s="408"/>
      <c r="DE148" s="408"/>
      <c r="DF148" s="408"/>
      <c r="DG148" s="408"/>
      <c r="DH148" s="408"/>
      <c r="DI148" s="408"/>
      <c r="DJ148" s="408"/>
      <c r="DK148" s="408"/>
      <c r="DL148" s="408"/>
      <c r="DM148" s="408"/>
      <c r="DN148" s="408"/>
      <c r="DO148" s="408"/>
      <c r="DP148" s="408"/>
      <c r="DQ148" s="408"/>
      <c r="DR148" s="408"/>
      <c r="DS148" s="408"/>
      <c r="DT148" s="408"/>
      <c r="DU148" s="408"/>
      <c r="DV148" s="408"/>
      <c r="DW148" s="408"/>
      <c r="DX148" s="408"/>
      <c r="DY148" s="408"/>
    </row>
    <row r="149" spans="1:129" s="97" customFormat="1" ht="12.75" customHeight="1">
      <c r="A149" s="224"/>
      <c r="B149" s="180" t="s">
        <v>1335</v>
      </c>
      <c r="C149" s="220">
        <v>30069</v>
      </c>
      <c r="D149" s="422">
        <v>30069</v>
      </c>
      <c r="E149" s="408"/>
      <c r="F149" s="408"/>
      <c r="G149" s="408"/>
      <c r="H149" s="408"/>
      <c r="I149" s="408"/>
      <c r="J149" s="408"/>
      <c r="K149" s="408"/>
      <c r="L149" s="408"/>
      <c r="M149" s="408"/>
      <c r="N149" s="408"/>
      <c r="O149" s="408"/>
      <c r="P149" s="408"/>
      <c r="Q149" s="408"/>
      <c r="R149" s="408"/>
      <c r="S149" s="408"/>
      <c r="T149" s="408"/>
      <c r="U149" s="408"/>
      <c r="V149" s="408"/>
      <c r="W149" s="408"/>
      <c r="X149" s="408"/>
      <c r="Y149" s="408"/>
      <c r="Z149" s="408"/>
      <c r="AA149" s="408"/>
      <c r="AB149" s="408"/>
      <c r="AC149" s="408"/>
      <c r="AD149" s="408"/>
      <c r="AE149" s="408"/>
      <c r="AF149" s="408"/>
      <c r="AG149" s="408"/>
      <c r="AH149" s="408"/>
      <c r="AI149" s="408"/>
      <c r="AJ149" s="408"/>
      <c r="AK149" s="408"/>
      <c r="AL149" s="408"/>
      <c r="AM149" s="408"/>
      <c r="AN149" s="408"/>
      <c r="AO149" s="408"/>
      <c r="AP149" s="408"/>
      <c r="AQ149" s="408"/>
      <c r="AR149" s="408"/>
      <c r="AS149" s="408"/>
      <c r="AT149" s="408"/>
      <c r="AU149" s="408"/>
      <c r="AV149" s="408"/>
      <c r="AW149" s="408"/>
      <c r="AX149" s="408"/>
      <c r="AY149" s="408"/>
      <c r="AZ149" s="408"/>
      <c r="BA149" s="408"/>
      <c r="BB149" s="408"/>
      <c r="BC149" s="408"/>
      <c r="BD149" s="408"/>
      <c r="BE149" s="408"/>
      <c r="BF149" s="408"/>
      <c r="BG149" s="408"/>
      <c r="BH149" s="408"/>
      <c r="BI149" s="408"/>
      <c r="BJ149" s="408"/>
      <c r="BK149" s="408"/>
      <c r="BL149" s="408"/>
      <c r="BM149" s="408"/>
      <c r="BN149" s="408"/>
      <c r="BO149" s="408"/>
      <c r="BP149" s="408"/>
      <c r="BQ149" s="408"/>
      <c r="BR149" s="408"/>
      <c r="BS149" s="408"/>
      <c r="BT149" s="408"/>
      <c r="BU149" s="408"/>
      <c r="BV149" s="408"/>
      <c r="BW149" s="408"/>
      <c r="BX149" s="408"/>
      <c r="BY149" s="408"/>
      <c r="BZ149" s="408"/>
      <c r="CA149" s="408"/>
      <c r="CB149" s="408"/>
      <c r="CC149" s="408"/>
      <c r="CD149" s="408"/>
      <c r="CE149" s="408"/>
      <c r="CF149" s="408"/>
      <c r="CG149" s="408"/>
      <c r="CH149" s="408"/>
      <c r="CI149" s="408"/>
      <c r="CJ149" s="408"/>
      <c r="CK149" s="408"/>
      <c r="CL149" s="408"/>
      <c r="CM149" s="408"/>
      <c r="CN149" s="408"/>
      <c r="CO149" s="408"/>
      <c r="CP149" s="408"/>
      <c r="CQ149" s="408"/>
      <c r="CR149" s="408"/>
      <c r="CS149" s="408"/>
      <c r="CT149" s="408"/>
      <c r="CU149" s="408"/>
      <c r="CV149" s="408"/>
      <c r="CW149" s="408"/>
      <c r="CX149" s="408"/>
      <c r="CY149" s="408"/>
      <c r="CZ149" s="408"/>
      <c r="DA149" s="408"/>
      <c r="DB149" s="408"/>
      <c r="DC149" s="408"/>
      <c r="DD149" s="408"/>
      <c r="DE149" s="408"/>
      <c r="DF149" s="408"/>
      <c r="DG149" s="408"/>
      <c r="DH149" s="408"/>
      <c r="DI149" s="408"/>
      <c r="DJ149" s="408"/>
      <c r="DK149" s="408"/>
      <c r="DL149" s="408"/>
      <c r="DM149" s="408"/>
      <c r="DN149" s="408"/>
      <c r="DO149" s="408"/>
      <c r="DP149" s="408"/>
      <c r="DQ149" s="408"/>
      <c r="DR149" s="408"/>
      <c r="DS149" s="408"/>
      <c r="DT149" s="408"/>
      <c r="DU149" s="408"/>
      <c r="DV149" s="408"/>
      <c r="DW149" s="408"/>
      <c r="DX149" s="408"/>
      <c r="DY149" s="408"/>
    </row>
    <row r="150" spans="1:129" s="97" customFormat="1" ht="12.75" customHeight="1">
      <c r="A150" s="238" t="s">
        <v>498</v>
      </c>
      <c r="B150" s="239" t="s">
        <v>317</v>
      </c>
      <c r="C150" s="328">
        <v>30069</v>
      </c>
      <c r="D150" s="186">
        <v>30069</v>
      </c>
      <c r="E150" s="408"/>
      <c r="F150" s="408"/>
      <c r="G150" s="408"/>
      <c r="H150" s="408"/>
      <c r="I150" s="408"/>
      <c r="J150" s="408"/>
      <c r="K150" s="408"/>
      <c r="L150" s="408"/>
      <c r="M150" s="408"/>
      <c r="N150" s="408"/>
      <c r="O150" s="408"/>
      <c r="P150" s="408"/>
      <c r="Q150" s="408"/>
      <c r="R150" s="408"/>
      <c r="S150" s="408"/>
      <c r="T150" s="408"/>
      <c r="U150" s="408"/>
      <c r="V150" s="408"/>
      <c r="W150" s="408"/>
      <c r="X150" s="408"/>
      <c r="Y150" s="408"/>
      <c r="Z150" s="408"/>
      <c r="AA150" s="408"/>
      <c r="AB150" s="408"/>
      <c r="AC150" s="408"/>
      <c r="AD150" s="408"/>
      <c r="AE150" s="408"/>
      <c r="AF150" s="408"/>
      <c r="AG150" s="408"/>
      <c r="AH150" s="408"/>
      <c r="AI150" s="408"/>
      <c r="AJ150" s="408"/>
      <c r="AK150" s="408"/>
      <c r="AL150" s="408"/>
      <c r="AM150" s="408"/>
      <c r="AN150" s="408"/>
      <c r="AO150" s="408"/>
      <c r="AP150" s="408"/>
      <c r="AQ150" s="408"/>
      <c r="AR150" s="408"/>
      <c r="AS150" s="408"/>
      <c r="AT150" s="408"/>
      <c r="AU150" s="408"/>
      <c r="AV150" s="408"/>
      <c r="AW150" s="408"/>
      <c r="AX150" s="408"/>
      <c r="AY150" s="408"/>
      <c r="AZ150" s="408"/>
      <c r="BA150" s="408"/>
      <c r="BB150" s="408"/>
      <c r="BC150" s="408"/>
      <c r="BD150" s="408"/>
      <c r="BE150" s="408"/>
      <c r="BF150" s="408"/>
      <c r="BG150" s="408"/>
      <c r="BH150" s="408"/>
      <c r="BI150" s="408"/>
      <c r="BJ150" s="408"/>
      <c r="BK150" s="408"/>
      <c r="BL150" s="408"/>
      <c r="BM150" s="408"/>
      <c r="BN150" s="408"/>
      <c r="BO150" s="408"/>
      <c r="BP150" s="408"/>
      <c r="BQ150" s="408"/>
      <c r="BR150" s="408"/>
      <c r="BS150" s="408"/>
      <c r="BT150" s="408"/>
      <c r="BU150" s="408"/>
      <c r="BV150" s="408"/>
      <c r="BW150" s="408"/>
      <c r="BX150" s="408"/>
      <c r="BY150" s="408"/>
      <c r="BZ150" s="408"/>
      <c r="CA150" s="408"/>
      <c r="CB150" s="408"/>
      <c r="CC150" s="408"/>
      <c r="CD150" s="408"/>
      <c r="CE150" s="408"/>
      <c r="CF150" s="408"/>
      <c r="CG150" s="408"/>
      <c r="CH150" s="408"/>
      <c r="CI150" s="408"/>
      <c r="CJ150" s="408"/>
      <c r="CK150" s="408"/>
      <c r="CL150" s="408"/>
      <c r="CM150" s="408"/>
      <c r="CN150" s="408"/>
      <c r="CO150" s="408"/>
      <c r="CP150" s="408"/>
      <c r="CQ150" s="408"/>
      <c r="CR150" s="408"/>
      <c r="CS150" s="408"/>
      <c r="CT150" s="408"/>
      <c r="CU150" s="408"/>
      <c r="CV150" s="408"/>
      <c r="CW150" s="408"/>
      <c r="CX150" s="408"/>
      <c r="CY150" s="408"/>
      <c r="CZ150" s="408"/>
      <c r="DA150" s="408"/>
      <c r="DB150" s="408"/>
      <c r="DC150" s="408"/>
      <c r="DD150" s="408"/>
      <c r="DE150" s="408"/>
      <c r="DF150" s="408"/>
      <c r="DG150" s="408"/>
      <c r="DH150" s="408"/>
      <c r="DI150" s="408"/>
      <c r="DJ150" s="408"/>
      <c r="DK150" s="408"/>
      <c r="DL150" s="408"/>
      <c r="DM150" s="408"/>
      <c r="DN150" s="408"/>
      <c r="DO150" s="408"/>
      <c r="DP150" s="408"/>
      <c r="DQ150" s="408"/>
      <c r="DR150" s="408"/>
      <c r="DS150" s="408"/>
      <c r="DT150" s="408"/>
      <c r="DU150" s="408"/>
      <c r="DV150" s="408"/>
      <c r="DW150" s="408"/>
      <c r="DX150" s="408"/>
      <c r="DY150" s="408"/>
    </row>
    <row r="151" spans="1:9" ht="15" customHeight="1">
      <c r="A151" s="403"/>
      <c r="B151" s="426" t="s">
        <v>525</v>
      </c>
      <c r="C151" s="422"/>
      <c r="D151" s="186"/>
      <c r="E151" s="390"/>
      <c r="F151" s="390"/>
      <c r="G151" s="430"/>
      <c r="H151" s="390"/>
      <c r="I151" s="390"/>
    </row>
    <row r="152" spans="1:9" ht="12.75" customHeight="1">
      <c r="A152" s="403"/>
      <c r="B152" s="427" t="s">
        <v>512</v>
      </c>
      <c r="C152" s="422">
        <v>5331</v>
      </c>
      <c r="D152" s="422">
        <v>5331</v>
      </c>
      <c r="E152" s="390"/>
      <c r="F152" s="390"/>
      <c r="G152" s="430"/>
      <c r="H152" s="390"/>
      <c r="I152" s="390"/>
    </row>
    <row r="153" spans="1:9" ht="25.5" customHeight="1">
      <c r="A153" s="403"/>
      <c r="B153" s="428" t="s">
        <v>513</v>
      </c>
      <c r="C153" s="186">
        <v>5331</v>
      </c>
      <c r="D153" s="186">
        <v>5331</v>
      </c>
      <c r="E153" s="390"/>
      <c r="F153" s="390"/>
      <c r="G153" s="430"/>
      <c r="H153" s="390"/>
      <c r="I153" s="390"/>
    </row>
    <row r="154" spans="1:9" ht="12.75" customHeight="1">
      <c r="A154" s="403"/>
      <c r="B154" s="427" t="s">
        <v>285</v>
      </c>
      <c r="C154" s="422">
        <v>4862</v>
      </c>
      <c r="D154" s="422">
        <v>4862</v>
      </c>
      <c r="E154" s="390"/>
      <c r="F154" s="390"/>
      <c r="G154" s="430"/>
      <c r="H154" s="390"/>
      <c r="I154" s="390"/>
    </row>
    <row r="155" spans="1:9" ht="12.75" customHeight="1">
      <c r="A155" s="224" t="s">
        <v>199</v>
      </c>
      <c r="B155" s="428" t="s">
        <v>514</v>
      </c>
      <c r="C155" s="186">
        <v>4862</v>
      </c>
      <c r="D155" s="186">
        <v>4862</v>
      </c>
      <c r="E155" s="429"/>
      <c r="F155" s="429"/>
      <c r="G155" s="431"/>
      <c r="H155" s="429"/>
      <c r="I155" s="429"/>
    </row>
    <row r="156" spans="1:9" ht="12.75" customHeight="1">
      <c r="A156" s="181" t="s">
        <v>201</v>
      </c>
      <c r="B156" s="428" t="s">
        <v>515</v>
      </c>
      <c r="C156" s="186">
        <v>3662</v>
      </c>
      <c r="D156" s="186">
        <v>3662</v>
      </c>
      <c r="E156" s="429"/>
      <c r="F156" s="429"/>
      <c r="G156" s="431"/>
      <c r="H156" s="429"/>
      <c r="I156" s="429"/>
    </row>
    <row r="157" spans="1:9" ht="12.75" customHeight="1">
      <c r="A157" s="181">
        <v>2000</v>
      </c>
      <c r="B157" s="428" t="s">
        <v>516</v>
      </c>
      <c r="C157" s="186">
        <v>3662</v>
      </c>
      <c r="D157" s="186">
        <v>3662</v>
      </c>
      <c r="E157" s="390"/>
      <c r="F157" s="390"/>
      <c r="G157" s="430"/>
      <c r="H157" s="390"/>
      <c r="I157" s="390"/>
    </row>
    <row r="158" spans="1:9" ht="12.75" customHeight="1">
      <c r="A158" s="224" t="s">
        <v>220</v>
      </c>
      <c r="B158" s="428" t="s">
        <v>221</v>
      </c>
      <c r="C158" s="186">
        <v>1200</v>
      </c>
      <c r="D158" s="186">
        <v>1200</v>
      </c>
      <c r="E158" s="390"/>
      <c r="F158" s="390"/>
      <c r="G158" s="430"/>
      <c r="H158" s="390"/>
      <c r="I158" s="390"/>
    </row>
    <row r="159" spans="1:9" ht="12.75" customHeight="1">
      <c r="A159" s="181">
        <v>6000</v>
      </c>
      <c r="B159" s="428" t="s">
        <v>523</v>
      </c>
      <c r="C159" s="186">
        <v>1200</v>
      </c>
      <c r="D159" s="186">
        <v>1200</v>
      </c>
      <c r="E159" s="390"/>
      <c r="F159" s="390"/>
      <c r="G159" s="430"/>
      <c r="H159" s="390"/>
      <c r="I159" s="390"/>
    </row>
    <row r="160" spans="1:129" s="97" customFormat="1" ht="12.75" customHeight="1">
      <c r="A160" s="368"/>
      <c r="B160" s="180" t="s">
        <v>1334</v>
      </c>
      <c r="C160" s="220">
        <v>469</v>
      </c>
      <c r="D160" s="422">
        <v>469</v>
      </c>
      <c r="E160" s="408"/>
      <c r="F160" s="408"/>
      <c r="G160" s="408"/>
      <c r="H160" s="408"/>
      <c r="I160" s="408"/>
      <c r="J160" s="408"/>
      <c r="K160" s="408"/>
      <c r="L160" s="408"/>
      <c r="M160" s="408"/>
      <c r="N160" s="408"/>
      <c r="O160" s="408"/>
      <c r="P160" s="408"/>
      <c r="Q160" s="408"/>
      <c r="R160" s="408"/>
      <c r="S160" s="408"/>
      <c r="T160" s="408"/>
      <c r="U160" s="408"/>
      <c r="V160" s="408"/>
      <c r="W160" s="408"/>
      <c r="X160" s="408"/>
      <c r="Y160" s="408"/>
      <c r="Z160" s="408"/>
      <c r="AA160" s="408"/>
      <c r="AB160" s="408"/>
      <c r="AC160" s="408"/>
      <c r="AD160" s="408"/>
      <c r="AE160" s="408"/>
      <c r="AF160" s="408"/>
      <c r="AG160" s="408"/>
      <c r="AH160" s="408"/>
      <c r="AI160" s="408"/>
      <c r="AJ160" s="408"/>
      <c r="AK160" s="408"/>
      <c r="AL160" s="408"/>
      <c r="AM160" s="408"/>
      <c r="AN160" s="408"/>
      <c r="AO160" s="408"/>
      <c r="AP160" s="408"/>
      <c r="AQ160" s="408"/>
      <c r="AR160" s="408"/>
      <c r="AS160" s="408"/>
      <c r="AT160" s="408"/>
      <c r="AU160" s="408"/>
      <c r="AV160" s="408"/>
      <c r="AW160" s="408"/>
      <c r="AX160" s="408"/>
      <c r="AY160" s="408"/>
      <c r="AZ160" s="408"/>
      <c r="BA160" s="408"/>
      <c r="BB160" s="408"/>
      <c r="BC160" s="408"/>
      <c r="BD160" s="408"/>
      <c r="BE160" s="408"/>
      <c r="BF160" s="408"/>
      <c r="BG160" s="408"/>
      <c r="BH160" s="408"/>
      <c r="BI160" s="408"/>
      <c r="BJ160" s="408"/>
      <c r="BK160" s="408"/>
      <c r="BL160" s="408"/>
      <c r="BM160" s="408"/>
      <c r="BN160" s="408"/>
      <c r="BO160" s="408"/>
      <c r="BP160" s="408"/>
      <c r="BQ160" s="408"/>
      <c r="BR160" s="408"/>
      <c r="BS160" s="408"/>
      <c r="BT160" s="408"/>
      <c r="BU160" s="408"/>
      <c r="BV160" s="408"/>
      <c r="BW160" s="408"/>
      <c r="BX160" s="408"/>
      <c r="BY160" s="408"/>
      <c r="BZ160" s="408"/>
      <c r="CA160" s="408"/>
      <c r="CB160" s="408"/>
      <c r="CC160" s="408"/>
      <c r="CD160" s="408"/>
      <c r="CE160" s="408"/>
      <c r="CF160" s="408"/>
      <c r="CG160" s="408"/>
      <c r="CH160" s="408"/>
      <c r="CI160" s="408"/>
      <c r="CJ160" s="408"/>
      <c r="CK160" s="408"/>
      <c r="CL160" s="408"/>
      <c r="CM160" s="408"/>
      <c r="CN160" s="408"/>
      <c r="CO160" s="408"/>
      <c r="CP160" s="408"/>
      <c r="CQ160" s="408"/>
      <c r="CR160" s="408"/>
      <c r="CS160" s="408"/>
      <c r="CT160" s="408"/>
      <c r="CU160" s="408"/>
      <c r="CV160" s="408"/>
      <c r="CW160" s="408"/>
      <c r="CX160" s="408"/>
      <c r="CY160" s="408"/>
      <c r="CZ160" s="408"/>
      <c r="DA160" s="408"/>
      <c r="DB160" s="408"/>
      <c r="DC160" s="408"/>
      <c r="DD160" s="408"/>
      <c r="DE160" s="408"/>
      <c r="DF160" s="408"/>
      <c r="DG160" s="408"/>
      <c r="DH160" s="408"/>
      <c r="DI160" s="408"/>
      <c r="DJ160" s="408"/>
      <c r="DK160" s="408"/>
      <c r="DL160" s="408"/>
      <c r="DM160" s="408"/>
      <c r="DN160" s="408"/>
      <c r="DO160" s="408"/>
      <c r="DP160" s="408"/>
      <c r="DQ160" s="408"/>
      <c r="DR160" s="408"/>
      <c r="DS160" s="408"/>
      <c r="DT160" s="408"/>
      <c r="DU160" s="408"/>
      <c r="DV160" s="408"/>
      <c r="DW160" s="408"/>
      <c r="DX160" s="408"/>
      <c r="DY160" s="408"/>
    </row>
    <row r="161" spans="1:129" s="97" customFormat="1" ht="12.75" customHeight="1">
      <c r="A161" s="224"/>
      <c r="B161" s="180" t="s">
        <v>1335</v>
      </c>
      <c r="C161" s="220">
        <v>-469</v>
      </c>
      <c r="D161" s="422">
        <v>-469</v>
      </c>
      <c r="E161" s="408"/>
      <c r="F161" s="408"/>
      <c r="G161" s="408"/>
      <c r="H161" s="408"/>
      <c r="I161" s="408"/>
      <c r="J161" s="408"/>
      <c r="K161" s="408"/>
      <c r="L161" s="408"/>
      <c r="M161" s="408"/>
      <c r="N161" s="408"/>
      <c r="O161" s="408"/>
      <c r="P161" s="408"/>
      <c r="Q161" s="408"/>
      <c r="R161" s="408"/>
      <c r="S161" s="408"/>
      <c r="T161" s="408"/>
      <c r="U161" s="408"/>
      <c r="V161" s="408"/>
      <c r="W161" s="408"/>
      <c r="X161" s="408"/>
      <c r="Y161" s="408"/>
      <c r="Z161" s="408"/>
      <c r="AA161" s="408"/>
      <c r="AB161" s="408"/>
      <c r="AC161" s="408"/>
      <c r="AD161" s="408"/>
      <c r="AE161" s="408"/>
      <c r="AF161" s="408"/>
      <c r="AG161" s="408"/>
      <c r="AH161" s="408"/>
      <c r="AI161" s="408"/>
      <c r="AJ161" s="408"/>
      <c r="AK161" s="408"/>
      <c r="AL161" s="408"/>
      <c r="AM161" s="408"/>
      <c r="AN161" s="408"/>
      <c r="AO161" s="408"/>
      <c r="AP161" s="408"/>
      <c r="AQ161" s="408"/>
      <c r="AR161" s="408"/>
      <c r="AS161" s="408"/>
      <c r="AT161" s="408"/>
      <c r="AU161" s="408"/>
      <c r="AV161" s="408"/>
      <c r="AW161" s="408"/>
      <c r="AX161" s="408"/>
      <c r="AY161" s="408"/>
      <c r="AZ161" s="408"/>
      <c r="BA161" s="408"/>
      <c r="BB161" s="408"/>
      <c r="BC161" s="408"/>
      <c r="BD161" s="408"/>
      <c r="BE161" s="408"/>
      <c r="BF161" s="408"/>
      <c r="BG161" s="408"/>
      <c r="BH161" s="408"/>
      <c r="BI161" s="408"/>
      <c r="BJ161" s="408"/>
      <c r="BK161" s="408"/>
      <c r="BL161" s="408"/>
      <c r="BM161" s="408"/>
      <c r="BN161" s="408"/>
      <c r="BO161" s="408"/>
      <c r="BP161" s="408"/>
      <c r="BQ161" s="408"/>
      <c r="BR161" s="408"/>
      <c r="BS161" s="408"/>
      <c r="BT161" s="408"/>
      <c r="BU161" s="408"/>
      <c r="BV161" s="408"/>
      <c r="BW161" s="408"/>
      <c r="BX161" s="408"/>
      <c r="BY161" s="408"/>
      <c r="BZ161" s="408"/>
      <c r="CA161" s="408"/>
      <c r="CB161" s="408"/>
      <c r="CC161" s="408"/>
      <c r="CD161" s="408"/>
      <c r="CE161" s="408"/>
      <c r="CF161" s="408"/>
      <c r="CG161" s="408"/>
      <c r="CH161" s="408"/>
      <c r="CI161" s="408"/>
      <c r="CJ161" s="408"/>
      <c r="CK161" s="408"/>
      <c r="CL161" s="408"/>
      <c r="CM161" s="408"/>
      <c r="CN161" s="408"/>
      <c r="CO161" s="408"/>
      <c r="CP161" s="408"/>
      <c r="CQ161" s="408"/>
      <c r="CR161" s="408"/>
      <c r="CS161" s="408"/>
      <c r="CT161" s="408"/>
      <c r="CU161" s="408"/>
      <c r="CV161" s="408"/>
      <c r="CW161" s="408"/>
      <c r="CX161" s="408"/>
      <c r="CY161" s="408"/>
      <c r="CZ161" s="408"/>
      <c r="DA161" s="408"/>
      <c r="DB161" s="408"/>
      <c r="DC161" s="408"/>
      <c r="DD161" s="408"/>
      <c r="DE161" s="408"/>
      <c r="DF161" s="408"/>
      <c r="DG161" s="408"/>
      <c r="DH161" s="408"/>
      <c r="DI161" s="408"/>
      <c r="DJ161" s="408"/>
      <c r="DK161" s="408"/>
      <c r="DL161" s="408"/>
      <c r="DM161" s="408"/>
      <c r="DN161" s="408"/>
      <c r="DO161" s="408"/>
      <c r="DP161" s="408"/>
      <c r="DQ161" s="408"/>
      <c r="DR161" s="408"/>
      <c r="DS161" s="408"/>
      <c r="DT161" s="408"/>
      <c r="DU161" s="408"/>
      <c r="DV161" s="408"/>
      <c r="DW161" s="408"/>
      <c r="DX161" s="408"/>
      <c r="DY161" s="408"/>
    </row>
    <row r="162" spans="1:129" s="97" customFormat="1" ht="12.75" customHeight="1">
      <c r="A162" s="238" t="s">
        <v>498</v>
      </c>
      <c r="B162" s="239" t="s">
        <v>317</v>
      </c>
      <c r="C162" s="328">
        <v>-469</v>
      </c>
      <c r="D162" s="186">
        <v>-469</v>
      </c>
      <c r="E162" s="408"/>
      <c r="F162" s="408"/>
      <c r="G162" s="408"/>
      <c r="H162" s="408"/>
      <c r="I162" s="408"/>
      <c r="J162" s="408"/>
      <c r="K162" s="408"/>
      <c r="L162" s="408"/>
      <c r="M162" s="408"/>
      <c r="N162" s="408"/>
      <c r="O162" s="408"/>
      <c r="P162" s="408"/>
      <c r="Q162" s="408"/>
      <c r="R162" s="408"/>
      <c r="S162" s="408"/>
      <c r="T162" s="408"/>
      <c r="U162" s="408"/>
      <c r="V162" s="408"/>
      <c r="W162" s="408"/>
      <c r="X162" s="408"/>
      <c r="Y162" s="408"/>
      <c r="Z162" s="408"/>
      <c r="AA162" s="408"/>
      <c r="AB162" s="408"/>
      <c r="AC162" s="408"/>
      <c r="AD162" s="408"/>
      <c r="AE162" s="408"/>
      <c r="AF162" s="408"/>
      <c r="AG162" s="408"/>
      <c r="AH162" s="408"/>
      <c r="AI162" s="408"/>
      <c r="AJ162" s="408"/>
      <c r="AK162" s="408"/>
      <c r="AL162" s="408"/>
      <c r="AM162" s="408"/>
      <c r="AN162" s="408"/>
      <c r="AO162" s="408"/>
      <c r="AP162" s="408"/>
      <c r="AQ162" s="408"/>
      <c r="AR162" s="408"/>
      <c r="AS162" s="408"/>
      <c r="AT162" s="408"/>
      <c r="AU162" s="408"/>
      <c r="AV162" s="408"/>
      <c r="AW162" s="408"/>
      <c r="AX162" s="408"/>
      <c r="AY162" s="408"/>
      <c r="AZ162" s="408"/>
      <c r="BA162" s="408"/>
      <c r="BB162" s="408"/>
      <c r="BC162" s="408"/>
      <c r="BD162" s="408"/>
      <c r="BE162" s="408"/>
      <c r="BF162" s="408"/>
      <c r="BG162" s="408"/>
      <c r="BH162" s="408"/>
      <c r="BI162" s="408"/>
      <c r="BJ162" s="408"/>
      <c r="BK162" s="408"/>
      <c r="BL162" s="408"/>
      <c r="BM162" s="408"/>
      <c r="BN162" s="408"/>
      <c r="BO162" s="408"/>
      <c r="BP162" s="408"/>
      <c r="BQ162" s="408"/>
      <c r="BR162" s="408"/>
      <c r="BS162" s="408"/>
      <c r="BT162" s="408"/>
      <c r="BU162" s="408"/>
      <c r="BV162" s="408"/>
      <c r="BW162" s="408"/>
      <c r="BX162" s="408"/>
      <c r="BY162" s="408"/>
      <c r="BZ162" s="408"/>
      <c r="CA162" s="408"/>
      <c r="CB162" s="408"/>
      <c r="CC162" s="408"/>
      <c r="CD162" s="408"/>
      <c r="CE162" s="408"/>
      <c r="CF162" s="408"/>
      <c r="CG162" s="408"/>
      <c r="CH162" s="408"/>
      <c r="CI162" s="408"/>
      <c r="CJ162" s="408"/>
      <c r="CK162" s="408"/>
      <c r="CL162" s="408"/>
      <c r="CM162" s="408"/>
      <c r="CN162" s="408"/>
      <c r="CO162" s="408"/>
      <c r="CP162" s="408"/>
      <c r="CQ162" s="408"/>
      <c r="CR162" s="408"/>
      <c r="CS162" s="408"/>
      <c r="CT162" s="408"/>
      <c r="CU162" s="408"/>
      <c r="CV162" s="408"/>
      <c r="CW162" s="408"/>
      <c r="CX162" s="408"/>
      <c r="CY162" s="408"/>
      <c r="CZ162" s="408"/>
      <c r="DA162" s="408"/>
      <c r="DB162" s="408"/>
      <c r="DC162" s="408"/>
      <c r="DD162" s="408"/>
      <c r="DE162" s="408"/>
      <c r="DF162" s="408"/>
      <c r="DG162" s="408"/>
      <c r="DH162" s="408"/>
      <c r="DI162" s="408"/>
      <c r="DJ162" s="408"/>
      <c r="DK162" s="408"/>
      <c r="DL162" s="408"/>
      <c r="DM162" s="408"/>
      <c r="DN162" s="408"/>
      <c r="DO162" s="408"/>
      <c r="DP162" s="408"/>
      <c r="DQ162" s="408"/>
      <c r="DR162" s="408"/>
      <c r="DS162" s="408"/>
      <c r="DT162" s="408"/>
      <c r="DU162" s="408"/>
      <c r="DV162" s="408"/>
      <c r="DW162" s="408"/>
      <c r="DX162" s="408"/>
      <c r="DY162" s="408"/>
    </row>
    <row r="163" spans="1:9" ht="15" customHeight="1">
      <c r="A163" s="403"/>
      <c r="B163" s="426" t="s">
        <v>526</v>
      </c>
      <c r="C163" s="422"/>
      <c r="D163" s="186"/>
      <c r="E163" s="390"/>
      <c r="F163" s="390"/>
      <c r="G163" s="430"/>
      <c r="H163" s="390"/>
      <c r="I163" s="390"/>
    </row>
    <row r="164" spans="1:9" ht="12.75" customHeight="1">
      <c r="A164" s="403"/>
      <c r="B164" s="427" t="s">
        <v>512</v>
      </c>
      <c r="C164" s="422">
        <v>12024</v>
      </c>
      <c r="D164" s="422">
        <v>12024</v>
      </c>
      <c r="E164" s="390"/>
      <c r="F164" s="390"/>
      <c r="G164" s="430"/>
      <c r="H164" s="390"/>
      <c r="I164" s="390"/>
    </row>
    <row r="165" spans="1:9" ht="25.5" customHeight="1">
      <c r="A165" s="403"/>
      <c r="B165" s="428" t="s">
        <v>513</v>
      </c>
      <c r="C165" s="186">
        <v>12024</v>
      </c>
      <c r="D165" s="186">
        <v>12024</v>
      </c>
      <c r="E165" s="390"/>
      <c r="F165" s="390"/>
      <c r="G165" s="430"/>
      <c r="H165" s="390"/>
      <c r="I165" s="390"/>
    </row>
    <row r="166" spans="1:9" ht="12.75" customHeight="1">
      <c r="A166" s="403"/>
      <c r="B166" s="427" t="s">
        <v>285</v>
      </c>
      <c r="C166" s="422">
        <v>6662</v>
      </c>
      <c r="D166" s="422">
        <v>6662</v>
      </c>
      <c r="E166" s="390"/>
      <c r="F166" s="390"/>
      <c r="G166" s="430"/>
      <c r="H166" s="390"/>
      <c r="I166" s="390"/>
    </row>
    <row r="167" spans="1:9" ht="12.75" customHeight="1">
      <c r="A167" s="224" t="s">
        <v>199</v>
      </c>
      <c r="B167" s="428" t="s">
        <v>514</v>
      </c>
      <c r="C167" s="186">
        <v>6247</v>
      </c>
      <c r="D167" s="186">
        <v>6247</v>
      </c>
      <c r="E167" s="390"/>
      <c r="F167" s="390"/>
      <c r="G167" s="430"/>
      <c r="H167" s="390"/>
      <c r="I167" s="390"/>
    </row>
    <row r="168" spans="1:9" ht="12.75" customHeight="1">
      <c r="A168" s="181" t="s">
        <v>201</v>
      </c>
      <c r="B168" s="428" t="s">
        <v>515</v>
      </c>
      <c r="C168" s="186">
        <v>6247</v>
      </c>
      <c r="D168" s="186">
        <v>6247</v>
      </c>
      <c r="E168" s="390"/>
      <c r="F168" s="390"/>
      <c r="G168" s="430"/>
      <c r="H168" s="390"/>
      <c r="I168" s="390"/>
    </row>
    <row r="169" spans="1:9" ht="12.75" customHeight="1">
      <c r="A169" s="181">
        <v>2000</v>
      </c>
      <c r="B169" s="428" t="s">
        <v>516</v>
      </c>
      <c r="C169" s="186">
        <v>6247</v>
      </c>
      <c r="D169" s="186">
        <v>6247</v>
      </c>
      <c r="E169" s="390"/>
      <c r="F169" s="390"/>
      <c r="G169" s="430"/>
      <c r="H169" s="390"/>
      <c r="I169" s="390"/>
    </row>
    <row r="170" spans="1:9" ht="12.75" customHeight="1">
      <c r="A170" s="224" t="s">
        <v>240</v>
      </c>
      <c r="B170" s="428" t="s">
        <v>524</v>
      </c>
      <c r="C170" s="186">
        <v>415</v>
      </c>
      <c r="D170" s="186">
        <v>415</v>
      </c>
      <c r="E170" s="390"/>
      <c r="F170" s="390"/>
      <c r="G170" s="430"/>
      <c r="H170" s="390"/>
      <c r="I170" s="390"/>
    </row>
    <row r="171" spans="1:9" ht="12.75" customHeight="1">
      <c r="A171" s="181">
        <v>5000</v>
      </c>
      <c r="B171" s="428" t="s">
        <v>243</v>
      </c>
      <c r="C171" s="186">
        <v>415</v>
      </c>
      <c r="D171" s="186">
        <v>415</v>
      </c>
      <c r="E171" s="429"/>
      <c r="F171" s="429"/>
      <c r="G171" s="431"/>
      <c r="H171" s="429"/>
      <c r="I171" s="429"/>
    </row>
    <row r="172" spans="1:129" s="97" customFormat="1" ht="12.75" customHeight="1">
      <c r="A172" s="368"/>
      <c r="B172" s="180" t="s">
        <v>1334</v>
      </c>
      <c r="C172" s="220">
        <v>5362</v>
      </c>
      <c r="D172" s="422">
        <v>5362</v>
      </c>
      <c r="E172" s="408"/>
      <c r="F172" s="408"/>
      <c r="G172" s="408"/>
      <c r="H172" s="408"/>
      <c r="I172" s="408"/>
      <c r="J172" s="408"/>
      <c r="K172" s="408"/>
      <c r="L172" s="408"/>
      <c r="M172" s="408"/>
      <c r="N172" s="408"/>
      <c r="O172" s="408"/>
      <c r="P172" s="408"/>
      <c r="Q172" s="408"/>
      <c r="R172" s="408"/>
      <c r="S172" s="408"/>
      <c r="T172" s="408"/>
      <c r="U172" s="408"/>
      <c r="V172" s="408"/>
      <c r="W172" s="408"/>
      <c r="X172" s="408"/>
      <c r="Y172" s="408"/>
      <c r="Z172" s="408"/>
      <c r="AA172" s="408"/>
      <c r="AB172" s="408"/>
      <c r="AC172" s="408"/>
      <c r="AD172" s="408"/>
      <c r="AE172" s="408"/>
      <c r="AF172" s="408"/>
      <c r="AG172" s="408"/>
      <c r="AH172" s="408"/>
      <c r="AI172" s="408"/>
      <c r="AJ172" s="408"/>
      <c r="AK172" s="408"/>
      <c r="AL172" s="408"/>
      <c r="AM172" s="408"/>
      <c r="AN172" s="408"/>
      <c r="AO172" s="408"/>
      <c r="AP172" s="408"/>
      <c r="AQ172" s="408"/>
      <c r="AR172" s="408"/>
      <c r="AS172" s="408"/>
      <c r="AT172" s="408"/>
      <c r="AU172" s="408"/>
      <c r="AV172" s="408"/>
      <c r="AW172" s="408"/>
      <c r="AX172" s="408"/>
      <c r="AY172" s="408"/>
      <c r="AZ172" s="408"/>
      <c r="BA172" s="408"/>
      <c r="BB172" s="408"/>
      <c r="BC172" s="408"/>
      <c r="BD172" s="408"/>
      <c r="BE172" s="408"/>
      <c r="BF172" s="408"/>
      <c r="BG172" s="408"/>
      <c r="BH172" s="408"/>
      <c r="BI172" s="408"/>
      <c r="BJ172" s="408"/>
      <c r="BK172" s="408"/>
      <c r="BL172" s="408"/>
      <c r="BM172" s="408"/>
      <c r="BN172" s="408"/>
      <c r="BO172" s="408"/>
      <c r="BP172" s="408"/>
      <c r="BQ172" s="408"/>
      <c r="BR172" s="408"/>
      <c r="BS172" s="408"/>
      <c r="BT172" s="408"/>
      <c r="BU172" s="408"/>
      <c r="BV172" s="408"/>
      <c r="BW172" s="408"/>
      <c r="BX172" s="408"/>
      <c r="BY172" s="408"/>
      <c r="BZ172" s="408"/>
      <c r="CA172" s="408"/>
      <c r="CB172" s="408"/>
      <c r="CC172" s="408"/>
      <c r="CD172" s="408"/>
      <c r="CE172" s="408"/>
      <c r="CF172" s="408"/>
      <c r="CG172" s="408"/>
      <c r="CH172" s="408"/>
      <c r="CI172" s="408"/>
      <c r="CJ172" s="408"/>
      <c r="CK172" s="408"/>
      <c r="CL172" s="408"/>
      <c r="CM172" s="408"/>
      <c r="CN172" s="408"/>
      <c r="CO172" s="408"/>
      <c r="CP172" s="408"/>
      <c r="CQ172" s="408"/>
      <c r="CR172" s="408"/>
      <c r="CS172" s="408"/>
      <c r="CT172" s="408"/>
      <c r="CU172" s="408"/>
      <c r="CV172" s="408"/>
      <c r="CW172" s="408"/>
      <c r="CX172" s="408"/>
      <c r="CY172" s="408"/>
      <c r="CZ172" s="408"/>
      <c r="DA172" s="408"/>
      <c r="DB172" s="408"/>
      <c r="DC172" s="408"/>
      <c r="DD172" s="408"/>
      <c r="DE172" s="408"/>
      <c r="DF172" s="408"/>
      <c r="DG172" s="408"/>
      <c r="DH172" s="408"/>
      <c r="DI172" s="408"/>
      <c r="DJ172" s="408"/>
      <c r="DK172" s="408"/>
      <c r="DL172" s="408"/>
      <c r="DM172" s="408"/>
      <c r="DN172" s="408"/>
      <c r="DO172" s="408"/>
      <c r="DP172" s="408"/>
      <c r="DQ172" s="408"/>
      <c r="DR172" s="408"/>
      <c r="DS172" s="408"/>
      <c r="DT172" s="408"/>
      <c r="DU172" s="408"/>
      <c r="DV172" s="408"/>
      <c r="DW172" s="408"/>
      <c r="DX172" s="408"/>
      <c r="DY172" s="408"/>
    </row>
    <row r="173" spans="1:129" s="97" customFormat="1" ht="12.75" customHeight="1">
      <c r="A173" s="224"/>
      <c r="B173" s="180" t="s">
        <v>1335</v>
      </c>
      <c r="C173" s="220">
        <v>-5362</v>
      </c>
      <c r="D173" s="422">
        <v>-5362</v>
      </c>
      <c r="E173" s="408"/>
      <c r="F173" s="408"/>
      <c r="G173" s="408"/>
      <c r="H173" s="408"/>
      <c r="I173" s="408"/>
      <c r="J173" s="408"/>
      <c r="K173" s="408"/>
      <c r="L173" s="408"/>
      <c r="M173" s="408"/>
      <c r="N173" s="408"/>
      <c r="O173" s="408"/>
      <c r="P173" s="408"/>
      <c r="Q173" s="408"/>
      <c r="R173" s="408"/>
      <c r="S173" s="408"/>
      <c r="T173" s="408"/>
      <c r="U173" s="408"/>
      <c r="V173" s="408"/>
      <c r="W173" s="408"/>
      <c r="X173" s="408"/>
      <c r="Y173" s="408"/>
      <c r="Z173" s="408"/>
      <c r="AA173" s="408"/>
      <c r="AB173" s="408"/>
      <c r="AC173" s="408"/>
      <c r="AD173" s="408"/>
      <c r="AE173" s="408"/>
      <c r="AF173" s="408"/>
      <c r="AG173" s="408"/>
      <c r="AH173" s="408"/>
      <c r="AI173" s="408"/>
      <c r="AJ173" s="408"/>
      <c r="AK173" s="408"/>
      <c r="AL173" s="408"/>
      <c r="AM173" s="408"/>
      <c r="AN173" s="408"/>
      <c r="AO173" s="408"/>
      <c r="AP173" s="408"/>
      <c r="AQ173" s="408"/>
      <c r="AR173" s="408"/>
      <c r="AS173" s="408"/>
      <c r="AT173" s="408"/>
      <c r="AU173" s="408"/>
      <c r="AV173" s="408"/>
      <c r="AW173" s="408"/>
      <c r="AX173" s="408"/>
      <c r="AY173" s="408"/>
      <c r="AZ173" s="408"/>
      <c r="BA173" s="408"/>
      <c r="BB173" s="408"/>
      <c r="BC173" s="408"/>
      <c r="BD173" s="408"/>
      <c r="BE173" s="408"/>
      <c r="BF173" s="408"/>
      <c r="BG173" s="408"/>
      <c r="BH173" s="408"/>
      <c r="BI173" s="408"/>
      <c r="BJ173" s="408"/>
      <c r="BK173" s="408"/>
      <c r="BL173" s="408"/>
      <c r="BM173" s="408"/>
      <c r="BN173" s="408"/>
      <c r="BO173" s="408"/>
      <c r="BP173" s="408"/>
      <c r="BQ173" s="408"/>
      <c r="BR173" s="408"/>
      <c r="BS173" s="408"/>
      <c r="BT173" s="408"/>
      <c r="BU173" s="408"/>
      <c r="BV173" s="408"/>
      <c r="BW173" s="408"/>
      <c r="BX173" s="408"/>
      <c r="BY173" s="408"/>
      <c r="BZ173" s="408"/>
      <c r="CA173" s="408"/>
      <c r="CB173" s="408"/>
      <c r="CC173" s="408"/>
      <c r="CD173" s="408"/>
      <c r="CE173" s="408"/>
      <c r="CF173" s="408"/>
      <c r="CG173" s="408"/>
      <c r="CH173" s="408"/>
      <c r="CI173" s="408"/>
      <c r="CJ173" s="408"/>
      <c r="CK173" s="408"/>
      <c r="CL173" s="408"/>
      <c r="CM173" s="408"/>
      <c r="CN173" s="408"/>
      <c r="CO173" s="408"/>
      <c r="CP173" s="408"/>
      <c r="CQ173" s="408"/>
      <c r="CR173" s="408"/>
      <c r="CS173" s="408"/>
      <c r="CT173" s="408"/>
      <c r="CU173" s="408"/>
      <c r="CV173" s="408"/>
      <c r="CW173" s="408"/>
      <c r="CX173" s="408"/>
      <c r="CY173" s="408"/>
      <c r="CZ173" s="408"/>
      <c r="DA173" s="408"/>
      <c r="DB173" s="408"/>
      <c r="DC173" s="408"/>
      <c r="DD173" s="408"/>
      <c r="DE173" s="408"/>
      <c r="DF173" s="408"/>
      <c r="DG173" s="408"/>
      <c r="DH173" s="408"/>
      <c r="DI173" s="408"/>
      <c r="DJ173" s="408"/>
      <c r="DK173" s="408"/>
      <c r="DL173" s="408"/>
      <c r="DM173" s="408"/>
      <c r="DN173" s="408"/>
      <c r="DO173" s="408"/>
      <c r="DP173" s="408"/>
      <c r="DQ173" s="408"/>
      <c r="DR173" s="408"/>
      <c r="DS173" s="408"/>
      <c r="DT173" s="408"/>
      <c r="DU173" s="408"/>
      <c r="DV173" s="408"/>
      <c r="DW173" s="408"/>
      <c r="DX173" s="408"/>
      <c r="DY173" s="408"/>
    </row>
    <row r="174" spans="1:129" s="97" customFormat="1" ht="12.75" customHeight="1">
      <c r="A174" s="238" t="s">
        <v>498</v>
      </c>
      <c r="B174" s="239" t="s">
        <v>317</v>
      </c>
      <c r="C174" s="328">
        <v>-5362</v>
      </c>
      <c r="D174" s="186">
        <v>-5362</v>
      </c>
      <c r="E174" s="408"/>
      <c r="F174" s="408"/>
      <c r="G174" s="408"/>
      <c r="H174" s="408"/>
      <c r="I174" s="408"/>
      <c r="J174" s="408"/>
      <c r="K174" s="408"/>
      <c r="L174" s="408"/>
      <c r="M174" s="408"/>
      <c r="N174" s="408"/>
      <c r="O174" s="408"/>
      <c r="P174" s="408"/>
      <c r="Q174" s="408"/>
      <c r="R174" s="408"/>
      <c r="S174" s="408"/>
      <c r="T174" s="408"/>
      <c r="U174" s="408"/>
      <c r="V174" s="408"/>
      <c r="W174" s="408"/>
      <c r="X174" s="408"/>
      <c r="Y174" s="408"/>
      <c r="Z174" s="408"/>
      <c r="AA174" s="408"/>
      <c r="AB174" s="408"/>
      <c r="AC174" s="408"/>
      <c r="AD174" s="408"/>
      <c r="AE174" s="408"/>
      <c r="AF174" s="408"/>
      <c r="AG174" s="408"/>
      <c r="AH174" s="408"/>
      <c r="AI174" s="408"/>
      <c r="AJ174" s="408"/>
      <c r="AK174" s="408"/>
      <c r="AL174" s="408"/>
      <c r="AM174" s="408"/>
      <c r="AN174" s="408"/>
      <c r="AO174" s="408"/>
      <c r="AP174" s="408"/>
      <c r="AQ174" s="408"/>
      <c r="AR174" s="408"/>
      <c r="AS174" s="408"/>
      <c r="AT174" s="408"/>
      <c r="AU174" s="408"/>
      <c r="AV174" s="408"/>
      <c r="AW174" s="408"/>
      <c r="AX174" s="408"/>
      <c r="AY174" s="408"/>
      <c r="AZ174" s="408"/>
      <c r="BA174" s="408"/>
      <c r="BB174" s="408"/>
      <c r="BC174" s="408"/>
      <c r="BD174" s="408"/>
      <c r="BE174" s="408"/>
      <c r="BF174" s="408"/>
      <c r="BG174" s="408"/>
      <c r="BH174" s="408"/>
      <c r="BI174" s="408"/>
      <c r="BJ174" s="408"/>
      <c r="BK174" s="408"/>
      <c r="BL174" s="408"/>
      <c r="BM174" s="408"/>
      <c r="BN174" s="408"/>
      <c r="BO174" s="408"/>
      <c r="BP174" s="408"/>
      <c r="BQ174" s="408"/>
      <c r="BR174" s="408"/>
      <c r="BS174" s="408"/>
      <c r="BT174" s="408"/>
      <c r="BU174" s="408"/>
      <c r="BV174" s="408"/>
      <c r="BW174" s="408"/>
      <c r="BX174" s="408"/>
      <c r="BY174" s="408"/>
      <c r="BZ174" s="408"/>
      <c r="CA174" s="408"/>
      <c r="CB174" s="408"/>
      <c r="CC174" s="408"/>
      <c r="CD174" s="408"/>
      <c r="CE174" s="408"/>
      <c r="CF174" s="408"/>
      <c r="CG174" s="408"/>
      <c r="CH174" s="408"/>
      <c r="CI174" s="408"/>
      <c r="CJ174" s="408"/>
      <c r="CK174" s="408"/>
      <c r="CL174" s="408"/>
      <c r="CM174" s="408"/>
      <c r="CN174" s="408"/>
      <c r="CO174" s="408"/>
      <c r="CP174" s="408"/>
      <c r="CQ174" s="408"/>
      <c r="CR174" s="408"/>
      <c r="CS174" s="408"/>
      <c r="CT174" s="408"/>
      <c r="CU174" s="408"/>
      <c r="CV174" s="408"/>
      <c r="CW174" s="408"/>
      <c r="CX174" s="408"/>
      <c r="CY174" s="408"/>
      <c r="CZ174" s="408"/>
      <c r="DA174" s="408"/>
      <c r="DB174" s="408"/>
      <c r="DC174" s="408"/>
      <c r="DD174" s="408"/>
      <c r="DE174" s="408"/>
      <c r="DF174" s="408"/>
      <c r="DG174" s="408"/>
      <c r="DH174" s="408"/>
      <c r="DI174" s="408"/>
      <c r="DJ174" s="408"/>
      <c r="DK174" s="408"/>
      <c r="DL174" s="408"/>
      <c r="DM174" s="408"/>
      <c r="DN174" s="408"/>
      <c r="DO174" s="408"/>
      <c r="DP174" s="408"/>
      <c r="DQ174" s="408"/>
      <c r="DR174" s="408"/>
      <c r="DS174" s="408"/>
      <c r="DT174" s="408"/>
      <c r="DU174" s="408"/>
      <c r="DV174" s="408"/>
      <c r="DW174" s="408"/>
      <c r="DX174" s="408"/>
      <c r="DY174" s="408"/>
    </row>
    <row r="175" spans="1:9" ht="15" customHeight="1">
      <c r="A175" s="403"/>
      <c r="B175" s="426" t="s">
        <v>527</v>
      </c>
      <c r="C175" s="422"/>
      <c r="D175" s="186"/>
      <c r="E175" s="429"/>
      <c r="F175" s="429"/>
      <c r="G175" s="431"/>
      <c r="H175" s="429"/>
      <c r="I175" s="429"/>
    </row>
    <row r="176" spans="1:9" ht="12.75" customHeight="1">
      <c r="A176" s="403"/>
      <c r="B176" s="427" t="s">
        <v>512</v>
      </c>
      <c r="C176" s="422">
        <v>4813</v>
      </c>
      <c r="D176" s="422">
        <v>4813</v>
      </c>
      <c r="E176" s="390"/>
      <c r="F176" s="390"/>
      <c r="G176" s="430"/>
      <c r="H176" s="390"/>
      <c r="I176" s="390"/>
    </row>
    <row r="177" spans="1:9" ht="25.5" customHeight="1">
      <c r="A177" s="403"/>
      <c r="B177" s="428" t="s">
        <v>513</v>
      </c>
      <c r="C177" s="186">
        <v>4813</v>
      </c>
      <c r="D177" s="186">
        <v>4813</v>
      </c>
      <c r="E177" s="390"/>
      <c r="F177" s="390"/>
      <c r="G177" s="430"/>
      <c r="H177" s="390"/>
      <c r="I177" s="390"/>
    </row>
    <row r="178" spans="1:9" ht="12.75" customHeight="1">
      <c r="A178" s="403"/>
      <c r="B178" s="427" t="s">
        <v>285</v>
      </c>
      <c r="C178" s="422">
        <v>4682</v>
      </c>
      <c r="D178" s="422">
        <v>4682</v>
      </c>
      <c r="E178" s="390"/>
      <c r="F178" s="390"/>
      <c r="G178" s="430"/>
      <c r="H178" s="390"/>
      <c r="I178" s="390"/>
    </row>
    <row r="179" spans="1:9" ht="12.75" customHeight="1">
      <c r="A179" s="224" t="s">
        <v>199</v>
      </c>
      <c r="B179" s="428" t="s">
        <v>514</v>
      </c>
      <c r="C179" s="186">
        <v>4682</v>
      </c>
      <c r="D179" s="186">
        <v>4682</v>
      </c>
      <c r="E179" s="390"/>
      <c r="F179" s="390"/>
      <c r="G179" s="430"/>
      <c r="H179" s="390"/>
      <c r="I179" s="390"/>
    </row>
    <row r="180" spans="1:9" ht="12.75" customHeight="1">
      <c r="A180" s="181" t="s">
        <v>201</v>
      </c>
      <c r="B180" s="428" t="s">
        <v>515</v>
      </c>
      <c r="C180" s="186">
        <v>4587</v>
      </c>
      <c r="D180" s="186">
        <v>4587</v>
      </c>
      <c r="E180" s="390"/>
      <c r="F180" s="390"/>
      <c r="G180" s="430"/>
      <c r="H180" s="390"/>
      <c r="I180" s="390"/>
    </row>
    <row r="181" spans="1:129" s="97" customFormat="1" ht="12.75" customHeight="1">
      <c r="A181" s="181">
        <v>1000</v>
      </c>
      <c r="B181" s="232" t="s">
        <v>505</v>
      </c>
      <c r="C181" s="328">
        <v>1164</v>
      </c>
      <c r="D181" s="186">
        <v>1164</v>
      </c>
      <c r="E181" s="408"/>
      <c r="F181" s="408"/>
      <c r="G181" s="408"/>
      <c r="H181" s="408"/>
      <c r="I181" s="408"/>
      <c r="J181" s="408"/>
      <c r="K181" s="408"/>
      <c r="L181" s="408"/>
      <c r="M181" s="408"/>
      <c r="N181" s="408"/>
      <c r="O181" s="408"/>
      <c r="P181" s="408"/>
      <c r="Q181" s="408"/>
      <c r="R181" s="408"/>
      <c r="S181" s="408"/>
      <c r="T181" s="408"/>
      <c r="U181" s="408"/>
      <c r="V181" s="408"/>
      <c r="W181" s="408"/>
      <c r="X181" s="408"/>
      <c r="Y181" s="408"/>
      <c r="Z181" s="408"/>
      <c r="AA181" s="408"/>
      <c r="AB181" s="408"/>
      <c r="AC181" s="408"/>
      <c r="AD181" s="408"/>
      <c r="AE181" s="408"/>
      <c r="AF181" s="408"/>
      <c r="AG181" s="408"/>
      <c r="AH181" s="408"/>
      <c r="AI181" s="408"/>
      <c r="AJ181" s="408"/>
      <c r="AK181" s="408"/>
      <c r="AL181" s="408"/>
      <c r="AM181" s="408"/>
      <c r="AN181" s="408"/>
      <c r="AO181" s="408"/>
      <c r="AP181" s="408"/>
      <c r="AQ181" s="408"/>
      <c r="AR181" s="408"/>
      <c r="AS181" s="408"/>
      <c r="AT181" s="408"/>
      <c r="AU181" s="408"/>
      <c r="AV181" s="408"/>
      <c r="AW181" s="408"/>
      <c r="AX181" s="408"/>
      <c r="AY181" s="408"/>
      <c r="AZ181" s="408"/>
      <c r="BA181" s="408"/>
      <c r="BB181" s="408"/>
      <c r="BC181" s="408"/>
      <c r="BD181" s="408"/>
      <c r="BE181" s="408"/>
      <c r="BF181" s="408"/>
      <c r="BG181" s="408"/>
      <c r="BH181" s="408"/>
      <c r="BI181" s="408"/>
      <c r="BJ181" s="408"/>
      <c r="BK181" s="408"/>
      <c r="BL181" s="408"/>
      <c r="BM181" s="408"/>
      <c r="BN181" s="408"/>
      <c r="BO181" s="408"/>
      <c r="BP181" s="408"/>
      <c r="BQ181" s="408"/>
      <c r="BR181" s="408"/>
      <c r="BS181" s="408"/>
      <c r="BT181" s="408"/>
      <c r="BU181" s="408"/>
      <c r="BV181" s="408"/>
      <c r="BW181" s="408"/>
      <c r="BX181" s="408"/>
      <c r="BY181" s="408"/>
      <c r="BZ181" s="408"/>
      <c r="CA181" s="408"/>
      <c r="CB181" s="408"/>
      <c r="CC181" s="408"/>
      <c r="CD181" s="408"/>
      <c r="CE181" s="408"/>
      <c r="CF181" s="408"/>
      <c r="CG181" s="408"/>
      <c r="CH181" s="408"/>
      <c r="CI181" s="408"/>
      <c r="CJ181" s="408"/>
      <c r="CK181" s="408"/>
      <c r="CL181" s="408"/>
      <c r="CM181" s="408"/>
      <c r="CN181" s="408"/>
      <c r="CO181" s="408"/>
      <c r="CP181" s="408"/>
      <c r="CQ181" s="408"/>
      <c r="CR181" s="408"/>
      <c r="CS181" s="408"/>
      <c r="CT181" s="408"/>
      <c r="CU181" s="408"/>
      <c r="CV181" s="408"/>
      <c r="CW181" s="408"/>
      <c r="CX181" s="408"/>
      <c r="CY181" s="408"/>
      <c r="CZ181" s="408"/>
      <c r="DA181" s="408"/>
      <c r="DB181" s="408"/>
      <c r="DC181" s="408"/>
      <c r="DD181" s="408"/>
      <c r="DE181" s="408"/>
      <c r="DF181" s="408"/>
      <c r="DG181" s="408"/>
      <c r="DH181" s="408"/>
      <c r="DI181" s="408"/>
      <c r="DJ181" s="408"/>
      <c r="DK181" s="408"/>
      <c r="DL181" s="408"/>
      <c r="DM181" s="408"/>
      <c r="DN181" s="408"/>
      <c r="DO181" s="408"/>
      <c r="DP181" s="408"/>
      <c r="DQ181" s="408"/>
      <c r="DR181" s="408"/>
      <c r="DS181" s="408"/>
      <c r="DT181" s="408"/>
      <c r="DU181" s="408"/>
      <c r="DV181" s="408"/>
      <c r="DW181" s="408"/>
      <c r="DX181" s="408"/>
      <c r="DY181" s="408"/>
    </row>
    <row r="182" spans="1:9" ht="12.75" customHeight="1">
      <c r="A182" s="149">
        <v>1100</v>
      </c>
      <c r="B182" s="428" t="s">
        <v>522</v>
      </c>
      <c r="C182" s="186">
        <v>938</v>
      </c>
      <c r="D182" s="186">
        <v>938</v>
      </c>
      <c r="E182" s="390"/>
      <c r="F182" s="390"/>
      <c r="G182" s="430"/>
      <c r="H182" s="390"/>
      <c r="I182" s="390"/>
    </row>
    <row r="183" spans="1:9" ht="25.5" customHeight="1">
      <c r="A183" s="149">
        <v>1200</v>
      </c>
      <c r="B183" s="410" t="s">
        <v>497</v>
      </c>
      <c r="C183" s="186">
        <v>226</v>
      </c>
      <c r="D183" s="186">
        <v>226</v>
      </c>
      <c r="E183" s="390"/>
      <c r="F183" s="390"/>
      <c r="G183" s="430"/>
      <c r="H183" s="390"/>
      <c r="I183" s="390"/>
    </row>
    <row r="184" spans="1:9" ht="12.75" customHeight="1">
      <c r="A184" s="181">
        <v>2000</v>
      </c>
      <c r="B184" s="428" t="s">
        <v>516</v>
      </c>
      <c r="C184" s="186">
        <v>3423</v>
      </c>
      <c r="D184" s="186">
        <v>3423</v>
      </c>
      <c r="E184" s="390"/>
      <c r="F184" s="390"/>
      <c r="G184" s="430"/>
      <c r="H184" s="390"/>
      <c r="I184" s="390"/>
    </row>
    <row r="185" spans="1:9" ht="12.75" customHeight="1">
      <c r="A185" s="224" t="s">
        <v>220</v>
      </c>
      <c r="B185" s="428" t="s">
        <v>221</v>
      </c>
      <c r="C185" s="186">
        <v>95</v>
      </c>
      <c r="D185" s="186">
        <v>95</v>
      </c>
      <c r="E185" s="390"/>
      <c r="F185" s="390"/>
      <c r="G185" s="430"/>
      <c r="H185" s="390"/>
      <c r="I185" s="390"/>
    </row>
    <row r="186" spans="1:9" ht="12.75" customHeight="1">
      <c r="A186" s="181">
        <v>3000</v>
      </c>
      <c r="B186" s="428" t="s">
        <v>528</v>
      </c>
      <c r="C186" s="186">
        <v>95</v>
      </c>
      <c r="D186" s="186">
        <v>95</v>
      </c>
      <c r="E186" s="390"/>
      <c r="F186" s="390"/>
      <c r="G186" s="430"/>
      <c r="H186" s="390"/>
      <c r="I186" s="390"/>
    </row>
    <row r="187" spans="1:129" s="97" customFormat="1" ht="12.75" customHeight="1">
      <c r="A187" s="368"/>
      <c r="B187" s="180" t="s">
        <v>1334</v>
      </c>
      <c r="C187" s="220">
        <v>131</v>
      </c>
      <c r="D187" s="422">
        <v>131</v>
      </c>
      <c r="E187" s="408"/>
      <c r="F187" s="408"/>
      <c r="G187" s="408"/>
      <c r="H187" s="408"/>
      <c r="I187" s="408"/>
      <c r="J187" s="408"/>
      <c r="K187" s="408"/>
      <c r="L187" s="408"/>
      <c r="M187" s="408"/>
      <c r="N187" s="408"/>
      <c r="O187" s="408"/>
      <c r="P187" s="408"/>
      <c r="Q187" s="408"/>
      <c r="R187" s="408"/>
      <c r="S187" s="408"/>
      <c r="T187" s="408"/>
      <c r="U187" s="408"/>
      <c r="V187" s="408"/>
      <c r="W187" s="408"/>
      <c r="X187" s="408"/>
      <c r="Y187" s="408"/>
      <c r="Z187" s="408"/>
      <c r="AA187" s="408"/>
      <c r="AB187" s="408"/>
      <c r="AC187" s="408"/>
      <c r="AD187" s="408"/>
      <c r="AE187" s="408"/>
      <c r="AF187" s="408"/>
      <c r="AG187" s="408"/>
      <c r="AH187" s="408"/>
      <c r="AI187" s="408"/>
      <c r="AJ187" s="408"/>
      <c r="AK187" s="408"/>
      <c r="AL187" s="408"/>
      <c r="AM187" s="408"/>
      <c r="AN187" s="408"/>
      <c r="AO187" s="408"/>
      <c r="AP187" s="408"/>
      <c r="AQ187" s="408"/>
      <c r="AR187" s="408"/>
      <c r="AS187" s="408"/>
      <c r="AT187" s="408"/>
      <c r="AU187" s="408"/>
      <c r="AV187" s="408"/>
      <c r="AW187" s="408"/>
      <c r="AX187" s="408"/>
      <c r="AY187" s="408"/>
      <c r="AZ187" s="408"/>
      <c r="BA187" s="408"/>
      <c r="BB187" s="408"/>
      <c r="BC187" s="408"/>
      <c r="BD187" s="408"/>
      <c r="BE187" s="408"/>
      <c r="BF187" s="408"/>
      <c r="BG187" s="408"/>
      <c r="BH187" s="408"/>
      <c r="BI187" s="408"/>
      <c r="BJ187" s="408"/>
      <c r="BK187" s="408"/>
      <c r="BL187" s="408"/>
      <c r="BM187" s="408"/>
      <c r="BN187" s="408"/>
      <c r="BO187" s="408"/>
      <c r="BP187" s="408"/>
      <c r="BQ187" s="408"/>
      <c r="BR187" s="408"/>
      <c r="BS187" s="408"/>
      <c r="BT187" s="408"/>
      <c r="BU187" s="408"/>
      <c r="BV187" s="408"/>
      <c r="BW187" s="408"/>
      <c r="BX187" s="408"/>
      <c r="BY187" s="408"/>
      <c r="BZ187" s="408"/>
      <c r="CA187" s="408"/>
      <c r="CB187" s="408"/>
      <c r="CC187" s="408"/>
      <c r="CD187" s="408"/>
      <c r="CE187" s="408"/>
      <c r="CF187" s="408"/>
      <c r="CG187" s="408"/>
      <c r="CH187" s="408"/>
      <c r="CI187" s="408"/>
      <c r="CJ187" s="408"/>
      <c r="CK187" s="408"/>
      <c r="CL187" s="408"/>
      <c r="CM187" s="408"/>
      <c r="CN187" s="408"/>
      <c r="CO187" s="408"/>
      <c r="CP187" s="408"/>
      <c r="CQ187" s="408"/>
      <c r="CR187" s="408"/>
      <c r="CS187" s="408"/>
      <c r="CT187" s="408"/>
      <c r="CU187" s="408"/>
      <c r="CV187" s="408"/>
      <c r="CW187" s="408"/>
      <c r="CX187" s="408"/>
      <c r="CY187" s="408"/>
      <c r="CZ187" s="408"/>
      <c r="DA187" s="408"/>
      <c r="DB187" s="408"/>
      <c r="DC187" s="408"/>
      <c r="DD187" s="408"/>
      <c r="DE187" s="408"/>
      <c r="DF187" s="408"/>
      <c r="DG187" s="408"/>
      <c r="DH187" s="408"/>
      <c r="DI187" s="408"/>
      <c r="DJ187" s="408"/>
      <c r="DK187" s="408"/>
      <c r="DL187" s="408"/>
      <c r="DM187" s="408"/>
      <c r="DN187" s="408"/>
      <c r="DO187" s="408"/>
      <c r="DP187" s="408"/>
      <c r="DQ187" s="408"/>
      <c r="DR187" s="408"/>
      <c r="DS187" s="408"/>
      <c r="DT187" s="408"/>
      <c r="DU187" s="408"/>
      <c r="DV187" s="408"/>
      <c r="DW187" s="408"/>
      <c r="DX187" s="408"/>
      <c r="DY187" s="408"/>
    </row>
    <row r="188" spans="1:129" s="97" customFormat="1" ht="12.75" customHeight="1">
      <c r="A188" s="224"/>
      <c r="B188" s="180" t="s">
        <v>1335</v>
      </c>
      <c r="C188" s="220">
        <v>-131</v>
      </c>
      <c r="D188" s="422">
        <v>-131</v>
      </c>
      <c r="E188" s="408"/>
      <c r="F188" s="408"/>
      <c r="G188" s="408"/>
      <c r="H188" s="408"/>
      <c r="I188" s="408"/>
      <c r="J188" s="408"/>
      <c r="K188" s="408"/>
      <c r="L188" s="408"/>
      <c r="M188" s="408"/>
      <c r="N188" s="408"/>
      <c r="O188" s="408"/>
      <c r="P188" s="408"/>
      <c r="Q188" s="408"/>
      <c r="R188" s="408"/>
      <c r="S188" s="408"/>
      <c r="T188" s="408"/>
      <c r="U188" s="408"/>
      <c r="V188" s="408"/>
      <c r="W188" s="408"/>
      <c r="X188" s="408"/>
      <c r="Y188" s="408"/>
      <c r="Z188" s="408"/>
      <c r="AA188" s="408"/>
      <c r="AB188" s="408"/>
      <c r="AC188" s="408"/>
      <c r="AD188" s="408"/>
      <c r="AE188" s="408"/>
      <c r="AF188" s="408"/>
      <c r="AG188" s="408"/>
      <c r="AH188" s="408"/>
      <c r="AI188" s="408"/>
      <c r="AJ188" s="408"/>
      <c r="AK188" s="408"/>
      <c r="AL188" s="408"/>
      <c r="AM188" s="408"/>
      <c r="AN188" s="408"/>
      <c r="AO188" s="408"/>
      <c r="AP188" s="408"/>
      <c r="AQ188" s="408"/>
      <c r="AR188" s="408"/>
      <c r="AS188" s="408"/>
      <c r="AT188" s="408"/>
      <c r="AU188" s="408"/>
      <c r="AV188" s="408"/>
      <c r="AW188" s="408"/>
      <c r="AX188" s="408"/>
      <c r="AY188" s="408"/>
      <c r="AZ188" s="408"/>
      <c r="BA188" s="408"/>
      <c r="BB188" s="408"/>
      <c r="BC188" s="408"/>
      <c r="BD188" s="408"/>
      <c r="BE188" s="408"/>
      <c r="BF188" s="408"/>
      <c r="BG188" s="408"/>
      <c r="BH188" s="408"/>
      <c r="BI188" s="408"/>
      <c r="BJ188" s="408"/>
      <c r="BK188" s="408"/>
      <c r="BL188" s="408"/>
      <c r="BM188" s="408"/>
      <c r="BN188" s="408"/>
      <c r="BO188" s="408"/>
      <c r="BP188" s="408"/>
      <c r="BQ188" s="408"/>
      <c r="BR188" s="408"/>
      <c r="BS188" s="408"/>
      <c r="BT188" s="408"/>
      <c r="BU188" s="408"/>
      <c r="BV188" s="408"/>
      <c r="BW188" s="408"/>
      <c r="BX188" s="408"/>
      <c r="BY188" s="408"/>
      <c r="BZ188" s="408"/>
      <c r="CA188" s="408"/>
      <c r="CB188" s="408"/>
      <c r="CC188" s="408"/>
      <c r="CD188" s="408"/>
      <c r="CE188" s="408"/>
      <c r="CF188" s="408"/>
      <c r="CG188" s="408"/>
      <c r="CH188" s="408"/>
      <c r="CI188" s="408"/>
      <c r="CJ188" s="408"/>
      <c r="CK188" s="408"/>
      <c r="CL188" s="408"/>
      <c r="CM188" s="408"/>
      <c r="CN188" s="408"/>
      <c r="CO188" s="408"/>
      <c r="CP188" s="408"/>
      <c r="CQ188" s="408"/>
      <c r="CR188" s="408"/>
      <c r="CS188" s="408"/>
      <c r="CT188" s="408"/>
      <c r="CU188" s="408"/>
      <c r="CV188" s="408"/>
      <c r="CW188" s="408"/>
      <c r="CX188" s="408"/>
      <c r="CY188" s="408"/>
      <c r="CZ188" s="408"/>
      <c r="DA188" s="408"/>
      <c r="DB188" s="408"/>
      <c r="DC188" s="408"/>
      <c r="DD188" s="408"/>
      <c r="DE188" s="408"/>
      <c r="DF188" s="408"/>
      <c r="DG188" s="408"/>
      <c r="DH188" s="408"/>
      <c r="DI188" s="408"/>
      <c r="DJ188" s="408"/>
      <c r="DK188" s="408"/>
      <c r="DL188" s="408"/>
      <c r="DM188" s="408"/>
      <c r="DN188" s="408"/>
      <c r="DO188" s="408"/>
      <c r="DP188" s="408"/>
      <c r="DQ188" s="408"/>
      <c r="DR188" s="408"/>
      <c r="DS188" s="408"/>
      <c r="DT188" s="408"/>
      <c r="DU188" s="408"/>
      <c r="DV188" s="408"/>
      <c r="DW188" s="408"/>
      <c r="DX188" s="408"/>
      <c r="DY188" s="408"/>
    </row>
    <row r="189" spans="1:129" s="97" customFormat="1" ht="12.75" customHeight="1">
      <c r="A189" s="238" t="s">
        <v>498</v>
      </c>
      <c r="B189" s="239" t="s">
        <v>317</v>
      </c>
      <c r="C189" s="328">
        <v>-131</v>
      </c>
      <c r="D189" s="186">
        <v>-131</v>
      </c>
      <c r="E189" s="408"/>
      <c r="F189" s="408"/>
      <c r="G189" s="408"/>
      <c r="H189" s="408"/>
      <c r="I189" s="408"/>
      <c r="J189" s="408"/>
      <c r="K189" s="408"/>
      <c r="L189" s="408"/>
      <c r="M189" s="408"/>
      <c r="N189" s="408"/>
      <c r="O189" s="408"/>
      <c r="P189" s="408"/>
      <c r="Q189" s="408"/>
      <c r="R189" s="408"/>
      <c r="S189" s="408"/>
      <c r="T189" s="408"/>
      <c r="U189" s="408"/>
      <c r="V189" s="408"/>
      <c r="W189" s="408"/>
      <c r="X189" s="408"/>
      <c r="Y189" s="408"/>
      <c r="Z189" s="408"/>
      <c r="AA189" s="408"/>
      <c r="AB189" s="408"/>
      <c r="AC189" s="408"/>
      <c r="AD189" s="408"/>
      <c r="AE189" s="408"/>
      <c r="AF189" s="408"/>
      <c r="AG189" s="408"/>
      <c r="AH189" s="408"/>
      <c r="AI189" s="408"/>
      <c r="AJ189" s="408"/>
      <c r="AK189" s="408"/>
      <c r="AL189" s="408"/>
      <c r="AM189" s="408"/>
      <c r="AN189" s="408"/>
      <c r="AO189" s="408"/>
      <c r="AP189" s="408"/>
      <c r="AQ189" s="408"/>
      <c r="AR189" s="408"/>
      <c r="AS189" s="408"/>
      <c r="AT189" s="408"/>
      <c r="AU189" s="408"/>
      <c r="AV189" s="408"/>
      <c r="AW189" s="408"/>
      <c r="AX189" s="408"/>
      <c r="AY189" s="408"/>
      <c r="AZ189" s="408"/>
      <c r="BA189" s="408"/>
      <c r="BB189" s="408"/>
      <c r="BC189" s="408"/>
      <c r="BD189" s="408"/>
      <c r="BE189" s="408"/>
      <c r="BF189" s="408"/>
      <c r="BG189" s="408"/>
      <c r="BH189" s="408"/>
      <c r="BI189" s="408"/>
      <c r="BJ189" s="408"/>
      <c r="BK189" s="408"/>
      <c r="BL189" s="408"/>
      <c r="BM189" s="408"/>
      <c r="BN189" s="408"/>
      <c r="BO189" s="408"/>
      <c r="BP189" s="408"/>
      <c r="BQ189" s="408"/>
      <c r="BR189" s="408"/>
      <c r="BS189" s="408"/>
      <c r="BT189" s="408"/>
      <c r="BU189" s="408"/>
      <c r="BV189" s="408"/>
      <c r="BW189" s="408"/>
      <c r="BX189" s="408"/>
      <c r="BY189" s="408"/>
      <c r="BZ189" s="408"/>
      <c r="CA189" s="408"/>
      <c r="CB189" s="408"/>
      <c r="CC189" s="408"/>
      <c r="CD189" s="408"/>
      <c r="CE189" s="408"/>
      <c r="CF189" s="408"/>
      <c r="CG189" s="408"/>
      <c r="CH189" s="408"/>
      <c r="CI189" s="408"/>
      <c r="CJ189" s="408"/>
      <c r="CK189" s="408"/>
      <c r="CL189" s="408"/>
      <c r="CM189" s="408"/>
      <c r="CN189" s="408"/>
      <c r="CO189" s="408"/>
      <c r="CP189" s="408"/>
      <c r="CQ189" s="408"/>
      <c r="CR189" s="408"/>
      <c r="CS189" s="408"/>
      <c r="CT189" s="408"/>
      <c r="CU189" s="408"/>
      <c r="CV189" s="408"/>
      <c r="CW189" s="408"/>
      <c r="CX189" s="408"/>
      <c r="CY189" s="408"/>
      <c r="CZ189" s="408"/>
      <c r="DA189" s="408"/>
      <c r="DB189" s="408"/>
      <c r="DC189" s="408"/>
      <c r="DD189" s="408"/>
      <c r="DE189" s="408"/>
      <c r="DF189" s="408"/>
      <c r="DG189" s="408"/>
      <c r="DH189" s="408"/>
      <c r="DI189" s="408"/>
      <c r="DJ189" s="408"/>
      <c r="DK189" s="408"/>
      <c r="DL189" s="408"/>
      <c r="DM189" s="408"/>
      <c r="DN189" s="408"/>
      <c r="DO189" s="408"/>
      <c r="DP189" s="408"/>
      <c r="DQ189" s="408"/>
      <c r="DR189" s="408"/>
      <c r="DS189" s="408"/>
      <c r="DT189" s="408"/>
      <c r="DU189" s="408"/>
      <c r="DV189" s="408"/>
      <c r="DW189" s="408"/>
      <c r="DX189" s="408"/>
      <c r="DY189" s="408"/>
    </row>
    <row r="190" spans="1:9" ht="15" customHeight="1">
      <c r="A190" s="403"/>
      <c r="B190" s="426" t="s">
        <v>529</v>
      </c>
      <c r="C190" s="422"/>
      <c r="D190" s="186"/>
      <c r="E190" s="429"/>
      <c r="F190" s="429"/>
      <c r="G190" s="431"/>
      <c r="H190" s="429"/>
      <c r="I190" s="429"/>
    </row>
    <row r="191" spans="1:9" ht="12.75" customHeight="1">
      <c r="A191" s="403"/>
      <c r="B191" s="427" t="s">
        <v>512</v>
      </c>
      <c r="C191" s="422">
        <v>17577</v>
      </c>
      <c r="D191" s="422">
        <v>17577</v>
      </c>
      <c r="E191" s="429"/>
      <c r="F191" s="429"/>
      <c r="G191" s="431"/>
      <c r="H191" s="429"/>
      <c r="I191" s="429"/>
    </row>
    <row r="192" spans="1:9" ht="25.5" customHeight="1">
      <c r="A192" s="403"/>
      <c r="B192" s="428" t="s">
        <v>513</v>
      </c>
      <c r="C192" s="186">
        <v>17577</v>
      </c>
      <c r="D192" s="186">
        <v>17577</v>
      </c>
      <c r="E192" s="390"/>
      <c r="F192" s="390"/>
      <c r="G192" s="430"/>
      <c r="H192" s="390"/>
      <c r="I192" s="390"/>
    </row>
    <row r="193" spans="1:9" ht="12.75" customHeight="1">
      <c r="A193" s="403"/>
      <c r="B193" s="427" t="s">
        <v>285</v>
      </c>
      <c r="C193" s="422">
        <v>3343</v>
      </c>
      <c r="D193" s="422">
        <v>3343</v>
      </c>
      <c r="E193" s="390"/>
      <c r="F193" s="390"/>
      <c r="G193" s="430"/>
      <c r="H193" s="390"/>
      <c r="I193" s="390"/>
    </row>
    <row r="194" spans="1:9" ht="12.75" customHeight="1">
      <c r="A194" s="224" t="s">
        <v>199</v>
      </c>
      <c r="B194" s="428" t="s">
        <v>514</v>
      </c>
      <c r="C194" s="186">
        <v>3343</v>
      </c>
      <c r="D194" s="186">
        <v>3343</v>
      </c>
      <c r="E194" s="390"/>
      <c r="F194" s="390"/>
      <c r="G194" s="430"/>
      <c r="H194" s="390"/>
      <c r="I194" s="390"/>
    </row>
    <row r="195" spans="1:9" ht="12.75" customHeight="1">
      <c r="A195" s="181" t="s">
        <v>201</v>
      </c>
      <c r="B195" s="428" t="s">
        <v>515</v>
      </c>
      <c r="C195" s="186">
        <v>3343</v>
      </c>
      <c r="D195" s="186">
        <v>3343</v>
      </c>
      <c r="E195" s="390"/>
      <c r="F195" s="390"/>
      <c r="G195" s="430"/>
      <c r="H195" s="390"/>
      <c r="I195" s="390"/>
    </row>
    <row r="196" spans="1:129" s="97" customFormat="1" ht="12.75" customHeight="1">
      <c r="A196" s="181">
        <v>1000</v>
      </c>
      <c r="B196" s="232" t="s">
        <v>505</v>
      </c>
      <c r="C196" s="328">
        <v>549</v>
      </c>
      <c r="D196" s="186">
        <v>549</v>
      </c>
      <c r="E196" s="408"/>
      <c r="F196" s="408"/>
      <c r="G196" s="408"/>
      <c r="H196" s="408"/>
      <c r="I196" s="408"/>
      <c r="J196" s="408"/>
      <c r="K196" s="408"/>
      <c r="L196" s="408"/>
      <c r="M196" s="408"/>
      <c r="N196" s="408"/>
      <c r="O196" s="408"/>
      <c r="P196" s="408"/>
      <c r="Q196" s="408"/>
      <c r="R196" s="408"/>
      <c r="S196" s="408"/>
      <c r="T196" s="408"/>
      <c r="U196" s="408"/>
      <c r="V196" s="408"/>
      <c r="W196" s="408"/>
      <c r="X196" s="408"/>
      <c r="Y196" s="408"/>
      <c r="Z196" s="408"/>
      <c r="AA196" s="408"/>
      <c r="AB196" s="408"/>
      <c r="AC196" s="408"/>
      <c r="AD196" s="408"/>
      <c r="AE196" s="408"/>
      <c r="AF196" s="408"/>
      <c r="AG196" s="408"/>
      <c r="AH196" s="408"/>
      <c r="AI196" s="408"/>
      <c r="AJ196" s="408"/>
      <c r="AK196" s="408"/>
      <c r="AL196" s="408"/>
      <c r="AM196" s="408"/>
      <c r="AN196" s="408"/>
      <c r="AO196" s="408"/>
      <c r="AP196" s="408"/>
      <c r="AQ196" s="408"/>
      <c r="AR196" s="408"/>
      <c r="AS196" s="408"/>
      <c r="AT196" s="408"/>
      <c r="AU196" s="408"/>
      <c r="AV196" s="408"/>
      <c r="AW196" s="408"/>
      <c r="AX196" s="408"/>
      <c r="AY196" s="408"/>
      <c r="AZ196" s="408"/>
      <c r="BA196" s="408"/>
      <c r="BB196" s="408"/>
      <c r="BC196" s="408"/>
      <c r="BD196" s="408"/>
      <c r="BE196" s="408"/>
      <c r="BF196" s="408"/>
      <c r="BG196" s="408"/>
      <c r="BH196" s="408"/>
      <c r="BI196" s="408"/>
      <c r="BJ196" s="408"/>
      <c r="BK196" s="408"/>
      <c r="BL196" s="408"/>
      <c r="BM196" s="408"/>
      <c r="BN196" s="408"/>
      <c r="BO196" s="408"/>
      <c r="BP196" s="408"/>
      <c r="BQ196" s="408"/>
      <c r="BR196" s="408"/>
      <c r="BS196" s="408"/>
      <c r="BT196" s="408"/>
      <c r="BU196" s="408"/>
      <c r="BV196" s="408"/>
      <c r="BW196" s="408"/>
      <c r="BX196" s="408"/>
      <c r="BY196" s="408"/>
      <c r="BZ196" s="408"/>
      <c r="CA196" s="408"/>
      <c r="CB196" s="408"/>
      <c r="CC196" s="408"/>
      <c r="CD196" s="408"/>
      <c r="CE196" s="408"/>
      <c r="CF196" s="408"/>
      <c r="CG196" s="408"/>
      <c r="CH196" s="408"/>
      <c r="CI196" s="408"/>
      <c r="CJ196" s="408"/>
      <c r="CK196" s="408"/>
      <c r="CL196" s="408"/>
      <c r="CM196" s="408"/>
      <c r="CN196" s="408"/>
      <c r="CO196" s="408"/>
      <c r="CP196" s="408"/>
      <c r="CQ196" s="408"/>
      <c r="CR196" s="408"/>
      <c r="CS196" s="408"/>
      <c r="CT196" s="408"/>
      <c r="CU196" s="408"/>
      <c r="CV196" s="408"/>
      <c r="CW196" s="408"/>
      <c r="CX196" s="408"/>
      <c r="CY196" s="408"/>
      <c r="CZ196" s="408"/>
      <c r="DA196" s="408"/>
      <c r="DB196" s="408"/>
      <c r="DC196" s="408"/>
      <c r="DD196" s="408"/>
      <c r="DE196" s="408"/>
      <c r="DF196" s="408"/>
      <c r="DG196" s="408"/>
      <c r="DH196" s="408"/>
      <c r="DI196" s="408"/>
      <c r="DJ196" s="408"/>
      <c r="DK196" s="408"/>
      <c r="DL196" s="408"/>
      <c r="DM196" s="408"/>
      <c r="DN196" s="408"/>
      <c r="DO196" s="408"/>
      <c r="DP196" s="408"/>
      <c r="DQ196" s="408"/>
      <c r="DR196" s="408"/>
      <c r="DS196" s="408"/>
      <c r="DT196" s="408"/>
      <c r="DU196" s="408"/>
      <c r="DV196" s="408"/>
      <c r="DW196" s="408"/>
      <c r="DX196" s="408"/>
      <c r="DY196" s="408"/>
    </row>
    <row r="197" spans="1:9" ht="12.75" customHeight="1">
      <c r="A197" s="149">
        <v>1100</v>
      </c>
      <c r="B197" s="428" t="s">
        <v>522</v>
      </c>
      <c r="C197" s="186">
        <v>462</v>
      </c>
      <c r="D197" s="186">
        <v>462</v>
      </c>
      <c r="E197" s="390"/>
      <c r="F197" s="390"/>
      <c r="G197" s="430"/>
      <c r="H197" s="390"/>
      <c r="I197" s="390"/>
    </row>
    <row r="198" spans="1:9" ht="25.5" customHeight="1">
      <c r="A198" s="149">
        <v>1200</v>
      </c>
      <c r="B198" s="410" t="s">
        <v>497</v>
      </c>
      <c r="C198" s="186">
        <v>87</v>
      </c>
      <c r="D198" s="186">
        <v>87</v>
      </c>
      <c r="E198" s="390"/>
      <c r="F198" s="390"/>
      <c r="G198" s="430"/>
      <c r="H198" s="390"/>
      <c r="I198" s="390"/>
    </row>
    <row r="199" spans="1:9" ht="12.75" customHeight="1">
      <c r="A199" s="181">
        <v>2000</v>
      </c>
      <c r="B199" s="428" t="s">
        <v>516</v>
      </c>
      <c r="C199" s="186">
        <v>2794</v>
      </c>
      <c r="D199" s="186">
        <v>2794</v>
      </c>
      <c r="E199" s="390"/>
      <c r="F199" s="390"/>
      <c r="G199" s="430"/>
      <c r="H199" s="390"/>
      <c r="I199" s="390"/>
    </row>
    <row r="200" spans="1:129" s="97" customFormat="1" ht="12.75" customHeight="1">
      <c r="A200" s="368"/>
      <c r="B200" s="180" t="s">
        <v>1334</v>
      </c>
      <c r="C200" s="220">
        <v>14234</v>
      </c>
      <c r="D200" s="422">
        <v>14234</v>
      </c>
      <c r="E200" s="408"/>
      <c r="F200" s="408"/>
      <c r="G200" s="408"/>
      <c r="H200" s="408"/>
      <c r="I200" s="408"/>
      <c r="J200" s="408"/>
      <c r="K200" s="408"/>
      <c r="L200" s="408"/>
      <c r="M200" s="408"/>
      <c r="N200" s="408"/>
      <c r="O200" s="408"/>
      <c r="P200" s="408"/>
      <c r="Q200" s="408"/>
      <c r="R200" s="408"/>
      <c r="S200" s="408"/>
      <c r="T200" s="408"/>
      <c r="U200" s="408"/>
      <c r="V200" s="408"/>
      <c r="W200" s="408"/>
      <c r="X200" s="408"/>
      <c r="Y200" s="408"/>
      <c r="Z200" s="408"/>
      <c r="AA200" s="408"/>
      <c r="AB200" s="408"/>
      <c r="AC200" s="408"/>
      <c r="AD200" s="408"/>
      <c r="AE200" s="408"/>
      <c r="AF200" s="408"/>
      <c r="AG200" s="408"/>
      <c r="AH200" s="408"/>
      <c r="AI200" s="408"/>
      <c r="AJ200" s="408"/>
      <c r="AK200" s="408"/>
      <c r="AL200" s="408"/>
      <c r="AM200" s="408"/>
      <c r="AN200" s="408"/>
      <c r="AO200" s="408"/>
      <c r="AP200" s="408"/>
      <c r="AQ200" s="408"/>
      <c r="AR200" s="408"/>
      <c r="AS200" s="408"/>
      <c r="AT200" s="408"/>
      <c r="AU200" s="408"/>
      <c r="AV200" s="408"/>
      <c r="AW200" s="408"/>
      <c r="AX200" s="408"/>
      <c r="AY200" s="408"/>
      <c r="AZ200" s="408"/>
      <c r="BA200" s="408"/>
      <c r="BB200" s="408"/>
      <c r="BC200" s="408"/>
      <c r="BD200" s="408"/>
      <c r="BE200" s="408"/>
      <c r="BF200" s="408"/>
      <c r="BG200" s="408"/>
      <c r="BH200" s="408"/>
      <c r="BI200" s="408"/>
      <c r="BJ200" s="408"/>
      <c r="BK200" s="408"/>
      <c r="BL200" s="408"/>
      <c r="BM200" s="408"/>
      <c r="BN200" s="408"/>
      <c r="BO200" s="408"/>
      <c r="BP200" s="408"/>
      <c r="BQ200" s="408"/>
      <c r="BR200" s="408"/>
      <c r="BS200" s="408"/>
      <c r="BT200" s="408"/>
      <c r="BU200" s="408"/>
      <c r="BV200" s="408"/>
      <c r="BW200" s="408"/>
      <c r="BX200" s="408"/>
      <c r="BY200" s="408"/>
      <c r="BZ200" s="408"/>
      <c r="CA200" s="408"/>
      <c r="CB200" s="408"/>
      <c r="CC200" s="408"/>
      <c r="CD200" s="408"/>
      <c r="CE200" s="408"/>
      <c r="CF200" s="408"/>
      <c r="CG200" s="408"/>
      <c r="CH200" s="408"/>
      <c r="CI200" s="408"/>
      <c r="CJ200" s="408"/>
      <c r="CK200" s="408"/>
      <c r="CL200" s="408"/>
      <c r="CM200" s="408"/>
      <c r="CN200" s="408"/>
      <c r="CO200" s="408"/>
      <c r="CP200" s="408"/>
      <c r="CQ200" s="408"/>
      <c r="CR200" s="408"/>
      <c r="CS200" s="408"/>
      <c r="CT200" s="408"/>
      <c r="CU200" s="408"/>
      <c r="CV200" s="408"/>
      <c r="CW200" s="408"/>
      <c r="CX200" s="408"/>
      <c r="CY200" s="408"/>
      <c r="CZ200" s="408"/>
      <c r="DA200" s="408"/>
      <c r="DB200" s="408"/>
      <c r="DC200" s="408"/>
      <c r="DD200" s="408"/>
      <c r="DE200" s="408"/>
      <c r="DF200" s="408"/>
      <c r="DG200" s="408"/>
      <c r="DH200" s="408"/>
      <c r="DI200" s="408"/>
      <c r="DJ200" s="408"/>
      <c r="DK200" s="408"/>
      <c r="DL200" s="408"/>
      <c r="DM200" s="408"/>
      <c r="DN200" s="408"/>
      <c r="DO200" s="408"/>
      <c r="DP200" s="408"/>
      <c r="DQ200" s="408"/>
      <c r="DR200" s="408"/>
      <c r="DS200" s="408"/>
      <c r="DT200" s="408"/>
      <c r="DU200" s="408"/>
      <c r="DV200" s="408"/>
      <c r="DW200" s="408"/>
      <c r="DX200" s="408"/>
      <c r="DY200" s="408"/>
    </row>
    <row r="201" spans="1:129" s="97" customFormat="1" ht="12.75" customHeight="1">
      <c r="A201" s="224"/>
      <c r="B201" s="180" t="s">
        <v>1335</v>
      </c>
      <c r="C201" s="220">
        <v>-14234</v>
      </c>
      <c r="D201" s="422">
        <v>-14234</v>
      </c>
      <c r="E201" s="408"/>
      <c r="F201" s="408"/>
      <c r="G201" s="408"/>
      <c r="H201" s="408"/>
      <c r="I201" s="408"/>
      <c r="J201" s="408"/>
      <c r="K201" s="408"/>
      <c r="L201" s="408"/>
      <c r="M201" s="408"/>
      <c r="N201" s="408"/>
      <c r="O201" s="408"/>
      <c r="P201" s="408"/>
      <c r="Q201" s="408"/>
      <c r="R201" s="408"/>
      <c r="S201" s="408"/>
      <c r="T201" s="408"/>
      <c r="U201" s="408"/>
      <c r="V201" s="408"/>
      <c r="W201" s="408"/>
      <c r="X201" s="408"/>
      <c r="Y201" s="408"/>
      <c r="Z201" s="408"/>
      <c r="AA201" s="408"/>
      <c r="AB201" s="408"/>
      <c r="AC201" s="408"/>
      <c r="AD201" s="408"/>
      <c r="AE201" s="408"/>
      <c r="AF201" s="408"/>
      <c r="AG201" s="408"/>
      <c r="AH201" s="408"/>
      <c r="AI201" s="408"/>
      <c r="AJ201" s="408"/>
      <c r="AK201" s="408"/>
      <c r="AL201" s="408"/>
      <c r="AM201" s="408"/>
      <c r="AN201" s="408"/>
      <c r="AO201" s="408"/>
      <c r="AP201" s="408"/>
      <c r="AQ201" s="408"/>
      <c r="AR201" s="408"/>
      <c r="AS201" s="408"/>
      <c r="AT201" s="408"/>
      <c r="AU201" s="408"/>
      <c r="AV201" s="408"/>
      <c r="AW201" s="408"/>
      <c r="AX201" s="408"/>
      <c r="AY201" s="408"/>
      <c r="AZ201" s="408"/>
      <c r="BA201" s="408"/>
      <c r="BB201" s="408"/>
      <c r="BC201" s="408"/>
      <c r="BD201" s="408"/>
      <c r="BE201" s="408"/>
      <c r="BF201" s="408"/>
      <c r="BG201" s="408"/>
      <c r="BH201" s="408"/>
      <c r="BI201" s="408"/>
      <c r="BJ201" s="408"/>
      <c r="BK201" s="408"/>
      <c r="BL201" s="408"/>
      <c r="BM201" s="408"/>
      <c r="BN201" s="408"/>
      <c r="BO201" s="408"/>
      <c r="BP201" s="408"/>
      <c r="BQ201" s="408"/>
      <c r="BR201" s="408"/>
      <c r="BS201" s="408"/>
      <c r="BT201" s="408"/>
      <c r="BU201" s="408"/>
      <c r="BV201" s="408"/>
      <c r="BW201" s="408"/>
      <c r="BX201" s="408"/>
      <c r="BY201" s="408"/>
      <c r="BZ201" s="408"/>
      <c r="CA201" s="408"/>
      <c r="CB201" s="408"/>
      <c r="CC201" s="408"/>
      <c r="CD201" s="408"/>
      <c r="CE201" s="408"/>
      <c r="CF201" s="408"/>
      <c r="CG201" s="408"/>
      <c r="CH201" s="408"/>
      <c r="CI201" s="408"/>
      <c r="CJ201" s="408"/>
      <c r="CK201" s="408"/>
      <c r="CL201" s="408"/>
      <c r="CM201" s="408"/>
      <c r="CN201" s="408"/>
      <c r="CO201" s="408"/>
      <c r="CP201" s="408"/>
      <c r="CQ201" s="408"/>
      <c r="CR201" s="408"/>
      <c r="CS201" s="408"/>
      <c r="CT201" s="408"/>
      <c r="CU201" s="408"/>
      <c r="CV201" s="408"/>
      <c r="CW201" s="408"/>
      <c r="CX201" s="408"/>
      <c r="CY201" s="408"/>
      <c r="CZ201" s="408"/>
      <c r="DA201" s="408"/>
      <c r="DB201" s="408"/>
      <c r="DC201" s="408"/>
      <c r="DD201" s="408"/>
      <c r="DE201" s="408"/>
      <c r="DF201" s="408"/>
      <c r="DG201" s="408"/>
      <c r="DH201" s="408"/>
      <c r="DI201" s="408"/>
      <c r="DJ201" s="408"/>
      <c r="DK201" s="408"/>
      <c r="DL201" s="408"/>
      <c r="DM201" s="408"/>
      <c r="DN201" s="408"/>
      <c r="DO201" s="408"/>
      <c r="DP201" s="408"/>
      <c r="DQ201" s="408"/>
      <c r="DR201" s="408"/>
      <c r="DS201" s="408"/>
      <c r="DT201" s="408"/>
      <c r="DU201" s="408"/>
      <c r="DV201" s="408"/>
      <c r="DW201" s="408"/>
      <c r="DX201" s="408"/>
      <c r="DY201" s="408"/>
    </row>
    <row r="202" spans="1:129" s="97" customFormat="1" ht="12.75" customHeight="1">
      <c r="A202" s="238" t="s">
        <v>498</v>
      </c>
      <c r="B202" s="239" t="s">
        <v>317</v>
      </c>
      <c r="C202" s="328">
        <v>-14234</v>
      </c>
      <c r="D202" s="186">
        <v>-14234</v>
      </c>
      <c r="E202" s="408"/>
      <c r="F202" s="408"/>
      <c r="G202" s="408"/>
      <c r="H202" s="408"/>
      <c r="I202" s="408"/>
      <c r="J202" s="408"/>
      <c r="K202" s="408"/>
      <c r="L202" s="408"/>
      <c r="M202" s="408"/>
      <c r="N202" s="408"/>
      <c r="O202" s="408"/>
      <c r="P202" s="408"/>
      <c r="Q202" s="408"/>
      <c r="R202" s="408"/>
      <c r="S202" s="408"/>
      <c r="T202" s="408"/>
      <c r="U202" s="408"/>
      <c r="V202" s="408"/>
      <c r="W202" s="408"/>
      <c r="X202" s="408"/>
      <c r="Y202" s="408"/>
      <c r="Z202" s="408"/>
      <c r="AA202" s="408"/>
      <c r="AB202" s="408"/>
      <c r="AC202" s="408"/>
      <c r="AD202" s="408"/>
      <c r="AE202" s="408"/>
      <c r="AF202" s="408"/>
      <c r="AG202" s="408"/>
      <c r="AH202" s="408"/>
      <c r="AI202" s="408"/>
      <c r="AJ202" s="408"/>
      <c r="AK202" s="408"/>
      <c r="AL202" s="408"/>
      <c r="AM202" s="408"/>
      <c r="AN202" s="408"/>
      <c r="AO202" s="408"/>
      <c r="AP202" s="408"/>
      <c r="AQ202" s="408"/>
      <c r="AR202" s="408"/>
      <c r="AS202" s="408"/>
      <c r="AT202" s="408"/>
      <c r="AU202" s="408"/>
      <c r="AV202" s="408"/>
      <c r="AW202" s="408"/>
      <c r="AX202" s="408"/>
      <c r="AY202" s="408"/>
      <c r="AZ202" s="408"/>
      <c r="BA202" s="408"/>
      <c r="BB202" s="408"/>
      <c r="BC202" s="408"/>
      <c r="BD202" s="408"/>
      <c r="BE202" s="408"/>
      <c r="BF202" s="408"/>
      <c r="BG202" s="408"/>
      <c r="BH202" s="408"/>
      <c r="BI202" s="408"/>
      <c r="BJ202" s="408"/>
      <c r="BK202" s="408"/>
      <c r="BL202" s="408"/>
      <c r="BM202" s="408"/>
      <c r="BN202" s="408"/>
      <c r="BO202" s="408"/>
      <c r="BP202" s="408"/>
      <c r="BQ202" s="408"/>
      <c r="BR202" s="408"/>
      <c r="BS202" s="408"/>
      <c r="BT202" s="408"/>
      <c r="BU202" s="408"/>
      <c r="BV202" s="408"/>
      <c r="BW202" s="408"/>
      <c r="BX202" s="408"/>
      <c r="BY202" s="408"/>
      <c r="BZ202" s="408"/>
      <c r="CA202" s="408"/>
      <c r="CB202" s="408"/>
      <c r="CC202" s="408"/>
      <c r="CD202" s="408"/>
      <c r="CE202" s="408"/>
      <c r="CF202" s="408"/>
      <c r="CG202" s="408"/>
      <c r="CH202" s="408"/>
      <c r="CI202" s="408"/>
      <c r="CJ202" s="408"/>
      <c r="CK202" s="408"/>
      <c r="CL202" s="408"/>
      <c r="CM202" s="408"/>
      <c r="CN202" s="408"/>
      <c r="CO202" s="408"/>
      <c r="CP202" s="408"/>
      <c r="CQ202" s="408"/>
      <c r="CR202" s="408"/>
      <c r="CS202" s="408"/>
      <c r="CT202" s="408"/>
      <c r="CU202" s="408"/>
      <c r="CV202" s="408"/>
      <c r="CW202" s="408"/>
      <c r="CX202" s="408"/>
      <c r="CY202" s="408"/>
      <c r="CZ202" s="408"/>
      <c r="DA202" s="408"/>
      <c r="DB202" s="408"/>
      <c r="DC202" s="408"/>
      <c r="DD202" s="408"/>
      <c r="DE202" s="408"/>
      <c r="DF202" s="408"/>
      <c r="DG202" s="408"/>
      <c r="DH202" s="408"/>
      <c r="DI202" s="408"/>
      <c r="DJ202" s="408"/>
      <c r="DK202" s="408"/>
      <c r="DL202" s="408"/>
      <c r="DM202" s="408"/>
      <c r="DN202" s="408"/>
      <c r="DO202" s="408"/>
      <c r="DP202" s="408"/>
      <c r="DQ202" s="408"/>
      <c r="DR202" s="408"/>
      <c r="DS202" s="408"/>
      <c r="DT202" s="408"/>
      <c r="DU202" s="408"/>
      <c r="DV202" s="408"/>
      <c r="DW202" s="408"/>
      <c r="DX202" s="408"/>
      <c r="DY202" s="408"/>
    </row>
    <row r="203" spans="1:9" ht="15" customHeight="1">
      <c r="A203" s="403"/>
      <c r="B203" s="426" t="s">
        <v>530</v>
      </c>
      <c r="C203" s="422"/>
      <c r="D203" s="186"/>
      <c r="E203" s="390"/>
      <c r="F203" s="390"/>
      <c r="G203" s="430"/>
      <c r="H203" s="390"/>
      <c r="I203" s="390"/>
    </row>
    <row r="204" spans="1:9" ht="12.75" customHeight="1">
      <c r="A204" s="403"/>
      <c r="B204" s="427" t="s">
        <v>512</v>
      </c>
      <c r="C204" s="422">
        <v>99701</v>
      </c>
      <c r="D204" s="422">
        <v>99701</v>
      </c>
      <c r="E204" s="390"/>
      <c r="F204" s="390"/>
      <c r="G204" s="430"/>
      <c r="H204" s="390"/>
      <c r="I204" s="390"/>
    </row>
    <row r="205" spans="1:9" ht="25.5" customHeight="1">
      <c r="A205" s="403"/>
      <c r="B205" s="428" t="s">
        <v>513</v>
      </c>
      <c r="C205" s="186">
        <v>99701</v>
      </c>
      <c r="D205" s="186">
        <v>99701</v>
      </c>
      <c r="E205" s="390"/>
      <c r="F205" s="390"/>
      <c r="G205" s="430"/>
      <c r="H205" s="390"/>
      <c r="I205" s="390"/>
    </row>
    <row r="206" spans="1:9" ht="12.75" customHeight="1">
      <c r="A206" s="403"/>
      <c r="B206" s="427" t="s">
        <v>285</v>
      </c>
      <c r="C206" s="422">
        <v>24716</v>
      </c>
      <c r="D206" s="422">
        <v>24716</v>
      </c>
      <c r="E206" s="429"/>
      <c r="F206" s="429"/>
      <c r="G206" s="431"/>
      <c r="H206" s="429"/>
      <c r="I206" s="429"/>
    </row>
    <row r="207" spans="1:9" ht="12.75" customHeight="1">
      <c r="A207" s="224" t="s">
        <v>199</v>
      </c>
      <c r="B207" s="428" t="s">
        <v>514</v>
      </c>
      <c r="C207" s="186">
        <v>24114</v>
      </c>
      <c r="D207" s="186">
        <v>24114</v>
      </c>
      <c r="E207" s="429"/>
      <c r="F207" s="429"/>
      <c r="G207" s="431"/>
      <c r="H207" s="429"/>
      <c r="I207" s="429"/>
    </row>
    <row r="208" spans="1:9" ht="12.75" customHeight="1">
      <c r="A208" s="181" t="s">
        <v>201</v>
      </c>
      <c r="B208" s="428" t="s">
        <v>515</v>
      </c>
      <c r="C208" s="186">
        <v>23351</v>
      </c>
      <c r="D208" s="186">
        <v>23351</v>
      </c>
      <c r="E208" s="390"/>
      <c r="F208" s="390"/>
      <c r="G208" s="430"/>
      <c r="H208" s="390"/>
      <c r="I208" s="390"/>
    </row>
    <row r="209" spans="1:129" s="97" customFormat="1" ht="12.75" customHeight="1">
      <c r="A209" s="181">
        <v>1000</v>
      </c>
      <c r="B209" s="232" t="s">
        <v>505</v>
      </c>
      <c r="C209" s="328">
        <v>11223</v>
      </c>
      <c r="D209" s="186">
        <v>11223</v>
      </c>
      <c r="E209" s="408"/>
      <c r="F209" s="408"/>
      <c r="G209" s="408"/>
      <c r="H209" s="408"/>
      <c r="I209" s="408"/>
      <c r="J209" s="408"/>
      <c r="K209" s="408"/>
      <c r="L209" s="408"/>
      <c r="M209" s="408"/>
      <c r="N209" s="408"/>
      <c r="O209" s="408"/>
      <c r="P209" s="408"/>
      <c r="Q209" s="408"/>
      <c r="R209" s="408"/>
      <c r="S209" s="408"/>
      <c r="T209" s="408"/>
      <c r="U209" s="408"/>
      <c r="V209" s="408"/>
      <c r="W209" s="408"/>
      <c r="X209" s="408"/>
      <c r="Y209" s="408"/>
      <c r="Z209" s="408"/>
      <c r="AA209" s="408"/>
      <c r="AB209" s="408"/>
      <c r="AC209" s="408"/>
      <c r="AD209" s="408"/>
      <c r="AE209" s="408"/>
      <c r="AF209" s="408"/>
      <c r="AG209" s="408"/>
      <c r="AH209" s="408"/>
      <c r="AI209" s="408"/>
      <c r="AJ209" s="408"/>
      <c r="AK209" s="408"/>
      <c r="AL209" s="408"/>
      <c r="AM209" s="408"/>
      <c r="AN209" s="408"/>
      <c r="AO209" s="408"/>
      <c r="AP209" s="408"/>
      <c r="AQ209" s="408"/>
      <c r="AR209" s="408"/>
      <c r="AS209" s="408"/>
      <c r="AT209" s="408"/>
      <c r="AU209" s="408"/>
      <c r="AV209" s="408"/>
      <c r="AW209" s="408"/>
      <c r="AX209" s="408"/>
      <c r="AY209" s="408"/>
      <c r="AZ209" s="408"/>
      <c r="BA209" s="408"/>
      <c r="BB209" s="408"/>
      <c r="BC209" s="408"/>
      <c r="BD209" s="408"/>
      <c r="BE209" s="408"/>
      <c r="BF209" s="408"/>
      <c r="BG209" s="408"/>
      <c r="BH209" s="408"/>
      <c r="BI209" s="408"/>
      <c r="BJ209" s="408"/>
      <c r="BK209" s="408"/>
      <c r="BL209" s="408"/>
      <c r="BM209" s="408"/>
      <c r="BN209" s="408"/>
      <c r="BO209" s="408"/>
      <c r="BP209" s="408"/>
      <c r="BQ209" s="408"/>
      <c r="BR209" s="408"/>
      <c r="BS209" s="408"/>
      <c r="BT209" s="408"/>
      <c r="BU209" s="408"/>
      <c r="BV209" s="408"/>
      <c r="BW209" s="408"/>
      <c r="BX209" s="408"/>
      <c r="BY209" s="408"/>
      <c r="BZ209" s="408"/>
      <c r="CA209" s="408"/>
      <c r="CB209" s="408"/>
      <c r="CC209" s="408"/>
      <c r="CD209" s="408"/>
      <c r="CE209" s="408"/>
      <c r="CF209" s="408"/>
      <c r="CG209" s="408"/>
      <c r="CH209" s="408"/>
      <c r="CI209" s="408"/>
      <c r="CJ209" s="408"/>
      <c r="CK209" s="408"/>
      <c r="CL209" s="408"/>
      <c r="CM209" s="408"/>
      <c r="CN209" s="408"/>
      <c r="CO209" s="408"/>
      <c r="CP209" s="408"/>
      <c r="CQ209" s="408"/>
      <c r="CR209" s="408"/>
      <c r="CS209" s="408"/>
      <c r="CT209" s="408"/>
      <c r="CU209" s="408"/>
      <c r="CV209" s="408"/>
      <c r="CW209" s="408"/>
      <c r="CX209" s="408"/>
      <c r="CY209" s="408"/>
      <c r="CZ209" s="408"/>
      <c r="DA209" s="408"/>
      <c r="DB209" s="408"/>
      <c r="DC209" s="408"/>
      <c r="DD209" s="408"/>
      <c r="DE209" s="408"/>
      <c r="DF209" s="408"/>
      <c r="DG209" s="408"/>
      <c r="DH209" s="408"/>
      <c r="DI209" s="408"/>
      <c r="DJ209" s="408"/>
      <c r="DK209" s="408"/>
      <c r="DL209" s="408"/>
      <c r="DM209" s="408"/>
      <c r="DN209" s="408"/>
      <c r="DO209" s="408"/>
      <c r="DP209" s="408"/>
      <c r="DQ209" s="408"/>
      <c r="DR209" s="408"/>
      <c r="DS209" s="408"/>
      <c r="DT209" s="408"/>
      <c r="DU209" s="408"/>
      <c r="DV209" s="408"/>
      <c r="DW209" s="408"/>
      <c r="DX209" s="408"/>
      <c r="DY209" s="408"/>
    </row>
    <row r="210" spans="1:9" ht="12.75" customHeight="1">
      <c r="A210" s="149">
        <v>1100</v>
      </c>
      <c r="B210" s="428" t="s">
        <v>522</v>
      </c>
      <c r="C210" s="186">
        <v>10490</v>
      </c>
      <c r="D210" s="186">
        <v>10490</v>
      </c>
      <c r="E210" s="390"/>
      <c r="F210" s="390"/>
      <c r="G210" s="430"/>
      <c r="H210" s="390"/>
      <c r="I210" s="390"/>
    </row>
    <row r="211" spans="1:9" ht="25.5" customHeight="1">
      <c r="A211" s="149">
        <v>1200</v>
      </c>
      <c r="B211" s="410" t="s">
        <v>497</v>
      </c>
      <c r="C211" s="186">
        <v>733</v>
      </c>
      <c r="D211" s="186">
        <v>733</v>
      </c>
      <c r="E211" s="390"/>
      <c r="F211" s="390"/>
      <c r="G211" s="430"/>
      <c r="H211" s="390"/>
      <c r="I211" s="390"/>
    </row>
    <row r="212" spans="1:9" ht="12.75" customHeight="1">
      <c r="A212" s="181">
        <v>2000</v>
      </c>
      <c r="B212" s="428" t="s">
        <v>516</v>
      </c>
      <c r="C212" s="186">
        <v>12128</v>
      </c>
      <c r="D212" s="186">
        <v>12128</v>
      </c>
      <c r="E212" s="390"/>
      <c r="F212" s="390"/>
      <c r="G212" s="430"/>
      <c r="H212" s="390"/>
      <c r="I212" s="390"/>
    </row>
    <row r="213" spans="1:9" ht="12.75" customHeight="1">
      <c r="A213" s="224" t="s">
        <v>220</v>
      </c>
      <c r="B213" s="428" t="s">
        <v>221</v>
      </c>
      <c r="C213" s="186">
        <v>763</v>
      </c>
      <c r="D213" s="186">
        <v>763</v>
      </c>
      <c r="E213" s="390"/>
      <c r="F213" s="390"/>
      <c r="G213" s="430"/>
      <c r="H213" s="390"/>
      <c r="I213" s="390"/>
    </row>
    <row r="214" spans="1:9" ht="12.75" customHeight="1">
      <c r="A214" s="181">
        <v>6000</v>
      </c>
      <c r="B214" s="428" t="s">
        <v>523</v>
      </c>
      <c r="C214" s="186">
        <v>763</v>
      </c>
      <c r="D214" s="186">
        <v>763</v>
      </c>
      <c r="E214" s="390"/>
      <c r="F214" s="390"/>
      <c r="G214" s="430"/>
      <c r="H214" s="390"/>
      <c r="I214" s="390"/>
    </row>
    <row r="215" spans="1:9" ht="12.75" customHeight="1">
      <c r="A215" s="181" t="s">
        <v>240</v>
      </c>
      <c r="B215" s="428" t="s">
        <v>524</v>
      </c>
      <c r="C215" s="186">
        <v>602</v>
      </c>
      <c r="D215" s="186">
        <v>602</v>
      </c>
      <c r="E215" s="390"/>
      <c r="F215" s="390"/>
      <c r="G215" s="430"/>
      <c r="H215" s="390"/>
      <c r="I215" s="390"/>
    </row>
    <row r="216" spans="1:9" ht="12.75" customHeight="1">
      <c r="A216" s="181">
        <v>5000</v>
      </c>
      <c r="B216" s="428" t="s">
        <v>243</v>
      </c>
      <c r="C216" s="186">
        <v>602</v>
      </c>
      <c r="D216" s="186">
        <v>602</v>
      </c>
      <c r="E216" s="390"/>
      <c r="F216" s="390"/>
      <c r="G216" s="430"/>
      <c r="H216" s="390"/>
      <c r="I216" s="390"/>
    </row>
    <row r="217" spans="1:129" s="97" customFormat="1" ht="12.75" customHeight="1">
      <c r="A217" s="368"/>
      <c r="B217" s="180" t="s">
        <v>1334</v>
      </c>
      <c r="C217" s="220">
        <v>74985</v>
      </c>
      <c r="D217" s="422">
        <v>74985</v>
      </c>
      <c r="E217" s="408"/>
      <c r="F217" s="408"/>
      <c r="G217" s="408"/>
      <c r="H217" s="408"/>
      <c r="I217" s="408"/>
      <c r="J217" s="408"/>
      <c r="K217" s="408"/>
      <c r="L217" s="408"/>
      <c r="M217" s="408"/>
      <c r="N217" s="408"/>
      <c r="O217" s="408"/>
      <c r="P217" s="408"/>
      <c r="Q217" s="408"/>
      <c r="R217" s="408"/>
      <c r="S217" s="408"/>
      <c r="T217" s="408"/>
      <c r="U217" s="408"/>
      <c r="V217" s="408"/>
      <c r="W217" s="408"/>
      <c r="X217" s="408"/>
      <c r="Y217" s="408"/>
      <c r="Z217" s="408"/>
      <c r="AA217" s="408"/>
      <c r="AB217" s="408"/>
      <c r="AC217" s="408"/>
      <c r="AD217" s="408"/>
      <c r="AE217" s="408"/>
      <c r="AF217" s="408"/>
      <c r="AG217" s="408"/>
      <c r="AH217" s="408"/>
      <c r="AI217" s="408"/>
      <c r="AJ217" s="408"/>
      <c r="AK217" s="408"/>
      <c r="AL217" s="408"/>
      <c r="AM217" s="408"/>
      <c r="AN217" s="408"/>
      <c r="AO217" s="408"/>
      <c r="AP217" s="408"/>
      <c r="AQ217" s="408"/>
      <c r="AR217" s="408"/>
      <c r="AS217" s="408"/>
      <c r="AT217" s="408"/>
      <c r="AU217" s="408"/>
      <c r="AV217" s="408"/>
      <c r="AW217" s="408"/>
      <c r="AX217" s="408"/>
      <c r="AY217" s="408"/>
      <c r="AZ217" s="408"/>
      <c r="BA217" s="408"/>
      <c r="BB217" s="408"/>
      <c r="BC217" s="408"/>
      <c r="BD217" s="408"/>
      <c r="BE217" s="408"/>
      <c r="BF217" s="408"/>
      <c r="BG217" s="408"/>
      <c r="BH217" s="408"/>
      <c r="BI217" s="408"/>
      <c r="BJ217" s="408"/>
      <c r="BK217" s="408"/>
      <c r="BL217" s="408"/>
      <c r="BM217" s="408"/>
      <c r="BN217" s="408"/>
      <c r="BO217" s="408"/>
      <c r="BP217" s="408"/>
      <c r="BQ217" s="408"/>
      <c r="BR217" s="408"/>
      <c r="BS217" s="408"/>
      <c r="BT217" s="408"/>
      <c r="BU217" s="408"/>
      <c r="BV217" s="408"/>
      <c r="BW217" s="408"/>
      <c r="BX217" s="408"/>
      <c r="BY217" s="408"/>
      <c r="BZ217" s="408"/>
      <c r="CA217" s="408"/>
      <c r="CB217" s="408"/>
      <c r="CC217" s="408"/>
      <c r="CD217" s="408"/>
      <c r="CE217" s="408"/>
      <c r="CF217" s="408"/>
      <c r="CG217" s="408"/>
      <c r="CH217" s="408"/>
      <c r="CI217" s="408"/>
      <c r="CJ217" s="408"/>
      <c r="CK217" s="408"/>
      <c r="CL217" s="408"/>
      <c r="CM217" s="408"/>
      <c r="CN217" s="408"/>
      <c r="CO217" s="408"/>
      <c r="CP217" s="408"/>
      <c r="CQ217" s="408"/>
      <c r="CR217" s="408"/>
      <c r="CS217" s="408"/>
      <c r="CT217" s="408"/>
      <c r="CU217" s="408"/>
      <c r="CV217" s="408"/>
      <c r="CW217" s="408"/>
      <c r="CX217" s="408"/>
      <c r="CY217" s="408"/>
      <c r="CZ217" s="408"/>
      <c r="DA217" s="408"/>
      <c r="DB217" s="408"/>
      <c r="DC217" s="408"/>
      <c r="DD217" s="408"/>
      <c r="DE217" s="408"/>
      <c r="DF217" s="408"/>
      <c r="DG217" s="408"/>
      <c r="DH217" s="408"/>
      <c r="DI217" s="408"/>
      <c r="DJ217" s="408"/>
      <c r="DK217" s="408"/>
      <c r="DL217" s="408"/>
      <c r="DM217" s="408"/>
      <c r="DN217" s="408"/>
      <c r="DO217" s="408"/>
      <c r="DP217" s="408"/>
      <c r="DQ217" s="408"/>
      <c r="DR217" s="408"/>
      <c r="DS217" s="408"/>
      <c r="DT217" s="408"/>
      <c r="DU217" s="408"/>
      <c r="DV217" s="408"/>
      <c r="DW217" s="408"/>
      <c r="DX217" s="408"/>
      <c r="DY217" s="408"/>
    </row>
    <row r="218" spans="1:129" s="97" customFormat="1" ht="12.75" customHeight="1">
      <c r="A218" s="224"/>
      <c r="B218" s="180" t="s">
        <v>1335</v>
      </c>
      <c r="C218" s="220">
        <v>-74985</v>
      </c>
      <c r="D218" s="422">
        <v>-74985</v>
      </c>
      <c r="E218" s="408"/>
      <c r="F218" s="408"/>
      <c r="G218" s="408"/>
      <c r="H218" s="408"/>
      <c r="I218" s="408"/>
      <c r="J218" s="408"/>
      <c r="K218" s="408"/>
      <c r="L218" s="408"/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  <c r="AA218" s="408"/>
      <c r="AB218" s="408"/>
      <c r="AC218" s="408"/>
      <c r="AD218" s="408"/>
      <c r="AE218" s="408"/>
      <c r="AF218" s="408"/>
      <c r="AG218" s="408"/>
      <c r="AH218" s="408"/>
      <c r="AI218" s="408"/>
      <c r="AJ218" s="408"/>
      <c r="AK218" s="408"/>
      <c r="AL218" s="408"/>
      <c r="AM218" s="408"/>
      <c r="AN218" s="408"/>
      <c r="AO218" s="408"/>
      <c r="AP218" s="408"/>
      <c r="AQ218" s="408"/>
      <c r="AR218" s="408"/>
      <c r="AS218" s="408"/>
      <c r="AT218" s="408"/>
      <c r="AU218" s="408"/>
      <c r="AV218" s="408"/>
      <c r="AW218" s="408"/>
      <c r="AX218" s="408"/>
      <c r="AY218" s="408"/>
      <c r="AZ218" s="408"/>
      <c r="BA218" s="408"/>
      <c r="BB218" s="408"/>
      <c r="BC218" s="408"/>
      <c r="BD218" s="408"/>
      <c r="BE218" s="408"/>
      <c r="BF218" s="408"/>
      <c r="BG218" s="408"/>
      <c r="BH218" s="408"/>
      <c r="BI218" s="408"/>
      <c r="BJ218" s="408"/>
      <c r="BK218" s="408"/>
      <c r="BL218" s="408"/>
      <c r="BM218" s="408"/>
      <c r="BN218" s="408"/>
      <c r="BO218" s="408"/>
      <c r="BP218" s="408"/>
      <c r="BQ218" s="408"/>
      <c r="BR218" s="408"/>
      <c r="BS218" s="408"/>
      <c r="BT218" s="408"/>
      <c r="BU218" s="408"/>
      <c r="BV218" s="408"/>
      <c r="BW218" s="408"/>
      <c r="BX218" s="408"/>
      <c r="BY218" s="408"/>
      <c r="BZ218" s="408"/>
      <c r="CA218" s="408"/>
      <c r="CB218" s="408"/>
      <c r="CC218" s="408"/>
      <c r="CD218" s="408"/>
      <c r="CE218" s="408"/>
      <c r="CF218" s="408"/>
      <c r="CG218" s="408"/>
      <c r="CH218" s="408"/>
      <c r="CI218" s="408"/>
      <c r="CJ218" s="408"/>
      <c r="CK218" s="408"/>
      <c r="CL218" s="408"/>
      <c r="CM218" s="408"/>
      <c r="CN218" s="408"/>
      <c r="CO218" s="408"/>
      <c r="CP218" s="408"/>
      <c r="CQ218" s="408"/>
      <c r="CR218" s="408"/>
      <c r="CS218" s="408"/>
      <c r="CT218" s="408"/>
      <c r="CU218" s="408"/>
      <c r="CV218" s="408"/>
      <c r="CW218" s="408"/>
      <c r="CX218" s="408"/>
      <c r="CY218" s="408"/>
      <c r="CZ218" s="408"/>
      <c r="DA218" s="408"/>
      <c r="DB218" s="408"/>
      <c r="DC218" s="408"/>
      <c r="DD218" s="408"/>
      <c r="DE218" s="408"/>
      <c r="DF218" s="408"/>
      <c r="DG218" s="408"/>
      <c r="DH218" s="408"/>
      <c r="DI218" s="408"/>
      <c r="DJ218" s="408"/>
      <c r="DK218" s="408"/>
      <c r="DL218" s="408"/>
      <c r="DM218" s="408"/>
      <c r="DN218" s="408"/>
      <c r="DO218" s="408"/>
      <c r="DP218" s="408"/>
      <c r="DQ218" s="408"/>
      <c r="DR218" s="408"/>
      <c r="DS218" s="408"/>
      <c r="DT218" s="408"/>
      <c r="DU218" s="408"/>
      <c r="DV218" s="408"/>
      <c r="DW218" s="408"/>
      <c r="DX218" s="408"/>
      <c r="DY218" s="408"/>
    </row>
    <row r="219" spans="1:129" s="97" customFormat="1" ht="12.75" customHeight="1">
      <c r="A219" s="238" t="s">
        <v>498</v>
      </c>
      <c r="B219" s="239" t="s">
        <v>317</v>
      </c>
      <c r="C219" s="328">
        <v>-74985</v>
      </c>
      <c r="D219" s="186">
        <v>-74985</v>
      </c>
      <c r="E219" s="408"/>
      <c r="F219" s="408"/>
      <c r="G219" s="408"/>
      <c r="H219" s="408"/>
      <c r="I219" s="408"/>
      <c r="J219" s="408"/>
      <c r="K219" s="408"/>
      <c r="L219" s="408"/>
      <c r="M219" s="408"/>
      <c r="N219" s="408"/>
      <c r="O219" s="408"/>
      <c r="P219" s="408"/>
      <c r="Q219" s="408"/>
      <c r="R219" s="408"/>
      <c r="S219" s="408"/>
      <c r="T219" s="408"/>
      <c r="U219" s="408"/>
      <c r="V219" s="408"/>
      <c r="W219" s="408"/>
      <c r="X219" s="408"/>
      <c r="Y219" s="408"/>
      <c r="Z219" s="408"/>
      <c r="AA219" s="408"/>
      <c r="AB219" s="408"/>
      <c r="AC219" s="408"/>
      <c r="AD219" s="408"/>
      <c r="AE219" s="408"/>
      <c r="AF219" s="408"/>
      <c r="AG219" s="408"/>
      <c r="AH219" s="408"/>
      <c r="AI219" s="408"/>
      <c r="AJ219" s="408"/>
      <c r="AK219" s="408"/>
      <c r="AL219" s="408"/>
      <c r="AM219" s="408"/>
      <c r="AN219" s="408"/>
      <c r="AO219" s="408"/>
      <c r="AP219" s="408"/>
      <c r="AQ219" s="408"/>
      <c r="AR219" s="408"/>
      <c r="AS219" s="408"/>
      <c r="AT219" s="408"/>
      <c r="AU219" s="408"/>
      <c r="AV219" s="408"/>
      <c r="AW219" s="408"/>
      <c r="AX219" s="408"/>
      <c r="AY219" s="408"/>
      <c r="AZ219" s="408"/>
      <c r="BA219" s="408"/>
      <c r="BB219" s="408"/>
      <c r="BC219" s="408"/>
      <c r="BD219" s="408"/>
      <c r="BE219" s="408"/>
      <c r="BF219" s="408"/>
      <c r="BG219" s="408"/>
      <c r="BH219" s="408"/>
      <c r="BI219" s="408"/>
      <c r="BJ219" s="408"/>
      <c r="BK219" s="408"/>
      <c r="BL219" s="408"/>
      <c r="BM219" s="408"/>
      <c r="BN219" s="408"/>
      <c r="BO219" s="408"/>
      <c r="BP219" s="408"/>
      <c r="BQ219" s="408"/>
      <c r="BR219" s="408"/>
      <c r="BS219" s="408"/>
      <c r="BT219" s="408"/>
      <c r="BU219" s="408"/>
      <c r="BV219" s="408"/>
      <c r="BW219" s="408"/>
      <c r="BX219" s="408"/>
      <c r="BY219" s="408"/>
      <c r="BZ219" s="408"/>
      <c r="CA219" s="408"/>
      <c r="CB219" s="408"/>
      <c r="CC219" s="408"/>
      <c r="CD219" s="408"/>
      <c r="CE219" s="408"/>
      <c r="CF219" s="408"/>
      <c r="CG219" s="408"/>
      <c r="CH219" s="408"/>
      <c r="CI219" s="408"/>
      <c r="CJ219" s="408"/>
      <c r="CK219" s="408"/>
      <c r="CL219" s="408"/>
      <c r="CM219" s="408"/>
      <c r="CN219" s="408"/>
      <c r="CO219" s="408"/>
      <c r="CP219" s="408"/>
      <c r="CQ219" s="408"/>
      <c r="CR219" s="408"/>
      <c r="CS219" s="408"/>
      <c r="CT219" s="408"/>
      <c r="CU219" s="408"/>
      <c r="CV219" s="408"/>
      <c r="CW219" s="408"/>
      <c r="CX219" s="408"/>
      <c r="CY219" s="408"/>
      <c r="CZ219" s="408"/>
      <c r="DA219" s="408"/>
      <c r="DB219" s="408"/>
      <c r="DC219" s="408"/>
      <c r="DD219" s="408"/>
      <c r="DE219" s="408"/>
      <c r="DF219" s="408"/>
      <c r="DG219" s="408"/>
      <c r="DH219" s="408"/>
      <c r="DI219" s="408"/>
      <c r="DJ219" s="408"/>
      <c r="DK219" s="408"/>
      <c r="DL219" s="408"/>
      <c r="DM219" s="408"/>
      <c r="DN219" s="408"/>
      <c r="DO219" s="408"/>
      <c r="DP219" s="408"/>
      <c r="DQ219" s="408"/>
      <c r="DR219" s="408"/>
      <c r="DS219" s="408"/>
      <c r="DT219" s="408"/>
      <c r="DU219" s="408"/>
      <c r="DV219" s="408"/>
      <c r="DW219" s="408"/>
      <c r="DX219" s="408"/>
      <c r="DY219" s="408"/>
    </row>
    <row r="220" spans="1:9" ht="15" customHeight="1">
      <c r="A220" s="403"/>
      <c r="B220" s="426" t="s">
        <v>531</v>
      </c>
      <c r="C220" s="422"/>
      <c r="D220" s="186"/>
      <c r="E220" s="390"/>
      <c r="F220" s="390"/>
      <c r="G220" s="430"/>
      <c r="H220" s="390"/>
      <c r="I220" s="390"/>
    </row>
    <row r="221" spans="1:9" ht="12.75" customHeight="1">
      <c r="A221" s="403"/>
      <c r="B221" s="427" t="s">
        <v>512</v>
      </c>
      <c r="C221" s="422">
        <v>15716</v>
      </c>
      <c r="D221" s="422">
        <v>15716</v>
      </c>
      <c r="E221" s="390"/>
      <c r="F221" s="390"/>
      <c r="G221" s="430"/>
      <c r="H221" s="390"/>
      <c r="I221" s="390"/>
    </row>
    <row r="222" spans="1:9" ht="25.5" customHeight="1">
      <c r="A222" s="403"/>
      <c r="B222" s="428" t="s">
        <v>513</v>
      </c>
      <c r="C222" s="186">
        <v>15716</v>
      </c>
      <c r="D222" s="186">
        <v>15716</v>
      </c>
      <c r="E222" s="429"/>
      <c r="F222" s="429"/>
      <c r="G222" s="431"/>
      <c r="H222" s="429"/>
      <c r="I222" s="429"/>
    </row>
    <row r="223" spans="1:9" ht="12.75" customHeight="1">
      <c r="A223" s="403"/>
      <c r="B223" s="427" t="s">
        <v>285</v>
      </c>
      <c r="C223" s="422">
        <v>52020</v>
      </c>
      <c r="D223" s="422">
        <v>52020</v>
      </c>
      <c r="E223" s="429"/>
      <c r="F223" s="429"/>
      <c r="G223" s="431"/>
      <c r="H223" s="429"/>
      <c r="I223" s="429"/>
    </row>
    <row r="224" spans="1:9" ht="12.75" customHeight="1">
      <c r="A224" s="224" t="s">
        <v>199</v>
      </c>
      <c r="B224" s="428" t="s">
        <v>514</v>
      </c>
      <c r="C224" s="186">
        <v>49656</v>
      </c>
      <c r="D224" s="186">
        <v>49656</v>
      </c>
      <c r="E224" s="390"/>
      <c r="F224" s="390"/>
      <c r="G224" s="430"/>
      <c r="H224" s="390"/>
      <c r="I224" s="390"/>
    </row>
    <row r="225" spans="1:9" ht="12.75" customHeight="1">
      <c r="A225" s="181" t="s">
        <v>201</v>
      </c>
      <c r="B225" s="428" t="s">
        <v>515</v>
      </c>
      <c r="C225" s="186">
        <v>49656</v>
      </c>
      <c r="D225" s="186">
        <v>49656</v>
      </c>
      <c r="E225" s="390"/>
      <c r="F225" s="390"/>
      <c r="G225" s="430"/>
      <c r="H225" s="390"/>
      <c r="I225" s="390"/>
    </row>
    <row r="226" spans="1:129" s="97" customFormat="1" ht="12.75" customHeight="1">
      <c r="A226" s="181">
        <v>1000</v>
      </c>
      <c r="B226" s="232" t="s">
        <v>505</v>
      </c>
      <c r="C226" s="328">
        <v>1527</v>
      </c>
      <c r="D226" s="186">
        <v>1527</v>
      </c>
      <c r="E226" s="408"/>
      <c r="F226" s="408"/>
      <c r="G226" s="408"/>
      <c r="H226" s="408"/>
      <c r="I226" s="408"/>
      <c r="J226" s="408"/>
      <c r="K226" s="408"/>
      <c r="L226" s="408"/>
      <c r="M226" s="408"/>
      <c r="N226" s="408"/>
      <c r="O226" s="408"/>
      <c r="P226" s="408"/>
      <c r="Q226" s="408"/>
      <c r="R226" s="408"/>
      <c r="S226" s="408"/>
      <c r="T226" s="408"/>
      <c r="U226" s="408"/>
      <c r="V226" s="408"/>
      <c r="W226" s="408"/>
      <c r="X226" s="408"/>
      <c r="Y226" s="408"/>
      <c r="Z226" s="408"/>
      <c r="AA226" s="408"/>
      <c r="AB226" s="408"/>
      <c r="AC226" s="408"/>
      <c r="AD226" s="408"/>
      <c r="AE226" s="408"/>
      <c r="AF226" s="408"/>
      <c r="AG226" s="408"/>
      <c r="AH226" s="408"/>
      <c r="AI226" s="408"/>
      <c r="AJ226" s="408"/>
      <c r="AK226" s="408"/>
      <c r="AL226" s="408"/>
      <c r="AM226" s="408"/>
      <c r="AN226" s="408"/>
      <c r="AO226" s="408"/>
      <c r="AP226" s="408"/>
      <c r="AQ226" s="408"/>
      <c r="AR226" s="408"/>
      <c r="AS226" s="408"/>
      <c r="AT226" s="408"/>
      <c r="AU226" s="408"/>
      <c r="AV226" s="408"/>
      <c r="AW226" s="408"/>
      <c r="AX226" s="408"/>
      <c r="AY226" s="408"/>
      <c r="AZ226" s="408"/>
      <c r="BA226" s="408"/>
      <c r="BB226" s="408"/>
      <c r="BC226" s="408"/>
      <c r="BD226" s="408"/>
      <c r="BE226" s="408"/>
      <c r="BF226" s="408"/>
      <c r="BG226" s="408"/>
      <c r="BH226" s="408"/>
      <c r="BI226" s="408"/>
      <c r="BJ226" s="408"/>
      <c r="BK226" s="408"/>
      <c r="BL226" s="408"/>
      <c r="BM226" s="408"/>
      <c r="BN226" s="408"/>
      <c r="BO226" s="408"/>
      <c r="BP226" s="408"/>
      <c r="BQ226" s="408"/>
      <c r="BR226" s="408"/>
      <c r="BS226" s="408"/>
      <c r="BT226" s="408"/>
      <c r="BU226" s="408"/>
      <c r="BV226" s="408"/>
      <c r="BW226" s="408"/>
      <c r="BX226" s="408"/>
      <c r="BY226" s="408"/>
      <c r="BZ226" s="408"/>
      <c r="CA226" s="408"/>
      <c r="CB226" s="408"/>
      <c r="CC226" s="408"/>
      <c r="CD226" s="408"/>
      <c r="CE226" s="408"/>
      <c r="CF226" s="408"/>
      <c r="CG226" s="408"/>
      <c r="CH226" s="408"/>
      <c r="CI226" s="408"/>
      <c r="CJ226" s="408"/>
      <c r="CK226" s="408"/>
      <c r="CL226" s="408"/>
      <c r="CM226" s="408"/>
      <c r="CN226" s="408"/>
      <c r="CO226" s="408"/>
      <c r="CP226" s="408"/>
      <c r="CQ226" s="408"/>
      <c r="CR226" s="408"/>
      <c r="CS226" s="408"/>
      <c r="CT226" s="408"/>
      <c r="CU226" s="408"/>
      <c r="CV226" s="408"/>
      <c r="CW226" s="408"/>
      <c r="CX226" s="408"/>
      <c r="CY226" s="408"/>
      <c r="CZ226" s="408"/>
      <c r="DA226" s="408"/>
      <c r="DB226" s="408"/>
      <c r="DC226" s="408"/>
      <c r="DD226" s="408"/>
      <c r="DE226" s="408"/>
      <c r="DF226" s="408"/>
      <c r="DG226" s="408"/>
      <c r="DH226" s="408"/>
      <c r="DI226" s="408"/>
      <c r="DJ226" s="408"/>
      <c r="DK226" s="408"/>
      <c r="DL226" s="408"/>
      <c r="DM226" s="408"/>
      <c r="DN226" s="408"/>
      <c r="DO226" s="408"/>
      <c r="DP226" s="408"/>
      <c r="DQ226" s="408"/>
      <c r="DR226" s="408"/>
      <c r="DS226" s="408"/>
      <c r="DT226" s="408"/>
      <c r="DU226" s="408"/>
      <c r="DV226" s="408"/>
      <c r="DW226" s="408"/>
      <c r="DX226" s="408"/>
      <c r="DY226" s="408"/>
    </row>
    <row r="227" spans="1:9" ht="12.75" customHeight="1">
      <c r="A227" s="149">
        <v>1100</v>
      </c>
      <c r="B227" s="428" t="s">
        <v>522</v>
      </c>
      <c r="C227" s="186">
        <v>1256</v>
      </c>
      <c r="D227" s="186">
        <v>1256</v>
      </c>
      <c r="E227" s="390"/>
      <c r="F227" s="390"/>
      <c r="G227" s="430"/>
      <c r="H227" s="390"/>
      <c r="I227" s="390"/>
    </row>
    <row r="228" spans="1:9" ht="25.5" customHeight="1">
      <c r="A228" s="149">
        <v>1200</v>
      </c>
      <c r="B228" s="410" t="s">
        <v>497</v>
      </c>
      <c r="C228" s="186">
        <v>271</v>
      </c>
      <c r="D228" s="186">
        <v>271</v>
      </c>
      <c r="E228" s="390"/>
      <c r="F228" s="390"/>
      <c r="G228" s="430"/>
      <c r="H228" s="390"/>
      <c r="I228" s="390"/>
    </row>
    <row r="229" spans="1:9" ht="12.75" customHeight="1">
      <c r="A229" s="181">
        <v>2000</v>
      </c>
      <c r="B229" s="428" t="s">
        <v>516</v>
      </c>
      <c r="C229" s="186">
        <v>48129</v>
      </c>
      <c r="D229" s="186">
        <v>48129</v>
      </c>
      <c r="E229" s="390"/>
      <c r="F229" s="390"/>
      <c r="G229" s="430"/>
      <c r="H229" s="390"/>
      <c r="I229" s="390"/>
    </row>
    <row r="230" spans="1:9" ht="12.75" customHeight="1">
      <c r="A230" s="224" t="s">
        <v>240</v>
      </c>
      <c r="B230" s="428" t="s">
        <v>524</v>
      </c>
      <c r="C230" s="186">
        <v>2364</v>
      </c>
      <c r="D230" s="186">
        <v>2364</v>
      </c>
      <c r="E230" s="390"/>
      <c r="F230" s="390"/>
      <c r="G230" s="430"/>
      <c r="H230" s="390"/>
      <c r="I230" s="390"/>
    </row>
    <row r="231" spans="1:9" ht="12.75" customHeight="1">
      <c r="A231" s="181">
        <v>5000</v>
      </c>
      <c r="B231" s="428" t="s">
        <v>243</v>
      </c>
      <c r="C231" s="186">
        <v>2364</v>
      </c>
      <c r="D231" s="186">
        <v>2364</v>
      </c>
      <c r="E231" s="390"/>
      <c r="F231" s="390"/>
      <c r="G231" s="430"/>
      <c r="H231" s="390"/>
      <c r="I231" s="390"/>
    </row>
    <row r="232" spans="1:129" s="97" customFormat="1" ht="12.75" customHeight="1">
      <c r="A232" s="368"/>
      <c r="B232" s="180" t="s">
        <v>1334</v>
      </c>
      <c r="C232" s="220">
        <v>-36304</v>
      </c>
      <c r="D232" s="422">
        <v>-36304</v>
      </c>
      <c r="E232" s="408"/>
      <c r="F232" s="408"/>
      <c r="G232" s="408"/>
      <c r="H232" s="408"/>
      <c r="I232" s="408"/>
      <c r="J232" s="408"/>
      <c r="K232" s="408"/>
      <c r="L232" s="408"/>
      <c r="M232" s="408"/>
      <c r="N232" s="408"/>
      <c r="O232" s="408"/>
      <c r="P232" s="408"/>
      <c r="Q232" s="408"/>
      <c r="R232" s="408"/>
      <c r="S232" s="408"/>
      <c r="T232" s="408"/>
      <c r="U232" s="408"/>
      <c r="V232" s="408"/>
      <c r="W232" s="408"/>
      <c r="X232" s="408"/>
      <c r="Y232" s="408"/>
      <c r="Z232" s="408"/>
      <c r="AA232" s="408"/>
      <c r="AB232" s="408"/>
      <c r="AC232" s="408"/>
      <c r="AD232" s="408"/>
      <c r="AE232" s="408"/>
      <c r="AF232" s="408"/>
      <c r="AG232" s="408"/>
      <c r="AH232" s="408"/>
      <c r="AI232" s="408"/>
      <c r="AJ232" s="408"/>
      <c r="AK232" s="408"/>
      <c r="AL232" s="408"/>
      <c r="AM232" s="408"/>
      <c r="AN232" s="408"/>
      <c r="AO232" s="408"/>
      <c r="AP232" s="408"/>
      <c r="AQ232" s="408"/>
      <c r="AR232" s="408"/>
      <c r="AS232" s="408"/>
      <c r="AT232" s="408"/>
      <c r="AU232" s="408"/>
      <c r="AV232" s="408"/>
      <c r="AW232" s="408"/>
      <c r="AX232" s="408"/>
      <c r="AY232" s="408"/>
      <c r="AZ232" s="408"/>
      <c r="BA232" s="408"/>
      <c r="BB232" s="408"/>
      <c r="BC232" s="408"/>
      <c r="BD232" s="408"/>
      <c r="BE232" s="408"/>
      <c r="BF232" s="408"/>
      <c r="BG232" s="408"/>
      <c r="BH232" s="408"/>
      <c r="BI232" s="408"/>
      <c r="BJ232" s="408"/>
      <c r="BK232" s="408"/>
      <c r="BL232" s="408"/>
      <c r="BM232" s="408"/>
      <c r="BN232" s="408"/>
      <c r="BO232" s="408"/>
      <c r="BP232" s="408"/>
      <c r="BQ232" s="408"/>
      <c r="BR232" s="408"/>
      <c r="BS232" s="408"/>
      <c r="BT232" s="408"/>
      <c r="BU232" s="408"/>
      <c r="BV232" s="408"/>
      <c r="BW232" s="408"/>
      <c r="BX232" s="408"/>
      <c r="BY232" s="408"/>
      <c r="BZ232" s="408"/>
      <c r="CA232" s="408"/>
      <c r="CB232" s="408"/>
      <c r="CC232" s="408"/>
      <c r="CD232" s="408"/>
      <c r="CE232" s="408"/>
      <c r="CF232" s="408"/>
      <c r="CG232" s="408"/>
      <c r="CH232" s="408"/>
      <c r="CI232" s="408"/>
      <c r="CJ232" s="408"/>
      <c r="CK232" s="408"/>
      <c r="CL232" s="408"/>
      <c r="CM232" s="408"/>
      <c r="CN232" s="408"/>
      <c r="CO232" s="408"/>
      <c r="CP232" s="408"/>
      <c r="CQ232" s="408"/>
      <c r="CR232" s="408"/>
      <c r="CS232" s="408"/>
      <c r="CT232" s="408"/>
      <c r="CU232" s="408"/>
      <c r="CV232" s="408"/>
      <c r="CW232" s="408"/>
      <c r="CX232" s="408"/>
      <c r="CY232" s="408"/>
      <c r="CZ232" s="408"/>
      <c r="DA232" s="408"/>
      <c r="DB232" s="408"/>
      <c r="DC232" s="408"/>
      <c r="DD232" s="408"/>
      <c r="DE232" s="408"/>
      <c r="DF232" s="408"/>
      <c r="DG232" s="408"/>
      <c r="DH232" s="408"/>
      <c r="DI232" s="408"/>
      <c r="DJ232" s="408"/>
      <c r="DK232" s="408"/>
      <c r="DL232" s="408"/>
      <c r="DM232" s="408"/>
      <c r="DN232" s="408"/>
      <c r="DO232" s="408"/>
      <c r="DP232" s="408"/>
      <c r="DQ232" s="408"/>
      <c r="DR232" s="408"/>
      <c r="DS232" s="408"/>
      <c r="DT232" s="408"/>
      <c r="DU232" s="408"/>
      <c r="DV232" s="408"/>
      <c r="DW232" s="408"/>
      <c r="DX232" s="408"/>
      <c r="DY232" s="408"/>
    </row>
    <row r="233" spans="1:129" s="97" customFormat="1" ht="12.75" customHeight="1">
      <c r="A233" s="415"/>
      <c r="B233" s="180" t="s">
        <v>1335</v>
      </c>
      <c r="C233" s="220">
        <v>36304</v>
      </c>
      <c r="D233" s="422">
        <v>36304</v>
      </c>
      <c r="E233" s="408"/>
      <c r="F233" s="408"/>
      <c r="G233" s="408"/>
      <c r="H233" s="408"/>
      <c r="I233" s="408"/>
      <c r="J233" s="408"/>
      <c r="K233" s="408"/>
      <c r="L233" s="408"/>
      <c r="M233" s="408"/>
      <c r="N233" s="408"/>
      <c r="O233" s="408"/>
      <c r="P233" s="408"/>
      <c r="Q233" s="408"/>
      <c r="R233" s="408"/>
      <c r="S233" s="408"/>
      <c r="T233" s="408"/>
      <c r="U233" s="408"/>
      <c r="V233" s="408"/>
      <c r="W233" s="408"/>
      <c r="X233" s="408"/>
      <c r="Y233" s="408"/>
      <c r="Z233" s="408"/>
      <c r="AA233" s="408"/>
      <c r="AB233" s="408"/>
      <c r="AC233" s="408"/>
      <c r="AD233" s="408"/>
      <c r="AE233" s="408"/>
      <c r="AF233" s="408"/>
      <c r="AG233" s="408"/>
      <c r="AH233" s="408"/>
      <c r="AI233" s="408"/>
      <c r="AJ233" s="408"/>
      <c r="AK233" s="408"/>
      <c r="AL233" s="408"/>
      <c r="AM233" s="408"/>
      <c r="AN233" s="408"/>
      <c r="AO233" s="408"/>
      <c r="AP233" s="408"/>
      <c r="AQ233" s="408"/>
      <c r="AR233" s="408"/>
      <c r="AS233" s="408"/>
      <c r="AT233" s="408"/>
      <c r="AU233" s="408"/>
      <c r="AV233" s="408"/>
      <c r="AW233" s="408"/>
      <c r="AX233" s="408"/>
      <c r="AY233" s="408"/>
      <c r="AZ233" s="408"/>
      <c r="BA233" s="408"/>
      <c r="BB233" s="408"/>
      <c r="BC233" s="408"/>
      <c r="BD233" s="408"/>
      <c r="BE233" s="408"/>
      <c r="BF233" s="408"/>
      <c r="BG233" s="408"/>
      <c r="BH233" s="408"/>
      <c r="BI233" s="408"/>
      <c r="BJ233" s="408"/>
      <c r="BK233" s="408"/>
      <c r="BL233" s="408"/>
      <c r="BM233" s="408"/>
      <c r="BN233" s="408"/>
      <c r="BO233" s="408"/>
      <c r="BP233" s="408"/>
      <c r="BQ233" s="408"/>
      <c r="BR233" s="408"/>
      <c r="BS233" s="408"/>
      <c r="BT233" s="408"/>
      <c r="BU233" s="408"/>
      <c r="BV233" s="408"/>
      <c r="BW233" s="408"/>
      <c r="BX233" s="408"/>
      <c r="BY233" s="408"/>
      <c r="BZ233" s="408"/>
      <c r="CA233" s="408"/>
      <c r="CB233" s="408"/>
      <c r="CC233" s="408"/>
      <c r="CD233" s="408"/>
      <c r="CE233" s="408"/>
      <c r="CF233" s="408"/>
      <c r="CG233" s="408"/>
      <c r="CH233" s="408"/>
      <c r="CI233" s="408"/>
      <c r="CJ233" s="408"/>
      <c r="CK233" s="408"/>
      <c r="CL233" s="408"/>
      <c r="CM233" s="408"/>
      <c r="CN233" s="408"/>
      <c r="CO233" s="408"/>
      <c r="CP233" s="408"/>
      <c r="CQ233" s="408"/>
      <c r="CR233" s="408"/>
      <c r="CS233" s="408"/>
      <c r="CT233" s="408"/>
      <c r="CU233" s="408"/>
      <c r="CV233" s="408"/>
      <c r="CW233" s="408"/>
      <c r="CX233" s="408"/>
      <c r="CY233" s="408"/>
      <c r="CZ233" s="408"/>
      <c r="DA233" s="408"/>
      <c r="DB233" s="408"/>
      <c r="DC233" s="408"/>
      <c r="DD233" s="408"/>
      <c r="DE233" s="408"/>
      <c r="DF233" s="408"/>
      <c r="DG233" s="408"/>
      <c r="DH233" s="408"/>
      <c r="DI233" s="408"/>
      <c r="DJ233" s="408"/>
      <c r="DK233" s="408"/>
      <c r="DL233" s="408"/>
      <c r="DM233" s="408"/>
      <c r="DN233" s="408"/>
      <c r="DO233" s="408"/>
      <c r="DP233" s="408"/>
      <c r="DQ233" s="408"/>
      <c r="DR233" s="408"/>
      <c r="DS233" s="408"/>
      <c r="DT233" s="408"/>
      <c r="DU233" s="408"/>
      <c r="DV233" s="408"/>
      <c r="DW233" s="408"/>
      <c r="DX233" s="408"/>
      <c r="DY233" s="408"/>
    </row>
    <row r="234" spans="1:129" s="97" customFormat="1" ht="12.75" customHeight="1">
      <c r="A234" s="238" t="s">
        <v>498</v>
      </c>
      <c r="B234" s="239" t="s">
        <v>317</v>
      </c>
      <c r="C234" s="328">
        <v>36304</v>
      </c>
      <c r="D234" s="186">
        <v>36304</v>
      </c>
      <c r="E234" s="408"/>
      <c r="F234" s="408"/>
      <c r="G234" s="408"/>
      <c r="H234" s="408"/>
      <c r="I234" s="408"/>
      <c r="J234" s="408"/>
      <c r="K234" s="408"/>
      <c r="L234" s="408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  <c r="AA234" s="408"/>
      <c r="AB234" s="408"/>
      <c r="AC234" s="408"/>
      <c r="AD234" s="408"/>
      <c r="AE234" s="408"/>
      <c r="AF234" s="408"/>
      <c r="AG234" s="408"/>
      <c r="AH234" s="408"/>
      <c r="AI234" s="408"/>
      <c r="AJ234" s="408"/>
      <c r="AK234" s="408"/>
      <c r="AL234" s="408"/>
      <c r="AM234" s="408"/>
      <c r="AN234" s="408"/>
      <c r="AO234" s="408"/>
      <c r="AP234" s="408"/>
      <c r="AQ234" s="408"/>
      <c r="AR234" s="408"/>
      <c r="AS234" s="408"/>
      <c r="AT234" s="408"/>
      <c r="AU234" s="408"/>
      <c r="AV234" s="408"/>
      <c r="AW234" s="408"/>
      <c r="AX234" s="408"/>
      <c r="AY234" s="408"/>
      <c r="AZ234" s="408"/>
      <c r="BA234" s="408"/>
      <c r="BB234" s="408"/>
      <c r="BC234" s="408"/>
      <c r="BD234" s="408"/>
      <c r="BE234" s="408"/>
      <c r="BF234" s="408"/>
      <c r="BG234" s="408"/>
      <c r="BH234" s="408"/>
      <c r="BI234" s="408"/>
      <c r="BJ234" s="408"/>
      <c r="BK234" s="408"/>
      <c r="BL234" s="408"/>
      <c r="BM234" s="408"/>
      <c r="BN234" s="408"/>
      <c r="BO234" s="408"/>
      <c r="BP234" s="408"/>
      <c r="BQ234" s="408"/>
      <c r="BR234" s="408"/>
      <c r="BS234" s="408"/>
      <c r="BT234" s="408"/>
      <c r="BU234" s="408"/>
      <c r="BV234" s="408"/>
      <c r="BW234" s="408"/>
      <c r="BX234" s="408"/>
      <c r="BY234" s="408"/>
      <c r="BZ234" s="408"/>
      <c r="CA234" s="408"/>
      <c r="CB234" s="408"/>
      <c r="CC234" s="408"/>
      <c r="CD234" s="408"/>
      <c r="CE234" s="408"/>
      <c r="CF234" s="408"/>
      <c r="CG234" s="408"/>
      <c r="CH234" s="408"/>
      <c r="CI234" s="408"/>
      <c r="CJ234" s="408"/>
      <c r="CK234" s="408"/>
      <c r="CL234" s="408"/>
      <c r="CM234" s="408"/>
      <c r="CN234" s="408"/>
      <c r="CO234" s="408"/>
      <c r="CP234" s="408"/>
      <c r="CQ234" s="408"/>
      <c r="CR234" s="408"/>
      <c r="CS234" s="408"/>
      <c r="CT234" s="408"/>
      <c r="CU234" s="408"/>
      <c r="CV234" s="408"/>
      <c r="CW234" s="408"/>
      <c r="CX234" s="408"/>
      <c r="CY234" s="408"/>
      <c r="CZ234" s="408"/>
      <c r="DA234" s="408"/>
      <c r="DB234" s="408"/>
      <c r="DC234" s="408"/>
      <c r="DD234" s="408"/>
      <c r="DE234" s="408"/>
      <c r="DF234" s="408"/>
      <c r="DG234" s="408"/>
      <c r="DH234" s="408"/>
      <c r="DI234" s="408"/>
      <c r="DJ234" s="408"/>
      <c r="DK234" s="408"/>
      <c r="DL234" s="408"/>
      <c r="DM234" s="408"/>
      <c r="DN234" s="408"/>
      <c r="DO234" s="408"/>
      <c r="DP234" s="408"/>
      <c r="DQ234" s="408"/>
      <c r="DR234" s="408"/>
      <c r="DS234" s="408"/>
      <c r="DT234" s="408"/>
      <c r="DU234" s="408"/>
      <c r="DV234" s="408"/>
      <c r="DW234" s="408"/>
      <c r="DX234" s="408"/>
      <c r="DY234" s="408"/>
    </row>
    <row r="235" spans="1:9" ht="15" customHeight="1">
      <c r="A235" s="403"/>
      <c r="B235" s="426" t="s">
        <v>532</v>
      </c>
      <c r="C235" s="422"/>
      <c r="D235" s="186"/>
      <c r="E235" s="390"/>
      <c r="F235" s="390"/>
      <c r="G235" s="430"/>
      <c r="H235" s="390"/>
      <c r="I235" s="390"/>
    </row>
    <row r="236" spans="1:9" ht="12.75" customHeight="1">
      <c r="A236" s="403"/>
      <c r="B236" s="427" t="s">
        <v>512</v>
      </c>
      <c r="C236" s="422">
        <v>5319</v>
      </c>
      <c r="D236" s="422">
        <v>5319</v>
      </c>
      <c r="E236" s="390"/>
      <c r="F236" s="390"/>
      <c r="G236" s="430"/>
      <c r="H236" s="390"/>
      <c r="I236" s="390"/>
    </row>
    <row r="237" spans="1:9" ht="25.5" customHeight="1">
      <c r="A237" s="403"/>
      <c r="B237" s="428" t="s">
        <v>513</v>
      </c>
      <c r="C237" s="186">
        <v>5319</v>
      </c>
      <c r="D237" s="186">
        <v>5319</v>
      </c>
      <c r="E237" s="390"/>
      <c r="F237" s="390"/>
      <c r="G237" s="430"/>
      <c r="H237" s="390"/>
      <c r="I237" s="390"/>
    </row>
    <row r="238" spans="1:129" s="97" customFormat="1" ht="12.75" customHeight="1">
      <c r="A238" s="236"/>
      <c r="B238" s="180" t="s">
        <v>1334</v>
      </c>
      <c r="C238" s="220">
        <v>5319</v>
      </c>
      <c r="D238" s="422">
        <v>5319</v>
      </c>
      <c r="E238" s="408"/>
      <c r="F238" s="408"/>
      <c r="G238" s="408"/>
      <c r="H238" s="408"/>
      <c r="I238" s="408"/>
      <c r="J238" s="408"/>
      <c r="K238" s="408"/>
      <c r="L238" s="408"/>
      <c r="M238" s="408"/>
      <c r="N238" s="408"/>
      <c r="O238" s="408"/>
      <c r="P238" s="408"/>
      <c r="Q238" s="408"/>
      <c r="R238" s="408"/>
      <c r="S238" s="408"/>
      <c r="T238" s="408"/>
      <c r="U238" s="408"/>
      <c r="V238" s="408"/>
      <c r="W238" s="408"/>
      <c r="X238" s="408"/>
      <c r="Y238" s="408"/>
      <c r="Z238" s="408"/>
      <c r="AA238" s="408"/>
      <c r="AB238" s="408"/>
      <c r="AC238" s="408"/>
      <c r="AD238" s="408"/>
      <c r="AE238" s="408"/>
      <c r="AF238" s="408"/>
      <c r="AG238" s="408"/>
      <c r="AH238" s="408"/>
      <c r="AI238" s="408"/>
      <c r="AJ238" s="408"/>
      <c r="AK238" s="408"/>
      <c r="AL238" s="408"/>
      <c r="AM238" s="408"/>
      <c r="AN238" s="408"/>
      <c r="AO238" s="408"/>
      <c r="AP238" s="408"/>
      <c r="AQ238" s="408"/>
      <c r="AR238" s="408"/>
      <c r="AS238" s="408"/>
      <c r="AT238" s="408"/>
      <c r="AU238" s="408"/>
      <c r="AV238" s="408"/>
      <c r="AW238" s="408"/>
      <c r="AX238" s="408"/>
      <c r="AY238" s="408"/>
      <c r="AZ238" s="408"/>
      <c r="BA238" s="408"/>
      <c r="BB238" s="408"/>
      <c r="BC238" s="408"/>
      <c r="BD238" s="408"/>
      <c r="BE238" s="408"/>
      <c r="BF238" s="408"/>
      <c r="BG238" s="408"/>
      <c r="BH238" s="408"/>
      <c r="BI238" s="408"/>
      <c r="BJ238" s="408"/>
      <c r="BK238" s="408"/>
      <c r="BL238" s="408"/>
      <c r="BM238" s="408"/>
      <c r="BN238" s="408"/>
      <c r="BO238" s="408"/>
      <c r="BP238" s="408"/>
      <c r="BQ238" s="408"/>
      <c r="BR238" s="408"/>
      <c r="BS238" s="408"/>
      <c r="BT238" s="408"/>
      <c r="BU238" s="408"/>
      <c r="BV238" s="408"/>
      <c r="BW238" s="408"/>
      <c r="BX238" s="408"/>
      <c r="BY238" s="408"/>
      <c r="BZ238" s="408"/>
      <c r="CA238" s="408"/>
      <c r="CB238" s="408"/>
      <c r="CC238" s="408"/>
      <c r="CD238" s="408"/>
      <c r="CE238" s="408"/>
      <c r="CF238" s="408"/>
      <c r="CG238" s="408"/>
      <c r="CH238" s="408"/>
      <c r="CI238" s="408"/>
      <c r="CJ238" s="408"/>
      <c r="CK238" s="408"/>
      <c r="CL238" s="408"/>
      <c r="CM238" s="408"/>
      <c r="CN238" s="408"/>
      <c r="CO238" s="408"/>
      <c r="CP238" s="408"/>
      <c r="CQ238" s="408"/>
      <c r="CR238" s="408"/>
      <c r="CS238" s="408"/>
      <c r="CT238" s="408"/>
      <c r="CU238" s="408"/>
      <c r="CV238" s="408"/>
      <c r="CW238" s="408"/>
      <c r="CX238" s="408"/>
      <c r="CY238" s="408"/>
      <c r="CZ238" s="408"/>
      <c r="DA238" s="408"/>
      <c r="DB238" s="408"/>
      <c r="DC238" s="408"/>
      <c r="DD238" s="408"/>
      <c r="DE238" s="408"/>
      <c r="DF238" s="408"/>
      <c r="DG238" s="408"/>
      <c r="DH238" s="408"/>
      <c r="DI238" s="408"/>
      <c r="DJ238" s="408"/>
      <c r="DK238" s="408"/>
      <c r="DL238" s="408"/>
      <c r="DM238" s="408"/>
      <c r="DN238" s="408"/>
      <c r="DO238" s="408"/>
      <c r="DP238" s="408"/>
      <c r="DQ238" s="408"/>
      <c r="DR238" s="408"/>
      <c r="DS238" s="408"/>
      <c r="DT238" s="408"/>
      <c r="DU238" s="408"/>
      <c r="DV238" s="408"/>
      <c r="DW238" s="408"/>
      <c r="DX238" s="408"/>
      <c r="DY238" s="408"/>
    </row>
    <row r="239" spans="1:129" s="97" customFormat="1" ht="12.75" customHeight="1">
      <c r="A239" s="415"/>
      <c r="B239" s="180" t="s">
        <v>1335</v>
      </c>
      <c r="C239" s="220">
        <v>-5319</v>
      </c>
      <c r="D239" s="422">
        <v>-5319</v>
      </c>
      <c r="E239" s="408"/>
      <c r="F239" s="408"/>
      <c r="G239" s="408"/>
      <c r="H239" s="408"/>
      <c r="I239" s="408"/>
      <c r="J239" s="408"/>
      <c r="K239" s="408"/>
      <c r="L239" s="408"/>
      <c r="M239" s="408"/>
      <c r="N239" s="408"/>
      <c r="O239" s="408"/>
      <c r="P239" s="408"/>
      <c r="Q239" s="408"/>
      <c r="R239" s="408"/>
      <c r="S239" s="408"/>
      <c r="T239" s="408"/>
      <c r="U239" s="408"/>
      <c r="V239" s="408"/>
      <c r="W239" s="408"/>
      <c r="X239" s="408"/>
      <c r="Y239" s="408"/>
      <c r="Z239" s="408"/>
      <c r="AA239" s="408"/>
      <c r="AB239" s="408"/>
      <c r="AC239" s="408"/>
      <c r="AD239" s="408"/>
      <c r="AE239" s="408"/>
      <c r="AF239" s="408"/>
      <c r="AG239" s="408"/>
      <c r="AH239" s="408"/>
      <c r="AI239" s="408"/>
      <c r="AJ239" s="408"/>
      <c r="AK239" s="408"/>
      <c r="AL239" s="408"/>
      <c r="AM239" s="408"/>
      <c r="AN239" s="408"/>
      <c r="AO239" s="408"/>
      <c r="AP239" s="408"/>
      <c r="AQ239" s="408"/>
      <c r="AR239" s="408"/>
      <c r="AS239" s="408"/>
      <c r="AT239" s="408"/>
      <c r="AU239" s="408"/>
      <c r="AV239" s="408"/>
      <c r="AW239" s="408"/>
      <c r="AX239" s="408"/>
      <c r="AY239" s="408"/>
      <c r="AZ239" s="408"/>
      <c r="BA239" s="408"/>
      <c r="BB239" s="408"/>
      <c r="BC239" s="408"/>
      <c r="BD239" s="408"/>
      <c r="BE239" s="408"/>
      <c r="BF239" s="408"/>
      <c r="BG239" s="408"/>
      <c r="BH239" s="408"/>
      <c r="BI239" s="408"/>
      <c r="BJ239" s="408"/>
      <c r="BK239" s="408"/>
      <c r="BL239" s="408"/>
      <c r="BM239" s="408"/>
      <c r="BN239" s="408"/>
      <c r="BO239" s="408"/>
      <c r="BP239" s="408"/>
      <c r="BQ239" s="408"/>
      <c r="BR239" s="408"/>
      <c r="BS239" s="408"/>
      <c r="BT239" s="408"/>
      <c r="BU239" s="408"/>
      <c r="BV239" s="408"/>
      <c r="BW239" s="408"/>
      <c r="BX239" s="408"/>
      <c r="BY239" s="408"/>
      <c r="BZ239" s="408"/>
      <c r="CA239" s="408"/>
      <c r="CB239" s="408"/>
      <c r="CC239" s="408"/>
      <c r="CD239" s="408"/>
      <c r="CE239" s="408"/>
      <c r="CF239" s="408"/>
      <c r="CG239" s="408"/>
      <c r="CH239" s="408"/>
      <c r="CI239" s="408"/>
      <c r="CJ239" s="408"/>
      <c r="CK239" s="408"/>
      <c r="CL239" s="408"/>
      <c r="CM239" s="408"/>
      <c r="CN239" s="408"/>
      <c r="CO239" s="408"/>
      <c r="CP239" s="408"/>
      <c r="CQ239" s="408"/>
      <c r="CR239" s="408"/>
      <c r="CS239" s="408"/>
      <c r="CT239" s="408"/>
      <c r="CU239" s="408"/>
      <c r="CV239" s="408"/>
      <c r="CW239" s="408"/>
      <c r="CX239" s="408"/>
      <c r="CY239" s="408"/>
      <c r="CZ239" s="408"/>
      <c r="DA239" s="408"/>
      <c r="DB239" s="408"/>
      <c r="DC239" s="408"/>
      <c r="DD239" s="408"/>
      <c r="DE239" s="408"/>
      <c r="DF239" s="408"/>
      <c r="DG239" s="408"/>
      <c r="DH239" s="408"/>
      <c r="DI239" s="408"/>
      <c r="DJ239" s="408"/>
      <c r="DK239" s="408"/>
      <c r="DL239" s="408"/>
      <c r="DM239" s="408"/>
      <c r="DN239" s="408"/>
      <c r="DO239" s="408"/>
      <c r="DP239" s="408"/>
      <c r="DQ239" s="408"/>
      <c r="DR239" s="408"/>
      <c r="DS239" s="408"/>
      <c r="DT239" s="408"/>
      <c r="DU239" s="408"/>
      <c r="DV239" s="408"/>
      <c r="DW239" s="408"/>
      <c r="DX239" s="408"/>
      <c r="DY239" s="408"/>
    </row>
    <row r="240" spans="1:129" s="97" customFormat="1" ht="12.75" customHeight="1">
      <c r="A240" s="238" t="s">
        <v>498</v>
      </c>
      <c r="B240" s="239" t="s">
        <v>317</v>
      </c>
      <c r="C240" s="328">
        <v>-5319</v>
      </c>
      <c r="D240" s="186">
        <v>-5319</v>
      </c>
      <c r="E240" s="408"/>
      <c r="F240" s="408"/>
      <c r="G240" s="408"/>
      <c r="H240" s="408"/>
      <c r="I240" s="408"/>
      <c r="J240" s="408"/>
      <c r="K240" s="408"/>
      <c r="L240" s="408"/>
      <c r="M240" s="408"/>
      <c r="N240" s="408"/>
      <c r="O240" s="408"/>
      <c r="P240" s="408"/>
      <c r="Q240" s="408"/>
      <c r="R240" s="408"/>
      <c r="S240" s="408"/>
      <c r="T240" s="408"/>
      <c r="U240" s="408"/>
      <c r="V240" s="408"/>
      <c r="W240" s="408"/>
      <c r="X240" s="408"/>
      <c r="Y240" s="408"/>
      <c r="Z240" s="408"/>
      <c r="AA240" s="408"/>
      <c r="AB240" s="408"/>
      <c r="AC240" s="408"/>
      <c r="AD240" s="408"/>
      <c r="AE240" s="408"/>
      <c r="AF240" s="408"/>
      <c r="AG240" s="408"/>
      <c r="AH240" s="408"/>
      <c r="AI240" s="408"/>
      <c r="AJ240" s="408"/>
      <c r="AK240" s="408"/>
      <c r="AL240" s="408"/>
      <c r="AM240" s="408"/>
      <c r="AN240" s="408"/>
      <c r="AO240" s="408"/>
      <c r="AP240" s="408"/>
      <c r="AQ240" s="408"/>
      <c r="AR240" s="408"/>
      <c r="AS240" s="408"/>
      <c r="AT240" s="408"/>
      <c r="AU240" s="408"/>
      <c r="AV240" s="408"/>
      <c r="AW240" s="408"/>
      <c r="AX240" s="408"/>
      <c r="AY240" s="408"/>
      <c r="AZ240" s="408"/>
      <c r="BA240" s="408"/>
      <c r="BB240" s="408"/>
      <c r="BC240" s="408"/>
      <c r="BD240" s="408"/>
      <c r="BE240" s="408"/>
      <c r="BF240" s="408"/>
      <c r="BG240" s="408"/>
      <c r="BH240" s="408"/>
      <c r="BI240" s="408"/>
      <c r="BJ240" s="408"/>
      <c r="BK240" s="408"/>
      <c r="BL240" s="408"/>
      <c r="BM240" s="408"/>
      <c r="BN240" s="408"/>
      <c r="BO240" s="408"/>
      <c r="BP240" s="408"/>
      <c r="BQ240" s="408"/>
      <c r="BR240" s="408"/>
      <c r="BS240" s="408"/>
      <c r="BT240" s="408"/>
      <c r="BU240" s="408"/>
      <c r="BV240" s="408"/>
      <c r="BW240" s="408"/>
      <c r="BX240" s="408"/>
      <c r="BY240" s="408"/>
      <c r="BZ240" s="408"/>
      <c r="CA240" s="408"/>
      <c r="CB240" s="408"/>
      <c r="CC240" s="408"/>
      <c r="CD240" s="408"/>
      <c r="CE240" s="408"/>
      <c r="CF240" s="408"/>
      <c r="CG240" s="408"/>
      <c r="CH240" s="408"/>
      <c r="CI240" s="408"/>
      <c r="CJ240" s="408"/>
      <c r="CK240" s="408"/>
      <c r="CL240" s="408"/>
      <c r="CM240" s="408"/>
      <c r="CN240" s="408"/>
      <c r="CO240" s="408"/>
      <c r="CP240" s="408"/>
      <c r="CQ240" s="408"/>
      <c r="CR240" s="408"/>
      <c r="CS240" s="408"/>
      <c r="CT240" s="408"/>
      <c r="CU240" s="408"/>
      <c r="CV240" s="408"/>
      <c r="CW240" s="408"/>
      <c r="CX240" s="408"/>
      <c r="CY240" s="408"/>
      <c r="CZ240" s="408"/>
      <c r="DA240" s="408"/>
      <c r="DB240" s="408"/>
      <c r="DC240" s="408"/>
      <c r="DD240" s="408"/>
      <c r="DE240" s="408"/>
      <c r="DF240" s="408"/>
      <c r="DG240" s="408"/>
      <c r="DH240" s="408"/>
      <c r="DI240" s="408"/>
      <c r="DJ240" s="408"/>
      <c r="DK240" s="408"/>
      <c r="DL240" s="408"/>
      <c r="DM240" s="408"/>
      <c r="DN240" s="408"/>
      <c r="DO240" s="408"/>
      <c r="DP240" s="408"/>
      <c r="DQ240" s="408"/>
      <c r="DR240" s="408"/>
      <c r="DS240" s="408"/>
      <c r="DT240" s="408"/>
      <c r="DU240" s="408"/>
      <c r="DV240" s="408"/>
      <c r="DW240" s="408"/>
      <c r="DX240" s="408"/>
      <c r="DY240" s="408"/>
    </row>
    <row r="241" spans="1:9" ht="15" customHeight="1">
      <c r="A241" s="403"/>
      <c r="B241" s="426" t="s">
        <v>533</v>
      </c>
      <c r="C241" s="422"/>
      <c r="D241" s="186"/>
      <c r="E241" s="429"/>
      <c r="F241" s="429"/>
      <c r="G241" s="431"/>
      <c r="H241" s="429"/>
      <c r="I241" s="429"/>
    </row>
    <row r="242" spans="1:9" ht="12.75" customHeight="1">
      <c r="A242" s="403"/>
      <c r="B242" s="427" t="s">
        <v>512</v>
      </c>
      <c r="C242" s="422">
        <v>20667</v>
      </c>
      <c r="D242" s="422">
        <v>20667</v>
      </c>
      <c r="E242" s="429"/>
      <c r="F242" s="429"/>
      <c r="G242" s="431"/>
      <c r="H242" s="429"/>
      <c r="I242" s="429"/>
    </row>
    <row r="243" spans="1:9" ht="24.75" customHeight="1">
      <c r="A243" s="403"/>
      <c r="B243" s="428" t="s">
        <v>513</v>
      </c>
      <c r="C243" s="186">
        <v>20667</v>
      </c>
      <c r="D243" s="186">
        <v>20667</v>
      </c>
      <c r="E243" s="390"/>
      <c r="F243" s="390"/>
      <c r="G243" s="430"/>
      <c r="H243" s="390"/>
      <c r="I243" s="390"/>
    </row>
    <row r="244" spans="1:9" ht="12.75" customHeight="1">
      <c r="A244" s="403"/>
      <c r="B244" s="427" t="s">
        <v>285</v>
      </c>
      <c r="C244" s="422">
        <v>19222</v>
      </c>
      <c r="D244" s="422">
        <v>19222</v>
      </c>
      <c r="E244" s="390"/>
      <c r="F244" s="390"/>
      <c r="G244" s="430"/>
      <c r="H244" s="390"/>
      <c r="I244" s="390"/>
    </row>
    <row r="245" spans="1:9" ht="12.75" customHeight="1">
      <c r="A245" s="224" t="s">
        <v>199</v>
      </c>
      <c r="B245" s="428" t="s">
        <v>514</v>
      </c>
      <c r="C245" s="186">
        <v>19087</v>
      </c>
      <c r="D245" s="186">
        <v>19087</v>
      </c>
      <c r="E245" s="390"/>
      <c r="F245" s="390"/>
      <c r="G245" s="430"/>
      <c r="H245" s="390"/>
      <c r="I245" s="390"/>
    </row>
    <row r="246" spans="1:9" ht="12.75" customHeight="1">
      <c r="A246" s="181" t="s">
        <v>201</v>
      </c>
      <c r="B246" s="428" t="s">
        <v>515</v>
      </c>
      <c r="C246" s="186">
        <v>19087</v>
      </c>
      <c r="D246" s="186">
        <v>19087</v>
      </c>
      <c r="E246" s="390"/>
      <c r="F246" s="390"/>
      <c r="G246" s="430"/>
      <c r="H246" s="390"/>
      <c r="I246" s="390"/>
    </row>
    <row r="247" spans="1:129" s="97" customFormat="1" ht="12.75" customHeight="1">
      <c r="A247" s="181">
        <v>1000</v>
      </c>
      <c r="B247" s="232" t="s">
        <v>505</v>
      </c>
      <c r="C247" s="328">
        <v>12585</v>
      </c>
      <c r="D247" s="186">
        <v>12585</v>
      </c>
      <c r="E247" s="408"/>
      <c r="F247" s="408"/>
      <c r="G247" s="408"/>
      <c r="H247" s="408"/>
      <c r="I247" s="408"/>
      <c r="J247" s="408"/>
      <c r="K247" s="408"/>
      <c r="L247" s="408"/>
      <c r="M247" s="408"/>
      <c r="N247" s="408"/>
      <c r="O247" s="408"/>
      <c r="P247" s="408"/>
      <c r="Q247" s="408"/>
      <c r="R247" s="408"/>
      <c r="S247" s="408"/>
      <c r="T247" s="408"/>
      <c r="U247" s="408"/>
      <c r="V247" s="408"/>
      <c r="W247" s="408"/>
      <c r="X247" s="408"/>
      <c r="Y247" s="408"/>
      <c r="Z247" s="408"/>
      <c r="AA247" s="408"/>
      <c r="AB247" s="408"/>
      <c r="AC247" s="408"/>
      <c r="AD247" s="408"/>
      <c r="AE247" s="408"/>
      <c r="AF247" s="408"/>
      <c r="AG247" s="408"/>
      <c r="AH247" s="408"/>
      <c r="AI247" s="408"/>
      <c r="AJ247" s="408"/>
      <c r="AK247" s="408"/>
      <c r="AL247" s="408"/>
      <c r="AM247" s="408"/>
      <c r="AN247" s="408"/>
      <c r="AO247" s="408"/>
      <c r="AP247" s="408"/>
      <c r="AQ247" s="408"/>
      <c r="AR247" s="408"/>
      <c r="AS247" s="408"/>
      <c r="AT247" s="408"/>
      <c r="AU247" s="408"/>
      <c r="AV247" s="408"/>
      <c r="AW247" s="408"/>
      <c r="AX247" s="408"/>
      <c r="AY247" s="408"/>
      <c r="AZ247" s="408"/>
      <c r="BA247" s="408"/>
      <c r="BB247" s="408"/>
      <c r="BC247" s="408"/>
      <c r="BD247" s="408"/>
      <c r="BE247" s="408"/>
      <c r="BF247" s="408"/>
      <c r="BG247" s="408"/>
      <c r="BH247" s="408"/>
      <c r="BI247" s="408"/>
      <c r="BJ247" s="408"/>
      <c r="BK247" s="408"/>
      <c r="BL247" s="408"/>
      <c r="BM247" s="408"/>
      <c r="BN247" s="408"/>
      <c r="BO247" s="408"/>
      <c r="BP247" s="408"/>
      <c r="BQ247" s="408"/>
      <c r="BR247" s="408"/>
      <c r="BS247" s="408"/>
      <c r="BT247" s="408"/>
      <c r="BU247" s="408"/>
      <c r="BV247" s="408"/>
      <c r="BW247" s="408"/>
      <c r="BX247" s="408"/>
      <c r="BY247" s="408"/>
      <c r="BZ247" s="408"/>
      <c r="CA247" s="408"/>
      <c r="CB247" s="408"/>
      <c r="CC247" s="408"/>
      <c r="CD247" s="408"/>
      <c r="CE247" s="408"/>
      <c r="CF247" s="408"/>
      <c r="CG247" s="408"/>
      <c r="CH247" s="408"/>
      <c r="CI247" s="408"/>
      <c r="CJ247" s="408"/>
      <c r="CK247" s="408"/>
      <c r="CL247" s="408"/>
      <c r="CM247" s="408"/>
      <c r="CN247" s="408"/>
      <c r="CO247" s="408"/>
      <c r="CP247" s="408"/>
      <c r="CQ247" s="408"/>
      <c r="CR247" s="408"/>
      <c r="CS247" s="408"/>
      <c r="CT247" s="408"/>
      <c r="CU247" s="408"/>
      <c r="CV247" s="408"/>
      <c r="CW247" s="408"/>
      <c r="CX247" s="408"/>
      <c r="CY247" s="408"/>
      <c r="CZ247" s="408"/>
      <c r="DA247" s="408"/>
      <c r="DB247" s="408"/>
      <c r="DC247" s="408"/>
      <c r="DD247" s="408"/>
      <c r="DE247" s="408"/>
      <c r="DF247" s="408"/>
      <c r="DG247" s="408"/>
      <c r="DH247" s="408"/>
      <c r="DI247" s="408"/>
      <c r="DJ247" s="408"/>
      <c r="DK247" s="408"/>
      <c r="DL247" s="408"/>
      <c r="DM247" s="408"/>
      <c r="DN247" s="408"/>
      <c r="DO247" s="408"/>
      <c r="DP247" s="408"/>
      <c r="DQ247" s="408"/>
      <c r="DR247" s="408"/>
      <c r="DS247" s="408"/>
      <c r="DT247" s="408"/>
      <c r="DU247" s="408"/>
      <c r="DV247" s="408"/>
      <c r="DW247" s="408"/>
      <c r="DX247" s="408"/>
      <c r="DY247" s="408"/>
    </row>
    <row r="248" spans="1:9" ht="12.75" customHeight="1">
      <c r="A248" s="149">
        <v>1100</v>
      </c>
      <c r="B248" s="428" t="s">
        <v>522</v>
      </c>
      <c r="C248" s="186">
        <v>12294</v>
      </c>
      <c r="D248" s="186">
        <v>12294</v>
      </c>
      <c r="E248" s="390"/>
      <c r="F248" s="390"/>
      <c r="G248" s="430"/>
      <c r="H248" s="390"/>
      <c r="I248" s="390"/>
    </row>
    <row r="249" spans="1:9" ht="25.5" customHeight="1">
      <c r="A249" s="149">
        <v>1200</v>
      </c>
      <c r="B249" s="410" t="s">
        <v>497</v>
      </c>
      <c r="C249" s="186">
        <v>291</v>
      </c>
      <c r="D249" s="186">
        <v>291</v>
      </c>
      <c r="E249" s="390"/>
      <c r="F249" s="390"/>
      <c r="G249" s="430"/>
      <c r="H249" s="390"/>
      <c r="I249" s="390"/>
    </row>
    <row r="250" spans="1:9" ht="12.75" customHeight="1">
      <c r="A250" s="181">
        <v>2000</v>
      </c>
      <c r="B250" s="428" t="s">
        <v>516</v>
      </c>
      <c r="C250" s="186">
        <v>6502</v>
      </c>
      <c r="D250" s="186">
        <v>6502</v>
      </c>
      <c r="E250" s="390"/>
      <c r="F250" s="390"/>
      <c r="G250" s="430"/>
      <c r="H250" s="390"/>
      <c r="I250" s="390"/>
    </row>
    <row r="251" spans="1:9" ht="12.75" customHeight="1">
      <c r="A251" s="224" t="s">
        <v>240</v>
      </c>
      <c r="B251" s="428" t="s">
        <v>524</v>
      </c>
      <c r="C251" s="186">
        <v>135</v>
      </c>
      <c r="D251" s="186">
        <v>135</v>
      </c>
      <c r="E251" s="390"/>
      <c r="F251" s="390"/>
      <c r="G251" s="430"/>
      <c r="H251" s="390"/>
      <c r="I251" s="390"/>
    </row>
    <row r="252" spans="1:9" ht="12.75" customHeight="1">
      <c r="A252" s="181">
        <v>5000</v>
      </c>
      <c r="B252" s="428" t="s">
        <v>243</v>
      </c>
      <c r="C252" s="186">
        <v>135</v>
      </c>
      <c r="D252" s="186">
        <v>135</v>
      </c>
      <c r="E252" s="390"/>
      <c r="F252" s="390"/>
      <c r="G252" s="430"/>
      <c r="H252" s="390"/>
      <c r="I252" s="390"/>
    </row>
    <row r="253" spans="1:129" s="97" customFormat="1" ht="12.75" customHeight="1">
      <c r="A253" s="236"/>
      <c r="B253" s="180" t="s">
        <v>1334</v>
      </c>
      <c r="C253" s="220">
        <v>1445</v>
      </c>
      <c r="D253" s="422">
        <v>1445</v>
      </c>
      <c r="E253" s="408"/>
      <c r="F253" s="408"/>
      <c r="G253" s="408"/>
      <c r="H253" s="408"/>
      <c r="I253" s="408"/>
      <c r="J253" s="408"/>
      <c r="K253" s="408"/>
      <c r="L253" s="408"/>
      <c r="M253" s="408"/>
      <c r="N253" s="408"/>
      <c r="O253" s="408"/>
      <c r="P253" s="408"/>
      <c r="Q253" s="408"/>
      <c r="R253" s="408"/>
      <c r="S253" s="408"/>
      <c r="T253" s="408"/>
      <c r="U253" s="408"/>
      <c r="V253" s="408"/>
      <c r="W253" s="408"/>
      <c r="X253" s="408"/>
      <c r="Y253" s="408"/>
      <c r="Z253" s="408"/>
      <c r="AA253" s="408"/>
      <c r="AB253" s="408"/>
      <c r="AC253" s="408"/>
      <c r="AD253" s="408"/>
      <c r="AE253" s="408"/>
      <c r="AF253" s="408"/>
      <c r="AG253" s="408"/>
      <c r="AH253" s="408"/>
      <c r="AI253" s="408"/>
      <c r="AJ253" s="408"/>
      <c r="AK253" s="408"/>
      <c r="AL253" s="408"/>
      <c r="AM253" s="408"/>
      <c r="AN253" s="408"/>
      <c r="AO253" s="408"/>
      <c r="AP253" s="408"/>
      <c r="AQ253" s="408"/>
      <c r="AR253" s="408"/>
      <c r="AS253" s="408"/>
      <c r="AT253" s="408"/>
      <c r="AU253" s="408"/>
      <c r="AV253" s="408"/>
      <c r="AW253" s="408"/>
      <c r="AX253" s="408"/>
      <c r="AY253" s="408"/>
      <c r="AZ253" s="408"/>
      <c r="BA253" s="408"/>
      <c r="BB253" s="408"/>
      <c r="BC253" s="408"/>
      <c r="BD253" s="408"/>
      <c r="BE253" s="408"/>
      <c r="BF253" s="408"/>
      <c r="BG253" s="408"/>
      <c r="BH253" s="408"/>
      <c r="BI253" s="408"/>
      <c r="BJ253" s="408"/>
      <c r="BK253" s="408"/>
      <c r="BL253" s="408"/>
      <c r="BM253" s="408"/>
      <c r="BN253" s="408"/>
      <c r="BO253" s="408"/>
      <c r="BP253" s="408"/>
      <c r="BQ253" s="408"/>
      <c r="BR253" s="408"/>
      <c r="BS253" s="408"/>
      <c r="BT253" s="408"/>
      <c r="BU253" s="408"/>
      <c r="BV253" s="408"/>
      <c r="BW253" s="408"/>
      <c r="BX253" s="408"/>
      <c r="BY253" s="408"/>
      <c r="BZ253" s="408"/>
      <c r="CA253" s="408"/>
      <c r="CB253" s="408"/>
      <c r="CC253" s="408"/>
      <c r="CD253" s="408"/>
      <c r="CE253" s="408"/>
      <c r="CF253" s="408"/>
      <c r="CG253" s="408"/>
      <c r="CH253" s="408"/>
      <c r="CI253" s="408"/>
      <c r="CJ253" s="408"/>
      <c r="CK253" s="408"/>
      <c r="CL253" s="408"/>
      <c r="CM253" s="408"/>
      <c r="CN253" s="408"/>
      <c r="CO253" s="408"/>
      <c r="CP253" s="408"/>
      <c r="CQ253" s="408"/>
      <c r="CR253" s="408"/>
      <c r="CS253" s="408"/>
      <c r="CT253" s="408"/>
      <c r="CU253" s="408"/>
      <c r="CV253" s="408"/>
      <c r="CW253" s="408"/>
      <c r="CX253" s="408"/>
      <c r="CY253" s="408"/>
      <c r="CZ253" s="408"/>
      <c r="DA253" s="408"/>
      <c r="DB253" s="408"/>
      <c r="DC253" s="408"/>
      <c r="DD253" s="408"/>
      <c r="DE253" s="408"/>
      <c r="DF253" s="408"/>
      <c r="DG253" s="408"/>
      <c r="DH253" s="408"/>
      <c r="DI253" s="408"/>
      <c r="DJ253" s="408"/>
      <c r="DK253" s="408"/>
      <c r="DL253" s="408"/>
      <c r="DM253" s="408"/>
      <c r="DN253" s="408"/>
      <c r="DO253" s="408"/>
      <c r="DP253" s="408"/>
      <c r="DQ253" s="408"/>
      <c r="DR253" s="408"/>
      <c r="DS253" s="408"/>
      <c r="DT253" s="408"/>
      <c r="DU253" s="408"/>
      <c r="DV253" s="408"/>
      <c r="DW253" s="408"/>
      <c r="DX253" s="408"/>
      <c r="DY253" s="408"/>
    </row>
    <row r="254" spans="1:129" s="97" customFormat="1" ht="12.75" customHeight="1">
      <c r="A254" s="415"/>
      <c r="B254" s="180" t="s">
        <v>1335</v>
      </c>
      <c r="C254" s="220">
        <v>-1445</v>
      </c>
      <c r="D254" s="422">
        <v>-1445</v>
      </c>
      <c r="E254" s="408"/>
      <c r="F254" s="408"/>
      <c r="G254" s="408"/>
      <c r="H254" s="408"/>
      <c r="I254" s="408"/>
      <c r="J254" s="408"/>
      <c r="K254" s="408"/>
      <c r="L254" s="408"/>
      <c r="M254" s="408"/>
      <c r="N254" s="408"/>
      <c r="O254" s="408"/>
      <c r="P254" s="408"/>
      <c r="Q254" s="408"/>
      <c r="R254" s="408"/>
      <c r="S254" s="408"/>
      <c r="T254" s="408"/>
      <c r="U254" s="408"/>
      <c r="V254" s="408"/>
      <c r="W254" s="408"/>
      <c r="X254" s="408"/>
      <c r="Y254" s="408"/>
      <c r="Z254" s="408"/>
      <c r="AA254" s="408"/>
      <c r="AB254" s="408"/>
      <c r="AC254" s="408"/>
      <c r="AD254" s="408"/>
      <c r="AE254" s="408"/>
      <c r="AF254" s="408"/>
      <c r="AG254" s="408"/>
      <c r="AH254" s="408"/>
      <c r="AI254" s="408"/>
      <c r="AJ254" s="408"/>
      <c r="AK254" s="408"/>
      <c r="AL254" s="408"/>
      <c r="AM254" s="408"/>
      <c r="AN254" s="408"/>
      <c r="AO254" s="408"/>
      <c r="AP254" s="408"/>
      <c r="AQ254" s="408"/>
      <c r="AR254" s="408"/>
      <c r="AS254" s="408"/>
      <c r="AT254" s="408"/>
      <c r="AU254" s="408"/>
      <c r="AV254" s="408"/>
      <c r="AW254" s="408"/>
      <c r="AX254" s="408"/>
      <c r="AY254" s="408"/>
      <c r="AZ254" s="408"/>
      <c r="BA254" s="408"/>
      <c r="BB254" s="408"/>
      <c r="BC254" s="408"/>
      <c r="BD254" s="408"/>
      <c r="BE254" s="408"/>
      <c r="BF254" s="408"/>
      <c r="BG254" s="408"/>
      <c r="BH254" s="408"/>
      <c r="BI254" s="408"/>
      <c r="BJ254" s="408"/>
      <c r="BK254" s="408"/>
      <c r="BL254" s="408"/>
      <c r="BM254" s="408"/>
      <c r="BN254" s="408"/>
      <c r="BO254" s="408"/>
      <c r="BP254" s="408"/>
      <c r="BQ254" s="408"/>
      <c r="BR254" s="408"/>
      <c r="BS254" s="408"/>
      <c r="BT254" s="408"/>
      <c r="BU254" s="408"/>
      <c r="BV254" s="408"/>
      <c r="BW254" s="408"/>
      <c r="BX254" s="408"/>
      <c r="BY254" s="408"/>
      <c r="BZ254" s="408"/>
      <c r="CA254" s="408"/>
      <c r="CB254" s="408"/>
      <c r="CC254" s="408"/>
      <c r="CD254" s="408"/>
      <c r="CE254" s="408"/>
      <c r="CF254" s="408"/>
      <c r="CG254" s="408"/>
      <c r="CH254" s="408"/>
      <c r="CI254" s="408"/>
      <c r="CJ254" s="408"/>
      <c r="CK254" s="408"/>
      <c r="CL254" s="408"/>
      <c r="CM254" s="408"/>
      <c r="CN254" s="408"/>
      <c r="CO254" s="408"/>
      <c r="CP254" s="408"/>
      <c r="CQ254" s="408"/>
      <c r="CR254" s="408"/>
      <c r="CS254" s="408"/>
      <c r="CT254" s="408"/>
      <c r="CU254" s="408"/>
      <c r="CV254" s="408"/>
      <c r="CW254" s="408"/>
      <c r="CX254" s="408"/>
      <c r="CY254" s="408"/>
      <c r="CZ254" s="408"/>
      <c r="DA254" s="408"/>
      <c r="DB254" s="408"/>
      <c r="DC254" s="408"/>
      <c r="DD254" s="408"/>
      <c r="DE254" s="408"/>
      <c r="DF254" s="408"/>
      <c r="DG254" s="408"/>
      <c r="DH254" s="408"/>
      <c r="DI254" s="408"/>
      <c r="DJ254" s="408"/>
      <c r="DK254" s="408"/>
      <c r="DL254" s="408"/>
      <c r="DM254" s="408"/>
      <c r="DN254" s="408"/>
      <c r="DO254" s="408"/>
      <c r="DP254" s="408"/>
      <c r="DQ254" s="408"/>
      <c r="DR254" s="408"/>
      <c r="DS254" s="408"/>
      <c r="DT254" s="408"/>
      <c r="DU254" s="408"/>
      <c r="DV254" s="408"/>
      <c r="DW254" s="408"/>
      <c r="DX254" s="408"/>
      <c r="DY254" s="408"/>
    </row>
    <row r="255" spans="1:129" s="97" customFormat="1" ht="12.75" customHeight="1">
      <c r="A255" s="238" t="s">
        <v>498</v>
      </c>
      <c r="B255" s="239" t="s">
        <v>317</v>
      </c>
      <c r="C255" s="328">
        <v>-1445</v>
      </c>
      <c r="D255" s="186">
        <v>-1445</v>
      </c>
      <c r="E255" s="408"/>
      <c r="F255" s="408"/>
      <c r="G255" s="408"/>
      <c r="H255" s="408"/>
      <c r="I255" s="408"/>
      <c r="J255" s="408"/>
      <c r="K255" s="408"/>
      <c r="L255" s="408"/>
      <c r="M255" s="408"/>
      <c r="N255" s="408"/>
      <c r="O255" s="408"/>
      <c r="P255" s="408"/>
      <c r="Q255" s="408"/>
      <c r="R255" s="408"/>
      <c r="S255" s="408"/>
      <c r="T255" s="408"/>
      <c r="U255" s="408"/>
      <c r="V255" s="408"/>
      <c r="W255" s="408"/>
      <c r="X255" s="408"/>
      <c r="Y255" s="408"/>
      <c r="Z255" s="408"/>
      <c r="AA255" s="408"/>
      <c r="AB255" s="408"/>
      <c r="AC255" s="408"/>
      <c r="AD255" s="408"/>
      <c r="AE255" s="408"/>
      <c r="AF255" s="408"/>
      <c r="AG255" s="408"/>
      <c r="AH255" s="408"/>
      <c r="AI255" s="408"/>
      <c r="AJ255" s="408"/>
      <c r="AK255" s="408"/>
      <c r="AL255" s="408"/>
      <c r="AM255" s="408"/>
      <c r="AN255" s="408"/>
      <c r="AO255" s="408"/>
      <c r="AP255" s="408"/>
      <c r="AQ255" s="408"/>
      <c r="AR255" s="408"/>
      <c r="AS255" s="408"/>
      <c r="AT255" s="408"/>
      <c r="AU255" s="408"/>
      <c r="AV255" s="408"/>
      <c r="AW255" s="408"/>
      <c r="AX255" s="408"/>
      <c r="AY255" s="408"/>
      <c r="AZ255" s="408"/>
      <c r="BA255" s="408"/>
      <c r="BB255" s="408"/>
      <c r="BC255" s="408"/>
      <c r="BD255" s="408"/>
      <c r="BE255" s="408"/>
      <c r="BF255" s="408"/>
      <c r="BG255" s="408"/>
      <c r="BH255" s="408"/>
      <c r="BI255" s="408"/>
      <c r="BJ255" s="408"/>
      <c r="BK255" s="408"/>
      <c r="BL255" s="408"/>
      <c r="BM255" s="408"/>
      <c r="BN255" s="408"/>
      <c r="BO255" s="408"/>
      <c r="BP255" s="408"/>
      <c r="BQ255" s="408"/>
      <c r="BR255" s="408"/>
      <c r="BS255" s="408"/>
      <c r="BT255" s="408"/>
      <c r="BU255" s="408"/>
      <c r="BV255" s="408"/>
      <c r="BW255" s="408"/>
      <c r="BX255" s="408"/>
      <c r="BY255" s="408"/>
      <c r="BZ255" s="408"/>
      <c r="CA255" s="408"/>
      <c r="CB255" s="408"/>
      <c r="CC255" s="408"/>
      <c r="CD255" s="408"/>
      <c r="CE255" s="408"/>
      <c r="CF255" s="408"/>
      <c r="CG255" s="408"/>
      <c r="CH255" s="408"/>
      <c r="CI255" s="408"/>
      <c r="CJ255" s="408"/>
      <c r="CK255" s="408"/>
      <c r="CL255" s="408"/>
      <c r="CM255" s="408"/>
      <c r="CN255" s="408"/>
      <c r="CO255" s="408"/>
      <c r="CP255" s="408"/>
      <c r="CQ255" s="408"/>
      <c r="CR255" s="408"/>
      <c r="CS255" s="408"/>
      <c r="CT255" s="408"/>
      <c r="CU255" s="408"/>
      <c r="CV255" s="408"/>
      <c r="CW255" s="408"/>
      <c r="CX255" s="408"/>
      <c r="CY255" s="408"/>
      <c r="CZ255" s="408"/>
      <c r="DA255" s="408"/>
      <c r="DB255" s="408"/>
      <c r="DC255" s="408"/>
      <c r="DD255" s="408"/>
      <c r="DE255" s="408"/>
      <c r="DF255" s="408"/>
      <c r="DG255" s="408"/>
      <c r="DH255" s="408"/>
      <c r="DI255" s="408"/>
      <c r="DJ255" s="408"/>
      <c r="DK255" s="408"/>
      <c r="DL255" s="408"/>
      <c r="DM255" s="408"/>
      <c r="DN255" s="408"/>
      <c r="DO255" s="408"/>
      <c r="DP255" s="408"/>
      <c r="DQ255" s="408"/>
      <c r="DR255" s="408"/>
      <c r="DS255" s="408"/>
      <c r="DT255" s="408"/>
      <c r="DU255" s="408"/>
      <c r="DV255" s="408"/>
      <c r="DW255" s="408"/>
      <c r="DX255" s="408"/>
      <c r="DY255" s="408"/>
    </row>
    <row r="256" spans="3:9" ht="12.75" customHeight="1">
      <c r="C256" s="433"/>
      <c r="E256" s="429"/>
      <c r="F256" s="429"/>
      <c r="G256" s="431"/>
      <c r="H256" s="429"/>
      <c r="I256" s="429"/>
    </row>
    <row r="257" spans="1:4" ht="12.75">
      <c r="A257" s="434"/>
      <c r="B257" s="434"/>
      <c r="C257" s="434"/>
      <c r="D257" s="168"/>
    </row>
    <row r="258" spans="1:4" ht="12.75">
      <c r="A258" s="435"/>
      <c r="B258" s="434"/>
      <c r="C258" s="434"/>
      <c r="D258" s="168"/>
    </row>
    <row r="259" spans="1:9" s="97" customFormat="1" ht="12.75">
      <c r="A259" s="102" t="s">
        <v>534</v>
      </c>
      <c r="B259" s="168"/>
      <c r="D259" s="166" t="s">
        <v>535</v>
      </c>
      <c r="E259" s="202"/>
      <c r="F259" s="166"/>
      <c r="G259" s="166"/>
      <c r="I259" s="203"/>
    </row>
    <row r="260" spans="1:9" s="97" customFormat="1" ht="12.75">
      <c r="A260" s="102"/>
      <c r="B260" s="168"/>
      <c r="C260" s="166"/>
      <c r="D260" s="166"/>
      <c r="E260" s="202"/>
      <c r="F260" s="166"/>
      <c r="G260" s="166"/>
      <c r="I260" s="203"/>
    </row>
    <row r="261" spans="1:9" s="97" customFormat="1" ht="12.75">
      <c r="A261" s="102"/>
      <c r="B261" s="168"/>
      <c r="C261" s="166"/>
      <c r="D261" s="166"/>
      <c r="E261" s="202"/>
      <c r="F261" s="166"/>
      <c r="G261" s="166"/>
      <c r="I261" s="203"/>
    </row>
    <row r="262" spans="1:9" s="97" customFormat="1" ht="12.75">
      <c r="A262" s="102"/>
      <c r="B262" s="168"/>
      <c r="C262" s="166"/>
      <c r="D262" s="166"/>
      <c r="E262" s="202"/>
      <c r="F262" s="166"/>
      <c r="G262" s="166"/>
      <c r="I262" s="203"/>
    </row>
    <row r="263" spans="1:9" s="97" customFormat="1" ht="12.75">
      <c r="A263" s="102"/>
      <c r="B263" s="168"/>
      <c r="C263" s="166"/>
      <c r="D263" s="166"/>
      <c r="E263" s="202"/>
      <c r="F263" s="166"/>
      <c r="G263" s="166"/>
      <c r="I263" s="203"/>
    </row>
    <row r="264" spans="1:8" s="97" customFormat="1" ht="12.75">
      <c r="A264" s="102"/>
      <c r="B264" s="204"/>
      <c r="C264" s="166"/>
      <c r="E264" s="202"/>
      <c r="F264" s="166"/>
      <c r="G264" s="166"/>
      <c r="H264" s="205"/>
    </row>
    <row r="265" spans="1:4" ht="12.75" customHeight="1">
      <c r="A265" s="436"/>
      <c r="B265" s="437"/>
      <c r="C265" s="166"/>
      <c r="D265" s="438"/>
    </row>
    <row r="266" spans="1:4" ht="12.75" customHeight="1">
      <c r="A266" s="439" t="s">
        <v>479</v>
      </c>
      <c r="B266" s="440"/>
      <c r="C266" s="166"/>
      <c r="D266" s="166"/>
    </row>
    <row r="267" spans="3:9" ht="12.75" customHeight="1">
      <c r="C267" s="433"/>
      <c r="E267" s="429"/>
      <c r="F267" s="429"/>
      <c r="G267" s="431"/>
      <c r="H267" s="429"/>
      <c r="I267" s="429"/>
    </row>
    <row r="268" spans="3:9" ht="12.75" customHeight="1">
      <c r="C268" s="433"/>
      <c r="E268" s="429"/>
      <c r="F268" s="429"/>
      <c r="G268" s="431"/>
      <c r="H268" s="429"/>
      <c r="I268" s="429"/>
    </row>
    <row r="269" spans="3:9" ht="12.75" customHeight="1">
      <c r="C269" s="433"/>
      <c r="E269" s="390"/>
      <c r="F269" s="390"/>
      <c r="G269" s="430"/>
      <c r="H269" s="390"/>
      <c r="I269" s="390"/>
    </row>
    <row r="270" spans="3:9" ht="12.75" customHeight="1">
      <c r="C270" s="433"/>
      <c r="E270" s="390"/>
      <c r="F270" s="390"/>
      <c r="G270" s="430"/>
      <c r="H270" s="390"/>
      <c r="I270" s="390"/>
    </row>
    <row r="271" spans="3:9" ht="12.75" customHeight="1">
      <c r="C271" s="433"/>
      <c r="E271" s="390"/>
      <c r="F271" s="390"/>
      <c r="G271" s="430"/>
      <c r="H271" s="390"/>
      <c r="I271" s="390"/>
    </row>
    <row r="272" spans="3:9" ht="12.75" customHeight="1">
      <c r="C272" s="433"/>
      <c r="E272" s="390"/>
      <c r="F272" s="390"/>
      <c r="G272" s="430"/>
      <c r="H272" s="390"/>
      <c r="I272" s="390"/>
    </row>
    <row r="273" spans="3:9" ht="12.75" customHeight="1">
      <c r="C273" s="433"/>
      <c r="E273" s="390"/>
      <c r="F273" s="390"/>
      <c r="G273" s="430"/>
      <c r="H273" s="390"/>
      <c r="I273" s="390"/>
    </row>
    <row r="274" spans="3:9" ht="12.75" customHeight="1">
      <c r="C274" s="433"/>
      <c r="E274" s="390"/>
      <c r="F274" s="390"/>
      <c r="G274" s="430"/>
      <c r="H274" s="390"/>
      <c r="I274" s="390"/>
    </row>
    <row r="275" spans="3:9" ht="12.75" customHeight="1">
      <c r="C275" s="433"/>
      <c r="E275" s="390"/>
      <c r="F275" s="390"/>
      <c r="G275" s="430"/>
      <c r="H275" s="390"/>
      <c r="I275" s="390"/>
    </row>
    <row r="276" spans="3:9" ht="12.75" customHeight="1">
      <c r="C276" s="433"/>
      <c r="E276" s="390"/>
      <c r="F276" s="390"/>
      <c r="G276" s="430"/>
      <c r="H276" s="390"/>
      <c r="I276" s="390"/>
    </row>
    <row r="277" spans="3:9" ht="12.75" customHeight="1">
      <c r="C277" s="433"/>
      <c r="E277" s="390"/>
      <c r="F277" s="390"/>
      <c r="G277" s="430"/>
      <c r="H277" s="390"/>
      <c r="I277" s="390"/>
    </row>
  </sheetData>
  <mergeCells count="7">
    <mergeCell ref="A7:D7"/>
    <mergeCell ref="A8:D8"/>
    <mergeCell ref="A9:D9"/>
    <mergeCell ref="A1:D1"/>
    <mergeCell ref="A2:D2"/>
    <mergeCell ref="A4:D4"/>
    <mergeCell ref="A6:D6"/>
  </mergeCells>
  <printOptions horizontalCentered="1"/>
  <pageMargins left="0.7086614173228347" right="0.5118110236220472" top="0.984251968503937" bottom="0.5905511811023623" header="0.5118110236220472" footer="0.5118110236220472"/>
  <pageSetup firstPageNumber="33" useFirstPageNumber="1" horizontalDpi="600" verticalDpi="600" orientation="portrait" paperSize="9" scale="85" r:id="rId1"/>
  <headerFooter alignWithMargins="0">
    <oddFooter>&amp;C&amp;"Times New Roman,Regular"&amp;P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N143"/>
  <sheetViews>
    <sheetView workbookViewId="0" topLeftCell="A1">
      <selection activeCell="D20" sqref="D20"/>
    </sheetView>
  </sheetViews>
  <sheetFormatPr defaultColWidth="9.140625" defaultRowHeight="17.25" customHeight="1"/>
  <cols>
    <col min="1" max="1" width="9.140625" style="499" customWidth="1"/>
    <col min="2" max="2" width="48.28125" style="451" customWidth="1"/>
    <col min="3" max="3" width="10.140625" style="456" customWidth="1"/>
    <col min="4" max="4" width="10.7109375" style="456" bestFit="1" customWidth="1"/>
    <col min="5" max="5" width="10.7109375" style="500" customWidth="1"/>
    <col min="6" max="6" width="10.8515625" style="456" bestFit="1" customWidth="1"/>
    <col min="7" max="16384" width="9.140625" style="451" customWidth="1"/>
  </cols>
  <sheetData>
    <row r="1" spans="1:40" s="21" customFormat="1" ht="12.75">
      <c r="A1" s="756" t="s">
        <v>1313</v>
      </c>
      <c r="B1" s="756"/>
      <c r="C1" s="756"/>
      <c r="D1" s="756"/>
      <c r="E1" s="756"/>
      <c r="F1" s="756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s="21" customFormat="1" ht="15" customHeight="1">
      <c r="A2" s="757" t="s">
        <v>1314</v>
      </c>
      <c r="B2" s="757"/>
      <c r="C2" s="757"/>
      <c r="D2" s="757"/>
      <c r="E2" s="757"/>
      <c r="F2" s="757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s="21" customFormat="1" ht="3.75" customHeight="1">
      <c r="A3" s="441"/>
      <c r="B3" s="6"/>
      <c r="C3" s="442"/>
      <c r="D3" s="443"/>
      <c r="E3" s="444"/>
      <c r="F3" s="445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6" s="11" customFormat="1" ht="12.75">
      <c r="A4" s="765" t="s">
        <v>1346</v>
      </c>
      <c r="B4" s="765"/>
      <c r="C4" s="765"/>
      <c r="D4" s="765"/>
      <c r="E4" s="765"/>
      <c r="F4" s="765"/>
    </row>
    <row r="5" spans="1:6" s="11" customFormat="1" ht="12.75">
      <c r="A5" s="446"/>
      <c r="C5" s="447"/>
      <c r="D5" s="447"/>
      <c r="E5" s="448"/>
      <c r="F5" s="447"/>
    </row>
    <row r="6" spans="1:6" s="13" customFormat="1" ht="17.25" customHeight="1">
      <c r="A6" s="756" t="s">
        <v>1316</v>
      </c>
      <c r="B6" s="756"/>
      <c r="C6" s="756"/>
      <c r="D6" s="756"/>
      <c r="E6" s="756"/>
      <c r="F6" s="756"/>
    </row>
    <row r="7" spans="1:6" s="13" customFormat="1" ht="17.25" customHeight="1">
      <c r="A7" s="753" t="s">
        <v>536</v>
      </c>
      <c r="B7" s="753"/>
      <c r="C7" s="753"/>
      <c r="D7" s="753"/>
      <c r="E7" s="753"/>
      <c r="F7" s="753"/>
    </row>
    <row r="8" spans="1:6" s="13" customFormat="1" ht="17.25" customHeight="1">
      <c r="A8" s="754" t="s">
        <v>1318</v>
      </c>
      <c r="B8" s="754"/>
      <c r="C8" s="754"/>
      <c r="D8" s="754"/>
      <c r="E8" s="754"/>
      <c r="F8" s="754"/>
    </row>
    <row r="9" spans="1:6" s="18" customFormat="1" ht="12.75">
      <c r="A9" s="755" t="s">
        <v>1319</v>
      </c>
      <c r="B9" s="755"/>
      <c r="C9" s="755"/>
      <c r="D9" s="755"/>
      <c r="E9" s="755"/>
      <c r="F9" s="755"/>
    </row>
    <row r="10" spans="1:6" s="18" customFormat="1" ht="12.75">
      <c r="A10" s="436" t="s">
        <v>537</v>
      </c>
      <c r="B10" s="20"/>
      <c r="C10" s="16"/>
      <c r="D10" s="14"/>
      <c r="F10" s="17" t="s">
        <v>377</v>
      </c>
    </row>
    <row r="11" spans="1:6" s="18" customFormat="1" ht="12.75">
      <c r="A11" s="436"/>
      <c r="B11" s="20"/>
      <c r="C11" s="16"/>
      <c r="D11" s="14"/>
      <c r="F11" s="449" t="s">
        <v>538</v>
      </c>
    </row>
    <row r="12" spans="1:6" s="21" customFormat="1" ht="12.75">
      <c r="A12" s="436"/>
      <c r="B12" s="23"/>
      <c r="F12" s="22" t="s">
        <v>1349</v>
      </c>
    </row>
    <row r="13" spans="1:6" s="21" customFormat="1" ht="51">
      <c r="A13" s="81"/>
      <c r="B13" s="68" t="s">
        <v>1350</v>
      </c>
      <c r="C13" s="68" t="s">
        <v>539</v>
      </c>
      <c r="D13" s="68" t="s">
        <v>1352</v>
      </c>
      <c r="E13" s="68" t="s">
        <v>1353</v>
      </c>
      <c r="F13" s="68" t="s">
        <v>1354</v>
      </c>
    </row>
    <row r="14" spans="1:6" s="21" customFormat="1" ht="12.75">
      <c r="A14" s="70">
        <v>1</v>
      </c>
      <c r="B14" s="68">
        <v>2</v>
      </c>
      <c r="C14" s="70">
        <v>3</v>
      </c>
      <c r="D14" s="70">
        <v>4</v>
      </c>
      <c r="E14" s="70">
        <v>5</v>
      </c>
      <c r="F14" s="70">
        <v>6</v>
      </c>
    </row>
    <row r="15" spans="1:6" ht="17.25" customHeight="1">
      <c r="A15" s="86" t="s">
        <v>540</v>
      </c>
      <c r="B15" s="100" t="s">
        <v>541</v>
      </c>
      <c r="C15" s="450">
        <v>0</v>
      </c>
      <c r="D15" s="450">
        <v>86882384</v>
      </c>
      <c r="E15" s="450"/>
      <c r="F15" s="450">
        <v>86882384</v>
      </c>
    </row>
    <row r="16" spans="1:6" ht="17.25" customHeight="1">
      <c r="A16" s="86"/>
      <c r="B16" s="131" t="s">
        <v>542</v>
      </c>
      <c r="C16" s="450">
        <v>0</v>
      </c>
      <c r="D16" s="450">
        <v>96280736</v>
      </c>
      <c r="E16" s="452"/>
      <c r="F16" s="450">
        <v>96280736</v>
      </c>
    </row>
    <row r="17" spans="1:6" ht="12.75">
      <c r="A17" s="77"/>
      <c r="B17" s="453" t="s">
        <v>399</v>
      </c>
      <c r="C17" s="454">
        <v>0</v>
      </c>
      <c r="D17" s="454">
        <v>49688344</v>
      </c>
      <c r="E17" s="455"/>
      <c r="F17" s="454">
        <v>49688344</v>
      </c>
    </row>
    <row r="18" spans="1:6" ht="12.75">
      <c r="A18" s="81"/>
      <c r="B18" s="453" t="s">
        <v>419</v>
      </c>
      <c r="C18" s="454">
        <v>0</v>
      </c>
      <c r="D18" s="454">
        <v>2629106</v>
      </c>
      <c r="E18" s="455"/>
      <c r="F18" s="454">
        <v>2629106</v>
      </c>
    </row>
    <row r="19" spans="1:6" ht="12.75">
      <c r="A19" s="81"/>
      <c r="B19" s="453" t="s">
        <v>543</v>
      </c>
      <c r="C19" s="454">
        <v>0</v>
      </c>
      <c r="D19" s="454">
        <v>7028510</v>
      </c>
      <c r="E19" s="455"/>
      <c r="F19" s="454">
        <v>7028510</v>
      </c>
    </row>
    <row r="20" spans="1:6" ht="12.75">
      <c r="A20" s="81"/>
      <c r="B20" s="453" t="s">
        <v>544</v>
      </c>
      <c r="C20" s="454">
        <v>0</v>
      </c>
      <c r="D20" s="454">
        <v>9812</v>
      </c>
      <c r="E20" s="455"/>
      <c r="F20" s="454">
        <v>9812</v>
      </c>
    </row>
    <row r="21" spans="1:6" ht="12.75">
      <c r="A21" s="81"/>
      <c r="B21" s="453" t="s">
        <v>545</v>
      </c>
      <c r="C21" s="454">
        <v>0</v>
      </c>
      <c r="D21" s="454">
        <v>36924964</v>
      </c>
      <c r="E21" s="455"/>
      <c r="F21" s="454">
        <v>36924964</v>
      </c>
    </row>
    <row r="22" spans="1:6" ht="12.75">
      <c r="A22" s="77"/>
      <c r="B22" s="457" t="s">
        <v>547</v>
      </c>
      <c r="C22" s="458">
        <v>0</v>
      </c>
      <c r="D22" s="458">
        <v>5690787</v>
      </c>
      <c r="E22" s="459"/>
      <c r="F22" s="458">
        <v>5690787</v>
      </c>
    </row>
    <row r="23" spans="1:6" ht="12" customHeight="1">
      <c r="A23" s="81"/>
      <c r="B23" s="457" t="s">
        <v>548</v>
      </c>
      <c r="C23" s="460">
        <v>0</v>
      </c>
      <c r="D23" s="460">
        <v>8116528</v>
      </c>
      <c r="E23" s="461"/>
      <c r="F23" s="458">
        <v>8116528</v>
      </c>
    </row>
    <row r="24" spans="1:6" ht="12.75">
      <c r="A24" s="77" t="s">
        <v>549</v>
      </c>
      <c r="B24" s="100" t="s">
        <v>550</v>
      </c>
      <c r="C24" s="450">
        <v>0</v>
      </c>
      <c r="D24" s="450">
        <v>82473421</v>
      </c>
      <c r="E24" s="450"/>
      <c r="F24" s="450">
        <v>82473421</v>
      </c>
    </row>
    <row r="25" spans="1:6" ht="14.25" customHeight="1">
      <c r="A25" s="81"/>
      <c r="B25" s="86" t="s">
        <v>551</v>
      </c>
      <c r="C25" s="450">
        <v>0</v>
      </c>
      <c r="D25" s="450">
        <v>7255940</v>
      </c>
      <c r="E25" s="450"/>
      <c r="F25" s="450">
        <v>7255940</v>
      </c>
    </row>
    <row r="26" spans="1:6" ht="12.75">
      <c r="A26" s="81"/>
      <c r="B26" s="462" t="s">
        <v>552</v>
      </c>
      <c r="C26" s="454">
        <v>0</v>
      </c>
      <c r="D26" s="454">
        <v>4490947</v>
      </c>
      <c r="E26" s="455"/>
      <c r="F26" s="454">
        <v>4490947</v>
      </c>
    </row>
    <row r="27" spans="1:6" ht="12.75">
      <c r="A27" s="81"/>
      <c r="B27" s="453" t="s">
        <v>543</v>
      </c>
      <c r="C27" s="454">
        <v>0</v>
      </c>
      <c r="D27" s="454">
        <v>2763194</v>
      </c>
      <c r="E27" s="455"/>
      <c r="F27" s="454">
        <v>2763194</v>
      </c>
    </row>
    <row r="28" spans="1:6" ht="12.75">
      <c r="A28" s="81"/>
      <c r="B28" s="453" t="s">
        <v>544</v>
      </c>
      <c r="C28" s="454">
        <v>0</v>
      </c>
      <c r="D28" s="454">
        <v>1799</v>
      </c>
      <c r="E28" s="455"/>
      <c r="F28" s="454">
        <v>1799</v>
      </c>
    </row>
    <row r="29" spans="1:6" ht="12.75">
      <c r="A29" s="81"/>
      <c r="B29" s="457" t="s">
        <v>553</v>
      </c>
      <c r="C29" s="458">
        <v>0</v>
      </c>
      <c r="D29" s="458">
        <v>2810022</v>
      </c>
      <c r="E29" s="459"/>
      <c r="F29" s="454">
        <v>2810022</v>
      </c>
    </row>
    <row r="30" spans="1:6" ht="12" customHeight="1">
      <c r="A30" s="81"/>
      <c r="B30" s="457" t="s">
        <v>548</v>
      </c>
      <c r="C30" s="460">
        <v>0</v>
      </c>
      <c r="D30" s="460">
        <v>36955</v>
      </c>
      <c r="E30" s="461"/>
      <c r="F30" s="454">
        <v>36955</v>
      </c>
    </row>
    <row r="31" spans="1:6" ht="17.25" customHeight="1">
      <c r="A31" s="77" t="s">
        <v>554</v>
      </c>
      <c r="B31" s="100" t="s">
        <v>555</v>
      </c>
      <c r="C31" s="450">
        <v>0</v>
      </c>
      <c r="D31" s="450">
        <v>4408963</v>
      </c>
      <c r="E31" s="450"/>
      <c r="F31" s="450">
        <v>4408963</v>
      </c>
    </row>
    <row r="32" spans="1:6" ht="15" customHeight="1">
      <c r="A32" s="77" t="s">
        <v>1387</v>
      </c>
      <c r="B32" s="86" t="s">
        <v>556</v>
      </c>
      <c r="C32" s="450">
        <v>0</v>
      </c>
      <c r="D32" s="450">
        <v>67561451</v>
      </c>
      <c r="E32" s="450"/>
      <c r="F32" s="450">
        <v>67561451</v>
      </c>
    </row>
    <row r="33" spans="1:6" s="463" customFormat="1" ht="11.25" customHeight="1">
      <c r="A33" s="77" t="s">
        <v>1389</v>
      </c>
      <c r="B33" s="100" t="s">
        <v>557</v>
      </c>
      <c r="C33" s="450">
        <v>0</v>
      </c>
      <c r="D33" s="450">
        <v>58490189</v>
      </c>
      <c r="E33" s="450"/>
      <c r="F33" s="450">
        <v>58490189</v>
      </c>
    </row>
    <row r="34" spans="1:6" s="463" customFormat="1" ht="12.75">
      <c r="A34" s="77" t="s">
        <v>1391</v>
      </c>
      <c r="B34" s="100" t="s">
        <v>558</v>
      </c>
      <c r="C34" s="450">
        <v>0</v>
      </c>
      <c r="D34" s="450">
        <v>9063420</v>
      </c>
      <c r="E34" s="450"/>
      <c r="F34" s="450">
        <v>9063420</v>
      </c>
    </row>
    <row r="35" spans="1:6" s="463" customFormat="1" ht="12.75">
      <c r="A35" s="77" t="s">
        <v>559</v>
      </c>
      <c r="B35" s="100" t="s">
        <v>560</v>
      </c>
      <c r="C35" s="450">
        <v>0</v>
      </c>
      <c r="D35" s="450">
        <v>7842</v>
      </c>
      <c r="E35" s="450"/>
      <c r="F35" s="450">
        <v>7842</v>
      </c>
    </row>
    <row r="36" spans="1:6" ht="12.75">
      <c r="A36" s="85"/>
      <c r="B36" s="100" t="s">
        <v>561</v>
      </c>
      <c r="C36" s="450">
        <v>0</v>
      </c>
      <c r="D36" s="450">
        <v>19320933</v>
      </c>
      <c r="E36" s="450"/>
      <c r="F36" s="450">
        <v>19320933</v>
      </c>
    </row>
    <row r="37" spans="1:32" s="465" customFormat="1" ht="12.75">
      <c r="A37" s="85"/>
      <c r="B37" s="100" t="s">
        <v>562</v>
      </c>
      <c r="C37" s="450">
        <v>0</v>
      </c>
      <c r="D37" s="450">
        <v>-19320933</v>
      </c>
      <c r="E37" s="450"/>
      <c r="F37" s="450">
        <v>-19320933</v>
      </c>
      <c r="G37" s="464"/>
      <c r="H37" s="464"/>
      <c r="I37" s="464"/>
      <c r="J37" s="464"/>
      <c r="K37" s="464"/>
      <c r="L37" s="464"/>
      <c r="M37" s="464"/>
      <c r="N37" s="464"/>
      <c r="O37" s="464"/>
      <c r="P37" s="464"/>
      <c r="Q37" s="464"/>
      <c r="R37" s="464"/>
      <c r="S37" s="464"/>
      <c r="T37" s="464"/>
      <c r="U37" s="464"/>
      <c r="V37" s="464"/>
      <c r="W37" s="464"/>
      <c r="X37" s="464"/>
      <c r="Y37" s="464"/>
      <c r="Z37" s="464"/>
      <c r="AA37" s="464"/>
      <c r="AB37" s="464"/>
      <c r="AC37" s="464"/>
      <c r="AD37" s="464"/>
      <c r="AE37" s="464"/>
      <c r="AF37" s="464"/>
    </row>
    <row r="38" spans="1:32" s="465" customFormat="1" ht="12.75">
      <c r="A38" s="77"/>
      <c r="B38" s="239" t="s">
        <v>1339</v>
      </c>
      <c r="C38" s="454">
        <v>0</v>
      </c>
      <c r="D38" s="454">
        <v>-10734063</v>
      </c>
      <c r="E38" s="455"/>
      <c r="F38" s="454">
        <v>-10734063</v>
      </c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64"/>
      <c r="U38" s="464"/>
      <c r="V38" s="464"/>
      <c r="W38" s="464"/>
      <c r="X38" s="464"/>
      <c r="Y38" s="464"/>
      <c r="Z38" s="464"/>
      <c r="AA38" s="464"/>
      <c r="AB38" s="464"/>
      <c r="AC38" s="464"/>
      <c r="AD38" s="464"/>
      <c r="AE38" s="464"/>
      <c r="AF38" s="464"/>
    </row>
    <row r="39" spans="1:32" s="465" customFormat="1" ht="12.75">
      <c r="A39" s="77"/>
      <c r="B39" s="239" t="s">
        <v>1340</v>
      </c>
      <c r="C39" s="454">
        <v>0</v>
      </c>
      <c r="D39" s="454">
        <v>-1898350</v>
      </c>
      <c r="E39" s="455"/>
      <c r="F39" s="454">
        <v>-1898350</v>
      </c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4"/>
      <c r="AF39" s="464"/>
    </row>
    <row r="40" spans="1:32" s="468" customFormat="1" ht="12.75">
      <c r="A40" s="86"/>
      <c r="B40" s="239" t="s">
        <v>317</v>
      </c>
      <c r="C40" s="466">
        <v>0</v>
      </c>
      <c r="D40" s="466">
        <v>-6687795</v>
      </c>
      <c r="E40" s="467"/>
      <c r="F40" s="454">
        <v>-6687795</v>
      </c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64"/>
      <c r="AF40" s="464"/>
    </row>
    <row r="41" spans="1:32" s="468" customFormat="1" ht="25.5">
      <c r="A41" s="86"/>
      <c r="B41" s="261" t="s">
        <v>563</v>
      </c>
      <c r="C41" s="466">
        <v>0</v>
      </c>
      <c r="D41" s="466">
        <v>-725</v>
      </c>
      <c r="E41" s="467"/>
      <c r="F41" s="454">
        <v>-725</v>
      </c>
      <c r="G41" s="464"/>
      <c r="H41" s="464"/>
      <c r="I41" s="464"/>
      <c r="J41" s="464"/>
      <c r="K41" s="464"/>
      <c r="L41" s="464"/>
      <c r="M41" s="464"/>
      <c r="N41" s="464"/>
      <c r="O41" s="464"/>
      <c r="P41" s="464"/>
      <c r="Q41" s="464"/>
      <c r="R41" s="464"/>
      <c r="S41" s="464"/>
      <c r="T41" s="464"/>
      <c r="U41" s="464"/>
      <c r="V41" s="464"/>
      <c r="W41" s="464"/>
      <c r="X41" s="464"/>
      <c r="Y41" s="464"/>
      <c r="Z41" s="464"/>
      <c r="AA41" s="464"/>
      <c r="AB41" s="464"/>
      <c r="AC41" s="464"/>
      <c r="AD41" s="464"/>
      <c r="AE41" s="464"/>
      <c r="AF41" s="464"/>
    </row>
    <row r="42" spans="1:6" ht="17.25" customHeight="1">
      <c r="A42" s="77"/>
      <c r="B42" s="100" t="s">
        <v>564</v>
      </c>
      <c r="C42" s="450">
        <v>0</v>
      </c>
      <c r="D42" s="450">
        <v>77204648</v>
      </c>
      <c r="E42" s="450"/>
      <c r="F42" s="450">
        <v>77204648</v>
      </c>
    </row>
    <row r="43" spans="1:6" ht="12.75">
      <c r="A43" s="88"/>
      <c r="B43" s="457" t="s">
        <v>548</v>
      </c>
      <c r="C43" s="458">
        <v>0</v>
      </c>
      <c r="D43" s="458">
        <v>13807315</v>
      </c>
      <c r="E43" s="459"/>
      <c r="F43" s="458">
        <v>13807315</v>
      </c>
    </row>
    <row r="44" spans="1:32" s="469" customFormat="1" ht="17.25" customHeight="1">
      <c r="A44" s="86" t="s">
        <v>1404</v>
      </c>
      <c r="B44" s="100" t="s">
        <v>565</v>
      </c>
      <c r="C44" s="450">
        <v>0</v>
      </c>
      <c r="D44" s="450">
        <v>63397333</v>
      </c>
      <c r="E44" s="450"/>
      <c r="F44" s="450">
        <v>63397333</v>
      </c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1"/>
      <c r="X44" s="451"/>
      <c r="Y44" s="451"/>
      <c r="Z44" s="451"/>
      <c r="AA44" s="451"/>
      <c r="AB44" s="451"/>
      <c r="AC44" s="451"/>
      <c r="AD44" s="451"/>
      <c r="AE44" s="451"/>
      <c r="AF44" s="451"/>
    </row>
    <row r="45" spans="1:6" ht="12.75">
      <c r="A45" s="88"/>
      <c r="B45" s="470" t="s">
        <v>566</v>
      </c>
      <c r="C45" s="454">
        <v>0</v>
      </c>
      <c r="D45" s="454">
        <v>69701010</v>
      </c>
      <c r="E45" s="455"/>
      <c r="F45" s="454">
        <v>69701010</v>
      </c>
    </row>
    <row r="46" spans="1:6" ht="12.75">
      <c r="A46" s="88"/>
      <c r="B46" s="457" t="s">
        <v>567</v>
      </c>
      <c r="C46" s="458">
        <v>0</v>
      </c>
      <c r="D46" s="458">
        <v>13807315</v>
      </c>
      <c r="E46" s="459"/>
      <c r="F46" s="458">
        <v>13807315</v>
      </c>
    </row>
    <row r="47" spans="1:6" ht="12.75">
      <c r="A47" s="86" t="s">
        <v>1408</v>
      </c>
      <c r="B47" s="86" t="s">
        <v>568</v>
      </c>
      <c r="C47" s="454">
        <v>0</v>
      </c>
      <c r="D47" s="454">
        <v>55893695</v>
      </c>
      <c r="E47" s="454"/>
      <c r="F47" s="454">
        <v>55893695</v>
      </c>
    </row>
    <row r="48" spans="1:6" ht="19.5" customHeight="1">
      <c r="A48" s="86"/>
      <c r="B48" s="470" t="s">
        <v>569</v>
      </c>
      <c r="C48" s="454">
        <v>0</v>
      </c>
      <c r="D48" s="454">
        <v>7495796</v>
      </c>
      <c r="E48" s="454"/>
      <c r="F48" s="454">
        <v>7495796</v>
      </c>
    </row>
    <row r="49" spans="1:6" ht="17.25" customHeight="1">
      <c r="A49" s="86"/>
      <c r="B49" s="457" t="s">
        <v>570</v>
      </c>
      <c r="C49" s="458">
        <v>0</v>
      </c>
      <c r="D49" s="458">
        <v>0</v>
      </c>
      <c r="E49" s="458"/>
      <c r="F49" s="458">
        <v>0</v>
      </c>
    </row>
    <row r="50" spans="1:6" ht="18" customHeight="1">
      <c r="A50" s="86" t="s">
        <v>1411</v>
      </c>
      <c r="B50" s="100" t="s">
        <v>571</v>
      </c>
      <c r="C50" s="450">
        <v>0</v>
      </c>
      <c r="D50" s="450">
        <v>7495796</v>
      </c>
      <c r="E50" s="450"/>
      <c r="F50" s="450">
        <v>7495796</v>
      </c>
    </row>
    <row r="51" spans="1:6" ht="18" customHeight="1">
      <c r="A51" s="86" t="s">
        <v>572</v>
      </c>
      <c r="B51" s="100" t="s">
        <v>573</v>
      </c>
      <c r="C51" s="450">
        <v>0</v>
      </c>
      <c r="D51" s="450">
        <v>7842</v>
      </c>
      <c r="E51" s="450"/>
      <c r="F51" s="450">
        <v>7842</v>
      </c>
    </row>
    <row r="52" spans="1:32" s="469" customFormat="1" ht="17.25" customHeight="1">
      <c r="A52" s="86"/>
      <c r="B52" s="100" t="s">
        <v>574</v>
      </c>
      <c r="C52" s="450">
        <v>0</v>
      </c>
      <c r="D52" s="450">
        <v>19076088</v>
      </c>
      <c r="E52" s="450"/>
      <c r="F52" s="450">
        <v>19076088</v>
      </c>
      <c r="G52" s="451"/>
      <c r="H52" s="451"/>
      <c r="I52" s="451"/>
      <c r="J52" s="451"/>
      <c r="K52" s="451"/>
      <c r="L52" s="451"/>
      <c r="M52" s="451"/>
      <c r="N52" s="451"/>
      <c r="O52" s="451"/>
      <c r="P52" s="451"/>
      <c r="Q52" s="451"/>
      <c r="R52" s="451"/>
      <c r="S52" s="451"/>
      <c r="T52" s="451"/>
      <c r="U52" s="451"/>
      <c r="V52" s="451"/>
      <c r="W52" s="451"/>
      <c r="X52" s="451"/>
      <c r="Y52" s="451"/>
      <c r="Z52" s="451"/>
      <c r="AA52" s="451"/>
      <c r="AB52" s="451"/>
      <c r="AC52" s="451"/>
      <c r="AD52" s="451"/>
      <c r="AE52" s="451"/>
      <c r="AF52" s="451"/>
    </row>
    <row r="53" spans="1:32" s="471" customFormat="1" ht="19.5" customHeight="1">
      <c r="A53" s="88"/>
      <c r="B53" s="100" t="s">
        <v>575</v>
      </c>
      <c r="C53" s="450">
        <v>0</v>
      </c>
      <c r="D53" s="450">
        <v>4201073</v>
      </c>
      <c r="E53" s="452"/>
      <c r="F53" s="450">
        <v>4201073</v>
      </c>
      <c r="G53" s="451"/>
      <c r="H53" s="451"/>
      <c r="I53" s="451"/>
      <c r="J53" s="451"/>
      <c r="K53" s="451"/>
      <c r="L53" s="451"/>
      <c r="M53" s="451"/>
      <c r="N53" s="451"/>
      <c r="O53" s="451"/>
      <c r="P53" s="451"/>
      <c r="Q53" s="451"/>
      <c r="R53" s="451"/>
      <c r="S53" s="451"/>
      <c r="T53" s="451"/>
      <c r="U53" s="451"/>
      <c r="V53" s="451"/>
      <c r="W53" s="451"/>
      <c r="X53" s="451"/>
      <c r="Y53" s="451"/>
      <c r="Z53" s="451"/>
      <c r="AA53" s="451"/>
      <c r="AB53" s="451"/>
      <c r="AC53" s="451"/>
      <c r="AD53" s="451"/>
      <c r="AE53" s="451"/>
      <c r="AF53" s="451"/>
    </row>
    <row r="54" spans="1:32" s="472" customFormat="1" ht="15" customHeight="1">
      <c r="A54" s="88"/>
      <c r="B54" s="457" t="s">
        <v>548</v>
      </c>
      <c r="C54" s="458">
        <v>0</v>
      </c>
      <c r="D54" s="458">
        <v>36955</v>
      </c>
      <c r="E54" s="459"/>
      <c r="F54" s="458">
        <v>36955</v>
      </c>
      <c r="G54" s="451"/>
      <c r="H54" s="451"/>
      <c r="I54" s="451"/>
      <c r="J54" s="451"/>
      <c r="K54" s="451"/>
      <c r="L54" s="451"/>
      <c r="M54" s="451"/>
      <c r="N54" s="451"/>
      <c r="O54" s="451"/>
      <c r="P54" s="451"/>
      <c r="Q54" s="451"/>
      <c r="R54" s="451"/>
      <c r="S54" s="451"/>
      <c r="T54" s="451"/>
      <c r="U54" s="451"/>
      <c r="V54" s="451"/>
      <c r="W54" s="451"/>
      <c r="X54" s="451"/>
      <c r="Y54" s="451"/>
      <c r="Z54" s="451"/>
      <c r="AA54" s="451"/>
      <c r="AB54" s="451"/>
      <c r="AC54" s="451"/>
      <c r="AD54" s="451"/>
      <c r="AE54" s="451"/>
      <c r="AF54" s="451"/>
    </row>
    <row r="55" spans="1:32" s="469" customFormat="1" ht="15.75" customHeight="1">
      <c r="A55" s="86" t="s">
        <v>1415</v>
      </c>
      <c r="B55" s="100" t="s">
        <v>576</v>
      </c>
      <c r="C55" s="454">
        <v>0</v>
      </c>
      <c r="D55" s="454">
        <v>4164118</v>
      </c>
      <c r="E55" s="454"/>
      <c r="F55" s="454">
        <v>4164118</v>
      </c>
      <c r="G55" s="451"/>
      <c r="H55" s="451"/>
      <c r="I55" s="451"/>
      <c r="J55" s="451"/>
      <c r="K55" s="451"/>
      <c r="L55" s="451"/>
      <c r="M55" s="451"/>
      <c r="N55" s="451"/>
      <c r="O55" s="451"/>
      <c r="P55" s="451"/>
      <c r="Q55" s="451"/>
      <c r="R55" s="451"/>
      <c r="S55" s="451"/>
      <c r="T55" s="451"/>
      <c r="U55" s="451"/>
      <c r="V55" s="451"/>
      <c r="W55" s="451"/>
      <c r="X55" s="451"/>
      <c r="Y55" s="451"/>
      <c r="Z55" s="451"/>
      <c r="AA55" s="451"/>
      <c r="AB55" s="451"/>
      <c r="AC55" s="451"/>
      <c r="AD55" s="451"/>
      <c r="AE55" s="451"/>
      <c r="AF55" s="451"/>
    </row>
    <row r="56" spans="1:32" s="473" customFormat="1" ht="19.5" customHeight="1">
      <c r="A56" s="88"/>
      <c r="B56" s="470" t="s">
        <v>577</v>
      </c>
      <c r="C56" s="454">
        <v>0</v>
      </c>
      <c r="D56" s="454">
        <v>2623449</v>
      </c>
      <c r="E56" s="454"/>
      <c r="F56" s="454">
        <v>2623449</v>
      </c>
      <c r="G56" s="451"/>
      <c r="H56" s="451"/>
      <c r="I56" s="451"/>
      <c r="J56" s="451"/>
      <c r="K56" s="451"/>
      <c r="L56" s="451"/>
      <c r="M56" s="451"/>
      <c r="N56" s="451"/>
      <c r="O56" s="451"/>
      <c r="P56" s="451"/>
      <c r="Q56" s="451"/>
      <c r="R56" s="451"/>
      <c r="S56" s="451"/>
      <c r="T56" s="451"/>
      <c r="U56" s="451"/>
      <c r="V56" s="451"/>
      <c r="W56" s="451"/>
      <c r="X56" s="451"/>
      <c r="Y56" s="451"/>
      <c r="Z56" s="451"/>
      <c r="AA56" s="451"/>
      <c r="AB56" s="451"/>
      <c r="AC56" s="451"/>
      <c r="AD56" s="451"/>
      <c r="AE56" s="451"/>
      <c r="AF56" s="451"/>
    </row>
    <row r="57" spans="1:32" s="474" customFormat="1" ht="12.75">
      <c r="A57" s="88"/>
      <c r="B57" s="457" t="s">
        <v>578</v>
      </c>
      <c r="C57" s="458">
        <v>0</v>
      </c>
      <c r="D57" s="458">
        <v>26955</v>
      </c>
      <c r="E57" s="458"/>
      <c r="F57" s="458">
        <v>26955</v>
      </c>
      <c r="G57" s="451"/>
      <c r="H57" s="451"/>
      <c r="I57" s="451"/>
      <c r="J57" s="451"/>
      <c r="K57" s="451"/>
      <c r="L57" s="451"/>
      <c r="M57" s="451"/>
      <c r="N57" s="451"/>
      <c r="O57" s="451"/>
      <c r="P57" s="451"/>
      <c r="Q57" s="451"/>
      <c r="R57" s="451"/>
      <c r="S57" s="451"/>
      <c r="T57" s="451"/>
      <c r="U57" s="451"/>
      <c r="V57" s="451"/>
      <c r="W57" s="451"/>
      <c r="X57" s="451"/>
      <c r="Y57" s="451"/>
      <c r="Z57" s="451"/>
      <c r="AA57" s="451"/>
      <c r="AB57" s="451"/>
      <c r="AC57" s="451"/>
      <c r="AD57" s="451"/>
      <c r="AE57" s="451"/>
      <c r="AF57" s="451"/>
    </row>
    <row r="58" spans="1:32" s="474" customFormat="1" ht="14.25" customHeight="1">
      <c r="A58" s="86" t="s">
        <v>1418</v>
      </c>
      <c r="B58" s="100" t="s">
        <v>579</v>
      </c>
      <c r="C58" s="450">
        <v>0</v>
      </c>
      <c r="D58" s="450">
        <v>2596494</v>
      </c>
      <c r="E58" s="450"/>
      <c r="F58" s="450">
        <v>2596494</v>
      </c>
      <c r="G58" s="451"/>
      <c r="H58" s="451"/>
      <c r="I58" s="451"/>
      <c r="J58" s="451"/>
      <c r="K58" s="451"/>
      <c r="L58" s="451"/>
      <c r="M58" s="451"/>
      <c r="N58" s="451"/>
      <c r="O58" s="451"/>
      <c r="P58" s="451"/>
      <c r="Q58" s="451"/>
      <c r="R58" s="451"/>
      <c r="S58" s="451"/>
      <c r="T58" s="451"/>
      <c r="U58" s="451"/>
      <c r="V58" s="451"/>
      <c r="W58" s="451"/>
      <c r="X58" s="451"/>
      <c r="Y58" s="451"/>
      <c r="Z58" s="451"/>
      <c r="AA58" s="451"/>
      <c r="AB58" s="451"/>
      <c r="AC58" s="451"/>
      <c r="AD58" s="451"/>
      <c r="AE58" s="451"/>
      <c r="AF58" s="451"/>
    </row>
    <row r="59" spans="1:32" s="474" customFormat="1" ht="18" customHeight="1">
      <c r="A59" s="88"/>
      <c r="B59" s="470" t="s">
        <v>580</v>
      </c>
      <c r="C59" s="454">
        <v>0</v>
      </c>
      <c r="D59" s="454">
        <v>1577624</v>
      </c>
      <c r="E59" s="454"/>
      <c r="F59" s="454">
        <v>1577624</v>
      </c>
      <c r="G59" s="451"/>
      <c r="H59" s="451"/>
      <c r="I59" s="451"/>
      <c r="J59" s="451"/>
      <c r="K59" s="451"/>
      <c r="L59" s="451"/>
      <c r="M59" s="451"/>
      <c r="N59" s="451"/>
      <c r="O59" s="451"/>
      <c r="P59" s="451"/>
      <c r="Q59" s="451"/>
      <c r="R59" s="451"/>
      <c r="S59" s="451"/>
      <c r="T59" s="451"/>
      <c r="U59" s="451"/>
      <c r="V59" s="451"/>
      <c r="W59" s="451"/>
      <c r="X59" s="451"/>
      <c r="Y59" s="451"/>
      <c r="Z59" s="451"/>
      <c r="AA59" s="451"/>
      <c r="AB59" s="451"/>
      <c r="AC59" s="451"/>
      <c r="AD59" s="451"/>
      <c r="AE59" s="451"/>
      <c r="AF59" s="451"/>
    </row>
    <row r="60" spans="1:32" s="474" customFormat="1" ht="12.75">
      <c r="A60" s="88"/>
      <c r="B60" s="457" t="s">
        <v>581</v>
      </c>
      <c r="C60" s="458">
        <v>0</v>
      </c>
      <c r="D60" s="458">
        <v>10000</v>
      </c>
      <c r="E60" s="458"/>
      <c r="F60" s="458">
        <v>10000</v>
      </c>
      <c r="G60" s="451"/>
      <c r="H60" s="451"/>
      <c r="I60" s="451"/>
      <c r="J60" s="451"/>
      <c r="K60" s="451"/>
      <c r="L60" s="451"/>
      <c r="M60" s="451"/>
      <c r="N60" s="451"/>
      <c r="O60" s="451"/>
      <c r="P60" s="451"/>
      <c r="Q60" s="451"/>
      <c r="R60" s="451"/>
      <c r="S60" s="451"/>
      <c r="T60" s="451"/>
      <c r="U60" s="451"/>
      <c r="V60" s="451"/>
      <c r="W60" s="451"/>
      <c r="X60" s="451"/>
      <c r="Y60" s="451"/>
      <c r="Z60" s="451"/>
      <c r="AA60" s="451"/>
      <c r="AB60" s="451"/>
      <c r="AC60" s="451"/>
      <c r="AD60" s="451"/>
      <c r="AE60" s="451"/>
      <c r="AF60" s="451"/>
    </row>
    <row r="61" spans="1:6" ht="15.75" customHeight="1">
      <c r="A61" s="86" t="s">
        <v>1421</v>
      </c>
      <c r="B61" s="100" t="s">
        <v>582</v>
      </c>
      <c r="C61" s="450">
        <v>0</v>
      </c>
      <c r="D61" s="450">
        <v>1567624</v>
      </c>
      <c r="E61" s="450"/>
      <c r="F61" s="450">
        <v>1567624</v>
      </c>
    </row>
    <row r="62" spans="1:6" ht="15.75" customHeight="1">
      <c r="A62" s="86" t="s">
        <v>583</v>
      </c>
      <c r="B62" s="100" t="s">
        <v>573</v>
      </c>
      <c r="C62" s="450">
        <v>0</v>
      </c>
      <c r="D62" s="450">
        <v>0</v>
      </c>
      <c r="E62" s="450"/>
      <c r="F62" s="450">
        <v>0</v>
      </c>
    </row>
    <row r="63" spans="1:32" s="469" customFormat="1" ht="12.75">
      <c r="A63" s="88"/>
      <c r="B63" s="100" t="s">
        <v>584</v>
      </c>
      <c r="C63" s="450">
        <v>0</v>
      </c>
      <c r="D63" s="450">
        <v>3054867</v>
      </c>
      <c r="E63" s="450"/>
      <c r="F63" s="450">
        <v>3054867</v>
      </c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451"/>
      <c r="V63" s="451"/>
      <c r="W63" s="451"/>
      <c r="X63" s="451"/>
      <c r="Y63" s="451"/>
      <c r="Z63" s="451"/>
      <c r="AA63" s="451"/>
      <c r="AB63" s="451"/>
      <c r="AC63" s="451"/>
      <c r="AD63" s="451"/>
      <c r="AE63" s="451"/>
      <c r="AF63" s="451"/>
    </row>
    <row r="64" spans="1:24" s="480" customFormat="1" ht="17.25" customHeight="1">
      <c r="A64" s="475"/>
      <c r="B64" s="476" t="s">
        <v>585</v>
      </c>
      <c r="C64" s="477"/>
      <c r="D64" s="477"/>
      <c r="E64" s="478"/>
      <c r="F64" s="477"/>
      <c r="G64" s="479"/>
      <c r="H64" s="479"/>
      <c r="I64" s="479"/>
      <c r="J64" s="479"/>
      <c r="K64" s="479"/>
      <c r="L64" s="479"/>
      <c r="M64" s="479"/>
      <c r="N64" s="479"/>
      <c r="O64" s="479"/>
      <c r="P64" s="479"/>
      <c r="Q64" s="479"/>
      <c r="R64" s="479"/>
      <c r="S64" s="479"/>
      <c r="T64" s="479"/>
      <c r="U64" s="479"/>
      <c r="V64" s="479"/>
      <c r="W64" s="479"/>
      <c r="X64" s="479"/>
    </row>
    <row r="65" spans="1:25" s="486" customFormat="1" ht="17.25" customHeight="1">
      <c r="A65" s="481"/>
      <c r="B65" s="482" t="s">
        <v>586</v>
      </c>
      <c r="C65" s="483"/>
      <c r="D65" s="483">
        <v>36554004</v>
      </c>
      <c r="E65" s="484"/>
      <c r="F65" s="483"/>
      <c r="G65" s="479"/>
      <c r="H65" s="479"/>
      <c r="I65" s="479"/>
      <c r="J65" s="479"/>
      <c r="K65" s="479"/>
      <c r="L65" s="479"/>
      <c r="M65" s="479"/>
      <c r="N65" s="479"/>
      <c r="O65" s="479"/>
      <c r="P65" s="479"/>
      <c r="Q65" s="479"/>
      <c r="R65" s="479"/>
      <c r="S65" s="479"/>
      <c r="T65" s="479"/>
      <c r="U65" s="479"/>
      <c r="V65" s="479"/>
      <c r="W65" s="479"/>
      <c r="X65" s="479"/>
      <c r="Y65" s="485"/>
    </row>
    <row r="66" spans="1:6" s="479" customFormat="1" ht="17.25" customHeight="1">
      <c r="A66" s="481"/>
      <c r="B66" s="482" t="s">
        <v>587</v>
      </c>
      <c r="C66" s="483"/>
      <c r="D66" s="483">
        <v>366183</v>
      </c>
      <c r="E66" s="484"/>
      <c r="F66" s="483"/>
    </row>
    <row r="67" spans="1:6" s="479" customFormat="1" ht="17.25" customHeight="1">
      <c r="A67" s="481"/>
      <c r="B67" s="482"/>
      <c r="C67" s="483"/>
      <c r="D67" s="483"/>
      <c r="E67" s="484"/>
      <c r="F67" s="483"/>
    </row>
    <row r="68" s="21" customFormat="1" ht="17.25" customHeight="1">
      <c r="A68" s="436"/>
    </row>
    <row r="69" spans="1:6" s="488" customFormat="1" ht="17.25" customHeight="1">
      <c r="A69" s="487" t="s">
        <v>588</v>
      </c>
      <c r="C69" s="489"/>
      <c r="D69" s="489"/>
      <c r="E69" s="490"/>
      <c r="F69" s="491" t="s">
        <v>1344</v>
      </c>
    </row>
    <row r="70" spans="1:6" s="21" customFormat="1" ht="17.25" customHeight="1">
      <c r="A70" s="436"/>
      <c r="B70" s="436"/>
      <c r="C70" s="492"/>
      <c r="D70" s="492"/>
      <c r="E70" s="493"/>
      <c r="F70" s="494"/>
    </row>
    <row r="71" spans="3:6" s="21" customFormat="1" ht="17.25" customHeight="1">
      <c r="C71" s="39"/>
      <c r="D71" s="39"/>
      <c r="E71" s="495"/>
      <c r="F71" s="39"/>
    </row>
    <row r="72" spans="1:6" s="21" customFormat="1" ht="17.25" customHeight="1">
      <c r="A72" s="436"/>
      <c r="B72" s="23"/>
      <c r="C72" s="39"/>
      <c r="D72" s="39"/>
      <c r="E72" s="495"/>
      <c r="F72" s="39"/>
    </row>
    <row r="73" spans="1:6" s="21" customFormat="1" ht="17.25" customHeight="1">
      <c r="A73" s="436"/>
      <c r="B73" s="23"/>
      <c r="C73" s="39"/>
      <c r="D73" s="39"/>
      <c r="E73" s="495"/>
      <c r="F73" s="39"/>
    </row>
    <row r="74" spans="1:6" s="21" customFormat="1" ht="17.25" customHeight="1">
      <c r="A74" s="436"/>
      <c r="B74" s="23"/>
      <c r="C74" s="39"/>
      <c r="D74" s="39"/>
      <c r="E74" s="495"/>
      <c r="F74" s="39"/>
    </row>
    <row r="75" spans="1:6" s="21" customFormat="1" ht="17.25" customHeight="1">
      <c r="A75" s="436"/>
      <c r="B75" s="496"/>
      <c r="C75" s="39"/>
      <c r="D75" s="39"/>
      <c r="E75" s="495"/>
      <c r="F75" s="39"/>
    </row>
    <row r="76" spans="1:6" s="21" customFormat="1" ht="17.25" customHeight="1">
      <c r="A76" s="436"/>
      <c r="B76" s="496"/>
      <c r="C76" s="497"/>
      <c r="D76" s="498"/>
      <c r="E76" s="495"/>
      <c r="F76" s="39"/>
    </row>
    <row r="77" spans="1:6" s="21" customFormat="1" ht="17.25" customHeight="1">
      <c r="A77" s="436"/>
      <c r="B77" s="23"/>
      <c r="C77" s="39"/>
      <c r="D77" s="39"/>
      <c r="E77" s="495"/>
      <c r="F77" s="39"/>
    </row>
    <row r="78" spans="1:6" s="21" customFormat="1" ht="17.25" customHeight="1">
      <c r="A78" s="436"/>
      <c r="B78" s="23"/>
      <c r="C78" s="39"/>
      <c r="D78" s="39"/>
      <c r="E78" s="495"/>
      <c r="F78" s="39"/>
    </row>
    <row r="79" spans="1:6" s="21" customFormat="1" ht="17.25" customHeight="1">
      <c r="A79" s="436"/>
      <c r="B79" s="23"/>
      <c r="C79" s="39"/>
      <c r="D79" s="39"/>
      <c r="E79" s="495"/>
      <c r="F79" s="39"/>
    </row>
    <row r="80" spans="2:6" s="21" customFormat="1" ht="17.25" customHeight="1">
      <c r="B80" s="23"/>
      <c r="C80" s="39"/>
      <c r="D80" s="39"/>
      <c r="E80" s="495"/>
      <c r="F80" s="39"/>
    </row>
    <row r="81" spans="1:6" s="21" customFormat="1" ht="17.25" customHeight="1">
      <c r="A81" s="436"/>
      <c r="B81" s="23"/>
      <c r="C81" s="39"/>
      <c r="D81" s="39"/>
      <c r="E81" s="495"/>
      <c r="F81" s="39"/>
    </row>
    <row r="82" spans="1:6" s="21" customFormat="1" ht="17.25" customHeight="1">
      <c r="A82" s="436"/>
      <c r="B82" s="23"/>
      <c r="C82" s="39"/>
      <c r="D82" s="39"/>
      <c r="E82" s="495"/>
      <c r="F82" s="39"/>
    </row>
    <row r="83" spans="1:6" s="21" customFormat="1" ht="17.25" customHeight="1">
      <c r="A83" s="436"/>
      <c r="C83" s="39"/>
      <c r="D83" s="39"/>
      <c r="E83" s="495"/>
      <c r="F83" s="39"/>
    </row>
    <row r="84" spans="1:6" s="21" customFormat="1" ht="17.25" customHeight="1">
      <c r="A84" s="436"/>
      <c r="C84" s="39"/>
      <c r="D84" s="39"/>
      <c r="E84" s="495"/>
      <c r="F84" s="39"/>
    </row>
    <row r="85" spans="1:6" s="21" customFormat="1" ht="17.25" customHeight="1">
      <c r="A85" s="436"/>
      <c r="B85" s="23"/>
      <c r="C85" s="39"/>
      <c r="D85" s="39"/>
      <c r="E85" s="495"/>
      <c r="F85" s="39"/>
    </row>
    <row r="86" spans="1:6" s="21" customFormat="1" ht="17.25" customHeight="1">
      <c r="A86" s="436"/>
      <c r="B86" s="23"/>
      <c r="C86" s="39"/>
      <c r="D86" s="39"/>
      <c r="E86" s="495"/>
      <c r="F86" s="39"/>
    </row>
    <row r="87" spans="1:6" s="21" customFormat="1" ht="17.25" customHeight="1">
      <c r="A87" s="436"/>
      <c r="B87" s="496"/>
      <c r="C87" s="39"/>
      <c r="D87" s="39"/>
      <c r="E87" s="495"/>
      <c r="F87" s="39"/>
    </row>
    <row r="88" spans="1:6" s="21" customFormat="1" ht="17.25" customHeight="1">
      <c r="A88" s="436"/>
      <c r="B88" s="451"/>
      <c r="C88" s="39"/>
      <c r="D88" s="39"/>
      <c r="E88" s="495"/>
      <c r="F88" s="39"/>
    </row>
    <row r="90" ht="17.25" customHeight="1">
      <c r="B90" s="23"/>
    </row>
    <row r="91" spans="1:6" s="21" customFormat="1" ht="17.25" customHeight="1">
      <c r="A91" s="436"/>
      <c r="B91" s="23"/>
      <c r="C91" s="39"/>
      <c r="D91" s="39"/>
      <c r="E91" s="495"/>
      <c r="F91" s="39"/>
    </row>
    <row r="92" spans="1:6" s="21" customFormat="1" ht="17.25" customHeight="1">
      <c r="A92" s="436"/>
      <c r="B92" s="23"/>
      <c r="C92" s="39"/>
      <c r="D92" s="39"/>
      <c r="E92" s="495"/>
      <c r="F92" s="39"/>
    </row>
    <row r="93" spans="1:6" s="21" customFormat="1" ht="17.25" customHeight="1">
      <c r="A93" s="436"/>
      <c r="C93" s="39"/>
      <c r="D93" s="39"/>
      <c r="E93" s="495"/>
      <c r="F93" s="39"/>
    </row>
    <row r="94" spans="1:6" s="21" customFormat="1" ht="17.25" customHeight="1">
      <c r="A94" s="436"/>
      <c r="C94" s="39"/>
      <c r="D94" s="39"/>
      <c r="E94" s="495"/>
      <c r="F94" s="39"/>
    </row>
    <row r="95" spans="1:6" s="21" customFormat="1" ht="17.25" customHeight="1">
      <c r="A95" s="436"/>
      <c r="B95" s="23"/>
      <c r="C95" s="39"/>
      <c r="D95" s="39"/>
      <c r="E95" s="495"/>
      <c r="F95" s="39"/>
    </row>
    <row r="96" spans="1:6" s="21" customFormat="1" ht="17.25" customHeight="1">
      <c r="A96" s="436"/>
      <c r="B96" s="23"/>
      <c r="C96" s="39"/>
      <c r="D96" s="39"/>
      <c r="E96" s="495"/>
      <c r="F96" s="39"/>
    </row>
    <row r="97" spans="2:6" s="21" customFormat="1" ht="17.25" customHeight="1">
      <c r="B97" s="501"/>
      <c r="C97" s="39"/>
      <c r="D97" s="39"/>
      <c r="E97" s="495"/>
      <c r="F97" s="39"/>
    </row>
    <row r="98" ht="17.25" customHeight="1">
      <c r="B98" s="501"/>
    </row>
    <row r="99" spans="1:2" ht="17.25" customHeight="1">
      <c r="A99" s="105" t="s">
        <v>589</v>
      </c>
      <c r="B99" s="501"/>
    </row>
    <row r="100" ht="17.25" customHeight="1">
      <c r="B100" s="501"/>
    </row>
    <row r="101" ht="17.25" customHeight="1">
      <c r="B101" s="501"/>
    </row>
    <row r="102" ht="17.25" customHeight="1">
      <c r="B102" s="501"/>
    </row>
    <row r="103" ht="17.25" customHeight="1">
      <c r="B103" s="501"/>
    </row>
    <row r="105" ht="17.25" customHeight="1">
      <c r="A105" s="451"/>
    </row>
    <row r="109" ht="17.25" customHeight="1">
      <c r="B109" s="501"/>
    </row>
    <row r="110" ht="17.25" customHeight="1">
      <c r="B110" s="501"/>
    </row>
    <row r="111" ht="17.25" customHeight="1">
      <c r="B111" s="501"/>
    </row>
    <row r="112" ht="17.25" customHeight="1">
      <c r="B112" s="501"/>
    </row>
    <row r="115" ht="17.25" customHeight="1">
      <c r="B115" s="501"/>
    </row>
    <row r="116" ht="17.25" customHeight="1">
      <c r="B116" s="501"/>
    </row>
    <row r="119" ht="17.25" customHeight="1">
      <c r="B119" s="501"/>
    </row>
    <row r="120" ht="17.25" customHeight="1">
      <c r="B120" s="501"/>
    </row>
    <row r="121" ht="17.25" customHeight="1">
      <c r="B121" s="501"/>
    </row>
    <row r="122" ht="17.25" customHeight="1">
      <c r="B122" s="501"/>
    </row>
    <row r="123" ht="17.25" customHeight="1">
      <c r="B123" s="501"/>
    </row>
    <row r="124" ht="17.25" customHeight="1">
      <c r="B124" s="501"/>
    </row>
    <row r="125" ht="17.25" customHeight="1">
      <c r="B125" s="501"/>
    </row>
    <row r="126" ht="17.25" customHeight="1">
      <c r="B126" s="501"/>
    </row>
    <row r="127" ht="17.25" customHeight="1">
      <c r="B127" s="501"/>
    </row>
    <row r="128" ht="17.25" customHeight="1">
      <c r="B128" s="501"/>
    </row>
    <row r="129" ht="17.25" customHeight="1">
      <c r="B129" s="501"/>
    </row>
    <row r="130" ht="17.25" customHeight="1">
      <c r="B130" s="501"/>
    </row>
    <row r="131" ht="17.25" customHeight="1">
      <c r="B131" s="501"/>
    </row>
    <row r="132" ht="17.25" customHeight="1">
      <c r="B132" s="501"/>
    </row>
    <row r="133" ht="17.25" customHeight="1">
      <c r="B133" s="501"/>
    </row>
    <row r="134" ht="17.25" customHeight="1">
      <c r="B134" s="501"/>
    </row>
    <row r="135" ht="17.25" customHeight="1">
      <c r="B135" s="501"/>
    </row>
    <row r="136" ht="17.25" customHeight="1">
      <c r="B136" s="501"/>
    </row>
    <row r="137" ht="17.25" customHeight="1">
      <c r="B137" s="501"/>
    </row>
    <row r="138" ht="17.25" customHeight="1">
      <c r="B138" s="501"/>
    </row>
    <row r="139" ht="17.25" customHeight="1">
      <c r="B139" s="501"/>
    </row>
    <row r="140" ht="17.25" customHeight="1">
      <c r="B140" s="501"/>
    </row>
    <row r="141" ht="17.25" customHeight="1">
      <c r="B141" s="501"/>
    </row>
    <row r="142" ht="17.25" customHeight="1">
      <c r="B142" s="501"/>
    </row>
    <row r="143" ht="17.25" customHeight="1">
      <c r="B143" s="501"/>
    </row>
  </sheetData>
  <mergeCells count="7">
    <mergeCell ref="A2:F2"/>
    <mergeCell ref="A1:F1"/>
    <mergeCell ref="A8:F8"/>
    <mergeCell ref="A9:F9"/>
    <mergeCell ref="A7:F7"/>
    <mergeCell ref="A6:F6"/>
    <mergeCell ref="A4:F4"/>
  </mergeCells>
  <printOptions/>
  <pageMargins left="0.75" right="0.75" top="1" bottom="1" header="0.5" footer="0.5"/>
  <pageSetup firstPageNumber="38" useFirstPageNumber="1" fitToHeight="2" horizontalDpi="600" verticalDpi="600" orientation="portrait" paperSize="9" scale="86" r:id="rId1"/>
  <headerFooter alignWithMargins="0">
    <oddFooter>&amp;C&amp;P</oddFooter>
  </headerFooter>
  <rowBreaks count="1" manualBreakCount="1">
    <brk id="55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I269"/>
  <sheetViews>
    <sheetView showGridLines="0" zoomScaleSheetLayoutView="70" workbookViewId="0" topLeftCell="A19">
      <selection activeCell="D14" sqref="D14"/>
    </sheetView>
  </sheetViews>
  <sheetFormatPr defaultColWidth="9.140625" defaultRowHeight="12.75"/>
  <cols>
    <col min="1" max="1" width="12.00390625" style="510" customWidth="1"/>
    <col min="2" max="2" width="50.8515625" style="511" customWidth="1"/>
    <col min="3" max="3" width="10.8515625" style="513" customWidth="1"/>
    <col min="4" max="4" width="11.00390625" style="513" customWidth="1"/>
    <col min="5" max="6" width="11.57421875" style="513" customWidth="1"/>
    <col min="7" max="16384" width="9.140625" style="209" customWidth="1"/>
  </cols>
  <sheetData>
    <row r="1" spans="1:34" s="502" customFormat="1" ht="12.75" customHeight="1">
      <c r="A1" s="774" t="s">
        <v>1314</v>
      </c>
      <c r="B1" s="774"/>
      <c r="C1" s="774"/>
      <c r="D1" s="774"/>
      <c r="E1" s="774"/>
      <c r="F1" s="774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</row>
    <row r="2" spans="1:34" s="502" customFormat="1" ht="3" customHeight="1">
      <c r="A2" s="503"/>
      <c r="B2" s="504"/>
      <c r="C2" s="504"/>
      <c r="D2" s="503"/>
      <c r="E2" s="503"/>
      <c r="F2" s="505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</row>
    <row r="3" spans="1:34" s="502" customFormat="1" ht="17.25" customHeight="1">
      <c r="A3" s="747" t="s">
        <v>1346</v>
      </c>
      <c r="B3" s="747"/>
      <c r="C3" s="747"/>
      <c r="D3" s="747"/>
      <c r="E3" s="747"/>
      <c r="F3" s="74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4" s="502" customFormat="1" ht="12.75">
      <c r="A4" s="104"/>
      <c r="B4" s="163"/>
      <c r="C4" s="163"/>
      <c r="D4" s="163"/>
      <c r="E4" s="163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</row>
    <row r="5" spans="1:34" s="502" customFormat="1" ht="17.25" customHeight="1">
      <c r="A5" s="775" t="s">
        <v>1316</v>
      </c>
      <c r="B5" s="775"/>
      <c r="C5" s="775"/>
      <c r="D5" s="775"/>
      <c r="E5" s="775"/>
      <c r="F5" s="775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</row>
    <row r="6" spans="1:34" s="502" customFormat="1" ht="17.25" customHeight="1">
      <c r="A6" s="779" t="s">
        <v>590</v>
      </c>
      <c r="B6" s="779"/>
      <c r="C6" s="779"/>
      <c r="D6" s="779"/>
      <c r="E6" s="779"/>
      <c r="F6" s="779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</row>
    <row r="7" spans="1:34" s="502" customFormat="1" ht="17.25" customHeight="1">
      <c r="A7" s="768" t="s">
        <v>1318</v>
      </c>
      <c r="B7" s="768"/>
      <c r="C7" s="768"/>
      <c r="D7" s="768"/>
      <c r="E7" s="768"/>
      <c r="F7" s="768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</row>
    <row r="8" spans="1:34" s="502" customFormat="1" ht="12.75">
      <c r="A8" s="769" t="s">
        <v>1319</v>
      </c>
      <c r="B8" s="769"/>
      <c r="C8" s="769"/>
      <c r="D8" s="769"/>
      <c r="E8" s="769"/>
      <c r="F8" s="769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</row>
    <row r="9" spans="1:34" s="502" customFormat="1" ht="17.25" customHeight="1">
      <c r="A9" s="213" t="s">
        <v>1320</v>
      </c>
      <c r="B9" s="165"/>
      <c r="C9" s="167"/>
      <c r="D9" s="313"/>
      <c r="F9" s="214" t="s">
        <v>591</v>
      </c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</row>
    <row r="10" spans="2:34" s="502" customFormat="1" ht="12.75">
      <c r="B10" s="506"/>
      <c r="C10" s="507"/>
      <c r="D10" s="508"/>
      <c r="F10" s="509" t="s">
        <v>592</v>
      </c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</row>
    <row r="11" spans="3:6" ht="12.75" customHeight="1">
      <c r="C11" s="512"/>
      <c r="D11" s="512"/>
      <c r="F11" s="514" t="s">
        <v>1349</v>
      </c>
    </row>
    <row r="12" spans="1:6" ht="46.5" customHeight="1">
      <c r="A12" s="316" t="s">
        <v>593</v>
      </c>
      <c r="B12" s="316" t="s">
        <v>1350</v>
      </c>
      <c r="C12" s="515" t="s">
        <v>539</v>
      </c>
      <c r="D12" s="515" t="s">
        <v>1352</v>
      </c>
      <c r="E12" s="515" t="s">
        <v>594</v>
      </c>
      <c r="F12" s="515" t="s">
        <v>1327</v>
      </c>
    </row>
    <row r="13" spans="1:6" s="168" customFormat="1" ht="12.75">
      <c r="A13" s="516">
        <v>1</v>
      </c>
      <c r="B13" s="515">
        <v>2</v>
      </c>
      <c r="C13" s="516">
        <v>3</v>
      </c>
      <c r="D13" s="516">
        <v>4</v>
      </c>
      <c r="E13" s="516">
        <v>5</v>
      </c>
      <c r="F13" s="516">
        <v>6</v>
      </c>
    </row>
    <row r="14" spans="1:6" s="231" customFormat="1" ht="12.75">
      <c r="A14" s="218" t="s">
        <v>595</v>
      </c>
      <c r="B14" s="517" t="s">
        <v>869</v>
      </c>
      <c r="C14" s="518">
        <v>0</v>
      </c>
      <c r="D14" s="518">
        <v>96280736</v>
      </c>
      <c r="E14" s="518"/>
      <c r="F14" s="518">
        <v>96280736</v>
      </c>
    </row>
    <row r="15" spans="1:6" s="231" customFormat="1" ht="12.75">
      <c r="A15" s="218" t="s">
        <v>595</v>
      </c>
      <c r="B15" s="517" t="s">
        <v>870</v>
      </c>
      <c r="C15" s="518">
        <v>0</v>
      </c>
      <c r="D15" s="518">
        <v>52317450</v>
      </c>
      <c r="E15" s="518"/>
      <c r="F15" s="518">
        <v>52317450</v>
      </c>
    </row>
    <row r="16" spans="1:6" s="231" customFormat="1" ht="12.75">
      <c r="A16" s="218" t="s">
        <v>595</v>
      </c>
      <c r="B16" s="517" t="s">
        <v>596</v>
      </c>
      <c r="C16" s="518">
        <v>0</v>
      </c>
      <c r="D16" s="518">
        <v>49688344</v>
      </c>
      <c r="E16" s="518"/>
      <c r="F16" s="518">
        <v>49688344</v>
      </c>
    </row>
    <row r="17" spans="1:6" s="231" customFormat="1" ht="12.75">
      <c r="A17" s="218" t="s">
        <v>595</v>
      </c>
      <c r="B17" s="517" t="s">
        <v>597</v>
      </c>
      <c r="C17" s="518">
        <v>0</v>
      </c>
      <c r="D17" s="518">
        <v>49190377</v>
      </c>
      <c r="E17" s="518"/>
      <c r="F17" s="518">
        <v>49190377</v>
      </c>
    </row>
    <row r="18" spans="1:6" s="231" customFormat="1" ht="12.75">
      <c r="A18" s="218" t="s">
        <v>598</v>
      </c>
      <c r="B18" s="517" t="s">
        <v>599</v>
      </c>
      <c r="C18" s="518">
        <v>0</v>
      </c>
      <c r="D18" s="518">
        <v>47791816</v>
      </c>
      <c r="E18" s="518"/>
      <c r="F18" s="518">
        <v>47791816</v>
      </c>
    </row>
    <row r="19" spans="1:6" s="231" customFormat="1" ht="12.75">
      <c r="A19" s="516" t="s">
        <v>1432</v>
      </c>
      <c r="B19" s="519" t="s">
        <v>600</v>
      </c>
      <c r="C19" s="520">
        <v>0</v>
      </c>
      <c r="D19" s="520">
        <v>47768228</v>
      </c>
      <c r="E19" s="520"/>
      <c r="F19" s="520">
        <v>47768228</v>
      </c>
    </row>
    <row r="20" spans="1:6" s="194" customFormat="1" ht="25.5">
      <c r="A20" s="521" t="s">
        <v>601</v>
      </c>
      <c r="B20" s="522" t="s">
        <v>602</v>
      </c>
      <c r="C20" s="523"/>
      <c r="D20" s="523">
        <v>1515176</v>
      </c>
      <c r="E20" s="523"/>
      <c r="F20" s="523">
        <v>1515176</v>
      </c>
    </row>
    <row r="21" spans="1:6" s="194" customFormat="1" ht="25.5">
      <c r="A21" s="524" t="s">
        <v>603</v>
      </c>
      <c r="B21" s="522" t="s">
        <v>604</v>
      </c>
      <c r="C21" s="523"/>
      <c r="D21" s="523">
        <v>25918337</v>
      </c>
      <c r="E21" s="523"/>
      <c r="F21" s="523">
        <v>25918337</v>
      </c>
    </row>
    <row r="22" spans="1:6" s="194" customFormat="1" ht="12.75">
      <c r="A22" s="521" t="s">
        <v>605</v>
      </c>
      <c r="B22" s="522" t="s">
        <v>606</v>
      </c>
      <c r="C22" s="523"/>
      <c r="D22" s="523">
        <v>20334715</v>
      </c>
      <c r="E22" s="523"/>
      <c r="F22" s="523">
        <v>20334715</v>
      </c>
    </row>
    <row r="23" spans="1:6" s="194" customFormat="1" ht="12.75">
      <c r="A23" s="516" t="s">
        <v>607</v>
      </c>
      <c r="B23" s="519" t="s">
        <v>608</v>
      </c>
      <c r="C23" s="523"/>
      <c r="D23" s="523">
        <v>23588</v>
      </c>
      <c r="E23" s="523"/>
      <c r="F23" s="523">
        <v>23588</v>
      </c>
    </row>
    <row r="24" spans="1:6" s="231" customFormat="1" ht="18" customHeight="1">
      <c r="A24" s="218" t="s">
        <v>24</v>
      </c>
      <c r="B24" s="517" t="s">
        <v>609</v>
      </c>
      <c r="C24" s="518">
        <v>0</v>
      </c>
      <c r="D24" s="518">
        <v>1398561</v>
      </c>
      <c r="E24" s="518"/>
      <c r="F24" s="518">
        <v>1398561</v>
      </c>
    </row>
    <row r="25" spans="1:6" s="168" customFormat="1" ht="12.75">
      <c r="A25" s="516" t="s">
        <v>610</v>
      </c>
      <c r="B25" s="525" t="s">
        <v>611</v>
      </c>
      <c r="C25" s="520">
        <v>0</v>
      </c>
      <c r="D25" s="520">
        <v>1394206</v>
      </c>
      <c r="E25" s="520"/>
      <c r="F25" s="520">
        <v>1394206</v>
      </c>
    </row>
    <row r="26" spans="1:6" s="168" customFormat="1" ht="12.75">
      <c r="A26" s="516" t="s">
        <v>612</v>
      </c>
      <c r="B26" s="519" t="s">
        <v>613</v>
      </c>
      <c r="C26" s="520">
        <v>0</v>
      </c>
      <c r="D26" s="520">
        <v>661922</v>
      </c>
      <c r="E26" s="520"/>
      <c r="F26" s="520">
        <v>661922</v>
      </c>
    </row>
    <row r="27" spans="1:6" s="194" customFormat="1" ht="25.5">
      <c r="A27" s="521" t="s">
        <v>614</v>
      </c>
      <c r="B27" s="522" t="s">
        <v>615</v>
      </c>
      <c r="C27" s="523"/>
      <c r="D27" s="523">
        <v>282358</v>
      </c>
      <c r="E27" s="523"/>
      <c r="F27" s="523">
        <v>282358</v>
      </c>
    </row>
    <row r="28" spans="1:6" s="194" customFormat="1" ht="27.75" customHeight="1">
      <c r="A28" s="521" t="s">
        <v>616</v>
      </c>
      <c r="B28" s="522" t="s">
        <v>617</v>
      </c>
      <c r="C28" s="523"/>
      <c r="D28" s="523">
        <v>379564</v>
      </c>
      <c r="E28" s="523"/>
      <c r="F28" s="523">
        <v>379564</v>
      </c>
    </row>
    <row r="29" spans="1:6" s="168" customFormat="1" ht="12.75">
      <c r="A29" s="516" t="s">
        <v>618</v>
      </c>
      <c r="B29" s="519" t="s">
        <v>619</v>
      </c>
      <c r="C29" s="520">
        <v>0</v>
      </c>
      <c r="D29" s="520">
        <v>732284</v>
      </c>
      <c r="E29" s="520"/>
      <c r="F29" s="520">
        <v>732284</v>
      </c>
    </row>
    <row r="30" spans="1:6" s="194" customFormat="1" ht="25.5">
      <c r="A30" s="521" t="s">
        <v>620</v>
      </c>
      <c r="B30" s="522" t="s">
        <v>621</v>
      </c>
      <c r="C30" s="523"/>
      <c r="D30" s="523">
        <v>384231</v>
      </c>
      <c r="E30" s="523"/>
      <c r="F30" s="523">
        <v>384231</v>
      </c>
    </row>
    <row r="31" spans="1:6" s="194" customFormat="1" ht="28.5" customHeight="1">
      <c r="A31" s="521" t="s">
        <v>622</v>
      </c>
      <c r="B31" s="522" t="s">
        <v>623</v>
      </c>
      <c r="C31" s="523"/>
      <c r="D31" s="523">
        <v>348053</v>
      </c>
      <c r="E31" s="523"/>
      <c r="F31" s="523">
        <v>348053</v>
      </c>
    </row>
    <row r="32" spans="1:6" s="168" customFormat="1" ht="12.75">
      <c r="A32" s="516" t="s">
        <v>624</v>
      </c>
      <c r="B32" s="525" t="s">
        <v>625</v>
      </c>
      <c r="C32" s="520"/>
      <c r="D32" s="520">
        <v>166</v>
      </c>
      <c r="E32" s="520"/>
      <c r="F32" s="520">
        <v>166</v>
      </c>
    </row>
    <row r="33" spans="1:6" s="168" customFormat="1" ht="12.75">
      <c r="A33" s="516" t="s">
        <v>626</v>
      </c>
      <c r="B33" s="525" t="s">
        <v>627</v>
      </c>
      <c r="C33" s="520"/>
      <c r="D33" s="520">
        <v>4189</v>
      </c>
      <c r="E33" s="520"/>
      <c r="F33" s="520">
        <v>4189</v>
      </c>
    </row>
    <row r="34" spans="1:6" s="231" customFormat="1" ht="12.75">
      <c r="A34" s="218" t="s">
        <v>7</v>
      </c>
      <c r="B34" s="517" t="s">
        <v>628</v>
      </c>
      <c r="C34" s="518">
        <v>0</v>
      </c>
      <c r="D34" s="518">
        <v>497967</v>
      </c>
      <c r="E34" s="518"/>
      <c r="F34" s="518">
        <v>497967</v>
      </c>
    </row>
    <row r="35" spans="1:6" s="168" customFormat="1" ht="12.75">
      <c r="A35" s="516" t="s">
        <v>629</v>
      </c>
      <c r="B35" s="519" t="s">
        <v>630</v>
      </c>
      <c r="C35" s="520"/>
      <c r="D35" s="520">
        <v>497967</v>
      </c>
      <c r="E35" s="520"/>
      <c r="F35" s="520">
        <v>497967</v>
      </c>
    </row>
    <row r="36" spans="1:6" s="168" customFormat="1" ht="12.75">
      <c r="A36" s="516" t="s">
        <v>631</v>
      </c>
      <c r="B36" s="519" t="s">
        <v>632</v>
      </c>
      <c r="C36" s="520"/>
      <c r="D36" s="520">
        <v>0</v>
      </c>
      <c r="E36" s="520"/>
      <c r="F36" s="520">
        <v>0</v>
      </c>
    </row>
    <row r="37" spans="1:6" s="231" customFormat="1" ht="12.75">
      <c r="A37" s="218" t="s">
        <v>595</v>
      </c>
      <c r="B37" s="517" t="s">
        <v>633</v>
      </c>
      <c r="C37" s="518">
        <v>0</v>
      </c>
      <c r="D37" s="518">
        <v>2629106</v>
      </c>
      <c r="E37" s="518"/>
      <c r="F37" s="518">
        <v>2629106</v>
      </c>
    </row>
    <row r="38" spans="1:6" s="231" customFormat="1" ht="12.75">
      <c r="A38" s="218" t="s">
        <v>27</v>
      </c>
      <c r="B38" s="517" t="s">
        <v>634</v>
      </c>
      <c r="C38" s="518">
        <v>0</v>
      </c>
      <c r="D38" s="518">
        <v>94650</v>
      </c>
      <c r="E38" s="518"/>
      <c r="F38" s="518">
        <v>94650</v>
      </c>
    </row>
    <row r="39" spans="1:6" s="231" customFormat="1" ht="12.75">
      <c r="A39" s="516" t="s">
        <v>635</v>
      </c>
      <c r="B39" s="519" t="s">
        <v>636</v>
      </c>
      <c r="C39" s="520"/>
      <c r="D39" s="520">
        <v>167</v>
      </c>
      <c r="E39" s="526"/>
      <c r="F39" s="520">
        <v>167</v>
      </c>
    </row>
    <row r="40" spans="1:6" s="168" customFormat="1" ht="31.5" customHeight="1">
      <c r="A40" s="516" t="s">
        <v>31</v>
      </c>
      <c r="B40" s="519" t="s">
        <v>637</v>
      </c>
      <c r="C40" s="520"/>
      <c r="D40" s="520">
        <v>8254</v>
      </c>
      <c r="E40" s="526"/>
      <c r="F40" s="520">
        <v>8254</v>
      </c>
    </row>
    <row r="41" spans="1:6" s="168" customFormat="1" ht="31.5" customHeight="1">
      <c r="A41" s="516" t="s">
        <v>638</v>
      </c>
      <c r="B41" s="519" t="s">
        <v>639</v>
      </c>
      <c r="C41" s="520"/>
      <c r="D41" s="520">
        <v>8165</v>
      </c>
      <c r="E41" s="526"/>
      <c r="F41" s="520">
        <v>8165</v>
      </c>
    </row>
    <row r="42" spans="1:6" s="168" customFormat="1" ht="25.5">
      <c r="A42" s="521" t="s">
        <v>640</v>
      </c>
      <c r="B42" s="522" t="s">
        <v>641</v>
      </c>
      <c r="C42" s="523"/>
      <c r="D42" s="523">
        <v>0</v>
      </c>
      <c r="E42" s="527"/>
      <c r="F42" s="523">
        <v>0</v>
      </c>
    </row>
    <row r="43" spans="1:6" s="168" customFormat="1" ht="12.75">
      <c r="A43" s="516" t="s">
        <v>642</v>
      </c>
      <c r="B43" s="519" t="s">
        <v>643</v>
      </c>
      <c r="C43" s="520"/>
      <c r="D43" s="520">
        <v>87</v>
      </c>
      <c r="E43" s="526"/>
      <c r="F43" s="520">
        <v>87</v>
      </c>
    </row>
    <row r="44" spans="1:6" s="168" customFormat="1" ht="25.5">
      <c r="A44" s="521" t="s">
        <v>644</v>
      </c>
      <c r="B44" s="522" t="s">
        <v>645</v>
      </c>
      <c r="C44" s="523"/>
      <c r="D44" s="523">
        <v>0</v>
      </c>
      <c r="E44" s="527"/>
      <c r="F44" s="523">
        <v>0</v>
      </c>
    </row>
    <row r="45" spans="1:6" s="168" customFormat="1" ht="15.75" customHeight="1">
      <c r="A45" s="516" t="s">
        <v>36</v>
      </c>
      <c r="B45" s="519" t="s">
        <v>646</v>
      </c>
      <c r="C45" s="520"/>
      <c r="D45" s="520">
        <v>45265</v>
      </c>
      <c r="E45" s="526"/>
      <c r="F45" s="520">
        <v>45265</v>
      </c>
    </row>
    <row r="46" spans="1:6" s="168" customFormat="1" ht="25.5">
      <c r="A46" s="516" t="s">
        <v>647</v>
      </c>
      <c r="B46" s="519" t="s">
        <v>648</v>
      </c>
      <c r="C46" s="520"/>
      <c r="D46" s="520">
        <v>0</v>
      </c>
      <c r="E46" s="526"/>
      <c r="F46" s="520">
        <v>0</v>
      </c>
    </row>
    <row r="47" spans="1:6" s="168" customFormat="1" ht="12.75">
      <c r="A47" s="516" t="s">
        <v>649</v>
      </c>
      <c r="B47" s="519" t="s">
        <v>650</v>
      </c>
      <c r="C47" s="520"/>
      <c r="D47" s="520">
        <v>32712</v>
      </c>
      <c r="E47" s="526"/>
      <c r="F47" s="520">
        <v>32712</v>
      </c>
    </row>
    <row r="48" spans="1:6" s="231" customFormat="1" ht="15" customHeight="1">
      <c r="A48" s="218" t="s">
        <v>38</v>
      </c>
      <c r="B48" s="517" t="s">
        <v>651</v>
      </c>
      <c r="C48" s="518">
        <v>0</v>
      </c>
      <c r="D48" s="518">
        <v>310222</v>
      </c>
      <c r="E48" s="518"/>
      <c r="F48" s="518">
        <v>310222</v>
      </c>
    </row>
    <row r="49" spans="1:6" s="231" customFormat="1" ht="12.75">
      <c r="A49" s="516" t="s">
        <v>652</v>
      </c>
      <c r="B49" s="519" t="s">
        <v>653</v>
      </c>
      <c r="C49" s="520"/>
      <c r="D49" s="520">
        <v>84260</v>
      </c>
      <c r="E49" s="520"/>
      <c r="F49" s="520">
        <v>84260</v>
      </c>
    </row>
    <row r="50" spans="1:6" s="231" customFormat="1" ht="12.75">
      <c r="A50" s="516" t="s">
        <v>654</v>
      </c>
      <c r="B50" s="519" t="s">
        <v>655</v>
      </c>
      <c r="C50" s="520"/>
      <c r="D50" s="520">
        <v>231801</v>
      </c>
      <c r="E50" s="520"/>
      <c r="F50" s="520">
        <v>231801</v>
      </c>
    </row>
    <row r="51" spans="1:6" s="231" customFormat="1" ht="12.75">
      <c r="A51" s="516" t="s">
        <v>55</v>
      </c>
      <c r="B51" s="519" t="s">
        <v>656</v>
      </c>
      <c r="C51" s="520"/>
      <c r="D51" s="520">
        <v>-5839</v>
      </c>
      <c r="E51" s="520"/>
      <c r="F51" s="520">
        <v>-5839</v>
      </c>
    </row>
    <row r="52" spans="1:6" s="231" customFormat="1" ht="12.75">
      <c r="A52" s="218" t="s">
        <v>57</v>
      </c>
      <c r="B52" s="517" t="s">
        <v>657</v>
      </c>
      <c r="C52" s="518"/>
      <c r="D52" s="518">
        <v>216964</v>
      </c>
      <c r="E52" s="518"/>
      <c r="F52" s="518">
        <v>216964</v>
      </c>
    </row>
    <row r="53" spans="1:6" s="231" customFormat="1" ht="12.75">
      <c r="A53" s="218" t="s">
        <v>658</v>
      </c>
      <c r="B53" s="517" t="s">
        <v>659</v>
      </c>
      <c r="C53" s="518"/>
      <c r="D53" s="518">
        <v>522492</v>
      </c>
      <c r="E53" s="518"/>
      <c r="F53" s="518">
        <v>522492</v>
      </c>
    </row>
    <row r="54" spans="1:6" s="231" customFormat="1" ht="25.5">
      <c r="A54" s="218" t="s">
        <v>660</v>
      </c>
      <c r="B54" s="517" t="s">
        <v>661</v>
      </c>
      <c r="C54" s="518">
        <v>0</v>
      </c>
      <c r="D54" s="518">
        <v>1484778</v>
      </c>
      <c r="E54" s="518"/>
      <c r="F54" s="518">
        <v>1484778</v>
      </c>
    </row>
    <row r="55" spans="1:6" s="168" customFormat="1" ht="12.75">
      <c r="A55" s="516" t="s">
        <v>662</v>
      </c>
      <c r="B55" s="519" t="s">
        <v>663</v>
      </c>
      <c r="C55" s="520"/>
      <c r="D55" s="520">
        <v>331207</v>
      </c>
      <c r="E55" s="520"/>
      <c r="F55" s="520">
        <v>331207</v>
      </c>
    </row>
    <row r="56" spans="1:6" s="168" customFormat="1" ht="12.75">
      <c r="A56" s="516" t="s">
        <v>664</v>
      </c>
      <c r="B56" s="519" t="s">
        <v>665</v>
      </c>
      <c r="C56" s="520"/>
      <c r="D56" s="520">
        <v>1123679</v>
      </c>
      <c r="E56" s="520"/>
      <c r="F56" s="520">
        <v>1123679</v>
      </c>
    </row>
    <row r="57" spans="1:6" s="168" customFormat="1" ht="25.5">
      <c r="A57" s="516" t="s">
        <v>666</v>
      </c>
      <c r="B57" s="519" t="s">
        <v>667</v>
      </c>
      <c r="C57" s="520"/>
      <c r="D57" s="520">
        <v>1</v>
      </c>
      <c r="E57" s="520"/>
      <c r="F57" s="520">
        <v>1</v>
      </c>
    </row>
    <row r="58" spans="1:6" s="168" customFormat="1" ht="27.75" customHeight="1">
      <c r="A58" s="516" t="s">
        <v>668</v>
      </c>
      <c r="B58" s="519" t="s">
        <v>669</v>
      </c>
      <c r="C58" s="520"/>
      <c r="D58" s="520">
        <v>29891</v>
      </c>
      <c r="E58" s="520"/>
      <c r="F58" s="520">
        <v>29891</v>
      </c>
    </row>
    <row r="59" spans="1:6" s="168" customFormat="1" ht="12.75">
      <c r="A59" s="516"/>
      <c r="B59" s="517" t="s">
        <v>670</v>
      </c>
      <c r="C59" s="518">
        <v>0</v>
      </c>
      <c r="D59" s="518">
        <v>36924964</v>
      </c>
      <c r="E59" s="518"/>
      <c r="F59" s="518">
        <v>36924964</v>
      </c>
    </row>
    <row r="60" spans="1:6" s="231" customFormat="1" ht="18" customHeight="1">
      <c r="A60" s="218" t="s">
        <v>671</v>
      </c>
      <c r="B60" s="517" t="s">
        <v>871</v>
      </c>
      <c r="C60" s="518">
        <v>0</v>
      </c>
      <c r="D60" s="518">
        <v>28808436</v>
      </c>
      <c r="E60" s="518"/>
      <c r="F60" s="518">
        <v>28808436</v>
      </c>
    </row>
    <row r="61" spans="1:6" s="231" customFormat="1" ht="25.5">
      <c r="A61" s="218" t="s">
        <v>672</v>
      </c>
      <c r="B61" s="517" t="s">
        <v>673</v>
      </c>
      <c r="C61" s="518">
        <v>0</v>
      </c>
      <c r="D61" s="518">
        <v>27699954</v>
      </c>
      <c r="E61" s="518"/>
      <c r="F61" s="518">
        <v>27699954</v>
      </c>
    </row>
    <row r="62" spans="1:6" s="231" customFormat="1" ht="12.75">
      <c r="A62" s="170" t="s">
        <v>674</v>
      </c>
      <c r="B62" s="519" t="s">
        <v>327</v>
      </c>
      <c r="C62" s="520"/>
      <c r="D62" s="520">
        <v>1575362</v>
      </c>
      <c r="E62" s="526"/>
      <c r="F62" s="520">
        <v>1575362</v>
      </c>
    </row>
    <row r="63" spans="1:6" s="231" customFormat="1" ht="25.5" hidden="1">
      <c r="A63" s="528" t="s">
        <v>675</v>
      </c>
      <c r="B63" s="522" t="s">
        <v>676</v>
      </c>
      <c r="C63" s="523"/>
      <c r="D63" s="523"/>
      <c r="E63" s="527"/>
      <c r="F63" s="523"/>
    </row>
    <row r="64" spans="1:6" s="231" customFormat="1" ht="25.5" hidden="1">
      <c r="A64" s="528" t="s">
        <v>677</v>
      </c>
      <c r="B64" s="522" t="s">
        <v>678</v>
      </c>
      <c r="C64" s="523"/>
      <c r="D64" s="523"/>
      <c r="E64" s="527"/>
      <c r="F64" s="523"/>
    </row>
    <row r="65" spans="1:6" s="231" customFormat="1" ht="25.5" hidden="1">
      <c r="A65" s="528" t="s">
        <v>679</v>
      </c>
      <c r="B65" s="522" t="s">
        <v>680</v>
      </c>
      <c r="C65" s="523"/>
      <c r="D65" s="523"/>
      <c r="E65" s="527"/>
      <c r="F65" s="523"/>
    </row>
    <row r="66" spans="1:6" s="231" customFormat="1" ht="42" customHeight="1" hidden="1">
      <c r="A66" s="528" t="s">
        <v>681</v>
      </c>
      <c r="B66" s="522" t="s">
        <v>682</v>
      </c>
      <c r="C66" s="523"/>
      <c r="D66" s="523"/>
      <c r="E66" s="527"/>
      <c r="F66" s="523"/>
    </row>
    <row r="67" spans="1:6" s="231" customFormat="1" ht="12.75" hidden="1">
      <c r="A67" s="528" t="s">
        <v>683</v>
      </c>
      <c r="B67" s="522" t="s">
        <v>684</v>
      </c>
      <c r="C67" s="523"/>
      <c r="D67" s="523"/>
      <c r="E67" s="527"/>
      <c r="F67" s="523"/>
    </row>
    <row r="68" spans="1:6" s="231" customFormat="1" ht="25.5" hidden="1">
      <c r="A68" s="528" t="s">
        <v>685</v>
      </c>
      <c r="B68" s="522" t="s">
        <v>686</v>
      </c>
      <c r="C68" s="523"/>
      <c r="D68" s="523"/>
      <c r="E68" s="527"/>
      <c r="F68" s="523"/>
    </row>
    <row r="69" spans="1:6" s="231" customFormat="1" ht="25.5" hidden="1">
      <c r="A69" s="528" t="s">
        <v>687</v>
      </c>
      <c r="B69" s="522" t="s">
        <v>688</v>
      </c>
      <c r="C69" s="523"/>
      <c r="D69" s="523"/>
      <c r="E69" s="527"/>
      <c r="F69" s="523"/>
    </row>
    <row r="70" spans="1:6" s="231" customFormat="1" ht="25.5" hidden="1">
      <c r="A70" s="528" t="s">
        <v>689</v>
      </c>
      <c r="B70" s="522" t="s">
        <v>690</v>
      </c>
      <c r="C70" s="523"/>
      <c r="D70" s="523"/>
      <c r="E70" s="527"/>
      <c r="F70" s="523"/>
    </row>
    <row r="71" spans="1:6" s="231" customFormat="1" ht="12.75" hidden="1">
      <c r="A71" s="528" t="s">
        <v>691</v>
      </c>
      <c r="B71" s="522" t="s">
        <v>692</v>
      </c>
      <c r="C71" s="523"/>
      <c r="D71" s="523"/>
      <c r="E71" s="527"/>
      <c r="F71" s="523"/>
    </row>
    <row r="72" spans="1:6" s="231" customFormat="1" ht="12.75">
      <c r="A72" s="170" t="s">
        <v>693</v>
      </c>
      <c r="B72" s="519" t="s">
        <v>694</v>
      </c>
      <c r="C72" s="520"/>
      <c r="D72" s="520">
        <v>19159059</v>
      </c>
      <c r="E72" s="526"/>
      <c r="F72" s="520">
        <v>19159059</v>
      </c>
    </row>
    <row r="73" spans="1:6" s="231" customFormat="1" ht="12.75" hidden="1">
      <c r="A73" s="528" t="s">
        <v>695</v>
      </c>
      <c r="B73" s="522" t="s">
        <v>696</v>
      </c>
      <c r="C73" s="523"/>
      <c r="D73" s="523"/>
      <c r="E73" s="527"/>
      <c r="F73" s="523"/>
    </row>
    <row r="74" spans="1:6" s="231" customFormat="1" ht="12.75" hidden="1">
      <c r="A74" s="528" t="s">
        <v>697</v>
      </c>
      <c r="B74" s="522" t="s">
        <v>698</v>
      </c>
      <c r="C74" s="523"/>
      <c r="D74" s="523"/>
      <c r="E74" s="527"/>
      <c r="F74" s="523"/>
    </row>
    <row r="75" spans="1:6" s="231" customFormat="1" ht="25.5" hidden="1">
      <c r="A75" s="528" t="s">
        <v>699</v>
      </c>
      <c r="B75" s="522" t="s">
        <v>700</v>
      </c>
      <c r="C75" s="523"/>
      <c r="D75" s="523"/>
      <c r="E75" s="527"/>
      <c r="F75" s="523"/>
    </row>
    <row r="76" spans="1:6" s="231" customFormat="1" ht="63.75" hidden="1">
      <c r="A76" s="528" t="s">
        <v>701</v>
      </c>
      <c r="B76" s="522" t="s">
        <v>702</v>
      </c>
      <c r="C76" s="523"/>
      <c r="D76" s="523"/>
      <c r="E76" s="527"/>
      <c r="F76" s="523"/>
    </row>
    <row r="77" spans="1:6" s="231" customFormat="1" ht="51.75" customHeight="1" hidden="1">
      <c r="A77" s="528" t="s">
        <v>703</v>
      </c>
      <c r="B77" s="522" t="s">
        <v>704</v>
      </c>
      <c r="C77" s="523"/>
      <c r="D77" s="523"/>
      <c r="E77" s="527"/>
      <c r="F77" s="523"/>
    </row>
    <row r="78" spans="1:6" s="231" customFormat="1" ht="39.75" customHeight="1" hidden="1">
      <c r="A78" s="528" t="s">
        <v>705</v>
      </c>
      <c r="B78" s="522" t="s">
        <v>706</v>
      </c>
      <c r="C78" s="523"/>
      <c r="D78" s="523"/>
      <c r="E78" s="527"/>
      <c r="F78" s="523"/>
    </row>
    <row r="79" spans="1:6" s="231" customFormat="1" ht="12.75" hidden="1">
      <c r="A79" s="528" t="s">
        <v>707</v>
      </c>
      <c r="B79" s="522" t="s">
        <v>708</v>
      </c>
      <c r="C79" s="523"/>
      <c r="D79" s="523"/>
      <c r="E79" s="527"/>
      <c r="F79" s="523"/>
    </row>
    <row r="80" spans="1:6" s="231" customFormat="1" ht="16.5" customHeight="1" hidden="1">
      <c r="A80" s="528" t="s">
        <v>709</v>
      </c>
      <c r="B80" s="522" t="s">
        <v>710</v>
      </c>
      <c r="C80" s="523"/>
      <c r="D80" s="523"/>
      <c r="E80" s="527"/>
      <c r="F80" s="523"/>
    </row>
    <row r="81" spans="1:6" s="231" customFormat="1" ht="12.75" hidden="1">
      <c r="A81" s="528" t="s">
        <v>711</v>
      </c>
      <c r="B81" s="522" t="s">
        <v>712</v>
      </c>
      <c r="C81" s="523"/>
      <c r="D81" s="523"/>
      <c r="E81" s="527"/>
      <c r="F81" s="523"/>
    </row>
    <row r="82" spans="1:6" s="231" customFormat="1" ht="63.75">
      <c r="A82" s="170" t="s">
        <v>713</v>
      </c>
      <c r="B82" s="519" t="s">
        <v>714</v>
      </c>
      <c r="C82" s="520"/>
      <c r="D82" s="520">
        <v>6600</v>
      </c>
      <c r="E82" s="526"/>
      <c r="F82" s="520">
        <v>6600</v>
      </c>
    </row>
    <row r="83" spans="1:6" s="231" customFormat="1" ht="12.75">
      <c r="A83" s="170" t="s">
        <v>715</v>
      </c>
      <c r="B83" s="519" t="s">
        <v>716</v>
      </c>
      <c r="C83" s="520"/>
      <c r="D83" s="520">
        <v>6500166</v>
      </c>
      <c r="E83" s="526"/>
      <c r="F83" s="520">
        <v>6500166</v>
      </c>
    </row>
    <row r="84" spans="1:6" s="231" customFormat="1" ht="31.5" customHeight="1">
      <c r="A84" s="170" t="s">
        <v>717</v>
      </c>
      <c r="B84" s="519" t="s">
        <v>718</v>
      </c>
      <c r="C84" s="520"/>
      <c r="D84" s="520">
        <v>458767</v>
      </c>
      <c r="E84" s="526"/>
      <c r="F84" s="520">
        <v>458767</v>
      </c>
    </row>
    <row r="85" spans="1:6" s="231" customFormat="1" ht="25.5">
      <c r="A85" s="248" t="s">
        <v>719</v>
      </c>
      <c r="B85" s="517" t="s">
        <v>720</v>
      </c>
      <c r="C85" s="518">
        <v>0</v>
      </c>
      <c r="D85" s="518">
        <v>600000</v>
      </c>
      <c r="E85" s="518"/>
      <c r="F85" s="518">
        <v>600000</v>
      </c>
    </row>
    <row r="86" spans="1:6" s="231" customFormat="1" ht="12.75">
      <c r="A86" s="170" t="s">
        <v>721</v>
      </c>
      <c r="B86" s="519" t="s">
        <v>722</v>
      </c>
      <c r="C86" s="520"/>
      <c r="D86" s="520">
        <v>0</v>
      </c>
      <c r="E86" s="520"/>
      <c r="F86" s="520">
        <v>0</v>
      </c>
    </row>
    <row r="87" spans="1:6" s="231" customFormat="1" ht="47.25" customHeight="1">
      <c r="A87" s="170" t="s">
        <v>723</v>
      </c>
      <c r="B87" s="519" t="s">
        <v>724</v>
      </c>
      <c r="C87" s="520"/>
      <c r="D87" s="520">
        <v>0</v>
      </c>
      <c r="E87" s="520"/>
      <c r="F87" s="520">
        <v>0</v>
      </c>
    </row>
    <row r="88" spans="1:6" s="231" customFormat="1" ht="25.5">
      <c r="A88" s="170" t="s">
        <v>725</v>
      </c>
      <c r="B88" s="519" t="s">
        <v>726</v>
      </c>
      <c r="C88" s="520"/>
      <c r="D88" s="520">
        <v>600000</v>
      </c>
      <c r="E88" s="520"/>
      <c r="F88" s="520">
        <v>600000</v>
      </c>
    </row>
    <row r="89" spans="1:6" s="231" customFormat="1" ht="25.5">
      <c r="A89" s="248" t="s">
        <v>727</v>
      </c>
      <c r="B89" s="517" t="s">
        <v>728</v>
      </c>
      <c r="C89" s="518">
        <v>0</v>
      </c>
      <c r="D89" s="518">
        <v>508482</v>
      </c>
      <c r="E89" s="518"/>
      <c r="F89" s="518">
        <v>508482</v>
      </c>
    </row>
    <row r="90" spans="1:6" s="231" customFormat="1" ht="25.5">
      <c r="A90" s="170" t="s">
        <v>729</v>
      </c>
      <c r="B90" s="519" t="s">
        <v>730</v>
      </c>
      <c r="C90" s="520"/>
      <c r="D90" s="520">
        <v>399399</v>
      </c>
      <c r="E90" s="520"/>
      <c r="F90" s="520">
        <v>399399</v>
      </c>
    </row>
    <row r="91" spans="1:6" s="231" customFormat="1" ht="38.25" hidden="1">
      <c r="A91" s="528" t="s">
        <v>731</v>
      </c>
      <c r="B91" s="522" t="s">
        <v>732</v>
      </c>
      <c r="C91" s="523"/>
      <c r="D91" s="523"/>
      <c r="E91" s="523"/>
      <c r="F91" s="523"/>
    </row>
    <row r="92" spans="1:6" s="231" customFormat="1" ht="38.25" hidden="1">
      <c r="A92" s="528" t="s">
        <v>733</v>
      </c>
      <c r="B92" s="522" t="s">
        <v>734</v>
      </c>
      <c r="C92" s="523"/>
      <c r="D92" s="523"/>
      <c r="E92" s="523"/>
      <c r="F92" s="523"/>
    </row>
    <row r="93" spans="1:6" s="231" customFormat="1" ht="32.25" customHeight="1">
      <c r="A93" s="170" t="s">
        <v>735</v>
      </c>
      <c r="B93" s="519" t="s">
        <v>736</v>
      </c>
      <c r="C93" s="520"/>
      <c r="D93" s="520">
        <v>109083</v>
      </c>
      <c r="E93" s="520"/>
      <c r="F93" s="520">
        <v>109083</v>
      </c>
    </row>
    <row r="94" spans="1:6" s="231" customFormat="1" ht="39" customHeight="1" hidden="1">
      <c r="A94" s="528" t="s">
        <v>737</v>
      </c>
      <c r="B94" s="522" t="s">
        <v>738</v>
      </c>
      <c r="C94" s="523"/>
      <c r="D94" s="523"/>
      <c r="E94" s="523"/>
      <c r="F94" s="523"/>
    </row>
    <row r="95" spans="1:6" s="231" customFormat="1" ht="40.5" customHeight="1" hidden="1">
      <c r="A95" s="528" t="s">
        <v>739</v>
      </c>
      <c r="B95" s="522" t="s">
        <v>740</v>
      </c>
      <c r="C95" s="523"/>
      <c r="D95" s="523"/>
      <c r="E95" s="523"/>
      <c r="F95" s="523"/>
    </row>
    <row r="96" spans="1:6" s="231" customFormat="1" ht="12.75">
      <c r="A96" s="248" t="s">
        <v>741</v>
      </c>
      <c r="B96" s="517" t="s">
        <v>742</v>
      </c>
      <c r="C96" s="518">
        <v>0</v>
      </c>
      <c r="D96" s="518">
        <v>8116528</v>
      </c>
      <c r="E96" s="518"/>
      <c r="F96" s="518">
        <v>8116528</v>
      </c>
    </row>
    <row r="97" spans="1:6" s="231" customFormat="1" ht="12.75">
      <c r="A97" s="248" t="s">
        <v>743</v>
      </c>
      <c r="B97" s="517" t="s">
        <v>744</v>
      </c>
      <c r="C97" s="518">
        <v>0</v>
      </c>
      <c r="D97" s="518">
        <v>69798</v>
      </c>
      <c r="E97" s="518"/>
      <c r="F97" s="518">
        <v>69798</v>
      </c>
    </row>
    <row r="98" spans="1:6" s="231" customFormat="1" ht="25.5">
      <c r="A98" s="170" t="s">
        <v>745</v>
      </c>
      <c r="B98" s="519" t="s">
        <v>746</v>
      </c>
      <c r="C98" s="520"/>
      <c r="D98" s="520">
        <v>59798</v>
      </c>
      <c r="E98" s="526"/>
      <c r="F98" s="520">
        <v>59798</v>
      </c>
    </row>
    <row r="99" spans="1:6" s="231" customFormat="1" ht="12.75" hidden="1">
      <c r="A99" s="528" t="s">
        <v>747</v>
      </c>
      <c r="B99" s="522" t="s">
        <v>748</v>
      </c>
      <c r="C99" s="523"/>
      <c r="D99" s="523"/>
      <c r="E99" s="527"/>
      <c r="F99" s="523"/>
    </row>
    <row r="100" spans="1:6" s="231" customFormat="1" ht="25.5">
      <c r="A100" s="170" t="s">
        <v>749</v>
      </c>
      <c r="B100" s="519" t="s">
        <v>750</v>
      </c>
      <c r="C100" s="520"/>
      <c r="D100" s="520">
        <v>10000</v>
      </c>
      <c r="E100" s="526"/>
      <c r="F100" s="520">
        <v>10000</v>
      </c>
    </row>
    <row r="101" spans="1:6" s="231" customFormat="1" ht="12.75" hidden="1">
      <c r="A101" s="528" t="s">
        <v>751</v>
      </c>
      <c r="B101" s="522" t="s">
        <v>748</v>
      </c>
      <c r="C101" s="523"/>
      <c r="D101" s="523"/>
      <c r="E101" s="527"/>
      <c r="F101" s="523"/>
    </row>
    <row r="102" spans="1:6" s="231" customFormat="1" ht="12.75">
      <c r="A102" s="248" t="s">
        <v>752</v>
      </c>
      <c r="B102" s="517" t="s">
        <v>753</v>
      </c>
      <c r="C102" s="518">
        <v>0</v>
      </c>
      <c r="D102" s="518">
        <v>319530</v>
      </c>
      <c r="E102" s="518"/>
      <c r="F102" s="518">
        <v>319530</v>
      </c>
    </row>
    <row r="103" spans="1:6" s="231" customFormat="1" ht="12.75">
      <c r="A103" s="170" t="s">
        <v>754</v>
      </c>
      <c r="B103" s="519" t="s">
        <v>755</v>
      </c>
      <c r="C103" s="520"/>
      <c r="D103" s="520">
        <v>148786</v>
      </c>
      <c r="E103" s="520"/>
      <c r="F103" s="520">
        <v>148786</v>
      </c>
    </row>
    <row r="104" spans="1:6" s="231" customFormat="1" ht="12.75">
      <c r="A104" s="170" t="s">
        <v>756</v>
      </c>
      <c r="B104" s="519" t="s">
        <v>757</v>
      </c>
      <c r="C104" s="520"/>
      <c r="D104" s="520">
        <v>4958</v>
      </c>
      <c r="E104" s="520"/>
      <c r="F104" s="520">
        <v>4958</v>
      </c>
    </row>
    <row r="105" spans="1:6" s="231" customFormat="1" ht="12.75">
      <c r="A105" s="170" t="s">
        <v>758</v>
      </c>
      <c r="B105" s="519" t="s">
        <v>759</v>
      </c>
      <c r="C105" s="520"/>
      <c r="D105" s="520">
        <v>104986</v>
      </c>
      <c r="E105" s="520"/>
      <c r="F105" s="520">
        <v>104986</v>
      </c>
    </row>
    <row r="106" spans="1:6" s="231" customFormat="1" ht="12.75">
      <c r="A106" s="170" t="s">
        <v>760</v>
      </c>
      <c r="B106" s="519" t="s">
        <v>761</v>
      </c>
      <c r="C106" s="520"/>
      <c r="D106" s="520">
        <v>29349</v>
      </c>
      <c r="E106" s="520"/>
      <c r="F106" s="520">
        <v>29349</v>
      </c>
    </row>
    <row r="107" spans="1:6" s="231" customFormat="1" ht="12.75">
      <c r="A107" s="170" t="s">
        <v>762</v>
      </c>
      <c r="B107" s="519" t="s">
        <v>763</v>
      </c>
      <c r="C107" s="520"/>
      <c r="D107" s="520">
        <v>31451</v>
      </c>
      <c r="E107" s="520"/>
      <c r="F107" s="520">
        <v>31451</v>
      </c>
    </row>
    <row r="108" spans="1:6" s="231" customFormat="1" ht="12.75">
      <c r="A108" s="248" t="s">
        <v>764</v>
      </c>
      <c r="B108" s="517" t="s">
        <v>765</v>
      </c>
      <c r="C108" s="518">
        <v>0</v>
      </c>
      <c r="D108" s="518">
        <v>7725443</v>
      </c>
      <c r="E108" s="518"/>
      <c r="F108" s="518">
        <v>7725443</v>
      </c>
    </row>
    <row r="109" spans="1:6" s="231" customFormat="1" ht="25.5">
      <c r="A109" s="170" t="s">
        <v>766</v>
      </c>
      <c r="B109" s="519" t="s">
        <v>767</v>
      </c>
      <c r="C109" s="520"/>
      <c r="D109" s="520">
        <v>7470279</v>
      </c>
      <c r="E109" s="520"/>
      <c r="F109" s="520">
        <v>7470279</v>
      </c>
    </row>
    <row r="110" spans="1:6" s="231" customFormat="1" ht="25.5" hidden="1">
      <c r="A110" s="528" t="s">
        <v>768</v>
      </c>
      <c r="B110" s="522" t="s">
        <v>769</v>
      </c>
      <c r="C110" s="523"/>
      <c r="D110" s="523"/>
      <c r="E110" s="523"/>
      <c r="F110" s="523"/>
    </row>
    <row r="111" spans="1:6" s="231" customFormat="1" ht="25.5" hidden="1">
      <c r="A111" s="528" t="s">
        <v>770</v>
      </c>
      <c r="B111" s="522" t="s">
        <v>771</v>
      </c>
      <c r="C111" s="523"/>
      <c r="D111" s="523"/>
      <c r="E111" s="523"/>
      <c r="F111" s="523"/>
    </row>
    <row r="112" spans="1:6" s="231" customFormat="1" ht="25.5" hidden="1">
      <c r="A112" s="528" t="s">
        <v>772</v>
      </c>
      <c r="B112" s="522" t="s">
        <v>773</v>
      </c>
      <c r="C112" s="523"/>
      <c r="D112" s="523"/>
      <c r="E112" s="523"/>
      <c r="F112" s="523"/>
    </row>
    <row r="113" spans="1:6" s="231" customFormat="1" ht="12.75">
      <c r="A113" s="170" t="s">
        <v>774</v>
      </c>
      <c r="B113" s="519" t="s">
        <v>775</v>
      </c>
      <c r="C113" s="520"/>
      <c r="D113" s="520">
        <v>255164</v>
      </c>
      <c r="E113" s="520"/>
      <c r="F113" s="520">
        <v>255164</v>
      </c>
    </row>
    <row r="114" spans="1:6" s="231" customFormat="1" ht="25.5" hidden="1">
      <c r="A114" s="528" t="s">
        <v>776</v>
      </c>
      <c r="B114" s="522" t="s">
        <v>777</v>
      </c>
      <c r="C114" s="523"/>
      <c r="D114" s="523"/>
      <c r="E114" s="523"/>
      <c r="F114" s="523"/>
    </row>
    <row r="115" spans="1:6" s="231" customFormat="1" ht="25.5" hidden="1">
      <c r="A115" s="528" t="s">
        <v>778</v>
      </c>
      <c r="B115" s="522" t="s">
        <v>779</v>
      </c>
      <c r="C115" s="523"/>
      <c r="D115" s="523"/>
      <c r="E115" s="523"/>
      <c r="F115" s="523"/>
    </row>
    <row r="116" spans="1:6" s="231" customFormat="1" ht="25.5" hidden="1">
      <c r="A116" s="528" t="s">
        <v>780</v>
      </c>
      <c r="B116" s="522" t="s">
        <v>781</v>
      </c>
      <c r="C116" s="523"/>
      <c r="D116" s="523"/>
      <c r="E116" s="523"/>
      <c r="F116" s="523"/>
    </row>
    <row r="117" spans="1:6" s="231" customFormat="1" ht="12.75">
      <c r="A117" s="248" t="s">
        <v>782</v>
      </c>
      <c r="B117" s="517" t="s">
        <v>872</v>
      </c>
      <c r="C117" s="518">
        <v>0</v>
      </c>
      <c r="D117" s="518">
        <v>1757</v>
      </c>
      <c r="E117" s="518"/>
      <c r="F117" s="518">
        <v>1757</v>
      </c>
    </row>
    <row r="118" spans="1:6" s="231" customFormat="1" ht="38.25">
      <c r="A118" s="170" t="s">
        <v>783</v>
      </c>
      <c r="B118" s="519" t="s">
        <v>784</v>
      </c>
      <c r="C118" s="520"/>
      <c r="D118" s="520">
        <v>541</v>
      </c>
      <c r="E118" s="520"/>
      <c r="F118" s="520">
        <v>541</v>
      </c>
    </row>
    <row r="119" spans="1:6" s="231" customFormat="1" ht="25.5">
      <c r="A119" s="170" t="s">
        <v>785</v>
      </c>
      <c r="B119" s="519" t="s">
        <v>786</v>
      </c>
      <c r="C119" s="520"/>
      <c r="D119" s="520">
        <v>1216</v>
      </c>
      <c r="E119" s="520"/>
      <c r="F119" s="520">
        <v>1216</v>
      </c>
    </row>
    <row r="120" spans="1:6" s="231" customFormat="1" ht="12.75">
      <c r="A120" s="218" t="s">
        <v>787</v>
      </c>
      <c r="B120" s="517" t="s">
        <v>788</v>
      </c>
      <c r="C120" s="518"/>
      <c r="D120" s="518">
        <v>7038322</v>
      </c>
      <c r="E120" s="518"/>
      <c r="F120" s="518">
        <v>7038322</v>
      </c>
    </row>
    <row r="121" spans="1:6" s="231" customFormat="1" ht="12.75" hidden="1">
      <c r="A121" s="529" t="s">
        <v>546</v>
      </c>
      <c r="B121" s="519" t="s">
        <v>789</v>
      </c>
      <c r="C121" s="518"/>
      <c r="D121" s="518"/>
      <c r="E121" s="518"/>
      <c r="F121" s="518"/>
    </row>
    <row r="122" spans="1:6" s="231" customFormat="1" ht="51" hidden="1">
      <c r="A122" s="530" t="s">
        <v>790</v>
      </c>
      <c r="B122" s="519" t="s">
        <v>791</v>
      </c>
      <c r="C122" s="520"/>
      <c r="D122" s="520"/>
      <c r="E122" s="520"/>
      <c r="F122" s="520"/>
    </row>
    <row r="123" spans="1:6" s="231" customFormat="1" ht="38.25" hidden="1">
      <c r="A123" s="516" t="s">
        <v>792</v>
      </c>
      <c r="B123" s="531" t="s">
        <v>793</v>
      </c>
      <c r="C123" s="520"/>
      <c r="D123" s="520"/>
      <c r="E123" s="520"/>
      <c r="F123" s="520"/>
    </row>
    <row r="124" spans="1:6" s="231" customFormat="1" ht="12.75" hidden="1">
      <c r="A124" s="516" t="s">
        <v>794</v>
      </c>
      <c r="B124" s="531" t="s">
        <v>795</v>
      </c>
      <c r="C124" s="520"/>
      <c r="D124" s="520"/>
      <c r="E124" s="520"/>
      <c r="F124" s="520"/>
    </row>
    <row r="125" spans="1:6" s="231" customFormat="1" ht="12.75" hidden="1">
      <c r="A125" s="516" t="s">
        <v>796</v>
      </c>
      <c r="B125" s="531" t="s">
        <v>797</v>
      </c>
      <c r="C125" s="520"/>
      <c r="D125" s="520"/>
      <c r="E125" s="520"/>
      <c r="F125" s="520"/>
    </row>
    <row r="126" spans="1:6" s="231" customFormat="1" ht="25.5" hidden="1">
      <c r="A126" s="516" t="s">
        <v>798</v>
      </c>
      <c r="B126" s="531" t="s">
        <v>799</v>
      </c>
      <c r="C126" s="520"/>
      <c r="D126" s="520"/>
      <c r="E126" s="520"/>
      <c r="F126" s="520"/>
    </row>
    <row r="127" spans="1:6" s="231" customFormat="1" ht="12.75" hidden="1">
      <c r="A127" s="516" t="s">
        <v>800</v>
      </c>
      <c r="B127" s="531" t="s">
        <v>801</v>
      </c>
      <c r="C127" s="520"/>
      <c r="D127" s="520"/>
      <c r="E127" s="520"/>
      <c r="F127" s="520"/>
    </row>
    <row r="128" spans="1:6" s="231" customFormat="1" ht="26.25" customHeight="1" hidden="1">
      <c r="A128" s="516" t="s">
        <v>802</v>
      </c>
      <c r="B128" s="531" t="s">
        <v>803</v>
      </c>
      <c r="C128" s="520"/>
      <c r="D128" s="520"/>
      <c r="E128" s="520"/>
      <c r="F128" s="520"/>
    </row>
    <row r="129" spans="1:6" s="231" customFormat="1" ht="41.25" customHeight="1" hidden="1">
      <c r="A129" s="529" t="s">
        <v>804</v>
      </c>
      <c r="B129" s="531" t="s">
        <v>805</v>
      </c>
      <c r="C129" s="520"/>
      <c r="D129" s="520"/>
      <c r="E129" s="520"/>
      <c r="F129" s="520"/>
    </row>
    <row r="130" spans="1:6" s="231" customFormat="1" ht="12.75" hidden="1">
      <c r="A130" s="529" t="s">
        <v>806</v>
      </c>
      <c r="B130" s="531" t="s">
        <v>807</v>
      </c>
      <c r="C130" s="520"/>
      <c r="D130" s="520"/>
      <c r="E130" s="520"/>
      <c r="F130" s="520"/>
    </row>
    <row r="131" spans="1:6" s="231" customFormat="1" ht="25.5" hidden="1">
      <c r="A131" s="529" t="s">
        <v>808</v>
      </c>
      <c r="B131" s="531" t="s">
        <v>809</v>
      </c>
      <c r="C131" s="520"/>
      <c r="D131" s="520"/>
      <c r="E131" s="520"/>
      <c r="F131" s="520"/>
    </row>
    <row r="132" spans="1:6" s="168" customFormat="1" ht="12.75">
      <c r="A132" s="532" t="s">
        <v>810</v>
      </c>
      <c r="B132" s="517" t="s">
        <v>811</v>
      </c>
      <c r="C132" s="518">
        <v>0</v>
      </c>
      <c r="D132" s="518">
        <v>77204648</v>
      </c>
      <c r="E132" s="518"/>
      <c r="F132" s="518">
        <v>77204648</v>
      </c>
    </row>
    <row r="133" spans="1:6" s="194" customFormat="1" ht="12.75">
      <c r="A133" s="533" t="s">
        <v>260</v>
      </c>
      <c r="B133" s="525" t="s">
        <v>261</v>
      </c>
      <c r="C133" s="520"/>
      <c r="D133" s="520">
        <v>18377372</v>
      </c>
      <c r="E133" s="526"/>
      <c r="F133" s="520">
        <v>18377372</v>
      </c>
    </row>
    <row r="134" spans="1:6" s="168" customFormat="1" ht="12.75">
      <c r="A134" s="533" t="s">
        <v>262</v>
      </c>
      <c r="B134" s="525" t="s">
        <v>263</v>
      </c>
      <c r="C134" s="520"/>
      <c r="D134" s="520">
        <v>2601</v>
      </c>
      <c r="E134" s="526"/>
      <c r="F134" s="520">
        <v>2601</v>
      </c>
    </row>
    <row r="135" spans="1:6" s="168" customFormat="1" ht="12.75">
      <c r="A135" s="533" t="s">
        <v>264</v>
      </c>
      <c r="B135" s="525" t="s">
        <v>265</v>
      </c>
      <c r="C135" s="520"/>
      <c r="D135" s="520">
        <v>940788</v>
      </c>
      <c r="E135" s="526"/>
      <c r="F135" s="520">
        <v>940788</v>
      </c>
    </row>
    <row r="136" spans="1:6" s="168" customFormat="1" ht="12.75">
      <c r="A136" s="533" t="s">
        <v>266</v>
      </c>
      <c r="B136" s="525" t="s">
        <v>267</v>
      </c>
      <c r="C136" s="520"/>
      <c r="D136" s="520">
        <v>7369010</v>
      </c>
      <c r="E136" s="526"/>
      <c r="F136" s="520">
        <v>7369010</v>
      </c>
    </row>
    <row r="137" spans="1:6" s="168" customFormat="1" ht="12.75">
      <c r="A137" s="533" t="s">
        <v>268</v>
      </c>
      <c r="B137" s="525" t="s">
        <v>269</v>
      </c>
      <c r="C137" s="520"/>
      <c r="D137" s="520">
        <v>928868</v>
      </c>
      <c r="E137" s="526"/>
      <c r="F137" s="520">
        <v>928868</v>
      </c>
    </row>
    <row r="138" spans="1:6" s="168" customFormat="1" ht="12.75">
      <c r="A138" s="533" t="s">
        <v>270</v>
      </c>
      <c r="B138" s="525" t="s">
        <v>812</v>
      </c>
      <c r="C138" s="520"/>
      <c r="D138" s="520">
        <v>6021692</v>
      </c>
      <c r="E138" s="526"/>
      <c r="F138" s="520">
        <v>6021692</v>
      </c>
    </row>
    <row r="139" spans="1:6" s="168" customFormat="1" ht="12.75">
      <c r="A139" s="533" t="s">
        <v>272</v>
      </c>
      <c r="B139" s="525" t="s">
        <v>273</v>
      </c>
      <c r="C139" s="520"/>
      <c r="D139" s="520">
        <v>2108114</v>
      </c>
      <c r="E139" s="526"/>
      <c r="F139" s="520">
        <v>2108114</v>
      </c>
    </row>
    <row r="140" spans="1:6" s="168" customFormat="1" ht="12.75">
      <c r="A140" s="533" t="s">
        <v>274</v>
      </c>
      <c r="B140" s="525" t="s">
        <v>813</v>
      </c>
      <c r="C140" s="520"/>
      <c r="D140" s="520">
        <v>4201722</v>
      </c>
      <c r="E140" s="526"/>
      <c r="F140" s="520">
        <v>4201722</v>
      </c>
    </row>
    <row r="141" spans="1:6" s="231" customFormat="1" ht="12.75">
      <c r="A141" s="533" t="s">
        <v>276</v>
      </c>
      <c r="B141" s="525" t="s">
        <v>277</v>
      </c>
      <c r="C141" s="520"/>
      <c r="D141" s="520">
        <v>31383310</v>
      </c>
      <c r="E141" s="526"/>
      <c r="F141" s="520">
        <v>31383310</v>
      </c>
    </row>
    <row r="142" spans="1:6" s="231" customFormat="1" ht="12.75">
      <c r="A142" s="533" t="s">
        <v>278</v>
      </c>
      <c r="B142" s="525" t="s">
        <v>279</v>
      </c>
      <c r="C142" s="520"/>
      <c r="D142" s="520">
        <v>5871171</v>
      </c>
      <c r="E142" s="526"/>
      <c r="F142" s="520">
        <v>5871171</v>
      </c>
    </row>
    <row r="143" spans="1:6" s="168" customFormat="1" ht="12.75">
      <c r="A143" s="534"/>
      <c r="B143" s="517" t="s">
        <v>814</v>
      </c>
      <c r="C143" s="518">
        <v>0</v>
      </c>
      <c r="D143" s="518">
        <v>77204648</v>
      </c>
      <c r="E143" s="518"/>
      <c r="F143" s="518">
        <v>77204648</v>
      </c>
    </row>
    <row r="144" spans="1:6" s="97" customFormat="1" ht="12.75" customHeight="1">
      <c r="A144" s="230" t="s">
        <v>199</v>
      </c>
      <c r="B144" s="230" t="s">
        <v>200</v>
      </c>
      <c r="C144" s="331">
        <v>0</v>
      </c>
      <c r="D144" s="331">
        <v>69701010</v>
      </c>
      <c r="E144" s="331"/>
      <c r="F144" s="331">
        <v>69701010</v>
      </c>
    </row>
    <row r="145" spans="1:6" s="323" customFormat="1" ht="12.75" customHeight="1">
      <c r="A145" s="180" t="s">
        <v>201</v>
      </c>
      <c r="B145" s="180" t="s">
        <v>202</v>
      </c>
      <c r="C145" s="331">
        <v>0</v>
      </c>
      <c r="D145" s="331">
        <v>46844938</v>
      </c>
      <c r="E145" s="331"/>
      <c r="F145" s="331">
        <v>46844938</v>
      </c>
    </row>
    <row r="146" spans="1:6" s="168" customFormat="1" ht="12.75">
      <c r="A146" s="238">
        <v>1000</v>
      </c>
      <c r="B146" s="535" t="s">
        <v>455</v>
      </c>
      <c r="C146" s="520">
        <v>0</v>
      </c>
      <c r="D146" s="520">
        <v>32521372</v>
      </c>
      <c r="E146" s="520"/>
      <c r="F146" s="520">
        <v>32521372</v>
      </c>
    </row>
    <row r="147" spans="1:6" s="168" customFormat="1" ht="12.75">
      <c r="A147" s="536" t="s">
        <v>815</v>
      </c>
      <c r="B147" s="537" t="s">
        <v>289</v>
      </c>
      <c r="C147" s="520"/>
      <c r="D147" s="520">
        <v>26709883</v>
      </c>
      <c r="E147" s="520"/>
      <c r="F147" s="520">
        <v>26709883</v>
      </c>
    </row>
    <row r="148" spans="1:6" s="168" customFormat="1" ht="25.5">
      <c r="A148" s="536" t="s">
        <v>816</v>
      </c>
      <c r="B148" s="519" t="s">
        <v>817</v>
      </c>
      <c r="C148" s="520"/>
      <c r="D148" s="520">
        <v>5811489</v>
      </c>
      <c r="E148" s="520"/>
      <c r="F148" s="520">
        <v>5811489</v>
      </c>
    </row>
    <row r="149" spans="1:6" s="168" customFormat="1" ht="12.75">
      <c r="A149" s="238">
        <v>2000</v>
      </c>
      <c r="B149" s="525" t="s">
        <v>290</v>
      </c>
      <c r="C149" s="520">
        <v>0</v>
      </c>
      <c r="D149" s="520">
        <v>14323566</v>
      </c>
      <c r="E149" s="520"/>
      <c r="F149" s="520">
        <v>14323566</v>
      </c>
    </row>
    <row r="150" spans="1:6" s="168" customFormat="1" ht="12.75">
      <c r="A150" s="536">
        <v>2100</v>
      </c>
      <c r="B150" s="537" t="s">
        <v>818</v>
      </c>
      <c r="C150" s="520"/>
      <c r="D150" s="520">
        <v>205221</v>
      </c>
      <c r="E150" s="526"/>
      <c r="F150" s="520">
        <v>205221</v>
      </c>
    </row>
    <row r="151" spans="1:6" s="168" customFormat="1" ht="12.75">
      <c r="A151" s="536">
        <v>2200</v>
      </c>
      <c r="B151" s="537" t="s">
        <v>819</v>
      </c>
      <c r="C151" s="520"/>
      <c r="D151" s="520">
        <v>9038314</v>
      </c>
      <c r="E151" s="526"/>
      <c r="F151" s="520">
        <v>9038314</v>
      </c>
    </row>
    <row r="152" spans="1:6" s="168" customFormat="1" ht="25.5">
      <c r="A152" s="536">
        <v>2300</v>
      </c>
      <c r="B152" s="519" t="s">
        <v>820</v>
      </c>
      <c r="C152" s="520"/>
      <c r="D152" s="520">
        <v>4719376</v>
      </c>
      <c r="E152" s="526"/>
      <c r="F152" s="520">
        <v>4719376</v>
      </c>
    </row>
    <row r="153" spans="1:6" s="168" customFormat="1" ht="12.75">
      <c r="A153" s="536">
        <v>2400</v>
      </c>
      <c r="B153" s="519" t="s">
        <v>821</v>
      </c>
      <c r="C153" s="520"/>
      <c r="D153" s="520">
        <v>104051</v>
      </c>
      <c r="E153" s="526"/>
      <c r="F153" s="520">
        <v>104051</v>
      </c>
    </row>
    <row r="154" spans="1:6" s="168" customFormat="1" ht="12.75">
      <c r="A154" s="536">
        <v>2500</v>
      </c>
      <c r="B154" s="519" t="s">
        <v>822</v>
      </c>
      <c r="C154" s="520"/>
      <c r="D154" s="520">
        <v>242111</v>
      </c>
      <c r="E154" s="526"/>
      <c r="F154" s="520">
        <v>242111</v>
      </c>
    </row>
    <row r="155" spans="1:6" s="168" customFormat="1" ht="54.75" customHeight="1">
      <c r="A155" s="536">
        <v>2600</v>
      </c>
      <c r="B155" s="519" t="s">
        <v>823</v>
      </c>
      <c r="C155" s="520"/>
      <c r="D155" s="520">
        <v>0</v>
      </c>
      <c r="E155" s="526"/>
      <c r="F155" s="520">
        <v>0</v>
      </c>
    </row>
    <row r="156" spans="1:6" s="168" customFormat="1" ht="39" customHeight="1">
      <c r="A156" s="536">
        <v>2700</v>
      </c>
      <c r="B156" s="519" t="s">
        <v>824</v>
      </c>
      <c r="C156" s="520"/>
      <c r="D156" s="520">
        <v>14493</v>
      </c>
      <c r="E156" s="526"/>
      <c r="F156" s="520">
        <v>14493</v>
      </c>
    </row>
    <row r="157" spans="1:6" s="323" customFormat="1" ht="12.75" customHeight="1">
      <c r="A157" s="330" t="s">
        <v>214</v>
      </c>
      <c r="B157" s="219" t="s">
        <v>215</v>
      </c>
      <c r="C157" s="331">
        <v>0</v>
      </c>
      <c r="D157" s="331">
        <v>1493747</v>
      </c>
      <c r="E157" s="331"/>
      <c r="F157" s="331">
        <v>1493747</v>
      </c>
    </row>
    <row r="158" spans="1:6" s="168" customFormat="1" ht="25.5">
      <c r="A158" s="538">
        <v>4100</v>
      </c>
      <c r="B158" s="519" t="s">
        <v>825</v>
      </c>
      <c r="C158" s="520"/>
      <c r="D158" s="520">
        <v>0</v>
      </c>
      <c r="E158" s="520"/>
      <c r="F158" s="520">
        <v>0</v>
      </c>
    </row>
    <row r="159" spans="1:6" s="194" customFormat="1" ht="12.75">
      <c r="A159" s="538">
        <v>4200</v>
      </c>
      <c r="B159" s="519" t="s">
        <v>826</v>
      </c>
      <c r="C159" s="520"/>
      <c r="D159" s="520">
        <v>234296</v>
      </c>
      <c r="E159" s="520"/>
      <c r="F159" s="520">
        <v>234296</v>
      </c>
    </row>
    <row r="160" spans="1:6" s="168" customFormat="1" ht="12.75">
      <c r="A160" s="538" t="s">
        <v>218</v>
      </c>
      <c r="B160" s="519" t="s">
        <v>827</v>
      </c>
      <c r="C160" s="520">
        <v>0</v>
      </c>
      <c r="D160" s="520">
        <v>1259451</v>
      </c>
      <c r="E160" s="520"/>
      <c r="F160" s="520">
        <v>1259451</v>
      </c>
    </row>
    <row r="161" spans="1:6" s="168" customFormat="1" ht="24" customHeight="1">
      <c r="A161" s="539" t="s">
        <v>828</v>
      </c>
      <c r="B161" s="531" t="s">
        <v>829</v>
      </c>
      <c r="C161" s="520"/>
      <c r="D161" s="520">
        <v>1258366</v>
      </c>
      <c r="E161" s="520"/>
      <c r="F161" s="520">
        <v>1258366</v>
      </c>
    </row>
    <row r="162" spans="1:6" s="168" customFormat="1" ht="25.5">
      <c r="A162" s="539" t="s">
        <v>830</v>
      </c>
      <c r="B162" s="531" t="s">
        <v>831</v>
      </c>
      <c r="C162" s="520"/>
      <c r="D162" s="520">
        <v>1085</v>
      </c>
      <c r="E162" s="520"/>
      <c r="F162" s="520">
        <v>1085</v>
      </c>
    </row>
    <row r="163" spans="1:6" s="323" customFormat="1" ht="12.75" customHeight="1">
      <c r="A163" s="332" t="s">
        <v>220</v>
      </c>
      <c r="B163" s="219" t="s">
        <v>221</v>
      </c>
      <c r="C163" s="331">
        <v>0</v>
      </c>
      <c r="D163" s="331">
        <v>7649751</v>
      </c>
      <c r="E163" s="331"/>
      <c r="F163" s="331">
        <v>7649751</v>
      </c>
    </row>
    <row r="164" spans="1:6" s="168" customFormat="1" ht="12.75">
      <c r="A164" s="238">
        <v>3000</v>
      </c>
      <c r="B164" s="525" t="s">
        <v>303</v>
      </c>
      <c r="C164" s="520">
        <v>0</v>
      </c>
      <c r="D164" s="520">
        <v>4965365</v>
      </c>
      <c r="E164" s="520"/>
      <c r="F164" s="520">
        <v>4965365</v>
      </c>
    </row>
    <row r="165" spans="1:6" s="168" customFormat="1" ht="12.75">
      <c r="A165" s="536">
        <v>3100</v>
      </c>
      <c r="B165" s="537" t="s">
        <v>832</v>
      </c>
      <c r="C165" s="520"/>
      <c r="D165" s="520">
        <v>0</v>
      </c>
      <c r="E165" s="520"/>
      <c r="F165" s="520">
        <v>0</v>
      </c>
    </row>
    <row r="166" spans="1:6" s="168" customFormat="1" ht="39" customHeight="1">
      <c r="A166" s="536">
        <v>3200</v>
      </c>
      <c r="B166" s="519" t="s">
        <v>833</v>
      </c>
      <c r="C166" s="520"/>
      <c r="D166" s="520">
        <v>4958267</v>
      </c>
      <c r="E166" s="520"/>
      <c r="F166" s="520">
        <v>4958267</v>
      </c>
    </row>
    <row r="167" spans="1:6" s="168" customFormat="1" ht="25.5">
      <c r="A167" s="536">
        <v>3300</v>
      </c>
      <c r="B167" s="519" t="s">
        <v>834</v>
      </c>
      <c r="C167" s="520"/>
      <c r="D167" s="520">
        <v>2277</v>
      </c>
      <c r="E167" s="520"/>
      <c r="F167" s="520">
        <v>2277</v>
      </c>
    </row>
    <row r="168" spans="1:6" s="168" customFormat="1" ht="12.75">
      <c r="A168" s="536">
        <v>3400</v>
      </c>
      <c r="B168" s="519" t="s">
        <v>311</v>
      </c>
      <c r="C168" s="520"/>
      <c r="D168" s="520">
        <v>4821</v>
      </c>
      <c r="E168" s="520"/>
      <c r="F168" s="520">
        <v>4821</v>
      </c>
    </row>
    <row r="169" spans="1:6" s="168" customFormat="1" ht="12.75">
      <c r="A169" s="536">
        <v>3900</v>
      </c>
      <c r="B169" s="519" t="s">
        <v>835</v>
      </c>
      <c r="C169" s="520"/>
      <c r="D169" s="520">
        <v>0</v>
      </c>
      <c r="E169" s="520"/>
      <c r="F169" s="520">
        <v>0</v>
      </c>
    </row>
    <row r="170" spans="1:6" s="168" customFormat="1" ht="12.75">
      <c r="A170" s="238">
        <v>6000</v>
      </c>
      <c r="B170" s="525" t="s">
        <v>836</v>
      </c>
      <c r="C170" s="520">
        <v>0</v>
      </c>
      <c r="D170" s="520">
        <v>2684386</v>
      </c>
      <c r="E170" s="520"/>
      <c r="F170" s="520">
        <v>2684386</v>
      </c>
    </row>
    <row r="171" spans="1:6" s="168" customFormat="1" ht="12.75">
      <c r="A171" s="536">
        <v>6200</v>
      </c>
      <c r="B171" s="519" t="s">
        <v>837</v>
      </c>
      <c r="C171" s="520"/>
      <c r="D171" s="520">
        <v>2604402</v>
      </c>
      <c r="E171" s="526"/>
      <c r="F171" s="520">
        <v>2604402</v>
      </c>
    </row>
    <row r="172" spans="1:6" s="168" customFormat="1" ht="12.75">
      <c r="A172" s="536">
        <v>6400</v>
      </c>
      <c r="B172" s="519" t="s">
        <v>838</v>
      </c>
      <c r="C172" s="520"/>
      <c r="D172" s="520">
        <v>79984</v>
      </c>
      <c r="E172" s="526"/>
      <c r="F172" s="520">
        <v>79984</v>
      </c>
    </row>
    <row r="173" spans="1:6" s="323" customFormat="1" ht="25.5" customHeight="1">
      <c r="A173" s="330" t="s">
        <v>231</v>
      </c>
      <c r="B173" s="152" t="s">
        <v>232</v>
      </c>
      <c r="C173" s="331">
        <v>0</v>
      </c>
      <c r="D173" s="331">
        <v>4488</v>
      </c>
      <c r="E173" s="331"/>
      <c r="F173" s="331">
        <v>4488</v>
      </c>
    </row>
    <row r="174" spans="1:6" s="231" customFormat="1" ht="12.75">
      <c r="A174" s="536">
        <v>7700</v>
      </c>
      <c r="B174" s="519" t="s">
        <v>839</v>
      </c>
      <c r="C174" s="520"/>
      <c r="D174" s="520">
        <v>4488</v>
      </c>
      <c r="E174" s="520"/>
      <c r="F174" s="520">
        <v>4488</v>
      </c>
    </row>
    <row r="175" spans="1:6" s="323" customFormat="1" ht="12.75" customHeight="1">
      <c r="A175" s="330" t="s">
        <v>235</v>
      </c>
      <c r="B175" s="219" t="s">
        <v>236</v>
      </c>
      <c r="C175" s="331">
        <v>0</v>
      </c>
      <c r="D175" s="331">
        <v>13708086</v>
      </c>
      <c r="E175" s="331"/>
      <c r="F175" s="331">
        <v>13708086</v>
      </c>
    </row>
    <row r="176" spans="1:6" s="168" customFormat="1" ht="12.75">
      <c r="A176" s="536">
        <v>7200</v>
      </c>
      <c r="B176" s="519" t="s">
        <v>840</v>
      </c>
      <c r="C176" s="520">
        <v>0</v>
      </c>
      <c r="D176" s="520">
        <v>8017299</v>
      </c>
      <c r="E176" s="520"/>
      <c r="F176" s="520">
        <v>8017299</v>
      </c>
    </row>
    <row r="177" spans="1:6" s="168" customFormat="1" ht="25.5">
      <c r="A177" s="540">
        <v>7210</v>
      </c>
      <c r="B177" s="519" t="s">
        <v>841</v>
      </c>
      <c r="C177" s="520"/>
      <c r="D177" s="520">
        <v>180901</v>
      </c>
      <c r="E177" s="520"/>
      <c r="F177" s="520">
        <v>180901</v>
      </c>
    </row>
    <row r="178" spans="1:6" s="168" customFormat="1" ht="25.5">
      <c r="A178" s="540">
        <v>7220</v>
      </c>
      <c r="B178" s="519" t="s">
        <v>842</v>
      </c>
      <c r="C178" s="520"/>
      <c r="D178" s="520">
        <v>1500</v>
      </c>
      <c r="E178" s="520"/>
      <c r="F178" s="520">
        <v>1500</v>
      </c>
    </row>
    <row r="179" spans="1:6" s="205" customFormat="1" ht="12.75">
      <c r="A179" s="540">
        <v>7230</v>
      </c>
      <c r="B179" s="541" t="s">
        <v>843</v>
      </c>
      <c r="C179" s="520"/>
      <c r="D179" s="520">
        <v>7820291</v>
      </c>
      <c r="E179" s="520"/>
      <c r="F179" s="520">
        <v>7820291</v>
      </c>
    </row>
    <row r="180" spans="1:6" s="168" customFormat="1" ht="25.5">
      <c r="A180" s="540">
        <v>7240</v>
      </c>
      <c r="B180" s="519" t="s">
        <v>844</v>
      </c>
      <c r="C180" s="520"/>
      <c r="D180" s="520">
        <v>14607</v>
      </c>
      <c r="E180" s="520"/>
      <c r="F180" s="520">
        <v>14607</v>
      </c>
    </row>
    <row r="181" spans="1:6" s="168" customFormat="1" ht="12.75">
      <c r="A181" s="540">
        <v>7490</v>
      </c>
      <c r="B181" s="519" t="s">
        <v>845</v>
      </c>
      <c r="C181" s="520"/>
      <c r="D181" s="520">
        <v>5690787</v>
      </c>
      <c r="E181" s="520"/>
      <c r="F181" s="520">
        <v>5690787</v>
      </c>
    </row>
    <row r="182" spans="1:6" s="97" customFormat="1" ht="12.75" customHeight="1">
      <c r="A182" s="230" t="s">
        <v>240</v>
      </c>
      <c r="B182" s="219" t="s">
        <v>241</v>
      </c>
      <c r="C182" s="220">
        <v>0</v>
      </c>
      <c r="D182" s="220">
        <v>7495796</v>
      </c>
      <c r="E182" s="220"/>
      <c r="F182" s="220">
        <v>7495796</v>
      </c>
    </row>
    <row r="183" spans="1:6" s="323" customFormat="1" ht="12.75" customHeight="1">
      <c r="A183" s="180" t="s">
        <v>242</v>
      </c>
      <c r="B183" s="219" t="s">
        <v>243</v>
      </c>
      <c r="C183" s="220">
        <v>0</v>
      </c>
      <c r="D183" s="220">
        <v>7495796</v>
      </c>
      <c r="E183" s="220"/>
      <c r="F183" s="220">
        <v>7495796</v>
      </c>
    </row>
    <row r="184" spans="1:6" s="168" customFormat="1" ht="12.75">
      <c r="A184" s="536">
        <v>5100</v>
      </c>
      <c r="B184" s="519" t="s">
        <v>846</v>
      </c>
      <c r="C184" s="520"/>
      <c r="D184" s="520">
        <v>633859</v>
      </c>
      <c r="E184" s="520"/>
      <c r="F184" s="520">
        <v>633859</v>
      </c>
    </row>
    <row r="185" spans="1:6" s="168" customFormat="1" ht="12.75">
      <c r="A185" s="536">
        <v>5200</v>
      </c>
      <c r="B185" s="519" t="s">
        <v>847</v>
      </c>
      <c r="C185" s="520"/>
      <c r="D185" s="520">
        <v>5704276</v>
      </c>
      <c r="E185" s="520"/>
      <c r="F185" s="520">
        <v>5704276</v>
      </c>
    </row>
    <row r="186" spans="1:6" s="168" customFormat="1" ht="38.25">
      <c r="A186" s="536">
        <v>5800</v>
      </c>
      <c r="B186" s="519" t="s">
        <v>848</v>
      </c>
      <c r="C186" s="520"/>
      <c r="D186" s="520">
        <v>1157661</v>
      </c>
      <c r="E186" s="520"/>
      <c r="F186" s="520">
        <v>1157661</v>
      </c>
    </row>
    <row r="187" spans="1:6" s="231" customFormat="1" ht="12.75">
      <c r="A187" s="542" t="s">
        <v>849</v>
      </c>
      <c r="B187" s="517" t="s">
        <v>371</v>
      </c>
      <c r="C187" s="518">
        <v>0</v>
      </c>
      <c r="D187" s="518">
        <v>0</v>
      </c>
      <c r="E187" s="518"/>
      <c r="F187" s="518">
        <v>0</v>
      </c>
    </row>
    <row r="188" spans="1:6" s="231" customFormat="1" ht="25.5" hidden="1">
      <c r="A188" s="536">
        <v>9200</v>
      </c>
      <c r="B188" s="519" t="s">
        <v>850</v>
      </c>
      <c r="C188" s="520">
        <v>0</v>
      </c>
      <c r="D188" s="520">
        <v>0</v>
      </c>
      <c r="E188" s="520"/>
      <c r="F188" s="520">
        <v>0</v>
      </c>
    </row>
    <row r="189" spans="1:6" s="231" customFormat="1" ht="12.75" hidden="1">
      <c r="A189" s="540">
        <v>9210</v>
      </c>
      <c r="B189" s="519" t="s">
        <v>851</v>
      </c>
      <c r="C189" s="520"/>
      <c r="D189" s="520">
        <v>0</v>
      </c>
      <c r="E189" s="520"/>
      <c r="F189" s="520">
        <v>0</v>
      </c>
    </row>
    <row r="190" spans="1:6" s="231" customFormat="1" ht="25.5" hidden="1">
      <c r="A190" s="536">
        <v>9300</v>
      </c>
      <c r="B190" s="519" t="s">
        <v>852</v>
      </c>
      <c r="C190" s="520">
        <v>0</v>
      </c>
      <c r="D190" s="520">
        <v>0</v>
      </c>
      <c r="E190" s="520"/>
      <c r="F190" s="520">
        <v>0</v>
      </c>
    </row>
    <row r="191" spans="1:6" s="231" customFormat="1" ht="25.5" hidden="1">
      <c r="A191" s="540">
        <v>9310</v>
      </c>
      <c r="B191" s="519" t="s">
        <v>853</v>
      </c>
      <c r="C191" s="520"/>
      <c r="D191" s="520">
        <v>0</v>
      </c>
      <c r="E191" s="526"/>
      <c r="F191" s="520">
        <v>0</v>
      </c>
    </row>
    <row r="192" spans="1:6" s="231" customFormat="1" ht="38.25" hidden="1">
      <c r="A192" s="540">
        <v>9320</v>
      </c>
      <c r="B192" s="519" t="s">
        <v>854</v>
      </c>
      <c r="C192" s="520"/>
      <c r="D192" s="520">
        <v>0</v>
      </c>
      <c r="E192" s="526"/>
      <c r="F192" s="520">
        <v>0</v>
      </c>
    </row>
    <row r="193" spans="1:6" s="231" customFormat="1" ht="25.5" hidden="1">
      <c r="A193" s="540">
        <v>9330</v>
      </c>
      <c r="B193" s="519" t="s">
        <v>855</v>
      </c>
      <c r="C193" s="520"/>
      <c r="D193" s="520">
        <v>0</v>
      </c>
      <c r="E193" s="526"/>
      <c r="F193" s="520">
        <v>0</v>
      </c>
    </row>
    <row r="194" spans="1:6" s="231" customFormat="1" ht="12.75">
      <c r="A194" s="370" t="s">
        <v>856</v>
      </c>
      <c r="B194" s="517" t="s">
        <v>573</v>
      </c>
      <c r="C194" s="518"/>
      <c r="D194" s="518">
        <v>7842</v>
      </c>
      <c r="E194" s="543"/>
      <c r="F194" s="518">
        <v>7842</v>
      </c>
    </row>
    <row r="195" spans="1:6" s="168" customFormat="1" ht="12.75">
      <c r="A195" s="544"/>
      <c r="B195" s="545" t="s">
        <v>873</v>
      </c>
      <c r="C195" s="518">
        <v>0</v>
      </c>
      <c r="D195" s="518">
        <v>19076088</v>
      </c>
      <c r="E195" s="518"/>
      <c r="F195" s="518">
        <v>19076088</v>
      </c>
    </row>
    <row r="196" spans="1:6" s="168" customFormat="1" ht="12.75">
      <c r="A196" s="544"/>
      <c r="B196" s="545" t="s">
        <v>857</v>
      </c>
      <c r="C196" s="518">
        <v>0</v>
      </c>
      <c r="D196" s="518">
        <v>-19076088</v>
      </c>
      <c r="E196" s="518"/>
      <c r="F196" s="518">
        <v>-19076088</v>
      </c>
    </row>
    <row r="197" spans="1:6" s="168" customFormat="1" ht="12.75">
      <c r="A197" s="370" t="s">
        <v>251</v>
      </c>
      <c r="B197" s="237" t="s">
        <v>858</v>
      </c>
      <c r="C197" s="518">
        <v>0</v>
      </c>
      <c r="D197" s="518">
        <v>-8346586</v>
      </c>
      <c r="E197" s="518"/>
      <c r="F197" s="518">
        <v>-8346586</v>
      </c>
    </row>
    <row r="198" spans="1:6" s="168" customFormat="1" ht="12.75">
      <c r="A198" s="516" t="s">
        <v>498</v>
      </c>
      <c r="B198" s="519" t="s">
        <v>317</v>
      </c>
      <c r="C198" s="546"/>
      <c r="D198" s="520">
        <v>-8943565</v>
      </c>
      <c r="E198" s="526"/>
      <c r="F198" s="520">
        <v>-8943565</v>
      </c>
    </row>
    <row r="199" spans="1:6" s="168" customFormat="1" ht="12.75">
      <c r="A199" s="516" t="s">
        <v>859</v>
      </c>
      <c r="B199" s="519" t="s">
        <v>860</v>
      </c>
      <c r="C199" s="546"/>
      <c r="D199" s="520">
        <v>-3843021</v>
      </c>
      <c r="E199" s="526"/>
      <c r="F199" s="520">
        <v>-3843021</v>
      </c>
    </row>
    <row r="200" spans="1:6" s="168" customFormat="1" ht="12.75">
      <c r="A200" s="516" t="s">
        <v>861</v>
      </c>
      <c r="B200" s="519" t="s">
        <v>862</v>
      </c>
      <c r="C200" s="546"/>
      <c r="D200" s="520">
        <v>4440000</v>
      </c>
      <c r="E200" s="526"/>
      <c r="F200" s="520">
        <v>4440000</v>
      </c>
    </row>
    <row r="201" spans="1:6" s="160" customFormat="1" ht="25.5">
      <c r="A201" s="547" t="s">
        <v>863</v>
      </c>
      <c r="B201" s="517" t="s">
        <v>1337</v>
      </c>
      <c r="C201" s="548"/>
      <c r="D201" s="548">
        <v>0</v>
      </c>
      <c r="E201" s="543"/>
      <c r="F201" s="548">
        <v>0</v>
      </c>
    </row>
    <row r="202" spans="1:6" s="160" customFormat="1" ht="12.75" customHeight="1">
      <c r="A202" s="547" t="s">
        <v>864</v>
      </c>
      <c r="B202" s="517" t="s">
        <v>1338</v>
      </c>
      <c r="C202" s="548"/>
      <c r="D202" s="548">
        <v>0</v>
      </c>
      <c r="E202" s="543"/>
      <c r="F202" s="548">
        <v>0</v>
      </c>
    </row>
    <row r="203" spans="1:35" s="502" customFormat="1" ht="12.75">
      <c r="A203" s="370" t="s">
        <v>257</v>
      </c>
      <c r="B203" s="545" t="s">
        <v>1339</v>
      </c>
      <c r="C203" s="518"/>
      <c r="D203" s="518">
        <v>-10731595</v>
      </c>
      <c r="E203" s="543"/>
      <c r="F203" s="518">
        <v>-10731595</v>
      </c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</row>
    <row r="204" spans="1:6" s="168" customFormat="1" ht="12.75">
      <c r="A204" s="370" t="s">
        <v>255</v>
      </c>
      <c r="B204" s="545" t="s">
        <v>1340</v>
      </c>
      <c r="C204" s="518"/>
      <c r="D204" s="518">
        <v>2818</v>
      </c>
      <c r="E204" s="543"/>
      <c r="F204" s="518">
        <v>2818</v>
      </c>
    </row>
    <row r="205" spans="1:6" ht="12.75" customHeight="1">
      <c r="A205" s="547" t="s">
        <v>865</v>
      </c>
      <c r="B205" s="549" t="s">
        <v>1341</v>
      </c>
      <c r="C205" s="550"/>
      <c r="D205" s="520">
        <v>-725</v>
      </c>
      <c r="E205" s="550"/>
      <c r="F205" s="520">
        <v>-725</v>
      </c>
    </row>
    <row r="206" spans="1:6" ht="12.75" customHeight="1">
      <c r="A206" s="551"/>
      <c r="B206" s="552"/>
      <c r="C206" s="512"/>
      <c r="D206" s="553"/>
      <c r="E206" s="512"/>
      <c r="F206" s="553"/>
    </row>
    <row r="207" spans="1:6" ht="12.75" customHeight="1">
      <c r="A207" s="551"/>
      <c r="B207" s="552"/>
      <c r="C207" s="512"/>
      <c r="D207" s="553"/>
      <c r="E207" s="512"/>
      <c r="F207" s="553"/>
    </row>
    <row r="209" spans="1:4" s="556" customFormat="1" ht="17.25" customHeight="1">
      <c r="A209" s="554"/>
      <c r="B209" s="555" t="s">
        <v>866</v>
      </c>
      <c r="C209" s="21"/>
      <c r="D209" s="39">
        <v>5879848</v>
      </c>
    </row>
    <row r="210" spans="1:4" s="556" customFormat="1" ht="17.25" customHeight="1">
      <c r="A210" s="554"/>
      <c r="B210" s="555" t="s">
        <v>867</v>
      </c>
      <c r="C210" s="21"/>
      <c r="D210" s="39">
        <v>1515176</v>
      </c>
    </row>
    <row r="211" spans="1:2" s="556" customFormat="1" ht="17.25" customHeight="1">
      <c r="A211" s="554"/>
      <c r="B211" s="555"/>
    </row>
    <row r="212" spans="1:6" s="556" customFormat="1" ht="17.25" customHeight="1">
      <c r="A212" s="557" t="s">
        <v>588</v>
      </c>
      <c r="B212" s="558"/>
      <c r="D212" s="492"/>
      <c r="E212" s="559"/>
      <c r="F212" s="560" t="s">
        <v>1344</v>
      </c>
    </row>
    <row r="213" spans="1:6" s="556" customFormat="1" ht="17.25" customHeight="1">
      <c r="A213" s="554"/>
      <c r="B213" s="436"/>
      <c r="C213" s="492"/>
      <c r="D213" s="492"/>
      <c r="E213" s="493"/>
      <c r="F213" s="494"/>
    </row>
    <row r="214" spans="1:6" s="556" customFormat="1" ht="17.25" customHeight="1">
      <c r="A214" s="554"/>
      <c r="B214" s="436"/>
      <c r="C214" s="492"/>
      <c r="D214" s="492"/>
      <c r="E214" s="493"/>
      <c r="F214" s="494"/>
    </row>
    <row r="215" spans="1:6" s="556" customFormat="1" ht="17.25" customHeight="1">
      <c r="A215" s="105"/>
      <c r="C215" s="39"/>
      <c r="D215" s="39"/>
      <c r="E215" s="495"/>
      <c r="F215" s="39"/>
    </row>
    <row r="216" spans="1:6" s="556" customFormat="1" ht="17.25" customHeight="1">
      <c r="A216" s="105" t="s">
        <v>868</v>
      </c>
      <c r="B216" s="23"/>
      <c r="C216" s="39"/>
      <c r="D216" s="39"/>
      <c r="E216" s="495"/>
      <c r="F216" s="39"/>
    </row>
    <row r="217" spans="1:3" ht="15.75">
      <c r="A217" s="561"/>
      <c r="B217" s="385"/>
      <c r="C217" s="438"/>
    </row>
    <row r="218" spans="1:3" ht="15.75">
      <c r="A218" s="561"/>
      <c r="B218" s="385"/>
      <c r="C218" s="438"/>
    </row>
    <row r="219" spans="1:3" ht="15.75">
      <c r="A219" s="562"/>
      <c r="B219" s="563"/>
      <c r="C219" s="564"/>
    </row>
    <row r="220" spans="1:3" ht="15.75">
      <c r="A220" s="562"/>
      <c r="B220" s="563"/>
      <c r="C220" s="564"/>
    </row>
    <row r="221" spans="1:3" ht="15.75">
      <c r="A221" s="565"/>
      <c r="B221" s="385"/>
      <c r="C221" s="438"/>
    </row>
    <row r="222" spans="1:3" ht="15.75">
      <c r="A222" s="562"/>
      <c r="B222" s="563"/>
      <c r="C222" s="564"/>
    </row>
    <row r="223" spans="1:3" ht="15.75">
      <c r="A223" s="562"/>
      <c r="B223" s="563"/>
      <c r="C223" s="564"/>
    </row>
    <row r="224" spans="1:3" ht="15.75">
      <c r="A224" s="562"/>
      <c r="B224" s="563"/>
      <c r="C224" s="564"/>
    </row>
    <row r="225" spans="1:3" ht="15.75">
      <c r="A225" s="562"/>
      <c r="B225" s="563"/>
      <c r="C225" s="564"/>
    </row>
    <row r="226" spans="1:3" ht="15.75">
      <c r="A226" s="562"/>
      <c r="B226" s="563"/>
      <c r="C226" s="564"/>
    </row>
    <row r="227" spans="1:3" ht="15.75">
      <c r="A227" s="562"/>
      <c r="B227" s="563"/>
      <c r="C227" s="564"/>
    </row>
    <row r="228" spans="1:3" ht="15.75">
      <c r="A228" s="562"/>
      <c r="B228" s="563"/>
      <c r="C228" s="564"/>
    </row>
    <row r="229" spans="1:3" ht="15.75">
      <c r="A229" s="562"/>
      <c r="B229" s="563"/>
      <c r="C229" s="564"/>
    </row>
    <row r="230" spans="1:3" ht="16.5" customHeight="1">
      <c r="A230" s="561"/>
      <c r="B230" s="385"/>
      <c r="C230" s="564"/>
    </row>
    <row r="231" spans="1:3" ht="15.75">
      <c r="A231" s="561"/>
      <c r="B231" s="385"/>
      <c r="C231" s="564"/>
    </row>
    <row r="232" spans="1:3" ht="15.75">
      <c r="A232" s="561"/>
      <c r="B232" s="385"/>
      <c r="C232" s="564"/>
    </row>
    <row r="233" spans="1:2" ht="15.75">
      <c r="A233" s="561"/>
      <c r="B233" s="385"/>
    </row>
    <row r="234" spans="1:2" ht="15.75">
      <c r="A234" s="778"/>
      <c r="B234" s="778"/>
    </row>
    <row r="235" spans="1:2" ht="15.75">
      <c r="A235" s="566"/>
      <c r="B235" s="567"/>
    </row>
    <row r="236" spans="1:2" ht="15.75">
      <c r="A236" s="566"/>
      <c r="B236" s="567"/>
    </row>
    <row r="237" ht="15.75">
      <c r="B237" s="568"/>
    </row>
    <row r="244" ht="15.75">
      <c r="B244" s="568"/>
    </row>
    <row r="251" ht="15.75">
      <c r="B251" s="568"/>
    </row>
    <row r="253" ht="15.75">
      <c r="B253" s="568"/>
    </row>
    <row r="255" ht="15.75">
      <c r="B255" s="568"/>
    </row>
    <row r="257" ht="15.75">
      <c r="B257" s="568"/>
    </row>
    <row r="259" ht="15.75">
      <c r="B259" s="568"/>
    </row>
    <row r="261" ht="15.75">
      <c r="B261" s="568"/>
    </row>
    <row r="263" ht="15.75">
      <c r="B263" s="568"/>
    </row>
    <row r="269" ht="15.75">
      <c r="B269" s="568"/>
    </row>
  </sheetData>
  <mergeCells count="7">
    <mergeCell ref="A234:B234"/>
    <mergeCell ref="A5:F5"/>
    <mergeCell ref="A6:F6"/>
    <mergeCell ref="A1:F1"/>
    <mergeCell ref="A3:F3"/>
    <mergeCell ref="A7:F7"/>
    <mergeCell ref="A8:F8"/>
  </mergeCells>
  <printOptions horizontalCentered="1"/>
  <pageMargins left="0.41" right="0.28" top="0.5905511811023623" bottom="0.49" header="0.2362204724409449" footer="0.1968503937007874"/>
  <pageSetup firstPageNumber="40" useFirstPageNumber="1" fitToWidth="5" horizontalDpi="600" verticalDpi="600" orientation="portrait" paperSize="9" scale="9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2007-02-16T07:35:40Z</cp:lastPrinted>
  <dcterms:created xsi:type="dcterms:W3CDTF">2007-02-16T06:52:19Z</dcterms:created>
  <dcterms:modified xsi:type="dcterms:W3CDTF">2007-07-05T11:25:05Z</dcterms:modified>
  <cp:category/>
  <cp:version/>
  <cp:contentType/>
  <cp:contentStatus/>
</cp:coreProperties>
</file>