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8795" windowHeight="11505" activeTab="10"/>
  </bookViews>
  <sheets>
    <sheet name="kopb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1.tab." sheetId="10" r:id="rId10"/>
    <sheet name="9.2.tab." sheetId="11" r:id="rId11"/>
    <sheet name="10.tab." sheetId="12" r:id="rId12"/>
    <sheet name="11.tab." sheetId="13" r:id="rId13"/>
    <sheet name="13.tab." sheetId="14" r:id="rId14"/>
  </sheets>
  <definedNames>
    <definedName name="BEx1WA2TWWCSXZV32A10C90RYCXL" hidden="1">#REF!</definedName>
    <definedName name="BEx1WWEKSSIQS1HCKMTU9LEGZOSQ" hidden="1">#REF!</definedName>
    <definedName name="BEx3IMR6UHKBSYBCMBUCX8VFW919" hidden="1">#REF!</definedName>
    <definedName name="BEx5A1YA3A3UAHWPN3H438YWDTTS" hidden="1">#REF!</definedName>
    <definedName name="BExCSC6TDYELPSGI9LDGVXGDHXCR" hidden="1">#REF!</definedName>
    <definedName name="BExD4LNB6LQMVSPUT22SVGBBH9BI" hidden="1">#REF!</definedName>
    <definedName name="BExH30RZR2YSYCT7P8D5A8SVEUI2" hidden="1">#REF!</definedName>
    <definedName name="BExIVPIYSVT7Y7479YFG2IUPG28Y" hidden="1">#REF!</definedName>
    <definedName name="BExKS4UFGR3FV0IN2O0QSMFUQWCU" hidden="1">#REF!</definedName>
    <definedName name="BExQ37T0AE502ABE615I4TYWEG06" hidden="1">#REF!</definedName>
    <definedName name="BExSBKAH107KIP4O57VZ9HXMNH43" hidden="1">#REF!</definedName>
    <definedName name="BExUAYQVUYFWAR4ZV18XG88S12RL" hidden="1">#REF!</definedName>
    <definedName name="BExW96CNPC1Y60BWTG214J4QNQPB" hidden="1">#REF!</definedName>
    <definedName name="BExY0G5ETY6I7JUQUOEPMR1R8P6O" hidden="1">#REF!</definedName>
    <definedName name="_xlnm.Print_Area" localSheetId="1">'1.tab.'!$A$1:$F$93</definedName>
    <definedName name="_xlnm.Print_Area" localSheetId="11">'10.tab.'!$A$1:$D$34</definedName>
    <definedName name="_xlnm.Print_Area" localSheetId="13">'13.tab.'!$E$1:$H$59</definedName>
    <definedName name="_xlnm.Print_Area" localSheetId="2">'2.tab.'!$A$1:$F$61</definedName>
    <definedName name="_xlnm.Print_Area" localSheetId="3">'3.tab.'!$A$1:$G$94</definedName>
    <definedName name="_xlnm.Print_Area" localSheetId="4">'4.tab.'!$A$1:$G$1219</definedName>
    <definedName name="_xlnm.Print_Area" localSheetId="5">'5.tab.'!$A$1:$G$349</definedName>
    <definedName name="_xlnm.Print_Area" localSheetId="6">'6.tab.'!$A$1:$D$270</definedName>
    <definedName name="_xlnm.Print_Area" localSheetId="7">'7.tab.'!$A$1:$F$98</definedName>
    <definedName name="_xlnm.Print_Area" localSheetId="8">'8.tab.'!$A$1:$F$208</definedName>
    <definedName name="_xlnm.Print_Area" localSheetId="10">'9.2.tab.'!$A$1:$D$86</definedName>
    <definedName name="_xlnm.Print_Area" localSheetId="0">'kopb'!$A:$E</definedName>
    <definedName name="_xlnm.Print_Titles" localSheetId="1">'1.tab.'!$9:$11</definedName>
    <definedName name="_xlnm.Print_Titles" localSheetId="13">'13.tab.'!$10:$13</definedName>
    <definedName name="_xlnm.Print_Titles" localSheetId="2">'2.tab.'!$9:$11</definedName>
    <definedName name="_xlnm.Print_Titles" localSheetId="3">'3.tab.'!$9:$11</definedName>
    <definedName name="_xlnm.Print_Titles" localSheetId="4">'4.tab.'!$9:$11</definedName>
    <definedName name="_xlnm.Print_Titles" localSheetId="5">'5.tab.'!$9:$11</definedName>
    <definedName name="_xlnm.Print_Titles" localSheetId="6">'6.tab.'!$9:$11</definedName>
    <definedName name="_xlnm.Print_Titles" localSheetId="7">'7.tab.'!$9:$11</definedName>
    <definedName name="_xlnm.Print_Titles" localSheetId="8">'8.tab.'!$9:$11</definedName>
    <definedName name="_xlnm.Print_Titles" localSheetId="9">'9.1.tab.'!$12:$14</definedName>
    <definedName name="_xlnm.Print_Titles" localSheetId="10">'9.2.tab.'!$16:$18</definedName>
    <definedName name="Z_1893421C_DBAA_4C10_AA6C_4D0F39122205_.wvu.FilterData" localSheetId="8" hidden="1">'8.tab.'!$A$9:$F$117</definedName>
    <definedName name="Z_483F8D4B_D649_4D59_A67B_5E8B6C0D2E28_.wvu.FilterData" localSheetId="8" hidden="1">'8.tab.'!$A$9:$F$117</definedName>
    <definedName name="Z_56A06D27_97E5_4D01_ADCE_F8E0A2A870EF_.wvu.FilterData" localSheetId="8" hidden="1">'8.tab.'!$A$9:$F$117</definedName>
    <definedName name="Z_640C99E1_FCCB_11D4_856D_00105A71C5B5_.wvu.PrintArea" localSheetId="6" hidden="1">'6.tab.'!$B$8:$D$68</definedName>
    <definedName name="Z_81EB1DB6_89AB_4045_90FA_EF2BA7E792F9_.wvu.FilterData" localSheetId="8" hidden="1">'8.tab.'!$A$9:$F$117</definedName>
    <definedName name="Z_81EB1DB6_89AB_4045_90FA_EF2BA7E792F9_.wvu.PrintArea" localSheetId="8" hidden="1">'8.tab.'!$A:$F</definedName>
    <definedName name="Z_8545B4E6_A517_4BD7_BFB7_42FEB5F229AD_.wvu.FilterData" localSheetId="8" hidden="1">'8.tab.'!$A$9:$F$117</definedName>
    <definedName name="Z_877A1030_2452_46B0_88DF_8A068656C08E_.wvu.FilterData" localSheetId="8" hidden="1">'8.tab.'!$A$9:$F$117</definedName>
    <definedName name="Z_ABD8A783_3A6C_4629_9559_1E4E89E80131_.wvu.FilterData" localSheetId="8" hidden="1">'8.tab.'!$A$9:$F$117</definedName>
    <definedName name="Z_AF277C95_CBD9_4696_AC72_D010599E9831_.wvu.FilterData" localSheetId="8" hidden="1">'8.tab.'!$A$9:$F$117</definedName>
    <definedName name="Z_B7CBCF06_FF41_423A_9AB3_E1D1F70C6FC5_.wvu.FilterData" localSheetId="8" hidden="1">'8.tab.'!$A$9:$F$117</definedName>
    <definedName name="Z_BC5FEA1E_5696_4CF4_B8B2_A5CF94385785_.wvu.PrintArea" localSheetId="6" hidden="1">'6.tab.'!$B$8:$D$69</definedName>
    <definedName name="Z_C5511FB8_86C5_41F3_ADCD_B10310F066F5_.wvu.FilterData" localSheetId="8" hidden="1">'8.tab.'!$A$9:$F$117</definedName>
    <definedName name="Z_DB8ECBD1_2D44_4F97_BCC9_F610BA0A3109_.wvu.FilterData" localSheetId="8" hidden="1">'8.tab.'!$A$9:$F$117</definedName>
    <definedName name="Z_DEE3A27E_689A_4E9F_A3EB_C84F1E3B413E_.wvu.FilterData" localSheetId="8" hidden="1">'8.tab.'!$A$9:$F$117</definedName>
    <definedName name="Z_F1F489B9_0F61_4F1F_A151_75EF77465344_.wvu.Cols" localSheetId="8" hidden="1">'8.tab.'!#REF!</definedName>
    <definedName name="Z_F1F489B9_0F61_4F1F_A151_75EF77465344_.wvu.FilterData" localSheetId="8" hidden="1">'8.tab.'!$A$9:$F$117</definedName>
    <definedName name="Z_F1F489B9_0F61_4F1F_A151_75EF77465344_.wvu.PrintArea" localSheetId="8" hidden="1">'8.tab.'!$A$2:$F$197</definedName>
    <definedName name="Z_F1F489B9_0F61_4F1F_A151_75EF77465344_.wvu.PrintTitles" localSheetId="8" hidden="1">'8.tab.'!$9:$11</definedName>
  </definedNames>
  <calcPr fullCalcOnLoad="1"/>
</workbook>
</file>

<file path=xl/sharedStrings.xml><?xml version="1.0" encoding="utf-8"?>
<sst xmlns="http://schemas.openxmlformats.org/spreadsheetml/2006/main" count="3940" uniqueCount="1218">
  <si>
    <t>Pašvaldību budžetā saņemtā valsts budžeta dotācija</t>
  </si>
  <si>
    <t>18.6.1.1.</t>
  </si>
  <si>
    <t>dotācijas Administratīvi teritoriālās reformas likuma izpildei</t>
  </si>
  <si>
    <t>18.6.1.2.</t>
  </si>
  <si>
    <t>dotācija iedzīvotāju ienākuma nodokļa prognozes neizpildes kompensācijai</t>
  </si>
  <si>
    <t>18.6.1.3.</t>
  </si>
  <si>
    <t>dotācijas pašvaldībām no SAPARD programmas līdzekļiem</t>
  </si>
  <si>
    <t>18.6.1.4.</t>
  </si>
  <si>
    <t>dotācijas pašvaldībām par Eiropas Savienības politiku instrumentu līdzfinansēto projektu un (vai) pasākumu īstenošanu</t>
  </si>
  <si>
    <t>18.6.1.5.</t>
  </si>
  <si>
    <t>dotācija reģionu kapacitātes veicināšanai</t>
  </si>
  <si>
    <t>18.6.1.6.</t>
  </si>
  <si>
    <t>no Izglītības ministrijas budžeta programmas pārskaitītā dotācija pašvaldības (pagasta, novada) pamatbudžetam</t>
  </si>
  <si>
    <t>18.6.1.7.</t>
  </si>
  <si>
    <t>no Kultūras ministrijas budžeta programmas pārskaitītā dotācija pašvaldības (pagasta, novada) pamatbudžetam</t>
  </si>
  <si>
    <t>18.6.1.8.</t>
  </si>
  <si>
    <t>dotācijas pašvaldībām nodarbinātības pasākumu veicināšanai</t>
  </si>
  <si>
    <t>18.6.1.9.</t>
  </si>
  <si>
    <t>pārējās dotācijas</t>
  </si>
  <si>
    <t>18.6.2.0.</t>
  </si>
  <si>
    <t>Pašvaldību budžetā saņemtās valsts budžeta mērķdotācijas</t>
  </si>
  <si>
    <t>18.6.2.1.</t>
  </si>
  <si>
    <t>mērķdotācijas izglītības pasākumiem</t>
  </si>
  <si>
    <t>18.6.2.2.</t>
  </si>
  <si>
    <t>mērķdotācijas kultūras pasākumiem</t>
  </si>
  <si>
    <t>18.6.2.3.</t>
  </si>
  <si>
    <t>mērķdotācijas plānošanas reģionu, rajonu un vietējo pašvaldību teritorijas plānojuma izstrādei</t>
  </si>
  <si>
    <t>18.6.2.4.</t>
  </si>
  <si>
    <t>mērķdotācijas pašvaldību pamatizglītības, vispārējās vidējās izglītības, profesionālās izglītības, speciālās izglītības iestāžu un daļējai interešu izglītības programmu pedagogu darba samaksai un valsts sociālās apdrošināšanas obligātajām iemaksām</t>
  </si>
  <si>
    <t>18.6.2.5.</t>
  </si>
  <si>
    <t>mērķdotācijas pašvaldību izglītības iestāžu piecgadīgo un sešgadīgo bērnu apmācības pedagogu darba samaksai un valsts sociālās apdrošināšanas obligātajām iemaksām</t>
  </si>
  <si>
    <t>18.6.2.6.</t>
  </si>
  <si>
    <t>mērķdotācijas pašvaldību apvienošanās (sadarbības) projektu sagatavošanai un administratīvo teritoriju izpētei</t>
  </si>
  <si>
    <t>18.6.2.7.</t>
  </si>
  <si>
    <t>mērķdotācijas veselības aizsardzības pasākumiem</t>
  </si>
  <si>
    <t>18.6.2.8.</t>
  </si>
  <si>
    <t>mērķdotācijas sociālās nodrošināšanas pasākumiem</t>
  </si>
  <si>
    <t>18.6.2.9.</t>
  </si>
  <si>
    <t>pārējās mērķdotācijas pašvaldībām</t>
  </si>
  <si>
    <t>18.6.3.0.</t>
  </si>
  <si>
    <t>Pašvaldību budžetā saņemtie uzturēšanas izdevumu transferti ārvalstu finanšu palīdzības projektu īstenošanai no valsts budžeta iestādēm</t>
  </si>
  <si>
    <t>18.6.4.0.</t>
  </si>
  <si>
    <t>Pašvaldību budžetā saņemtā dotācija no pašvaldību finanšu izlīdzināšanas fonda</t>
  </si>
  <si>
    <t>18.6.9.0.</t>
  </si>
  <si>
    <t>Pārējie pašvaldību budžetā saņemtie valsts budžeta iestāžu uzturēšanas izdevumu transferti</t>
  </si>
  <si>
    <t>18.7.0.0.</t>
  </si>
  <si>
    <t>Pašvaldību budžetā saņemtie kapitālo izdevumu transferti un mērķdotācijas no valsts budžeta</t>
  </si>
  <si>
    <t>18.7.1.0.</t>
  </si>
  <si>
    <t>Mērķdotācijas pašvaldību kapitālajiem izdevumiem</t>
  </si>
  <si>
    <t>18.7.2.0.</t>
  </si>
  <si>
    <t>Kapitālo izdevumu transferti valsts budžeta iestāžu (valsts budžeta līdzdalības maksājumi) pašvaldībām ārvalstu finanšu palīdzības projektu īstenošanai</t>
  </si>
  <si>
    <t>18.7.3.0.</t>
  </si>
  <si>
    <t>Pārējie valsts budžeta iestāžu kapitālo izdevumu transferti pašvaldībām</t>
  </si>
  <si>
    <t>18.8.0.0.</t>
  </si>
  <si>
    <t>Pašvaldību budžetā saņemtie valsts budžeta transferti Eiropas Savienības struktūrfondu finansēto projektu īstenošanai</t>
  </si>
  <si>
    <t>18.8.1.0.</t>
  </si>
  <si>
    <t>Ieņēmumi par Eiropas Savienības struktūrfondu finansēto daļu projektu īstenošanai</t>
  </si>
  <si>
    <t>18.8.1.1.</t>
  </si>
  <si>
    <t>uzturēšanas izdevumu transferti pašvaldību budžetā  par Eiropas Savienības struktūrfondu finansēto daļu projektu īstenošanai</t>
  </si>
  <si>
    <t>18.8.1.2.</t>
  </si>
  <si>
    <t>kapitālo izdevumu transferti pašvaldību budžetā par Eiropas Savienības struktūrfondu finansēto daļu projektu īstenošanai</t>
  </si>
  <si>
    <t>18.8.2.0.</t>
  </si>
  <si>
    <t>Ieņēmumi par valsts budžeta finansējuma daļu Eiropas Savienības struktūrfondu finansēto projektu īstenošanai</t>
  </si>
  <si>
    <t>18.8.2.1.</t>
  </si>
  <si>
    <t>uzturēšanas izdevumu transferti pašvaldību budžetā par valsts budžeta līdzdalības maksājuma daļu Eiropas Savienības struktūrfondu finansēto projektu īstenošanai</t>
  </si>
  <si>
    <t>18.8.2.2.</t>
  </si>
  <si>
    <t>kapitālo izdevumu transferti pašvaldību budžetā par valsts budžeta līdzdalības maksājuma daļu Eiropas Savienības struktūrfondu finansēto projektu īstenošanai</t>
  </si>
  <si>
    <t>19.0.0.0.</t>
  </si>
  <si>
    <t xml:space="preserve">Pašvaldību budžetu transferti </t>
  </si>
  <si>
    <t>19.1.0.0.</t>
  </si>
  <si>
    <t>Ieņēmumi no vienas pašvaldības cita budžeta veidiem</t>
  </si>
  <si>
    <t>19.1.1.0.</t>
  </si>
  <si>
    <t>Saņemtie transferta ieņēmumi uzturēšanas izdevumiem starp vienas pašvaldības dažādiem budžeta veidiem</t>
  </si>
  <si>
    <t>19.1.1.2.</t>
  </si>
  <si>
    <t>no speciālā budžeta uz pamatbudžetu</t>
  </si>
  <si>
    <t>19.1.2.0.</t>
  </si>
  <si>
    <t>Saņemtie transferta ieņēmumi kapitāliem izdevumiem starp vienas pašvaldības dažādiem budžeta veidiem</t>
  </si>
  <si>
    <t>19.1.2.2.</t>
  </si>
  <si>
    <t>19.2.0.0.</t>
  </si>
  <si>
    <t>Ieņēmumi pašvaldību budžetā no citām pašvaldībām</t>
  </si>
  <si>
    <t>19.2.1.0.</t>
  </si>
  <si>
    <t xml:space="preserve">Ieņēmumi izglītības funkciju nodrošināšanai </t>
  </si>
  <si>
    <t>19.2.2.0.</t>
  </si>
  <si>
    <t>Ieņēmumi kultūras funkciju nodrošināšanai</t>
  </si>
  <si>
    <t>19.2.3.0.</t>
  </si>
  <si>
    <t>Ieņēmumi sociālās palīdzības funkciju nodrošināšanai</t>
  </si>
  <si>
    <t>19.2.4.0.</t>
  </si>
  <si>
    <t>Ieņēmumi par līdzfinansējuma projektu īstenošanu</t>
  </si>
  <si>
    <t>19.2.5.0.</t>
  </si>
  <si>
    <t>Pārējie ieņēmumi no citām pašvaldībām</t>
  </si>
  <si>
    <t>19.3.0.0.</t>
  </si>
  <si>
    <t>Ieņēmumi no rajona padomēm</t>
  </si>
  <si>
    <t>19.3.1.0.</t>
  </si>
  <si>
    <t>Ieņēmumi pašvaldības budžetā no rajona padomes no valsts budžeta dotāciju un mērķdotāciju sadales</t>
  </si>
  <si>
    <t>19.3.1.1.</t>
  </si>
  <si>
    <t xml:space="preserve">izglītības funkcijas nodrošināšanai no valsts dotāciju un mērķdotāciju sadales </t>
  </si>
  <si>
    <t>19.3.1.2.</t>
  </si>
  <si>
    <t xml:space="preserve">kultūras funkcijas nodrošināšanai no valsts dotāciju un mērķdotāciju sadales </t>
  </si>
  <si>
    <t>19.3.1.9.</t>
  </si>
  <si>
    <t>pārējo valsts budžeta dotāciju un mērķdotāciju sadales ieņēmumi</t>
  </si>
  <si>
    <t>19.3.2.0.</t>
  </si>
  <si>
    <t>Pārējie maksājumi no rajona padomēm</t>
  </si>
  <si>
    <t>19.3.2.1.</t>
  </si>
  <si>
    <t>izglītības funkcijas nodrošināšanai no rajona padomju līdzekļiem</t>
  </si>
  <si>
    <t>19.3.2.2.</t>
  </si>
  <si>
    <t>kultūras funkcijas nodrošināšanai no rajona padomju līdzekļiem</t>
  </si>
  <si>
    <t>19.3.2.9.</t>
  </si>
  <si>
    <t>pārējo funkciju nodrošināšanai pašvaldībām no rajona padomju līdzekļiem</t>
  </si>
  <si>
    <t>19.4.0.0.</t>
  </si>
  <si>
    <t xml:space="preserve">Pašvaldību savstarpējie kapitālo izdevumu transferti </t>
  </si>
  <si>
    <t>19.4.1.0.</t>
  </si>
  <si>
    <t>Pašvaldību budžeta kapitālo izdevumu transferti no vienas pašvaldības pamatbudžeta uz citas pašvaldības pamatbudžetu</t>
  </si>
  <si>
    <t>19.4.2.0.</t>
  </si>
  <si>
    <t>Pašvaldību budžeta kapitālo izdevumu transferti no rajona padomes pamatbudžeta uz pašvaldības pamatbudžetu</t>
  </si>
  <si>
    <t xml:space="preserve">Izdevumi atbilstoši funkcionālajām kategorijām </t>
  </si>
  <si>
    <t>Pašvaldības teritoriju un mājokļu apsaimniekošana</t>
  </si>
  <si>
    <t>Atpūta, kultūra un reliģija</t>
  </si>
  <si>
    <t>Izdevumi atbilstoši ekonomiskajām kategorijām</t>
  </si>
  <si>
    <t>1100</t>
  </si>
  <si>
    <t>1200</t>
  </si>
  <si>
    <t>Darba devēja valsts sociālās apdrošināšanas obligātās iemaksas, sociāla rakstura pabalsti un kompensācijas</t>
  </si>
  <si>
    <t>Komandējumi un dienesta braucieni</t>
  </si>
  <si>
    <t>Pakalpojumi</t>
  </si>
  <si>
    <t>Krājumi, materiāli, energoresursi, preces, biroja preces un inventārs, ko neuzskaita kodā 5000</t>
  </si>
  <si>
    <t>Izdevumi periodikas iegādei</t>
  </si>
  <si>
    <t xml:space="preserve">Budžeta iestāžu nodokļu maksājumi </t>
  </si>
  <si>
    <t xml:space="preserve">Procentu maksājumi ārvalstu un starptautiskajām finanšu institūcijām </t>
  </si>
  <si>
    <t xml:space="preserve">Procentu maksājumi iekšzemes kredītiestādēm </t>
  </si>
  <si>
    <t xml:space="preserve">Pārējie procentu maksājumi </t>
  </si>
  <si>
    <t>4310</t>
  </si>
  <si>
    <t>Valsts budžeta iestāžu procentu maksājumi Valsts kasei</t>
  </si>
  <si>
    <t>4340</t>
  </si>
  <si>
    <t>Pašvaldību iestāžu procentu maksājumi par aizņēmumiem no pašvaldību budžeta</t>
  </si>
  <si>
    <t>Subsīdijas lauksaimniecības ražošanai</t>
  </si>
  <si>
    <t>Subsīdijas un dotācijas komersantiem, biedrībām un nodibinājumiem, izņemot lauksaimniecības ražošanu</t>
  </si>
  <si>
    <t>Subsīdijas komersantiem sabiedriskā transporta pakalpojumu nodrošināšanai (par pasažieru regulārajiem pārvadājumiem)</t>
  </si>
  <si>
    <t>Citas subsīdijas ražošanai</t>
  </si>
  <si>
    <t xml:space="preserve">Sociālie pabalsti </t>
  </si>
  <si>
    <t>Pensijas un sociālie pabalsti naudā</t>
  </si>
  <si>
    <t>Sociālie pabalsti natūrā</t>
  </si>
  <si>
    <t>Pārējie klasifikācijā neminētie maksājumi iedzīvotājiem natūrā un kompensācijas</t>
  </si>
  <si>
    <t>7000</t>
  </si>
  <si>
    <t>Valsts budžeta transferti, dotācijas un mērķdotācijas pašvaldībām uzturēšanas izdevumiem, pašu resursi, starptautiskā sadarbība</t>
  </si>
  <si>
    <t xml:space="preserve">Starptautiskā sadarbība </t>
  </si>
  <si>
    <t>Pašvaldību budžeta uzturēšanas izdevumu transferti t.sk.:</t>
  </si>
  <si>
    <t>Pašvaldību budžeta uzturēšanas izdevumu transferti citām pašvaldībām</t>
  </si>
  <si>
    <t xml:space="preserve">Uzturēšanas izdevumu transferti starp vienas pašvaldības dažādiem budžeta veidiem </t>
  </si>
  <si>
    <t xml:space="preserve">     Rajona padomes transferti pašvaldībām </t>
  </si>
  <si>
    <t>Pašvaldības budžeta uzturēšanas izdevumu transferts uz valsts budžetu</t>
  </si>
  <si>
    <t>Pašvaldības budžeta dotācija pašvaldību finanšu izlīdzināšanas fondam</t>
  </si>
  <si>
    <t>Nemateriālie ieguldījumi</t>
  </si>
  <si>
    <t>Pamatlīdzekļi</t>
  </si>
  <si>
    <t xml:space="preserve">2.2.   </t>
  </si>
  <si>
    <t>Pašvaldības budžeta transferti kapitālajiem izdevumiem starp dažādiem budžeta veidiem</t>
  </si>
  <si>
    <t>Pašvaldības pamatbudžeta kapitālo izdevumu transferts uz pašvaldības speciālo budžetu</t>
  </si>
  <si>
    <t>Pašvaldību budžeta transferti kapitālajiem izdevumiem no pamatbudžeta uz pamatbudžetu</t>
  </si>
  <si>
    <t>Pašvaldību budžeta transferti kapitālajiem izdevumiem no pašvaldības pamatbudžeta uz valsts pamatbudžetu</t>
  </si>
  <si>
    <t>Vienas pašvaldības pamatbudžeta kapitālo izdevumu transferts uz citas pašvaldības pamatbudžetu</t>
  </si>
  <si>
    <t>Pašvaldību budžeta transferti kapitālajiem izdevumiem no rajona padomes pamatbudžeta uz pašvaldības pamatbudžetu</t>
  </si>
  <si>
    <t>Pārējie izdevumi, kas veidojas pēc uzkrāšanas principa un nav klasificēti iepriekš</t>
  </si>
  <si>
    <t>Izdevumi par kapitāla daļu pārdošanu un pārvērtēšanu, vērtspapīru tirdzniecību un pārvērtēšanu un kapitāla daļu iegādi</t>
  </si>
  <si>
    <t>Dažādi izdevumi, kas veidojas pēc uzkrāšanas principa un nav klasificēti iepriekš</t>
  </si>
  <si>
    <t xml:space="preserve">IX Finansēšana </t>
  </si>
  <si>
    <t xml:space="preserve">Naudas līdzekļi un noguldījumi (atlikuma izmaiņas) </t>
  </si>
  <si>
    <t>F22010000</t>
  </si>
  <si>
    <t>Pieprasījuma noguldījumi</t>
  </si>
  <si>
    <t>F29010000</t>
  </si>
  <si>
    <t>Termiņnoguldījumi</t>
  </si>
  <si>
    <t>F30010000</t>
  </si>
  <si>
    <t>F30020000</t>
  </si>
  <si>
    <t>F55010000</t>
  </si>
  <si>
    <t>Akcijas un cita līdzdalība komersantu pašu kapitālā, neskaitot kopieguldījumu fonda akcijas</t>
  </si>
  <si>
    <t>F56010000</t>
  </si>
  <si>
    <t>Kopieguldījumu fonda akcijas</t>
  </si>
  <si>
    <t>Iedzīvotāju ienākuma nodokļa atlikums uz gada sākumu, Ls</t>
  </si>
  <si>
    <t>Iedzīvotāju ienākuma nodokļa atlikums uz perioda beigām, Ls</t>
  </si>
  <si>
    <t>*Gada plāns nav uzrādīts 237 pašvaldībām.</t>
  </si>
  <si>
    <t xml:space="preserve">Pārvaldnieka vietā-                                                          </t>
  </si>
  <si>
    <t>Musakova 67094286</t>
  </si>
  <si>
    <r>
      <t>Valsts budžeta transferti</t>
    </r>
    <r>
      <rPr>
        <sz val="10"/>
        <rFont val="Times New Roman"/>
        <family val="1"/>
      </rPr>
      <t xml:space="preserve"> </t>
    </r>
  </si>
  <si>
    <r>
      <t>Ieņēmumu pārsniegums (+) vai deficīts (-)</t>
    </r>
    <r>
      <rPr>
        <sz val="10"/>
        <rFont val="Times New Roman"/>
        <family val="1"/>
      </rPr>
      <t xml:space="preserve"> (I - VIII)</t>
    </r>
  </si>
  <si>
    <t>Pašvaldību speciālā budžeta ieņēmumi un izdevumi</t>
  </si>
  <si>
    <t>9.1.tabula</t>
  </si>
  <si>
    <t>1</t>
  </si>
  <si>
    <t>2</t>
  </si>
  <si>
    <t>3</t>
  </si>
  <si>
    <t>4</t>
  </si>
  <si>
    <t>I  Ieņēmumi kopā</t>
  </si>
  <si>
    <t xml:space="preserve">Privatizācijas fonda līdzekļi </t>
  </si>
  <si>
    <t>Nodokļi par pakalpojumiem un precēm</t>
  </si>
  <si>
    <t>Ieņēmumi no uzņēmējdarbības un īpašuma</t>
  </si>
  <si>
    <t>10.0.0.0</t>
  </si>
  <si>
    <t>12.3.1.0.</t>
  </si>
  <si>
    <t xml:space="preserve">   Ieņēmumi no privatizācijas</t>
  </si>
  <si>
    <t>Ieņēmumi no valsts (pašvaldības) īpašuma iznomāšanas, pārdošanas un no nodokļu pamatparāda kapitalizācijas</t>
  </si>
  <si>
    <t>21.0.0.0.</t>
  </si>
  <si>
    <t>Budžeta iestāžu ieņēmumi</t>
  </si>
  <si>
    <t>Pašvaldību budžetā saņemtie uzturēšanas izdrevumu transferti no valsts budžeta</t>
  </si>
  <si>
    <t>18.9.0.0.</t>
  </si>
  <si>
    <t>Pašvaldību speciālajā budžetā saņemtie valsts budžeta transferti un mērķdotācijas</t>
  </si>
  <si>
    <t>Pašvaldību budžeta transferti</t>
  </si>
  <si>
    <t xml:space="preserve">Dabas resursu nodoklis </t>
  </si>
  <si>
    <t xml:space="preserve">Autoceļu (ielu) fonda līdzekļi </t>
  </si>
  <si>
    <t xml:space="preserve">Pārējie speciālā budžeta līdzekļi </t>
  </si>
  <si>
    <t xml:space="preserve">Pašvaldību budžetā saņemtie uzturēšanas izdrevumu transferti no valsts budžeta </t>
  </si>
  <si>
    <t>II Izdevumi atbilstoši funkcionālajām kategorijām</t>
  </si>
  <si>
    <t>III   Izdevumi atbilstoši ekonomiskajām kategorijām</t>
  </si>
  <si>
    <t>1000</t>
  </si>
  <si>
    <t>2000</t>
  </si>
  <si>
    <t>2100</t>
  </si>
  <si>
    <t>2200</t>
  </si>
  <si>
    <t>2300</t>
  </si>
  <si>
    <t>2400</t>
  </si>
  <si>
    <t>2500</t>
  </si>
  <si>
    <t>Budžeta iestāžu nodokļu maksājumi</t>
  </si>
  <si>
    <t>2800</t>
  </si>
  <si>
    <t>4200</t>
  </si>
  <si>
    <t>Procentu maksājumi iekšzemes kredītiestādēm</t>
  </si>
  <si>
    <t>Pārējie procentu maksājumi</t>
  </si>
  <si>
    <t>4311</t>
  </si>
  <si>
    <t>Budžeta iestāžu procentu maksājumi Valsts kasei, izņemot valsts sociālās apdrošināšanas speciālo budžetu</t>
  </si>
  <si>
    <t>3000</t>
  </si>
  <si>
    <t>3200</t>
  </si>
  <si>
    <t>Subsīdijas un dotācijas komersantiem, biedrībām un nodibinājumiem,izņemot lauksaimniecības ražošanu</t>
  </si>
  <si>
    <t>3300</t>
  </si>
  <si>
    <t>3800</t>
  </si>
  <si>
    <t>Īpašjās programmās plānotās un ar Ministru kabineta rīkojumu sadalāmās apropriācijas</t>
  </si>
  <si>
    <t>6000</t>
  </si>
  <si>
    <t>6200</t>
  </si>
  <si>
    <t>Sociālie pabalsti naudā</t>
  </si>
  <si>
    <t>6400</t>
  </si>
  <si>
    <t>7200</t>
  </si>
  <si>
    <t>Pašvaldību budžeta uzturēšanas izdevumu transferti</t>
  </si>
  <si>
    <t>7240</t>
  </si>
  <si>
    <t>7250</t>
  </si>
  <si>
    <t>Pašvaldību budžeta uzturēšanas izdevumu transferti no pašvaldības speciālā budžeta uz valsts speciālo budžetu</t>
  </si>
  <si>
    <t>7300</t>
  </si>
  <si>
    <t>7500</t>
  </si>
  <si>
    <t>2.1./5000</t>
  </si>
  <si>
    <t>5100</t>
  </si>
  <si>
    <t>5200</t>
  </si>
  <si>
    <t>2.2./9000</t>
  </si>
  <si>
    <t>9200</t>
  </si>
  <si>
    <t>9400</t>
  </si>
  <si>
    <t>Pašvaldību speciālā budžeta kapitālo izdevumu transferts uz speciālo budžetu</t>
  </si>
  <si>
    <t>9420</t>
  </si>
  <si>
    <t>Vienas pašvaldības speciālā budžeta kapitālo izdevumu transferts uz citas pašvaldības speciālo budžetu</t>
  </si>
  <si>
    <t>9430</t>
  </si>
  <si>
    <t>Rajona padomes speciālā budžeta kapitālo izdevumu transferts uz pašvaldības speciālo budžetu</t>
  </si>
  <si>
    <t>9500</t>
  </si>
  <si>
    <t>Valsts budžeta mērķdotācija kapitālajiem izdevumiem pašvaldībām</t>
  </si>
  <si>
    <t>3.0.   8000</t>
  </si>
  <si>
    <t>IV Finansēšana</t>
  </si>
  <si>
    <t>Naudas līdzekļi un noguldījumi (atlikuma izmaiņas)</t>
  </si>
  <si>
    <t>Akcijas un cita līdzdalība komersantu
 pašu kapitālā</t>
  </si>
  <si>
    <t>Morusa  67094338</t>
  </si>
  <si>
    <r>
      <t xml:space="preserve">Ieņēmumu pārsniegums (+) vai deficīts (-) </t>
    </r>
    <r>
      <rPr>
        <sz val="10"/>
        <rFont val="Times New Roman"/>
        <family val="1"/>
      </rPr>
      <t>(I-III)</t>
    </r>
  </si>
  <si>
    <t>Pašvaldību ziedojumu un dāvinājumu ieņēmumi un izdevumi</t>
  </si>
  <si>
    <t>1.8-12.10.2/1</t>
  </si>
  <si>
    <t>9.2.tabula</t>
  </si>
  <si>
    <t>23.0.0.0.</t>
  </si>
  <si>
    <t>Saņemtie ziedojumi un dāvinājumi</t>
  </si>
  <si>
    <t>23.2.0.0.</t>
  </si>
  <si>
    <t>Ziedojumu un dāvinājumu ieņēmumi no (uz) depozīta(-u)</t>
  </si>
  <si>
    <t>Procentu ieņēmumi par ziedojumu un dāvinājumu budžeta līdzekļu depozītā vai kontu atlikumiem</t>
  </si>
  <si>
    <t>Ziedojumi un dāvinājumi, kas saņemti no juridiskajām personām</t>
  </si>
  <si>
    <t>Ziedojumi un dāvinājumi, kas saņemti no fiziskajām personām</t>
  </si>
  <si>
    <t>23.6.0.0.</t>
  </si>
  <si>
    <t>Naturālā veidā saņemtie ziedojumi un dāvinājumi</t>
  </si>
  <si>
    <t>III Izdevumi atbilstoši ekonomiskajāmm kategorijām</t>
  </si>
  <si>
    <t>Grāmatas un periodiskie izdevumi</t>
  </si>
  <si>
    <t>Subsīdijas un dotācijas komersantiem, izņemot lauksaimniecības ražošanu, nevalstiskajām organizācijām un citām institūcijām</t>
  </si>
  <si>
    <t>Pārējie pabalsti un kompensācijas</t>
  </si>
  <si>
    <t>1.5.    7000</t>
  </si>
  <si>
    <t>Uzturēšanas transferti</t>
  </si>
  <si>
    <t>Mērķdotācijas pašvaldību budžetiem</t>
  </si>
  <si>
    <t>2.1.   5000</t>
  </si>
  <si>
    <t>2.2.   9000</t>
  </si>
  <si>
    <t>Kapitālo izdevumu transferti starp vienas pašvaldības dažādiem budžeta veidiem</t>
  </si>
  <si>
    <t>3.0.  8000</t>
  </si>
  <si>
    <t>Zaudējumi no valūtas kursa svārstībām attiecībā uz budžeta iestāžu sniegtajiem maksas pakalpojumiem un citiem pašu ieņēmumu līdzekļiem</t>
  </si>
  <si>
    <t>Zaudējumi no valūtas kursa svārstībām attiecībā uz ziedojumu un dāvinājumu līdzekļiem</t>
  </si>
  <si>
    <t>Ieņēmumu pārsniegums (+) vai deficīts (-) (I-III)</t>
  </si>
  <si>
    <t>IX Finansēšana</t>
  </si>
  <si>
    <t>Krūmiņa  67094385</t>
  </si>
  <si>
    <t xml:space="preserve">Valsts kases kontu atlikumi kredītiestādēs </t>
  </si>
  <si>
    <t>10.tabula</t>
  </si>
  <si>
    <t>(tūkst.latu)</t>
  </si>
  <si>
    <t>Kontu atlikumi pārskata gada sākumā</t>
  </si>
  <si>
    <t>Kontu atlikumi pārskata perioda beigās</t>
  </si>
  <si>
    <t>Izmaiņas pārskata periodā                           (3-2)</t>
  </si>
  <si>
    <t>Kontu atlikumi pārskata perioda sākumā</t>
  </si>
  <si>
    <t>Izmaiņas pārskata periodā (3-2)</t>
  </si>
  <si>
    <t>Finanšu resursi kopā (1.+2.)</t>
  </si>
  <si>
    <t>1. Latvijā (1.1.+1.2.)</t>
  </si>
  <si>
    <t>1.1. Norēķinu konti</t>
  </si>
  <si>
    <t>Latvijas Bankā</t>
  </si>
  <si>
    <t>Latvijas Banka</t>
  </si>
  <si>
    <t>Pārējās kredītiestādēs</t>
  </si>
  <si>
    <t>1.2. Depozītu konti</t>
  </si>
  <si>
    <t>2. Ārvalstīs (2.1.+2.2.)</t>
  </si>
  <si>
    <t>2. Ārvalstīs (2.1.)</t>
  </si>
  <si>
    <t>2.1. Norēķinu konti</t>
  </si>
  <si>
    <t>2.2. Depozītu konti</t>
  </si>
  <si>
    <t xml:space="preserve">Pārvaldnieka vietā- </t>
  </si>
  <si>
    <t>Brine  67094250</t>
  </si>
  <si>
    <t>Programmas “Valsts aizsardzība, drošība un integrācija NATO” 2009.gadam</t>
  </si>
  <si>
    <t>11.tabula</t>
  </si>
  <si>
    <t>Izpilde % pret gada plānu          (3/2)</t>
  </si>
  <si>
    <t>Aizsardzības ministrija</t>
  </si>
  <si>
    <t>Informācijas analīzes dienests</t>
  </si>
  <si>
    <t>Robežsardze</t>
  </si>
  <si>
    <t>Latvijas Bankas apsardze</t>
  </si>
  <si>
    <t>Aizsardzības pārvalde</t>
  </si>
  <si>
    <t>Satversmes aizsardzības birojs</t>
  </si>
  <si>
    <t>KOPĀ</t>
  </si>
  <si>
    <t xml:space="preserve">Pārvaldnieka vietā-                  </t>
  </si>
  <si>
    <t xml:space="preserve">Valsts budžeta aizdevumi un aizdevumu atmaksas </t>
  </si>
  <si>
    <t>(2009. gada janvāris)</t>
  </si>
  <si>
    <t>2009. gada 16. februāris</t>
  </si>
  <si>
    <t>13. tabula</t>
  </si>
  <si>
    <t xml:space="preserve">           (latos)</t>
  </si>
  <si>
    <t>finansēšana</t>
  </si>
  <si>
    <t>budžeta tips</t>
  </si>
  <si>
    <t>sektors</t>
  </si>
  <si>
    <t>aizdevuma mērķis</t>
  </si>
  <si>
    <t>F40 01 00 00</t>
  </si>
  <si>
    <t>S13 00 00</t>
  </si>
  <si>
    <t>Vispārējā valdība</t>
  </si>
  <si>
    <t>S13 01 00</t>
  </si>
  <si>
    <t>Valsts struktūras</t>
  </si>
  <si>
    <t>S13 01 20</t>
  </si>
  <si>
    <t>Valsts struktūru kontrolēti un finansēti komersanti</t>
  </si>
  <si>
    <t>S</t>
  </si>
  <si>
    <t>S13 04 00</t>
  </si>
  <si>
    <t>Valsts sociālās apdrošināšanas struktūras</t>
  </si>
  <si>
    <t>S13 03 00</t>
  </si>
  <si>
    <t>Pašvaldību struktūras</t>
  </si>
  <si>
    <t>S13 03 10</t>
  </si>
  <si>
    <t>Pašvaldības</t>
  </si>
  <si>
    <t>Pašvaldību finanšu stabilizācija</t>
  </si>
  <si>
    <t>ES fondu līdzfinansēto projektu un pasākumu īstenošana</t>
  </si>
  <si>
    <t>Pašvaldību investīcijām (izņemot 3000)</t>
  </si>
  <si>
    <t>Iedzīvotāju ienākuma nodokļa neizpildes kompensācija</t>
  </si>
  <si>
    <t>S13 03 20</t>
  </si>
  <si>
    <t>Pašvaldību struktūru kontrolēti un finansēti komersanti</t>
  </si>
  <si>
    <t>S11 00 00</t>
  </si>
  <si>
    <t>Nefinanšu komersanti</t>
  </si>
  <si>
    <t>F40 01 00 20</t>
  </si>
  <si>
    <t>P</t>
  </si>
  <si>
    <t>S13 01 10</t>
  </si>
  <si>
    <t>Ministrijas un centrālās valsts iestādes</t>
  </si>
  <si>
    <t>Studējošo un studiju kreditēšana</t>
  </si>
  <si>
    <t>Labklājības ministrija</t>
  </si>
  <si>
    <t>Budžeta un finanšu vadība</t>
  </si>
  <si>
    <t>Finanšu iestādes</t>
  </si>
  <si>
    <t>Pārvaldnieks</t>
  </si>
  <si>
    <t>Ciršs, 7094334</t>
  </si>
  <si>
    <t>Ciršs  67094334</t>
  </si>
  <si>
    <t>Smilšu ielā 1, Rīgā, LV-1919, tālrunis (+371) 67094222, fakss (+371) 67094220, e-pasts: kase@kase.gov.lv, www.kase.gov.lv</t>
  </si>
  <si>
    <t>Oficiālais mēneša pārskats</t>
  </si>
  <si>
    <t>Konsolidētā kopbudžeta izpilde (ieskaitot ziedojumus un dāvinājumus)</t>
  </si>
  <si>
    <t>(2009.gada janvāris)</t>
  </si>
  <si>
    <t>Rīgā</t>
  </si>
  <si>
    <t>2009.gada 16.februāris</t>
  </si>
  <si>
    <t>Nr.1.8-12.10.2/1</t>
  </si>
  <si>
    <t>(tūkst.latos)</t>
  </si>
  <si>
    <t>Rādītāji</t>
  </si>
  <si>
    <t>Konsolidētais
valsts budžets</t>
  </si>
  <si>
    <t>Konsolidētais
pašvaldību budžets</t>
  </si>
  <si>
    <t>Konsolidētais kopbudžets</t>
  </si>
  <si>
    <t>Pārskata mēneša izpilde</t>
  </si>
  <si>
    <t xml:space="preserve">     Ieņēmumi (bruto)</t>
  </si>
  <si>
    <t>konsolidējamā pozīcija</t>
  </si>
  <si>
    <t>x</t>
  </si>
  <si>
    <t>Kopbudžeta ieņēmumi (neto)</t>
  </si>
  <si>
    <t xml:space="preserve">     Izdevumi (bruto)</t>
  </si>
  <si>
    <t>Kopbudžeta izdevumi (neto)</t>
  </si>
  <si>
    <t>Finansiālā bilance</t>
  </si>
  <si>
    <t>Finansēšana</t>
  </si>
  <si>
    <t>Naudas līdzekļi un noguldījumi</t>
  </si>
  <si>
    <t>Iegādātie parāda vērtspapīri, izņemot atvasinātos finanšu instrumentus</t>
  </si>
  <si>
    <t>Emitētie parāda vērtspapīri</t>
  </si>
  <si>
    <t>Aizņēmumi</t>
  </si>
  <si>
    <t>Aizdevumi</t>
  </si>
  <si>
    <t>Akcijas un cita līdzdalība komersantu pašu kapitālā</t>
  </si>
  <si>
    <t>Kopieguldījuma fondu akcijas</t>
  </si>
  <si>
    <t xml:space="preserve">Pārvaldnieka vietā-      </t>
  </si>
  <si>
    <t>pārvaldnieka vietniece</t>
  </si>
  <si>
    <t>G.Medne</t>
  </si>
  <si>
    <t>Lansmane 67094239</t>
  </si>
  <si>
    <t>Valsts konsolidētā budžeta izpilde (neieskaitot ziedojumus un dāvinājumus)</t>
  </si>
  <si>
    <t>1.tabula</t>
  </si>
  <si>
    <t>(latos)</t>
  </si>
  <si>
    <t xml:space="preserve">Rādītāji </t>
  </si>
  <si>
    <t>Likumā apstiprinātais gada plāns</t>
  </si>
  <si>
    <t>Izpilde no gada sākuma</t>
  </si>
  <si>
    <t>Izpilde % pret gada plānu            (4/3)</t>
  </si>
  <si>
    <t xml:space="preserve">Pārskata mēneša  izpilde </t>
  </si>
  <si>
    <t>KA</t>
  </si>
  <si>
    <t>Valsts budžeta ieņēmumi (PA+SA)</t>
  </si>
  <si>
    <t>Valsts pamatbudžeta ieņēmumi (bruto)</t>
  </si>
  <si>
    <t xml:space="preserve">   Nodokļu ieņēmumi</t>
  </si>
  <si>
    <t xml:space="preserve">      Ienākuma nodokļi</t>
  </si>
  <si>
    <t xml:space="preserve">          Ieņēmumi no iedzīvotāju ienākuma nodokļa</t>
  </si>
  <si>
    <t xml:space="preserve">          Ieņēmumi no juridisko personu ienākuma nodokļa</t>
  </si>
  <si>
    <t xml:space="preserve">               Uzņēmuma ienākuma nodoklis</t>
  </si>
  <si>
    <t xml:space="preserve">      Nodokļi par pakalpojumiem un precēm</t>
  </si>
  <si>
    <t xml:space="preserve">           Pievienotās vērtības nodoklis</t>
  </si>
  <si>
    <t xml:space="preserve">           Akcīzes nodoklis</t>
  </si>
  <si>
    <t xml:space="preserve">           Nodokļi atsevišķām precēm un pakalpojumu veidiem</t>
  </si>
  <si>
    <t xml:space="preserve">              Azartspēļu nodoklis</t>
  </si>
  <si>
    <t xml:space="preserve">              Izložu nodoklis</t>
  </si>
  <si>
    <t xml:space="preserve">              Vieglo automobiļu un motociklu nodoklis </t>
  </si>
  <si>
    <t xml:space="preserve">              Elektroenerģijas nodoklis </t>
  </si>
  <si>
    <t xml:space="preserve">          Nodokļi un maksājumi par tiesībām lietot atsevišķas preces</t>
  </si>
  <si>
    <t xml:space="preserve">              Dabas resursu nodoklis</t>
  </si>
  <si>
    <t xml:space="preserve">         Muitas nodoklis</t>
  </si>
  <si>
    <t xml:space="preserve">          Citiem budžetiem sadalāmie nodokļi</t>
  </si>
  <si>
    <t xml:space="preserve">     Nenodokļu ieņēmumi</t>
  </si>
  <si>
    <t xml:space="preserve">     Maksas pakalpojumi un citi pašu ieņēmumi</t>
  </si>
  <si>
    <t xml:space="preserve">     Ārvalstu finanšu palīdzība</t>
  </si>
  <si>
    <t>PA</t>
  </si>
  <si>
    <t>Valsts pamatbudžeta ieņēmumi (neto)</t>
  </si>
  <si>
    <t>Valsts speciālā budžeta ieņēmumi (bruto)</t>
  </si>
  <si>
    <t xml:space="preserve">     Nodokļu ieņēmumi</t>
  </si>
  <si>
    <t xml:space="preserve">             Sociālās apdrošināšanas iemaksas</t>
  </si>
  <si>
    <t xml:space="preserve">     Transferti</t>
  </si>
  <si>
    <t xml:space="preserve">                  mīnus transferts no valsts pamatbudžeta</t>
  </si>
  <si>
    <t>SA</t>
  </si>
  <si>
    <t>Valsts speciālā budžeta ieņēmumi (neto)</t>
  </si>
  <si>
    <t>KB</t>
  </si>
  <si>
    <t>Valsts budžeta izdevumi  (KB1+KB2)</t>
  </si>
  <si>
    <t>KB1</t>
  </si>
  <si>
    <t>Valsts budžeta uzturēšanas izdevumi (PB1+SB1)</t>
  </si>
  <si>
    <t>KB2</t>
  </si>
  <si>
    <t>Valsts budžeta kapitālie izdevumi (PB2+SB2)</t>
  </si>
  <si>
    <t xml:space="preserve"> Valsts budžeta finansiālā bilance (KA-KB)</t>
  </si>
  <si>
    <t>Finansēšana:</t>
  </si>
  <si>
    <t xml:space="preserve">   Aizņēmumi</t>
  </si>
  <si>
    <t xml:space="preserve">   Aizdevumi</t>
  </si>
  <si>
    <t xml:space="preserve">   Naudas līdzekļi</t>
  </si>
  <si>
    <t xml:space="preserve">      Maksas pakalpojumu un citu pašu ieņēmumu naudas līdzekļu atlikumu izmaiņas palielinājums (-) vai samazinājums (+)</t>
  </si>
  <si>
    <t xml:space="preserve">      Ārvalstu finanšu palīdzības naudas līdzekļu atlikumu izmaiņas palielinājums (-) vai samazinājums (+)</t>
  </si>
  <si>
    <t xml:space="preserve">      Valsts speciālā budžeta naudas līdzekļu atlikumu izmaiņas palielinājums (-) vai samazinājums (+)</t>
  </si>
  <si>
    <t xml:space="preserve">      Naudas līdzekļu aizdevumiem atlikumu izmaiņas palielinājums (-) vai samazinājums (+)</t>
  </si>
  <si>
    <t xml:space="preserve">      Naudas līdzekļu akcijām un citai līdzdalībai komersantu pašu kapitālā atlikumu izmaiņas palielinājums (-) vai samazinājums (+)</t>
  </si>
  <si>
    <t xml:space="preserve">   Akcijas un cita līdzdalība komersantu pašu kapitālā</t>
  </si>
  <si>
    <t>Valsts pamatbudžeta izdevumi (bruto)</t>
  </si>
  <si>
    <t xml:space="preserve">              mīnus transferts valsts speciālajam  budžetam</t>
  </si>
  <si>
    <t>PB</t>
  </si>
  <si>
    <t>Valsts pamatbudžeta izdevumi (neto)</t>
  </si>
  <si>
    <t xml:space="preserve">   Valsts pamatbudžeta uzturēšanas izdevumi (bruto)</t>
  </si>
  <si>
    <t xml:space="preserve">             mīnus transferts valsts speciālajam  budžetam</t>
  </si>
  <si>
    <t>PB1</t>
  </si>
  <si>
    <t>Valsts pamatbudžeta uzturēšanas izdevumi (neto)</t>
  </si>
  <si>
    <t>Valsts pamatbudžeta kapitālie izdevumi (bruto)</t>
  </si>
  <si>
    <t>PB2</t>
  </si>
  <si>
    <t>Valsts pamatbudžeta kapitālie izdevumi (neto)</t>
  </si>
  <si>
    <t>Valsts pamatbudžeta finansiālā bilance</t>
  </si>
  <si>
    <t xml:space="preserve"> Valsts speciālā budžeta izdevumi (bruto)</t>
  </si>
  <si>
    <t>SB</t>
  </si>
  <si>
    <t xml:space="preserve"> Valsts speciālā budžeta izdevumi (neto)</t>
  </si>
  <si>
    <t>Valsts speciālā budžeta uzturēšanas izdevumi (bruto)</t>
  </si>
  <si>
    <t>SB1</t>
  </si>
  <si>
    <t>Valsts speciālā budžeta uzturēšanas izdevumi (neto)</t>
  </si>
  <si>
    <t>Valsts speciālā budžeta kapitālie izdevumi (bruto)</t>
  </si>
  <si>
    <t>SB2</t>
  </si>
  <si>
    <t>Valsts speciālā budžeta kapitālie izdevumi (neto)</t>
  </si>
  <si>
    <t>Valsts speciālā budžeta finansiālā bilance</t>
  </si>
  <si>
    <t xml:space="preserve">Pašvaldību konsolidētā budžeta izpilde  </t>
  </si>
  <si>
    <t>Nr.1.8.-12.10.2/1</t>
  </si>
  <si>
    <t>7.tabula</t>
  </si>
  <si>
    <t>Gada plāns</t>
  </si>
  <si>
    <t xml:space="preserve">KA </t>
  </si>
  <si>
    <t>Kopējie ieņēmumi (PA+SA)</t>
  </si>
  <si>
    <t>Pašvaldību pamatbudžeta ieņēmumi (bruto)</t>
  </si>
  <si>
    <t>Nodokļu ieņēmumi</t>
  </si>
  <si>
    <t>Nenodokļu ieņēmumi</t>
  </si>
  <si>
    <t>Maksas pakalpojumi un citi pašu ieņēmumi</t>
  </si>
  <si>
    <t>Ārvalstu finanšu palīdzība</t>
  </si>
  <si>
    <t>Saņemtie maksājumi</t>
  </si>
  <si>
    <t>iemaksas pašvaldību finanšu izlīdzināšanas fondā</t>
  </si>
  <si>
    <t>pašvaldību budžetu transferti</t>
  </si>
  <si>
    <t xml:space="preserve">PA </t>
  </si>
  <si>
    <t>Pašvaldību pamatbudžeta ieņēmumi (neto)</t>
  </si>
  <si>
    <t>Pašvaldību speciālā budžeta ieņēmumi (bruto)</t>
  </si>
  <si>
    <t>Īpašiem mērķiem iezīmēti līdzekļi</t>
  </si>
  <si>
    <t>ieņēmumi no privatizācijas</t>
  </si>
  <si>
    <t xml:space="preserve">SA </t>
  </si>
  <si>
    <t>Pašvaldību speciālā budžeta ieņēmumi (neto)</t>
  </si>
  <si>
    <t>Kopējie pašvaldību budžeta izdevumi (KB1+KB2+KB3)</t>
  </si>
  <si>
    <t>Kopējie pašvaldību uzturēšanas izdevumi (PB1+SB1)</t>
  </si>
  <si>
    <t>Kopējie pašvaldību kapitālie izdevumi (PB2+SB2)</t>
  </si>
  <si>
    <t>KB3</t>
  </si>
  <si>
    <t>Zaudējumi no valūtas kursa svārstībām (PB3+SB3)</t>
  </si>
  <si>
    <t>Pašvaldību budžeta finansiālā bilance (KA-KB)</t>
  </si>
  <si>
    <t xml:space="preserve">Finansēšana: </t>
  </si>
  <si>
    <t>Naudas līdzekļi</t>
  </si>
  <si>
    <t>Iegādātie parāda vērtspapīri, akcijas un cita līdzdalība komersantu pašu kapitālā</t>
  </si>
  <si>
    <t>Akcijas un cita līdzdalība komersantu pašu kapitālā, neskaitot kopieguldījumu fondu akcijas</t>
  </si>
  <si>
    <t>Kopieguldījumu fondu akcijas</t>
  </si>
  <si>
    <t xml:space="preserve"> Pašvaldību pamatbudžeta  izdevumi (bruto)</t>
  </si>
  <si>
    <t>Pašvaldību pamatbudžeta  izdevumi (neto)</t>
  </si>
  <si>
    <t xml:space="preserve"> Pašvaldību pamatbudžeta uzturēšanas izdevumi (bruto)</t>
  </si>
  <si>
    <t xml:space="preserve"> mīnuss    transferti uzturēšanas izdevumiem</t>
  </si>
  <si>
    <t>Pašvaldību pamatbudžeta  uzturēšanas izdevumi (neto)</t>
  </si>
  <si>
    <t>Pašvaldību pamatbudžeta  kapitālie izdevumi (bruto)</t>
  </si>
  <si>
    <t xml:space="preserve">    transferti kapitālajiem izdevumiem</t>
  </si>
  <si>
    <t>Pašvaldību pamatbudžeta  kapitālie izdevumi (neto)</t>
  </si>
  <si>
    <t>PB3</t>
  </si>
  <si>
    <t>Zaudējumi no valūtas kursa svārstībām</t>
  </si>
  <si>
    <t>Pašvaldību pamatbudžeta finansiālā bilance</t>
  </si>
  <si>
    <t>Pašvaldību speciālā budžeta  izdevumi (bruto)</t>
  </si>
  <si>
    <t>Pašvaldību speciālā budžeta  izdevumi (neto)</t>
  </si>
  <si>
    <t>Pašvaldību speciālā budžeta uzturēšanas izdevumi (bruto)</t>
  </si>
  <si>
    <t>mīnus   transferti uzturēšanas izdevumiem</t>
  </si>
  <si>
    <t>Pašvaldību speciālā budžeta uzturēšanas  izdevumi (neto)</t>
  </si>
  <si>
    <t>Pašvaldību speciālā budžeta  kapitālie izdevumi (bruto)</t>
  </si>
  <si>
    <t xml:space="preserve">    mīnus transferti kapitālajiem izdevumiem</t>
  </si>
  <si>
    <t>Pašvaldību speciālā budžeta kapitālie izdevumi (neto)</t>
  </si>
  <si>
    <t>SB3</t>
  </si>
  <si>
    <t>Pašvaldību speciālā budžeta finansiālā bilance</t>
  </si>
  <si>
    <t>Informatīvi:</t>
  </si>
  <si>
    <t>ārpus Valsts kases ņemto aizņēmumu plānotās atmaksas līdz pārskata gada beigām Ls</t>
  </si>
  <si>
    <t>ārpus Valsts kases ņemto aizņēmumu faktiski veiktās atmaksas pārskata periodā Ls</t>
  </si>
  <si>
    <t xml:space="preserve">Pārvaldnieka vietā -                                                </t>
  </si>
  <si>
    <t>Krūmiņa-Pēkšena  67094384</t>
  </si>
  <si>
    <t>Valsts pamatbudžeta ieņēmumi</t>
  </si>
  <si>
    <t>2.tabula</t>
  </si>
  <si>
    <t>Klasifikācijas kods</t>
  </si>
  <si>
    <t>1.Ieņēmumi - kopā  (1.1.+1.2.+1.3.+1.4.+1.5.)</t>
  </si>
  <si>
    <t>1.1. Nodokļu ieņēmumi(1.1.1.+1.1.2.+1.1.3.)</t>
  </si>
  <si>
    <t>1.0.0.0.</t>
  </si>
  <si>
    <t>1.1.1.Ienākuma nodokļi</t>
  </si>
  <si>
    <t>1.1.1.0.</t>
  </si>
  <si>
    <t xml:space="preserve">  Ieņēmumi no  iedzīvotāju ienākuma nodokļa</t>
  </si>
  <si>
    <t>1.2.0.0.</t>
  </si>
  <si>
    <t xml:space="preserve">  Ieņēmumi no juridisko personu ienākuma nodokļa</t>
  </si>
  <si>
    <t>1.2.1.0.</t>
  </si>
  <si>
    <t xml:space="preserve">           Uzņēmuma ienākuma nodoklis</t>
  </si>
  <si>
    <t>5.0.0.0.</t>
  </si>
  <si>
    <t>1.1.2.Nodokļi par pakalpojumiem un precēm</t>
  </si>
  <si>
    <t>5.1.0.0.</t>
  </si>
  <si>
    <t xml:space="preserve">   Pievienotās vērtības nodoklis</t>
  </si>
  <si>
    <t>5.2.0.0.,5.3.0.0.
5.6.0.0.</t>
  </si>
  <si>
    <t xml:space="preserve">   Akcīzes nodoklis</t>
  </si>
  <si>
    <t>5.4.0.0.</t>
  </si>
  <si>
    <t xml:space="preserve">   Nodokļi atsevišām precēm un pakalpojumiem</t>
  </si>
  <si>
    <t>5.4.1.0.</t>
  </si>
  <si>
    <t xml:space="preserve">       Azartspēļu nodoklis</t>
  </si>
  <si>
    <t>5.4.2.0.</t>
  </si>
  <si>
    <t xml:space="preserve">       Izložu nodoklis</t>
  </si>
  <si>
    <t>5.4.3.0</t>
  </si>
  <si>
    <t xml:space="preserve">       Vieglo automobīļu un motociklu nodoklis</t>
  </si>
  <si>
    <t>5.4.4.0.</t>
  </si>
  <si>
    <t xml:space="preserve">       Elektroenerģijas  nodoklis</t>
  </si>
  <si>
    <t>5.5.0.0.</t>
  </si>
  <si>
    <t xml:space="preserve">   Nodokļi un maksājumi par tiesībām lietot atsevišķas preces</t>
  </si>
  <si>
    <t xml:space="preserve"> 5.5.3.0.</t>
  </si>
  <si>
    <t xml:space="preserve">      Dabas resursu nodoklis</t>
  </si>
  <si>
    <t>6.0.0.0.</t>
  </si>
  <si>
    <t>1.1.3. Muitas nodoklis</t>
  </si>
  <si>
    <t xml:space="preserve">1.2. Īpašuma  nodokļi </t>
  </si>
  <si>
    <t>4.0.0.0.</t>
  </si>
  <si>
    <t xml:space="preserve">   Īpašuma nodokļi</t>
  </si>
  <si>
    <t>1.3. Nenodokļu ieņēmumi (1.3.1.+1.3.2.+1.3.3.+1.3.4.)</t>
  </si>
  <si>
    <t>8.0.0.0.</t>
  </si>
  <si>
    <t>1.3.1.Ieņēmumi no uzņēmējdarbības un  īpašuma</t>
  </si>
  <si>
    <t>8.1.0.0.</t>
  </si>
  <si>
    <t xml:space="preserve">     Ieņēmumi no finanšu ieguldījumiem</t>
  </si>
  <si>
    <t>8.2.0.0.</t>
  </si>
  <si>
    <t xml:space="preserve">     Ieņēmumi no Latvijas bankas maksājuma</t>
  </si>
  <si>
    <t>8.3.0.0.</t>
  </si>
  <si>
    <t xml:space="preserve">    Ieņēmumi no dividendēm (ieņēmumi no valsts (pašvaldību) kapitāla izmantošanas)</t>
  </si>
  <si>
    <t xml:space="preserve">   Procentu ieņēmumi</t>
  </si>
  <si>
    <t>8.4.0.0.</t>
  </si>
  <si>
    <t xml:space="preserve">      Procentu ieņēmumi par aizdevumiem nacionālajā valūtā</t>
  </si>
  <si>
    <t>8.5.0.0.</t>
  </si>
  <si>
    <t xml:space="preserve">      Procentu ieņēmumi par aizdevumiem ārvalstu valūtā</t>
  </si>
  <si>
    <t>8.6.0.0.</t>
  </si>
  <si>
    <t xml:space="preserve">      Procentu ieņēmumi depozītiem un kontu atlikumiem</t>
  </si>
  <si>
    <t>8.7.1.0.</t>
  </si>
  <si>
    <t xml:space="preserve">   Ieņēmumi no atsavināto  finanšu instrumentu rezultāta</t>
  </si>
  <si>
    <t>9.0.0.0.</t>
  </si>
  <si>
    <t>1.3.2.Valsts (pašvaldību) nodevas un kancelejas nodevas</t>
  </si>
  <si>
    <t>9.1.0.0.</t>
  </si>
  <si>
    <t xml:space="preserve">   Valsts nodevas  par valsts sniegto nodrošinājumu un juridiskajiem un citiem pakalpojumiem</t>
  </si>
  <si>
    <t>9.2.0.0.</t>
  </si>
  <si>
    <t xml:space="preserve">  Valsts nodevas un maksājumi par speciālu atļauju (licenču) izsniegšanu un profesionālās kvalifikācijas atbilstības dokumentu reģistrāciju</t>
  </si>
  <si>
    <t>9.3.0.0.</t>
  </si>
  <si>
    <t>9.3.1.0.</t>
  </si>
  <si>
    <t xml:space="preserve">       Transportlīdzekļu ikgadējā nodeva</t>
  </si>
  <si>
    <t>9.3.4.0.</t>
  </si>
  <si>
    <t xml:space="preserve">       Izložu un azartspēļu  nodeva</t>
  </si>
  <si>
    <t>9.3.5.0.</t>
  </si>
  <si>
    <t xml:space="preserve">       Uzņēmējdarbības riska valsts nodeva</t>
  </si>
  <si>
    <t>9.3.9.0.</t>
  </si>
  <si>
    <t xml:space="preserve">       Pārējās speciāliem mērķiem paredzētās valsts nodevas</t>
  </si>
  <si>
    <t>9.9.0.0.</t>
  </si>
  <si>
    <t xml:space="preserve">   Pārējās  nodevas</t>
  </si>
  <si>
    <t>10.0.0.0.</t>
  </si>
  <si>
    <t>1.3.3.  Naudas sodi un sankcijas</t>
  </si>
  <si>
    <t xml:space="preserve">12.0.0.0.,
13.0.0.0.   </t>
  </si>
  <si>
    <t>1.3.4.  Pārējie nenodokļu ieņēmumi</t>
  </si>
  <si>
    <t>21.3.0.0.</t>
  </si>
  <si>
    <t xml:space="preserve">1.4.Ieņēmumi no budžeta iestāžu sniegtajiem  maksas pakalpojumiem un citi pašu ieņēmumi -kopā   </t>
  </si>
  <si>
    <t>20.0.0.0.</t>
  </si>
  <si>
    <t>1.5. Ārvalstu finanšu palīdzība</t>
  </si>
  <si>
    <t>Brine 67094250</t>
  </si>
  <si>
    <r>
      <t xml:space="preserve"> </t>
    </r>
    <r>
      <rPr>
        <sz val="10"/>
        <rFont val="Times New Roman"/>
        <family val="1"/>
      </rPr>
      <t xml:space="preserve">Speciāliem mērķiem paredzētās valsts nodevas </t>
    </r>
  </si>
  <si>
    <t>Valsts pamatbudžetā iemaksājamās valsts nodevas un citi maksājumi no valsts institūciju sniegtajiem
 pakalpojumiem un veiktās darbības</t>
  </si>
  <si>
    <t xml:space="preserve">                           </t>
  </si>
  <si>
    <t>3.tabula</t>
  </si>
  <si>
    <t>Ieņēmumi valsts pamatbudžetā - kopā</t>
  </si>
  <si>
    <t xml:space="preserve">Ārlietu ministrija </t>
  </si>
  <si>
    <t>9.1.9.1.</t>
  </si>
  <si>
    <t>Nodeva par konsulāro amatpersonu sniegtajiem pakalpojumiem</t>
  </si>
  <si>
    <t>9.2.1.6.</t>
  </si>
  <si>
    <t>Nodeva par speciālu atļauju (licenču) izsniegšanu stratēģiskas
nozīmes preču darījumiem</t>
  </si>
  <si>
    <t xml:space="preserve">Ekonomikas ministrija </t>
  </si>
  <si>
    <t>20.6.3.0.</t>
  </si>
  <si>
    <t>Ieņēmumi no EIROSTAT par statistisko programmu īstenošanu</t>
  </si>
  <si>
    <t>20.6.4.0.</t>
  </si>
  <si>
    <t>Eiropas Komisijas atmaksa par piedalīšanos Eiropas Patērētāju
informācijas centra darbībā</t>
  </si>
  <si>
    <t xml:space="preserve">Finanšu ministrija </t>
  </si>
  <si>
    <t>9.1.3.7.</t>
  </si>
  <si>
    <t>Nodeva par azartspēļu iekārtu marķēšanu</t>
  </si>
  <si>
    <t>9.1.6.0.</t>
  </si>
  <si>
    <t>Nodeva par valsts proves uzraudzības īstenošanu</t>
  </si>
  <si>
    <t>9.2.6.0.</t>
  </si>
  <si>
    <t>Preču un pakalpojumu loteriju organizēšanas nodeva</t>
  </si>
  <si>
    <t>10.2.0.0.</t>
  </si>
  <si>
    <t xml:space="preserve">Iemaksas no pārbaudēs atklātām slēpto un samazināto ienākumu summām </t>
  </si>
  <si>
    <t>Iekšlietu ministrija</t>
  </si>
  <si>
    <t>9.1.3.1.</t>
  </si>
  <si>
    <t>Nodeva par visu veidu šaujamieroču un speciālo līdzekļu atļauju izsniegšanu un to termiņa pagarināšanu, kā arī iekšējās drošības dienesta reģistrāciju</t>
  </si>
  <si>
    <t>9.1.8.1.</t>
  </si>
  <si>
    <t>Nodeva par pasu izsniegšanu</t>
  </si>
  <si>
    <t>9.1.8.3.</t>
  </si>
  <si>
    <t>Nodeva par informācijas sniegšanu nu Iedzīvotāju reģistra</t>
  </si>
  <si>
    <t>9.1.8.5.</t>
  </si>
  <si>
    <t>Nodeva par vīzas vai uzturēšanās atļaujas pieprasīšanai nepieciešamo dokumentu izskatīšanu un ar to saistītajiem pakalpojumiem</t>
  </si>
  <si>
    <t>9.1.9.8.</t>
  </si>
  <si>
    <t>Valsts nodeva par informācijas sniegšanu no Sodu reģistra</t>
  </si>
  <si>
    <t>9.2.2.0.</t>
  </si>
  <si>
    <t xml:space="preserve">Nodeva par apsardzes darbības kvalifikācijas pārbaudījumu kārtošanu un apsardzes sertifikātu izsniegšanu </t>
  </si>
  <si>
    <t>10.1.1.2.</t>
  </si>
  <si>
    <t>Naudas sodi, ko uzliek Valsts policija (izņemot Ceļu policiju)</t>
  </si>
  <si>
    <t>10.1.1.4.</t>
  </si>
  <si>
    <t>Naudas sodi, ko uzliek Ceļu policija</t>
  </si>
  <si>
    <t>10.1.1.7.</t>
  </si>
  <si>
    <t>Naudas sodi, ko uzliek Valsts robežsardze</t>
  </si>
  <si>
    <t xml:space="preserve">Izglītības un zinātnes ministrija </t>
  </si>
  <si>
    <t>9.2.3.0.</t>
  </si>
  <si>
    <t>Nodeva par valsts valodas prasmes atestāciju profesionālo un amata pienākumu veikšanai</t>
  </si>
  <si>
    <t xml:space="preserve">Zemkopības ministrija </t>
  </si>
  <si>
    <t>9.1.9.9.</t>
  </si>
  <si>
    <t>Citas nodevas par juridiskajiem un citiem pakalpojumiem</t>
  </si>
  <si>
    <t>9.2.5.0.</t>
  </si>
  <si>
    <t>Nodeva par dokumentu izsniegšanu, kas attiecas uz medību saimniecības izmantošanu,mednieku un medību vadītāju eksāmeniem, medījamo dzīvnieku nodarīto zaudējumu aprēķinu un medībutrofeju izvešanu no Latvijas</t>
  </si>
  <si>
    <t>10.1.3.1.</t>
  </si>
  <si>
    <t>Naudas sodi par zivju resursiem nodarītajiem zaudējumiem</t>
  </si>
  <si>
    <t>10.1.3.2.</t>
  </si>
  <si>
    <t>Naudas sodi par meža resursiem nodarītajiem zaudējumiem</t>
  </si>
  <si>
    <t>12.1.3.0.</t>
  </si>
  <si>
    <t>Ieņēmumi no konfiscēto zvejas rīku, zvejas līdzekļu un zivju realizācijas</t>
  </si>
  <si>
    <t>12.2.3.0.</t>
  </si>
  <si>
    <t>Ieņēmumi no ūdenstilpju un zvejas tiesību nomas un zvejas tiesību rūpnieciskas izmantošanas (licences)</t>
  </si>
  <si>
    <t>12.2.4.0.</t>
  </si>
  <si>
    <t>Ieņēmumi no ūdenstilpju un zvejas tiesību nomas un zvejas tiesību nerūpnieciskas izmantošanas (makšķerēšanas kartes)</t>
  </si>
  <si>
    <t>12.2.6.0.</t>
  </si>
  <si>
    <t>Ieņēmumi no zaudējumu atlīdzības par meža resursiem nodarītajiem kaitējumiem</t>
  </si>
  <si>
    <t>12.2.7.0.</t>
  </si>
  <si>
    <t>Ieņēmumi no zaudējumu atlīdzības par zivju resursiem nodarītajiem zaudējumiem</t>
  </si>
  <si>
    <t>20.5.0.0.</t>
  </si>
  <si>
    <t>Ieņēmumi no Eiropas Savienības Kopējās lauksaimniecības un  zivsaimniecības politikas īstenošanas instrumentiem</t>
  </si>
  <si>
    <t>20.6.5.0.</t>
  </si>
  <si>
    <t xml:space="preserve">Ieņēmumi no Eiropas Komisijas par Latvijas valsts programmas "Forest Focus" īstenošanu </t>
  </si>
  <si>
    <t>20.6.6.0.</t>
  </si>
  <si>
    <t xml:space="preserve">Ieņēmumi no Eiropas Savienības par  Latvijas Nacionālās zivsaimniecības datu vākšanas programmas īstenošanu </t>
  </si>
  <si>
    <t xml:space="preserve">Satiksmes ministrija </t>
  </si>
  <si>
    <t>12.3.5.0.</t>
  </si>
  <si>
    <t>Ieņēmumi no Dzelzceļa infrastruktūras fonda</t>
  </si>
  <si>
    <t>12.3.6.0.</t>
  </si>
  <si>
    <t>Ostu pārvalžu iemaksas</t>
  </si>
  <si>
    <t>12.3.9.1.</t>
  </si>
  <si>
    <t>Ieņēmumu daļa par aeronavigācijas pakalpojumiem Rīgas lidojumu informācijas rajonā</t>
  </si>
  <si>
    <t xml:space="preserve">Labklājības ministrija </t>
  </si>
  <si>
    <t>9.1.8.4.</t>
  </si>
  <si>
    <t>Nodeva par darba atļaujas pieprasīšanai nepieciešamo dokumetu izskatīšanu</t>
  </si>
  <si>
    <t>Citas nodevas par juridiskiem un citiem pakalpojumiem</t>
  </si>
  <si>
    <t xml:space="preserve">Tieslietu ministrija </t>
  </si>
  <si>
    <t>9.1.1.1.</t>
  </si>
  <si>
    <t>Kancelejas nodeva tiesu iestādē</t>
  </si>
  <si>
    <t>9.1.1.2.</t>
  </si>
  <si>
    <t>Nodeva par darbību veikšanu tiesu iestādē</t>
  </si>
  <si>
    <t>9.1.1.3.</t>
  </si>
  <si>
    <t>Nodeva par izpildu dokumentu iesniegšanu</t>
  </si>
  <si>
    <t>9.1.1.4.</t>
  </si>
  <si>
    <t>Nodeva par darbību veikšanu administratīvajā tiesā</t>
  </si>
  <si>
    <t>9.1.3.2.</t>
  </si>
  <si>
    <t>Nodeva par darbību veikšanu Uzņēmumu reģistrā</t>
  </si>
  <si>
    <t>9.1.3.4.</t>
  </si>
  <si>
    <t>Nodeva par sertifikācijas  pakalpojumu sniedzēja akreditāciju un akreditācijas atjaunošanu</t>
  </si>
  <si>
    <t>9.1.3.6.</t>
  </si>
  <si>
    <t>Nodeva par personas datu apstrādes sistēmas reģistrēšanu vai Fizisko personu datu aizsardzības likumā noteikto reģistrējamo izmaiņu izdarīšanu</t>
  </si>
  <si>
    <t>9.1.7.1.</t>
  </si>
  <si>
    <t xml:space="preserve"> Kancelejas nodeva par  zemesgrāmatā veiktajām darbībām   atiecībā  uz mantojumu un dāvinājumu</t>
  </si>
  <si>
    <t>9.1.7.2.</t>
  </si>
  <si>
    <t xml:space="preserve"> Kancelejas nodeva par  zemesgrāmatā veiktajām darbībām, kas iekasētas no fiziskām personām, izņemot mantojumus un dāvinājumus</t>
  </si>
  <si>
    <t>9.1.7.3.</t>
  </si>
  <si>
    <t xml:space="preserve"> Kancelejas nodeva par  zemesgrāmatā veiktajām darbībām, kas iekasētas no juridiskām personām, izņemot mantojumus un dāvinājumus</t>
  </si>
  <si>
    <t>9.1.9.3.</t>
  </si>
  <si>
    <t>Nodeva par rūpniecisko īpašumu aizsardzību</t>
  </si>
  <si>
    <t>9.1.9.4.</t>
  </si>
  <si>
    <t>Nodeva par kadastra izziņas  sagatavošanu un izsniegšanu</t>
  </si>
  <si>
    <t>9.1.9.6.</t>
  </si>
  <si>
    <t>Nodeva par  naturalizācijas  iesniegumu iesniegšanu</t>
  </si>
  <si>
    <t>9.1.9.7.</t>
  </si>
  <si>
    <t>Nodeva par atteikšanās no Latvijas pilsonības un pilsonības atjaunošanas dokumentēšanu</t>
  </si>
  <si>
    <t>Uzņēmējdarbības riska valsts nodeva</t>
  </si>
  <si>
    <t>10.1.1.1.</t>
  </si>
  <si>
    <t>Naudas sodi, ko uzliek tiesu iestādes</t>
  </si>
  <si>
    <t>10.1.9.2.</t>
  </si>
  <si>
    <t>Naudas sodi, ko uzliek Datu valsts inspekcija</t>
  </si>
  <si>
    <t xml:space="preserve">Vides ministrija </t>
  </si>
  <si>
    <t>9.9.1.0.</t>
  </si>
  <si>
    <t>Pārējās nodevas, kas iemaksātas valsts budžetā</t>
  </si>
  <si>
    <t xml:space="preserve">Kultūras ministrija </t>
  </si>
  <si>
    <t>9.1.3.3.</t>
  </si>
  <si>
    <t>Nodeva par filmu producētāja (ražotāja) un izplatītāja, filmu izplatīšanas vietas un filmas reģistrāciju</t>
  </si>
  <si>
    <t>Veselības ministrija</t>
  </si>
  <si>
    <t xml:space="preserve">Radio un televīzija </t>
  </si>
  <si>
    <t>9.2.1.3.</t>
  </si>
  <si>
    <t>Nodeva par speciālu atļauju (licenci) darbībai elektronisko sabiedrības saziņas līdzekļu jomā</t>
  </si>
  <si>
    <t>Informatīvi</t>
  </si>
  <si>
    <t>Ieņēmumi- kopā</t>
  </si>
  <si>
    <t xml:space="preserve">              tajā skaitā</t>
  </si>
  <si>
    <t>Valsts pamatbudžeta nenodokļu ieņēmumos iemaksājamā uzņēmējdarbības riska valsts nodeva</t>
  </si>
  <si>
    <t>Tieslietu ministijas apakšprogrammā "Darbinieku prasījumu garantiju fonds" un "Maksātnespējas procesa izmaksas" maksas pakalpojumos un citos pašu ieņēmumos iemaksājamā daļa</t>
  </si>
  <si>
    <t>Pārvaldnieka vietā-</t>
  </si>
  <si>
    <t>Brine, 7094250</t>
  </si>
  <si>
    <t xml:space="preserve">Valsts pamatbudžeta ieņēmumi un izdevumi </t>
  </si>
  <si>
    <t>Nr. 1.8-12.10.2/1</t>
  </si>
  <si>
    <t>4.tabula</t>
  </si>
  <si>
    <t>Klasifikā-
cijas grupa, kods</t>
  </si>
  <si>
    <t>Finansēšanas plāns finansēšanas periodam</t>
  </si>
  <si>
    <t>Izpilde % pret gada plānu
(5/3)</t>
  </si>
  <si>
    <t xml:space="preserve">Pārskata mēneša izpilde </t>
  </si>
  <si>
    <t>I   Ieņēmumi - kopā</t>
  </si>
  <si>
    <t xml:space="preserve">Resursi izdevumu segšanai </t>
  </si>
  <si>
    <t xml:space="preserve">   Ieņēmumi no maksas pakalpojumiem un citi pašu ieņēmumi</t>
  </si>
  <si>
    <t xml:space="preserve">   Ārvalstu finanšu palīdzība iestādes ieņēmumos</t>
  </si>
  <si>
    <t xml:space="preserve">   Dotācija no vispārējiem ieņēmumiem</t>
  </si>
  <si>
    <t xml:space="preserve">   Vispārējā kārtībā sadalāmā dotācija no vispārējiem ieņēmumiem</t>
  </si>
  <si>
    <t>II   Izdevumi  atbilstoši  ekonomiskajām kategorijām</t>
  </si>
  <si>
    <t>1.0.</t>
  </si>
  <si>
    <t xml:space="preserve">Uzturēšanas izdevumi </t>
  </si>
  <si>
    <t>1.1.</t>
  </si>
  <si>
    <t xml:space="preserve">Kārtējie izdevumi </t>
  </si>
  <si>
    <t xml:space="preserve">     Atlīdzība</t>
  </si>
  <si>
    <t xml:space="preserve">         Atalgojums</t>
  </si>
  <si>
    <t xml:space="preserve">         Darba devēja valsts sociālās apdrošināšanas obligātās iemaksas, sociāla rakstura pabalsti un kompensācijas</t>
  </si>
  <si>
    <t xml:space="preserve">    Preces un pakalpojumi</t>
  </si>
  <si>
    <t xml:space="preserve">        Komandējumi un dienesta braucieni</t>
  </si>
  <si>
    <t xml:space="preserve">        Pakalpojumi</t>
  </si>
  <si>
    <t xml:space="preserve">        Krājumi, materiāli, energoresursi, preces, biroja preces un inventārs, ko neuzskaita kodā 5000</t>
  </si>
  <si>
    <t xml:space="preserve">       Izdevumi periodikas iegādei</t>
  </si>
  <si>
    <t xml:space="preserve">       Budžeta iestāžu nodokļu maksājumi</t>
  </si>
  <si>
    <t xml:space="preserve">       Kārtējie izdevumi Eiropas Savienības strukturālās politikas pirmsiestāšanās finanšu instrumentu (turpmāk - ISPA) finansēto projektu ietvaros no nopelnīto (uzkrāto) procentu maksājumiem (projekta līdzfinansējums)</t>
  </si>
  <si>
    <t xml:space="preserve">       Pakalpojumi, kurus budžeta iestādes apmaksā noteikto funkciju ietvaros, kas nav iestādes administratīvie izdevumi</t>
  </si>
  <si>
    <t>1.2.</t>
  </si>
  <si>
    <t xml:space="preserve">   Procentu izdevumi</t>
  </si>
  <si>
    <t xml:space="preserve">      Procentu maksājumi ārvalstu un 
starptautiskajām finanšu institūcijām </t>
  </si>
  <si>
    <t xml:space="preserve">      Procentu maksājumi iekšzemes kredītiestādēm </t>
  </si>
  <si>
    <t>4300</t>
  </si>
  <si>
    <t xml:space="preserve">      Pārējie procentu maksājumi </t>
  </si>
  <si>
    <t>1.3.</t>
  </si>
  <si>
    <t xml:space="preserve">   Subsīdijas, dotācijas un sociālie pabalsti</t>
  </si>
  <si>
    <t xml:space="preserve">   Subsīdijas un dotācijas</t>
  </si>
  <si>
    <t xml:space="preserve">       Subsīdijas lauksaimniecības ražošanai</t>
  </si>
  <si>
    <t xml:space="preserve">       Subsīdijas un dotācijas komersantiem, izņemot lauksaimniecības ražošanu, nevalstiskajām organizācijām un citām institūcijām</t>
  </si>
  <si>
    <t xml:space="preserve">       Subsīdijas komersantiem sabiedriskā transporta pakalpojumu nodrošināšanai (par pasažieru regulārajiem pārvadājumiem)</t>
  </si>
  <si>
    <t xml:space="preserve">      Īpašajās programmās plānotās un ar Ministru kabineta rīkojumiem sadalāmās apropriācijas</t>
  </si>
  <si>
    <t xml:space="preserve">      Konkursa kārtībā un sadarbības līgumiem un programmām sadalāmie valsts budžeta līdzekļi, kurus kārtējā gada valsts budžeta likumā objektīvu iemeslu dēļ nav bijis iespējams ieplānot sadalījumā pa ekonomiskajām kategorijām</t>
  </si>
  <si>
    <t xml:space="preserve">       Īpašajās programmās plānotās un ar Ministru kabineta rīkojumiem sadalāmās apropriācijas</t>
  </si>
  <si>
    <t xml:space="preserve">   Sociālie pabalsti</t>
  </si>
  <si>
    <t xml:space="preserve">       Pensijas un sociālie pabalsti naudā</t>
  </si>
  <si>
    <t xml:space="preserve">       Pārējie klasifikācijā neminētie maksājumi iedzīvotājiem natūrā un kompensācijas</t>
  </si>
  <si>
    <t xml:space="preserve">       Kompensācijas, kuras Latvijas valsts izmaksā personām uz Eiropas Kopienas Tiesas lēmuma pamata</t>
  </si>
  <si>
    <t>1.4.</t>
  </si>
  <si>
    <t>Kārtējie maksājumi Eiropas Kopienas budžetā
 un starptautiskā sadarbība</t>
  </si>
  <si>
    <t xml:space="preserve">       Kārtējie maksājumi Eiropas Kopienas budžetā</t>
  </si>
  <si>
    <t xml:space="preserve">       Starptautiskā sadarbība</t>
  </si>
  <si>
    <t>1.5.</t>
  </si>
  <si>
    <t>Uzturēšanas izdevumu transferti</t>
  </si>
  <si>
    <t xml:space="preserve">       Valsts budžeta uzturēšanas izdevumu transferti</t>
  </si>
  <si>
    <t xml:space="preserve">       Valsts budžeta mērķdotācijas uzturēšanas izdevumiem pašvaldībām</t>
  </si>
  <si>
    <t xml:space="preserve">       Valsts budžeta dotācijas un citi transferti pašvaldībām un no valsts budžeta daļēji finansētām atvasinātajām publiskām personām (izņemot pašvaldības)</t>
  </si>
  <si>
    <t>2.0.</t>
  </si>
  <si>
    <t>Kapitālie izdevumi</t>
  </si>
  <si>
    <t>2.1.</t>
  </si>
  <si>
    <t xml:space="preserve">   Pamatkapitāla veidošana</t>
  </si>
  <si>
    <t xml:space="preserve">       Nemateriālie ieguldījumi</t>
  </si>
  <si>
    <t xml:space="preserve">       Pamatlīdzekļi</t>
  </si>
  <si>
    <t xml:space="preserve">      Izdevumi no kapitāla daļu pārdošanas un pārvērtēšanas, vērtspapīru tirdzniecības un pārvērtēšanas, un izdevumus par kapitāla daļu iegādi</t>
  </si>
  <si>
    <t>2.2.</t>
  </si>
  <si>
    <t xml:space="preserve">   Kapitālo izdevumu transferti, mērķdotācijas</t>
  </si>
  <si>
    <t xml:space="preserve">       Valsts budžeta kapitālo izdevumu transferti </t>
  </si>
  <si>
    <t>Valsts budžeta kapitālo izdevumu transferti no valsts pamatbudžeta uz pašvaldības pamatbudžetu</t>
  </si>
  <si>
    <t xml:space="preserve">       Mērķdotācijas kapitālajiem izdevumiem pašvaldībām</t>
  </si>
  <si>
    <t>F20010000</t>
  </si>
  <si>
    <t>Maksas pakalpojumu un citu pašu ieņēmumu naudas līdzekļu atlikumu izmaiņas palielinājums (-) vai samazinājums (+)</t>
  </si>
  <si>
    <t xml:space="preserve">Ārvalstu finanšu palīdzības  līdzekļu atlikumu izmaiņas palielinājums (-) vai samazinājums (+) </t>
  </si>
  <si>
    <t>Naudas līdzekļu aizdevumiem atlikumu izmaiņas palielinājums (-) vai samazinājums (+)</t>
  </si>
  <si>
    <t>F40010000</t>
  </si>
  <si>
    <t>Aizdevumi**</t>
  </si>
  <si>
    <t>F40020000</t>
  </si>
  <si>
    <t>Aizņēmumi**</t>
  </si>
  <si>
    <t>III   Izdevumi atbilstoši  funkcionālajām kategorijām</t>
  </si>
  <si>
    <t>01.000</t>
  </si>
  <si>
    <t>Vispārējie valdības dienesti</t>
  </si>
  <si>
    <t>02.000</t>
  </si>
  <si>
    <t>Aizsardzība</t>
  </si>
  <si>
    <t>03.000</t>
  </si>
  <si>
    <t>Sabiedriskā kārtība un drošība</t>
  </si>
  <si>
    <t>04.000</t>
  </si>
  <si>
    <t>Ekonomiskā darbība</t>
  </si>
  <si>
    <t>05.000</t>
  </si>
  <si>
    <t>Vides aizsardzība</t>
  </si>
  <si>
    <t>06.000</t>
  </si>
  <si>
    <t>Pašvaldību teritoriju un mājokļu apsaimniekošana</t>
  </si>
  <si>
    <t>07.000</t>
  </si>
  <si>
    <t>Veselība</t>
  </si>
  <si>
    <t>08.000</t>
  </si>
  <si>
    <t xml:space="preserve">Atpūta, kultūra un reliģija </t>
  </si>
  <si>
    <t>09.000</t>
  </si>
  <si>
    <t>Izglītība</t>
  </si>
  <si>
    <t>10.000</t>
  </si>
  <si>
    <t>Sociālā aizsardzība</t>
  </si>
  <si>
    <t>IV   Ministrijas un citas centrālās valsts budžeta iestādes nosaukums</t>
  </si>
  <si>
    <t>01.  Valsts prezidenta kanceleja</t>
  </si>
  <si>
    <t>Resursi izdevumu segšanai</t>
  </si>
  <si>
    <t>Ieņēmumi no maksas pakalpojumiem un citi pašu ieņēmumi</t>
  </si>
  <si>
    <t>Dotācija no vispārējiem ieņēmumiem</t>
  </si>
  <si>
    <t>Vispārējā kārtībā sadalāmā dotācija no vispārējiem ieņēmumiem</t>
  </si>
  <si>
    <t>Izdevumi - kopā</t>
  </si>
  <si>
    <t>Uzturēšanas izdevumi</t>
  </si>
  <si>
    <t>Kārtējie izdevumi</t>
  </si>
  <si>
    <t>Atlīdzība</t>
  </si>
  <si>
    <t>Atalgojums</t>
  </si>
  <si>
    <t>Preces un pakalpojumi</t>
  </si>
  <si>
    <t>Subsīdijas, dotācijas un sociālie pabalsti</t>
  </si>
  <si>
    <t>Sociālie pabalsti</t>
  </si>
  <si>
    <t>Pamatkapitāla veidošana</t>
  </si>
  <si>
    <t>02.  Saeima</t>
  </si>
  <si>
    <t>Kārtējie maksājumi Eiropas Kopienas budžetā un starptautiskā sadarbība</t>
  </si>
  <si>
    <t>Starptautiskā sadarbība</t>
  </si>
  <si>
    <t>Maksas pakalpojumi un citu pašu ieņēmumu naudas līdzekļu atlikumu izmaiņas palielinājums (-) vai samazinājums (+)</t>
  </si>
  <si>
    <t>03.  Ministru kabinets</t>
  </si>
  <si>
    <t>Ārvalstu finanšu palīdzība iestādes ieņēmumos</t>
  </si>
  <si>
    <t>Transferti</t>
  </si>
  <si>
    <t>Valsts budžeta transferti</t>
  </si>
  <si>
    <t>Valsts pamatbudžeta savstarpējie transferti</t>
  </si>
  <si>
    <t>Subsīdiju un dotāciju transferti</t>
  </si>
  <si>
    <t>Valsts pamatbudžetā saņemtie transferti no Finanšu ministrijas apakšprogrammas "Līdzekļi neparedzētiem gadījumiem" uz valsts pamatbudžetu</t>
  </si>
  <si>
    <t>04.  Korupcijas novēršanas un apkarošanas birojs</t>
  </si>
  <si>
    <t>05.  Tiesībsarga birojs</t>
  </si>
  <si>
    <t>06. Valsts civildienesta pārvalde</t>
  </si>
  <si>
    <t>07. Informācijas analīzes dienests</t>
  </si>
  <si>
    <t>10.  Aizsardzības ministrija</t>
  </si>
  <si>
    <t>Valsts pamatbudžeta iestāžu saņemtie transferta pārskaitījumi no citas ministrijas vai centrālās iestādes valsts pamatbudžetā</t>
  </si>
  <si>
    <t>Valsts pamatbudžeta iestāžu saņemtie transferta pārskaitījumi no valsts pamatbudžeta dotācijas no vispārējiem ieņēmumiem</t>
  </si>
  <si>
    <t>Subsīdijas un dotācijas</t>
  </si>
  <si>
    <t>Valsts budžeta uzturēšanas izdevumu transferti</t>
  </si>
  <si>
    <t>Valsts budžeta uzturēšanas izdevumu transferti no valsts pamatbudžeta uz valsts speciālo budžetu</t>
  </si>
  <si>
    <t>Kapitālo izdevumu transferti, mērķdotācijas</t>
  </si>
  <si>
    <t>Valsts budžeta kapitālo izdevumu transferti</t>
  </si>
  <si>
    <t xml:space="preserve">Ārvalstu finanšu palīdzība iestādes ieņēmumos naudas līdzekļu atlikumu izmaiņas palielinājums (-) vai samazinājums (+) </t>
  </si>
  <si>
    <t>11.  Ārlietu ministrija</t>
  </si>
  <si>
    <t>12.  Ekonomikas ministrija</t>
  </si>
  <si>
    <t>t.sk. ārvalstu finanšu palīdzība atmaksām valsts pamatbudžetam</t>
  </si>
  <si>
    <t>  Valsts pamatbudžeta iestāžu saņemtie transferta pārskaitījumi no citas ministrijas vai centrālās iestādes valsts pamatbudžetā</t>
  </si>
  <si>
    <t>  Valsts pamatbudžeta iestāžu saņemtie transferta pārskaitījumi no valsts pamatbudžeta dotācijas no vispārējiem ieņēmumiem</t>
  </si>
  <si>
    <t> Valsts pamatbudžeta iestāžu saņemtie transferta pārskaitījumi no valsts pamatbudžeta ārvalstu finanšu palīdzības līdzekļiem</t>
  </si>
  <si>
    <t>Dotācija no vispārējiem ieņēmumiem atmaksām valsts pamatbudžetā</t>
  </si>
  <si>
    <t>Kārtējie maksājumi Eiropas Kopienas budžetā</t>
  </si>
  <si>
    <t>Valsts budžeta mērķdotācijas uzturēšanas izdevumiem pašvaldībām</t>
  </si>
  <si>
    <t>Valsts budžeta dotācijas un citi transferti pašvaldībām un no valsts budžeta daļēji finansētajām atvasinātajām publiskajām personām (izņemot pašvaldības)</t>
  </si>
  <si>
    <t>Uzturēšanas izdevumu atmaksa valsts budžetam</t>
  </si>
  <si>
    <t>Atmaksa valsts pamatbudžetā par veiktajiem uzturēšanas izdevumiem Eiropas Savienības fondu līdzfinansētajos projektos</t>
  </si>
  <si>
    <t>13.  Finanšu ministrija</t>
  </si>
  <si>
    <t>Procentu izdevumi</t>
  </si>
  <si>
    <t>Transferti no apakšprogrammas "Līdzekļi neparedzētiem gadījumiem"</t>
  </si>
  <si>
    <t>Nesadalītie transferti no apakšprogrammas "Līdzekļi neparedzētiem gadījumiem"</t>
  </si>
  <si>
    <t>Sadalītie transferti no apakšprogrammas "Līdzekļi neparedzētiem gadījumiem"</t>
  </si>
  <si>
    <t>Valsts budžeta uzturēšanas izdevumu transferti no valsts pamatbudžeta uz valsts pamatbudžetu</t>
  </si>
  <si>
    <t>Valsts budžeta uzturēšanas izdevumu transferti no valsts pamatbudžeta dotācijas no vispārējiem ieņēmumiem uz valsts pamatbudžetu</t>
  </si>
  <si>
    <t>Valsts budžeta uzturēšanas izdevumu transferti no valsts pamatbudžeta ārvalstu finanšu palīdzības līdzekļiem uz valsts pamatbudžetu</t>
  </si>
  <si>
    <t>Atmaksa valsts pamatbudžetā no Eiropas Savienības palīdzības programmu un Eiropas Savienības politiku instrumentu līdzekļiem par Latvijas valsts ieguldītajiem finanšu resursiem Kohēzijas fonda projektos un SAPARD programmā</t>
  </si>
  <si>
    <t>Kapitālo izdevumi transferti, mērķdotācijas</t>
  </si>
  <si>
    <t>Valsts budžeta un pašvaldību budžetu transferti un mērķdotācijas kapitālajiem izdevumiem</t>
  </si>
  <si>
    <t>Atmaksa valsts budžetā par veiktajiem kapitālajiem izdevumiem</t>
  </si>
  <si>
    <t>14.  Iekšlietu ministrija</t>
  </si>
  <si>
    <t>15.  Izglītības un zinātnes ministrija</t>
  </si>
  <si>
    <t>Valsts pamatbudžeta iestāžu saņemtie transferti no citas valsts pamatbudžeta finansētas ministrijas vai centrālās iestādes ārvalstu finanšu palīdzības līdzekļiem</t>
  </si>
  <si>
    <t>Valsts budžeta kapitālo izdevumu transferti no valsts pamatbudžeta uz valsts pamatbudžetu</t>
  </si>
  <si>
    <t>Atmaksa valsts pamatbudžetā par veiktajiem kapitālajiem izdevumiem</t>
  </si>
  <si>
    <t>Saņemtie aizņēmumi</t>
  </si>
  <si>
    <t>Saņemto aizņēmumu atmaksa*</t>
  </si>
  <si>
    <t>Izsniegtie aizdevumi</t>
  </si>
  <si>
    <t>Izsniegto aizdevumu saņemtā atmaksa</t>
  </si>
  <si>
    <t>16.  Zemkopības ministrija</t>
  </si>
  <si>
    <t>Dotācija no vispārējiem ieņēmumiem atmaksām valsts pamatbudžetam</t>
  </si>
  <si>
    <t>Saņemto aizņēmumu atmaksa**</t>
  </si>
  <si>
    <t>17.  Satiksmes ministrija</t>
  </si>
  <si>
    <t xml:space="preserve">Valsts budžeta kapitālo izdevumu transferti </t>
  </si>
  <si>
    <t>Mērķdotācijas kapitālajiem izdevumiem pašvaldībām</t>
  </si>
  <si>
    <t>18.  Labklājības ministrija</t>
  </si>
  <si>
    <t>19.  Tieslietu ministrija</t>
  </si>
  <si>
    <t>Valsts pamatbudžeta iestāžu saņemtie transferta pārskaitījumi no valsts pamatbudžeta ārvalstu finanšu palīdzības līdzekļiem</t>
  </si>
  <si>
    <t>21.  Vides ministrija</t>
  </si>
  <si>
    <t>Valsts pamatbudžeta finansēto iestāžu saņemtie transferti pārskaitījumi no valsts pamatbudžeta dotācijas no vispārējiem ieņēmumiem</t>
  </si>
  <si>
    <t>Valsts pamatbudžeta finansēto iestāžu saņemtie transferti no citas valsts pamatbudžeta finansētās ministrijas vai centrālās iestādes ārvalstu finanšu palīdzības līdzekļiem</t>
  </si>
  <si>
    <t>22.  Kultūras ministrija</t>
  </si>
  <si>
    <t>24.  Valsts kontrole</t>
  </si>
  <si>
    <t>28.  Augstākā tiesa</t>
  </si>
  <si>
    <t>29.  Veselības ministrija</t>
  </si>
  <si>
    <t>30.  Satversmes tiesa</t>
  </si>
  <si>
    <t>32.  Prokuratūra</t>
  </si>
  <si>
    <t>35.  Centrālā vēlēšanu komisija</t>
  </si>
  <si>
    <t>36.  Bērnu un ģimenes lietu ministrija</t>
  </si>
  <si>
    <t>Valsts budžeta uzturēšanas izdevumu transferti no valsts pamatbudžeta dotācijas no vispārējiem ieņēmumiem</t>
  </si>
  <si>
    <t>37.  Centrālā zemes komisija</t>
  </si>
  <si>
    <t>45. Īpašu uzdevumu ministra sabiedrības integrācijas lietās sekretariāts</t>
  </si>
  <si>
    <t>Valsts budžeta uzturēšanas izdevumu transferti no valsts pamatbudžeta ārvalstu finanšu palīdzības līdzekļiem</t>
  </si>
  <si>
    <t>47.  Radio un televīzija</t>
  </si>
  <si>
    <t>57.  Īpašu uzdevumu ministra elektroniskās pārvaldes lietās sekretariāts</t>
  </si>
  <si>
    <t>Ārvalstu finanšu palīdzības naudas līdzekļu atlikumu izmaiņas palielinājums (-) vai samazinājums (+)</t>
  </si>
  <si>
    <t>58.  Reģionālās attīstības un pašvaldību lietu ministrija</t>
  </si>
  <si>
    <t>Valsts pamatbudžeta finansēto iestāžu saņemtie transferti no citas valsts pamatbudžeta finansētās ministrijas vai centrālās iestādes ārvalstu finanšu palīdzības līdzekļeim</t>
  </si>
  <si>
    <t>Uzturēšanas izdevumu atmaksa valsts pamatbudžetam</t>
  </si>
  <si>
    <t>Atmaksa valsts pamatbudžetā par veiktajiem kapitālajiem izdevumiem Eiropas Savienības fondu līdzfinansētajos projektos</t>
  </si>
  <si>
    <t>62.  Mērķdotācijas pašvaldībām</t>
  </si>
  <si>
    <t>64.  Dotācija pašvaldībām</t>
  </si>
  <si>
    <t>66. Ar Ministru kabineta lēmumu sadalāmais finansējums</t>
  </si>
  <si>
    <t>74. Apropriācijas rezerve</t>
  </si>
  <si>
    <t>Informatīvi: konsolidējamās pozīcijas</t>
  </si>
  <si>
    <t>Ārvalstu finanšu palīdzība atmaksām valsts pamatbudžetam</t>
  </si>
  <si>
    <t>Izdevumi</t>
  </si>
  <si>
    <t>* Valsts kasei atmaksātie aizņēmumi Ls 125 456 dzēstie studiju un studējošo kredīti komercbankām Ls 46 185</t>
  </si>
  <si>
    <t>** Budžeta izpilde konsolidēta par savstarpējiem valsts pamatbudžeta aizdevumiem un aizņēmumiem Ls 125 456</t>
  </si>
  <si>
    <t>Informācijai:</t>
  </si>
  <si>
    <t xml:space="preserve">                     Privatizācijas fonda līdzekļi valsts parāda pārfinansēšanai Ls </t>
  </si>
  <si>
    <t>Iemaksas no valsts nekustamā īpašuma pārdošanas Ls</t>
  </si>
  <si>
    <t>40% no valsts un dzīvojamo māju privatizācijas Ls 51 550</t>
  </si>
  <si>
    <t>Izsolē iegūtie līdzekļi par privatizācijas objektiem Ls 10 204</t>
  </si>
  <si>
    <t>Ilgtermiņa stabilizācijas rezerves līdzekļi Ls 9 022 817</t>
  </si>
  <si>
    <t>Pārvaldnieka vietā -</t>
  </si>
  <si>
    <t>Valsts speciālā budžeta ieņēmumu un izdevumu atšifrējums pa programmām un apakšprogrammām</t>
  </si>
  <si>
    <t>5.tabula</t>
  </si>
  <si>
    <t xml:space="preserve"> (latos)</t>
  </si>
  <si>
    <t>Klasifikā-cijas grupa, kods</t>
  </si>
  <si>
    <t>Izpilde % pret gada plānu 
   (5/3)</t>
  </si>
  <si>
    <t xml:space="preserve">  Nodokļu ieņēmumi</t>
  </si>
  <si>
    <t xml:space="preserve">     Sociālās apdrošināšanas iemaksas - kopā</t>
  </si>
  <si>
    <t xml:space="preserve">  Nenodokļu ieņēmumi</t>
  </si>
  <si>
    <t xml:space="preserve">  Ieņēmumi no maksas pakalpojumiem un citi pašu ieņēmumi </t>
  </si>
  <si>
    <t xml:space="preserve">  Transferti</t>
  </si>
  <si>
    <t>II   Izdevumi  atbilstoši  ekonomiskajām kategorijām
(10.valdības funkcija "Sociālā aizsardzība")</t>
  </si>
  <si>
    <t xml:space="preserve">         Darba devēja valsts sociālās apdrošināšanas
 obligātās iemaksas, sociāla rakstura pabalsti un kompensācijas</t>
  </si>
  <si>
    <t xml:space="preserve">       Grāmatas un žurnāli</t>
  </si>
  <si>
    <t xml:space="preserve">       Kārtējie izdevumi Eiropas Savienības
 struktūrālās politikas pirmsiestāšanās finanšu instrumentu (turpmāk- ISPA) finansēto projektu ietvaros no nopelnīto (uzkrāto) procentu maksājumiem (projekta līdzfinansējums)</t>
  </si>
  <si>
    <t xml:space="preserve">       Preces un pakalpojumi Eiropas Savienības politiku  instrumentu līdzfinansēto projektu un (vai) pasākumu ietvaros</t>
  </si>
  <si>
    <t xml:space="preserve">       Subsīdijas un dotācijas komersantiem, izņemot
 lauksaimniecības ražošanu, nevalstiskajām organizācijām un citām institūcijām</t>
  </si>
  <si>
    <t xml:space="preserve">       Subsīdijas komersantiem sabiedriskā transporta
 pakalpojumu nodrošināšanai (par pasažieru regulārajiem pārvadājumiem)</t>
  </si>
  <si>
    <t xml:space="preserve">      Subsīdiju un dotāciju transferti</t>
  </si>
  <si>
    <t xml:space="preserve">      Citas subsīdijas ražošanai</t>
  </si>
  <si>
    <t xml:space="preserve">       Sociālie pabalsti naudā</t>
  </si>
  <si>
    <t xml:space="preserve">             Pensijas </t>
  </si>
  <si>
    <t xml:space="preserve">             Sociālās apdrošināšanas pabalsti naudā</t>
  </si>
  <si>
    <t xml:space="preserve">             Valsts un pašvaldību sociālie pabalsti un palīdzība naudā</t>
  </si>
  <si>
    <t xml:space="preserve">             Nodarbinātības pabalsti</t>
  </si>
  <si>
    <t xml:space="preserve">             Pārējie maksājumi iedzīvotājiem</t>
  </si>
  <si>
    <t xml:space="preserve">       Pārējie pabalsti </t>
  </si>
  <si>
    <t xml:space="preserve">       Kapitālie izdevumi Eiropas Savienības politiku  instrumentu līdzfinansēto projektu un (vai) pasākumu īstenošanai un pārējie kapitālie izdevumi</t>
  </si>
  <si>
    <t>Saņemto aizņēmumu atmaksa</t>
  </si>
  <si>
    <t>Naudas līdzekļu akcijām un citai līdzdalībai komersantu pašu kapitālā atlikumu izmaiņas palielinājums (-) vai samazinājums (+)</t>
  </si>
  <si>
    <t>F50010000</t>
  </si>
  <si>
    <t>18.Labklājības ministrija</t>
  </si>
  <si>
    <t>04.00.00. Sociālā apdrošināšana</t>
  </si>
  <si>
    <t>02000</t>
  </si>
  <si>
    <t>Sociālās apdrošināšanas iemaksas  - kopā</t>
  </si>
  <si>
    <t>Sociālās apdrošināšanas iemaksas</t>
  </si>
  <si>
    <t>02100</t>
  </si>
  <si>
    <t xml:space="preserve">    Brīvprātīgās sociālās apdrošināšanas iemaksas</t>
  </si>
  <si>
    <t>02110</t>
  </si>
  <si>
    <t xml:space="preserve">    Brīvprātīgās sociālās apdrošināšanas iemaksas valsts pensiju apdrošināšanai</t>
  </si>
  <si>
    <t>02120</t>
  </si>
  <si>
    <t xml:space="preserve">       Brīvprātīgās sociālās apdrošināšanas iemaksas invaliditātes, maternitātes un slimības apdrošināšanai</t>
  </si>
  <si>
    <t>02400</t>
  </si>
  <si>
    <t>Ieņēmumi valsts speciālajā budžetā no valsts sociālās apdrošināšanas obligāto iemaksu sadales</t>
  </si>
  <si>
    <t>02410</t>
  </si>
  <si>
    <t xml:space="preserve">       Valsts sociālās apdrošināšanas obligātās iemaksas valsts pensiju apdrošināšanai</t>
  </si>
  <si>
    <t>02420</t>
  </si>
  <si>
    <t xml:space="preserve">       Valsts sociālās apdrošināšanas obligātās iemaksas sociālai apdrošināšanai bezdarba gadījumam</t>
  </si>
  <si>
    <t>02430</t>
  </si>
  <si>
    <t xml:space="preserve">       Valsts sociālās apdrošināšanas obligātās iemaksas sociālai apdrošināšanai pret nelaimes gadījumiem darbā un arodslimībām</t>
  </si>
  <si>
    <t>02440</t>
  </si>
  <si>
    <t xml:space="preserve">       Valsts sociālās apdrošināšanas obligātās iemaksas invaliditātes, maternitātes un slimības apdrošināšanai</t>
  </si>
  <si>
    <t xml:space="preserve">    Pārējās sociālās apdrošināšanas iemaksas</t>
  </si>
  <si>
    <t xml:space="preserve">       22510</t>
  </si>
  <si>
    <t xml:space="preserve">       Uzkrātā fondēto pensiju kapitāla iemaksas valsts pensiju speciālajā budžetā</t>
  </si>
  <si>
    <t xml:space="preserve">       22520</t>
  </si>
  <si>
    <t xml:space="preserve">       Valsts sociālas apdrošināšanas iemaksas fondēto pensiju shēmā</t>
  </si>
  <si>
    <t>Pārējās sociālās apdrošināšanas iemaksas</t>
  </si>
  <si>
    <t xml:space="preserve">    Valsts sociālās apdrošināšanas speciālā budžeta ieņēmumi no (-uz) depozīta (-u)</t>
  </si>
  <si>
    <t>22300</t>
  </si>
  <si>
    <t xml:space="preserve">    Procentu ieņēmumi par valsts sociālās apdrošināšanas speciālā budžeta līdzekļiem depozītā vai kontu atlikumiem</t>
  </si>
  <si>
    <t>22400</t>
  </si>
  <si>
    <t xml:space="preserve">   Citi valsts sociālās apdrošināšanas speciālā budžeta ieņēmumi saskaņā ar normatīvajiem aktiem</t>
  </si>
  <si>
    <t xml:space="preserve">     Regresa prasības</t>
  </si>
  <si>
    <t>22420</t>
  </si>
  <si>
    <t>Ieņēmumi no kapitāldaļu pārdošanas un pārvērtēšanas, vērtspapīru tirdzniecības un pārvērtēšanas</t>
  </si>
  <si>
    <t>22421</t>
  </si>
  <si>
    <t xml:space="preserve">  Dividendes no kapitāla daļām</t>
  </si>
  <si>
    <t>22422</t>
  </si>
  <si>
    <t xml:space="preserve">  Ieņēmumi no kapitāla daļu pārdošanas</t>
  </si>
  <si>
    <t>22440</t>
  </si>
  <si>
    <t xml:space="preserve">     VSAA ieņēmumi par valsts fondēto pensiju shēmas administrēšanu </t>
  </si>
  <si>
    <t>22450</t>
  </si>
  <si>
    <t xml:space="preserve">     Iemaksas nodarbinātībai par privatizācijas līguma nosacījumu neizpildi</t>
  </si>
  <si>
    <t>22460</t>
  </si>
  <si>
    <t xml:space="preserve">     Kapitalizācijas rezultātā atgūtie līdzekļi</t>
  </si>
  <si>
    <t xml:space="preserve">     Iepriekšējos budžeta periodos valsts sociālās apdrošināšanas speciālā budžeta saņemto un iepriekšējos gados neizlietoto budžeta līdzekļu no īpašiem mērķiem iezīmētiem ieņēmumiem atmaksa</t>
  </si>
  <si>
    <t xml:space="preserve">     Pārējie iepriekš neklasificētie ieņēmumi</t>
  </si>
  <si>
    <t xml:space="preserve">   Pārējie valsts sociālās apdrošināšanas speciālā budžeta  ieņēmumi</t>
  </si>
  <si>
    <t xml:space="preserve">     Ieņēmumi par valsts sociālās apdrošināšanas speciālā budžeta līdzekļu atlikuma izmantošanu</t>
  </si>
  <si>
    <t>Ieņēmumi no valsts sociālās apdrošināšanas speciālā budžeta līdzekļu noguldījumiem depozītā</t>
  </si>
  <si>
    <t xml:space="preserve">Ieņēmumi no maksas pakalpojumiem un citi pašu ieņēmumi </t>
  </si>
  <si>
    <t>Uzturēšanas izdevumu transferti valsts speciālajā budžetā no valsts pamatbudžeta</t>
  </si>
  <si>
    <t xml:space="preserve">     Saņemtās dotācijas no valsts pamatbudžeta</t>
  </si>
  <si>
    <t xml:space="preserve">       Valsts pamatbudžeta dotācija Valsts sociālās apdrošināšanas aģentūrai no valsts budžeta izmaksājamo valsts sociālo pabalstu aprēķināšanai, piešķiršanai un piegādei</t>
  </si>
  <si>
    <t xml:space="preserve">       Valsts iemaksas valsts sociālajai apdrošināšanai valsts pensiju apdrošināšanai</t>
  </si>
  <si>
    <t xml:space="preserve">       Valsts iemaksas sociālajai apdrošināšanai bezdarba gadījumam</t>
  </si>
  <si>
    <t xml:space="preserve">       Valsts budžeta dotācija apgādnieka zaudējumu pensiju izmaksai</t>
  </si>
  <si>
    <t xml:space="preserve">       Valsts budžeta dotācija AP deputātu pensiju izmaksai</t>
  </si>
  <si>
    <t xml:space="preserve">       Dotācija politiski represēto personu pensiju atvieglojumiem</t>
  </si>
  <si>
    <t>Pārējās dotācijas no valsts pamatbudžeta</t>
  </si>
  <si>
    <t>II   Izdevumi - kopā</t>
  </si>
  <si>
    <t xml:space="preserve">Atlīdzība </t>
  </si>
  <si>
    <t xml:space="preserve">   Atalgojums</t>
  </si>
  <si>
    <t>1.4</t>
  </si>
  <si>
    <t xml:space="preserve">Finansiālā bilance </t>
  </si>
  <si>
    <t>Valsts speciālā budžeta naudas līdzekļu atlikumu izmaiņas palielinājums (-) vai samazinājums (+)</t>
  </si>
  <si>
    <t>04.01.00. Valsts pensiju speciālais budžets</t>
  </si>
  <si>
    <t xml:space="preserve"> </t>
  </si>
  <si>
    <t>Sociālās apdrošināšanas iemaksas - kopā</t>
  </si>
  <si>
    <t>Regresa prasības</t>
  </si>
  <si>
    <t>Iepriekšējos budžeta periodos valsts sociālās apdrošināšanas speciālā budžeta saņemto un iepriekšējos gados neizlietoto budžeta līdzekļu mo īpašiem mērķiem iezīmētiem ieņēmumiem atmaksa</t>
  </si>
  <si>
    <t xml:space="preserve">   Valsts speciālā budžeta savstarpējie transferti</t>
  </si>
  <si>
    <t xml:space="preserve">     Valsts sociālās apdrošināšanas speciālā budžeta transferti</t>
  </si>
  <si>
    <t xml:space="preserve">       No nodarbinātības speciālā budžeta valsts pensiju apdrošināšanai</t>
  </si>
  <si>
    <t xml:space="preserve">       No darba negadījumu speciālā budžeta  valsts pensiju apdrošināšanai</t>
  </si>
  <si>
    <t xml:space="preserve">       No invaliditātes, maternitātes un slimības speciālā budžeta valsts pensiju apdrošināšanai</t>
  </si>
  <si>
    <t> Valsts budžeta uzturēšanas izdevumu transferti</t>
  </si>
  <si>
    <t> Valsts budžeta uzturēšanas izdevumu transferti no valsts speciālā budžeta uz valsts speciālo budžetu</t>
  </si>
  <si>
    <t>04.02.00. Nodarbinātības speciālais budžets</t>
  </si>
  <si>
    <t>Brīvprātīgās sociālās apdrošināšanas iemaksas</t>
  </si>
  <si>
    <t xml:space="preserve">    Procentu ieņēmumi par valsts sociālās apdrošināšanas speciālā budžeta līdzekļiem  depozītā vai kontu atlikumiem</t>
  </si>
  <si>
    <t xml:space="preserve">       No darba negadījumu speciālā budžeta  sociālajai apdrošināšanai bezdarba gadījumam</t>
  </si>
  <si>
    <t xml:space="preserve">       No invaliditātes, maternitātes un slimības speciālā budžeta sociālajai apdrošināšanai bezdarba gadījumam</t>
  </si>
  <si>
    <t>04.03.00. Darba negadījumu speciālais budžets</t>
  </si>
  <si>
    <t xml:space="preserve">04.04.00. Invaliditātes, maternitātes un slimības speciālais budžets </t>
  </si>
  <si>
    <t xml:space="preserve">   Valsts speciālā budžeta saņemtās dotācijas no valsts pamatbudžeta</t>
  </si>
  <si>
    <t>Valsts speciālā budžeta savstarpējie transferti</t>
  </si>
  <si>
    <t>Valsts sociālās apdrošināšanas speciālā budžeta transferti</t>
  </si>
  <si>
    <t>04.05.00. Valsts sociālās apdrošināšanas aģentūras speciālais budžets</t>
  </si>
  <si>
    <t xml:space="preserve">       No valsts pensiju speciālā budžeta ieskaitītie līdzekļi Valsts sociālās apdrošināšanas aģentūrai</t>
  </si>
  <si>
    <t xml:space="preserve">       No nodarbinātības  speciālā budžeta ieskaitītie līdzekļi Valsts sociālās apdrošināšanas aģentūrai</t>
  </si>
  <si>
    <t xml:space="preserve">       No darba negadījumu  speciālā budžeta ieskaitītie līdzekļi Valsts sociālās apdrošināšanas aģentūrai</t>
  </si>
  <si>
    <t xml:space="preserve">       No invaliditātes, maternitātes un slimības speciālā budžeta ieskaitītie līdzekļi Valsts sociālās apdrošināšanas aģentūrai</t>
  </si>
  <si>
    <t xml:space="preserve">Pārvaldnieka vietā-                               </t>
  </si>
  <si>
    <t>Kadiša   67094320</t>
  </si>
  <si>
    <t xml:space="preserve">Valsts budžeta ziedojumu un dāvinājumu ieņēmumi un izdevumi </t>
  </si>
  <si>
    <t>6.tabula</t>
  </si>
  <si>
    <t xml:space="preserve">Izpilde no gada sākuma </t>
  </si>
  <si>
    <t xml:space="preserve">I   Saņemtie dāvinājumi un ziedojumi - kopā </t>
  </si>
  <si>
    <t>21.2.9.0.</t>
  </si>
  <si>
    <t xml:space="preserve"> Pārējā ārvalstu finanšu palīdzība</t>
  </si>
  <si>
    <t>21.4.0.0.</t>
  </si>
  <si>
    <t>Pārējie 21300.grupā neklasificētie budžeta iestāžu ieņēmumi par budžeta iestāžu sniegtajiem maksas pakalpojumiem un citi pašu ieņēmumi</t>
  </si>
  <si>
    <t>23.1.0.0.</t>
  </si>
  <si>
    <t>Ziedojumu un dāvinājumu ieņēmumi no valūtas kursa svārstībām</t>
  </si>
  <si>
    <t>23.3.0.0.</t>
  </si>
  <si>
    <t>Procentu ieņēmumi par ziedojumu un dāvinājumu budžeta līdzekļu depozītā va kontu atlikumiem</t>
  </si>
  <si>
    <t>23.4.0.0.</t>
  </si>
  <si>
    <t xml:space="preserve">Ziedojumi un dāvinājumi, kas saņemti no juridiskajām  personām </t>
  </si>
  <si>
    <t>23.5.0.0.</t>
  </si>
  <si>
    <t xml:space="preserve">Ziedojumi un dāvinājumi, kas saņemti no fiziskajām  personām </t>
  </si>
  <si>
    <t>II   Izdevumi atbilstoši  ekonomiskajām kategorijām</t>
  </si>
  <si>
    <t xml:space="preserve">     Darba devēja valsts sociālās apdrošināšanas obligātās iemaksas, 
sociāla rakstura pabalsti un kompensācijas</t>
  </si>
  <si>
    <t xml:space="preserve">        Krājumi, materiāli, energoresursi, preces, biroja preces un inventārs, ko neuzskaita kodā 5001</t>
  </si>
  <si>
    <t>Pakalpojumi, kurus budžeta iestāde apmaksā noteikto funkciju ietvaros, kas nav iestādes administratīvie izdevumi</t>
  </si>
  <si>
    <t>Uzturēšanas izdevumu transferti, dotācijas un mērķdotācijas pašvaldībām uzturēšanas izdevumiem, pašu resursi, starptautiskā sadarbība</t>
  </si>
  <si>
    <t>Kārtējie maksājumi Eiropas kopienas budžetā</t>
  </si>
  <si>
    <t xml:space="preserve">    Pamatkapitāla veidošana</t>
  </si>
  <si>
    <t>F21010000</t>
  </si>
  <si>
    <t xml:space="preserve"> 03.Ministru kabinets</t>
  </si>
  <si>
    <t xml:space="preserve">Ieņēmumi </t>
  </si>
  <si>
    <t xml:space="preserve">  Uzturēšanas izdevumi</t>
  </si>
  <si>
    <t xml:space="preserve">   Kārtējie izdevumi</t>
  </si>
  <si>
    <t xml:space="preserve">     Preces un pakalpojumi</t>
  </si>
  <si>
    <t xml:space="preserve"> 11.Ārlietu ministrija</t>
  </si>
  <si>
    <t xml:space="preserve"> 10.Aizsardzības ministrija</t>
  </si>
  <si>
    <t xml:space="preserve"> 12.Ekonomikas ministrija</t>
  </si>
  <si>
    <t>13.Finanšu ministrija</t>
  </si>
  <si>
    <t xml:space="preserve"> Ieņēmumi </t>
  </si>
  <si>
    <t xml:space="preserve"> 14.Iekšlietu ministrija</t>
  </si>
  <si>
    <t>15. Izglītības un zinātnes ministrija</t>
  </si>
  <si>
    <t xml:space="preserve">        Atlīdzība</t>
  </si>
  <si>
    <t xml:space="preserve">     Atalgojums</t>
  </si>
  <si>
    <t xml:space="preserve">     Sociālie pabalsti</t>
  </si>
  <si>
    <t xml:space="preserve">  Kapitālie izdevumi</t>
  </si>
  <si>
    <t>16. Zemkopības ministrija</t>
  </si>
  <si>
    <t>18. Labklājības ministrija</t>
  </si>
  <si>
    <t>19. Tieslietu ministrija</t>
  </si>
  <si>
    <t xml:space="preserve">     Subsīdijas un dotācijas</t>
  </si>
  <si>
    <t xml:space="preserve"> 21.Vides  ministrija</t>
  </si>
  <si>
    <t>22. Kultūras ministrija</t>
  </si>
  <si>
    <t xml:space="preserve"> 29.Veselības ministrija</t>
  </si>
  <si>
    <t>30.Satversmes tiesa</t>
  </si>
  <si>
    <t>Resursi  izdevumu segšanai</t>
  </si>
  <si>
    <t xml:space="preserve">    Ieņēmumi no budžeta iestāžu sniegtajiem maksas pakalpojumiem un citi pašu ieņēmumi</t>
  </si>
  <si>
    <t>36.Bērnu un ģimenes lietu ministrija</t>
  </si>
  <si>
    <t>58. Reģionālās attīstības un pašvaldību lietu ministrija</t>
  </si>
  <si>
    <t xml:space="preserve">Pārvaldnieka vietā-                      </t>
  </si>
  <si>
    <t>Pašvaldību pamatbudžeta ieņēmumi un izdevumi</t>
  </si>
  <si>
    <t>(2009.gada janvāris )</t>
  </si>
  <si>
    <t>Nr.1.8-12.10.2./1</t>
  </si>
  <si>
    <t>8.tabula</t>
  </si>
  <si>
    <t>Klasifikācijas grupa, kods</t>
  </si>
  <si>
    <t>Gada plāns*</t>
  </si>
  <si>
    <t>Izpilde % pret gada plānu (4./3.)</t>
  </si>
  <si>
    <t>I</t>
  </si>
  <si>
    <t xml:space="preserve">KOPĀ IEŅĒMUMI </t>
  </si>
  <si>
    <t>IENĀKUMA NODOKĻI</t>
  </si>
  <si>
    <t>Ieņēmumi no iedzīvotāju ienākuma nodokļa</t>
  </si>
  <si>
    <t>1.1.0.0.</t>
  </si>
  <si>
    <t xml:space="preserve">Iedzīvotāju ienākuma nodoklis                   </t>
  </si>
  <si>
    <t>1.1.1.1.</t>
  </si>
  <si>
    <t>saņemts no Valsts kases sadales konta iepriekšējā gada nesadalītais iedzīvotāju ienākuma nodokļa atlikums</t>
  </si>
  <si>
    <t>1.1.1.2.</t>
  </si>
  <si>
    <t>saņemts no Valsts kases sadales konta pārskata gada ieskaitītais iedzīvotāju ienākuma nodoklis</t>
  </si>
  <si>
    <t>1.1.1.3.</t>
  </si>
  <si>
    <t>pašvaldībā iekasētais iedzīvotāju ienākuma nodoklis</t>
  </si>
  <si>
    <t>1.1.2.0.</t>
  </si>
  <si>
    <t>Fiksētais ienākuma nodoklis</t>
  </si>
  <si>
    <t>Īpašuma nodokļi</t>
  </si>
  <si>
    <t>ĪPAŠUMA NODOKĻI</t>
  </si>
  <si>
    <t xml:space="preserve"> 4.1.0.0.</t>
  </si>
  <si>
    <t>Nekustamā īpašuma nodoklis</t>
  </si>
  <si>
    <t xml:space="preserve"> 4.1.1.0.</t>
  </si>
  <si>
    <t>Nekustamā īpašuma nodoklis par zemi</t>
  </si>
  <si>
    <t xml:space="preserve"> 4.1.2.0.</t>
  </si>
  <si>
    <t>Nekustamā īpašuma nodoklis par ēkām</t>
  </si>
  <si>
    <t xml:space="preserve"> 4.2.0.0.</t>
  </si>
  <si>
    <t>Īpašuma nodokļa parādi</t>
  </si>
  <si>
    <t xml:space="preserve"> 4.3.0.0.</t>
  </si>
  <si>
    <t>Zemes nodokļa parādi</t>
  </si>
  <si>
    <t>1.8.</t>
  </si>
  <si>
    <t>Nodokļi atsevišķām precēm un pakalpojumu veidiem</t>
  </si>
  <si>
    <t xml:space="preserve"> 5.4.1.0.</t>
  </si>
  <si>
    <t>Azartspēļu nodoklis</t>
  </si>
  <si>
    <t xml:space="preserve"> 5.4.2.0.</t>
  </si>
  <si>
    <t>Izložu nodoklis</t>
  </si>
  <si>
    <t xml:space="preserve">Nenodokļu ieņēmumi </t>
  </si>
  <si>
    <t xml:space="preserve">Ieņēmumi no uzņēmējdarbības un īpašuma </t>
  </si>
  <si>
    <t>Ieņēmumi no finanšu ieguldījumiem</t>
  </si>
  <si>
    <t>Ieņēmumi no dividendēm (ieņēmumi no valsts (pašvaldību) kapitāla izmantošanas)</t>
  </si>
  <si>
    <t>Procentu ieņēmumi par aizdevumiem nacionālajā valūtā</t>
  </si>
  <si>
    <t>8.4.2.1.</t>
  </si>
  <si>
    <t>t.sk. pašvaldību budžetu procentu ieņēmumi par aizdevumiem nacionālajā valūtā no pašvaldību iestādēm</t>
  </si>
  <si>
    <t>Procentu ieņēmumi par aizdevumiem ārvalstu valūtā</t>
  </si>
  <si>
    <t>8.5.2.1.</t>
  </si>
  <si>
    <t>t.sk. pašvaldību budžetu procentu ieņēmumi par aizdevumiem ārvalstu valūtā no pašvaldību iestādēm</t>
  </si>
  <si>
    <t>Procentu ieņēmumi par depozītiem un kontu atlikumiem</t>
  </si>
  <si>
    <t>8.7.0.0.</t>
  </si>
  <si>
    <t>Ieņēmumi un ieņēmumu zaudējumi no atvasināto finanšu instrumentu rezultāta</t>
  </si>
  <si>
    <t>8.9.0.0.</t>
  </si>
  <si>
    <t>Pārējie finanšu ieņēmumi</t>
  </si>
  <si>
    <t>Valsts (pašvaldību) nodevas un kancelejas nodevas</t>
  </si>
  <si>
    <t>9.4.0.0.</t>
  </si>
  <si>
    <t>Valsts nodevas, kuras ieskaita pašvaldību budžetā</t>
  </si>
  <si>
    <t>9.5.0.0.</t>
  </si>
  <si>
    <t>Pašvaldību nodevas</t>
  </si>
  <si>
    <t>Pārējās nodevas</t>
  </si>
  <si>
    <t>Naudas sodi un sankcijas</t>
  </si>
  <si>
    <t>12.0.0.0.</t>
  </si>
  <si>
    <t>Pārējie nenodokļu ieņēmumi</t>
  </si>
  <si>
    <t>13.0.0.0.</t>
  </si>
  <si>
    <t xml:space="preserve">Ieņēmumi no valsts (pašvaldības) īpašuma iznomāšanas, pārdošanas un no nodokļu pamatparāda kapitalizācijas </t>
  </si>
  <si>
    <t>13.1.0.0.</t>
  </si>
  <si>
    <t>Ieņēmumi no ēku un būvju īpašuma pārdošanas</t>
  </si>
  <si>
    <t>13.2.0.0.</t>
  </si>
  <si>
    <t>Ieņēmumi no zemes, meža īpašuma pārdošanas</t>
  </si>
  <si>
    <t>13.3.3.0.</t>
  </si>
  <si>
    <t>Ieņēmumi no iedzīvotāju ienākuma nodokļa un īpašuma nodokļa pamatparāda kapitalizācijas</t>
  </si>
  <si>
    <t>13.4.0.0.</t>
  </si>
  <si>
    <t>Ieņēmumi no pašvaldību kustamā īpašuma un mantas realizācijas</t>
  </si>
  <si>
    <t>3.0.</t>
  </si>
  <si>
    <t>4.0.</t>
  </si>
  <si>
    <t>5.0.</t>
  </si>
  <si>
    <t>18.0.0.0.</t>
  </si>
  <si>
    <t>18.6.0.0.</t>
  </si>
  <si>
    <t>Pašvaldību budžetā saņemtie uzturēšanas izdevumu transferti no valsts budžeta</t>
  </si>
  <si>
    <t>18.6.1.0.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</si>
</sst>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\ &quot;Ls&quot;_-;\-* #,##0\ &quot;Ls&quot;_-;_-* &quot;-&quot;\ &quot;Ls&quot;_-;_-@_-"/>
    <numFmt numFmtId="165" formatCode="_-* #,##0\ _L_s_-;\-* #,##0\ _L_s_-;_-* &quot;-&quot;\ _L_s_-;_-@_-"/>
    <numFmt numFmtId="166" formatCode="_-* ###,0&quot;.&quot;00\ &quot;Ls&quot;_-;\-* ###,0&quot;.&quot;00\ &quot;Ls&quot;_-;_-* &quot;-&quot;??\ &quot;Ls&quot;_-;_-@_-"/>
    <numFmt numFmtId="167" formatCode="_-* ###,0&quot;.&quot;00\ _L_s_-;\-* ###,0&quot;.&quot;00\ _L_s_-;_-* &quot;-&quot;??\ _L_s_-;_-@_-"/>
    <numFmt numFmtId="168" formatCode="0&quot;.&quot;0"/>
    <numFmt numFmtId="169" formatCode="###,###,###"/>
    <numFmt numFmtId="170" formatCode="#\ ##0"/>
    <numFmt numFmtId="171" formatCode="##,#0&quot;.&quot;0"/>
    <numFmt numFmtId="172" formatCode="00&quot;.&quot;000"/>
    <numFmt numFmtId="173" formatCode="#,##0.0"/>
    <numFmt numFmtId="174" formatCode="0.0"/>
    <numFmt numFmtId="175" formatCode="0&quot;.&quot;00"/>
    <numFmt numFmtId="176" formatCode="#,##0.000000000"/>
    <numFmt numFmtId="177" formatCode="0.000000000000000"/>
  </numFmts>
  <fonts count="51">
    <font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0"/>
      <name val="BaltHelvetica"/>
      <family val="0"/>
    </font>
    <font>
      <sz val="10"/>
      <color indexed="8"/>
      <name val="Arial"/>
      <family val="2"/>
    </font>
    <font>
      <sz val="10"/>
      <name val="BaltGaramond"/>
      <family val="2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name val="Arial"/>
      <family val="0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9"/>
      <name val="Times New Roman"/>
      <family val="1"/>
    </font>
    <font>
      <sz val="8.5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name val="BaltOptima"/>
      <family val="0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name val="Garamond"/>
      <family val="0"/>
    </font>
    <font>
      <sz val="10"/>
      <color indexed="48"/>
      <name val="Arial"/>
      <family val="0"/>
    </font>
    <font>
      <sz val="10"/>
      <name val="Times New Roman Balt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3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7" borderId="1" applyNumberFormat="0" applyAlignment="0" applyProtection="0"/>
    <xf numFmtId="0" fontId="44" fillId="0" borderId="6" applyNumberFormat="0" applyFill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33" fillId="23" borderId="7" applyNumberFormat="0" applyFont="0" applyAlignment="0" applyProtection="0"/>
    <xf numFmtId="0" fontId="46" fillId="20" borderId="8" applyNumberFormat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6" fillId="24" borderId="9" applyNumberFormat="0" applyProtection="0">
      <alignment horizontal="right" vertical="center"/>
    </xf>
    <xf numFmtId="0" fontId="0" fillId="0" borderId="0">
      <alignment/>
      <protection/>
    </xf>
    <xf numFmtId="4" fontId="6" fillId="25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168" fontId="7" fillId="20" borderId="0" applyBorder="0" applyProtection="0">
      <alignment/>
    </xf>
    <xf numFmtId="0" fontId="49" fillId="0" borderId="0" applyNumberFormat="0" applyFill="0" applyBorder="0" applyAlignment="0" applyProtection="0"/>
  </cellStyleXfs>
  <cellXfs count="941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82" applyFont="1" applyAlignment="1">
      <alignment horizontal="center"/>
      <protection/>
    </xf>
    <xf numFmtId="0" fontId="0" fillId="0" borderId="0" xfId="82" applyFont="1">
      <alignment/>
      <protection/>
    </xf>
    <xf numFmtId="0" fontId="8" fillId="0" borderId="0" xfId="82" applyFont="1" applyAlignment="1">
      <alignment horizontal="centerContinuous"/>
      <protection/>
    </xf>
    <xf numFmtId="0" fontId="8" fillId="0" borderId="0" xfId="82" applyFont="1" applyAlignment="1">
      <alignment horizontal="right"/>
      <protection/>
    </xf>
    <xf numFmtId="0" fontId="8" fillId="0" borderId="0" xfId="82" applyFont="1">
      <alignment/>
      <protection/>
    </xf>
    <xf numFmtId="0" fontId="8" fillId="0" borderId="0" xfId="0" applyFont="1" applyAlignment="1">
      <alignment/>
    </xf>
    <xf numFmtId="0" fontId="8" fillId="0" borderId="0" xfId="82" applyFont="1" applyAlignment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wrapText="1"/>
    </xf>
    <xf numFmtId="3" fontId="8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3" fontId="14" fillId="0" borderId="11" xfId="0" applyNumberFormat="1" applyFont="1" applyBorder="1" applyAlignment="1">
      <alignment/>
    </xf>
    <xf numFmtId="3" fontId="15" fillId="0" borderId="11" xfId="0" applyNumberFormat="1" applyFont="1" applyBorder="1" applyAlignment="1">
      <alignment/>
    </xf>
    <xf numFmtId="3" fontId="17" fillId="0" borderId="11" xfId="0" applyNumberFormat="1" applyFont="1" applyBorder="1" applyAlignment="1">
      <alignment horizontal="right" wrapText="1"/>
    </xf>
    <xf numFmtId="3" fontId="17" fillId="0" borderId="11" xfId="0" applyNumberFormat="1" applyFont="1" applyBorder="1" applyAlignment="1">
      <alignment horizontal="center"/>
    </xf>
    <xf numFmtId="3" fontId="17" fillId="0" borderId="11" xfId="0" applyNumberFormat="1" applyFont="1" applyBorder="1" applyAlignment="1">
      <alignment/>
    </xf>
    <xf numFmtId="3" fontId="15" fillId="0" borderId="11" xfId="0" applyNumberFormat="1" applyFont="1" applyBorder="1" applyAlignment="1">
      <alignment wrapText="1"/>
    </xf>
    <xf numFmtId="3" fontId="15" fillId="0" borderId="11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3" fontId="17" fillId="0" borderId="11" xfId="0" applyNumberFormat="1" applyFont="1" applyBorder="1" applyAlignment="1">
      <alignment horizontal="right"/>
    </xf>
    <xf numFmtId="170" fontId="15" fillId="0" borderId="11" xfId="0" applyNumberFormat="1" applyFont="1" applyBorder="1" applyAlignment="1">
      <alignment wrapText="1"/>
    </xf>
    <xf numFmtId="170" fontId="15" fillId="0" borderId="11" xfId="0" applyNumberFormat="1" applyFont="1" applyBorder="1" applyAlignment="1">
      <alignment/>
    </xf>
    <xf numFmtId="170" fontId="17" fillId="0" borderId="11" xfId="0" applyNumberFormat="1" applyFont="1" applyBorder="1" applyAlignment="1">
      <alignment horizontal="right" wrapText="1"/>
    </xf>
    <xf numFmtId="3" fontId="1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Fill="1" applyBorder="1" applyAlignment="1">
      <alignment/>
    </xf>
    <xf numFmtId="168" fontId="16" fillId="0" borderId="0" xfId="86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14" fillId="0" borderId="0" xfId="82" applyFont="1" applyAlignment="1">
      <alignment horizontal="left"/>
      <protection/>
    </xf>
    <xf numFmtId="0" fontId="8" fillId="0" borderId="0" xfId="82" applyFont="1" applyFill="1" applyAlignment="1">
      <alignment horizontal="left"/>
      <protection/>
    </xf>
    <xf numFmtId="0" fontId="18" fillId="0" borderId="0" xfId="0" applyFont="1" applyAlignment="1">
      <alignment/>
    </xf>
    <xf numFmtId="0" fontId="14" fillId="0" borderId="0" xfId="79" applyFont="1" applyBorder="1" applyAlignment="1">
      <alignment horizontal="left"/>
      <protection/>
    </xf>
    <xf numFmtId="0" fontId="14" fillId="0" borderId="0" xfId="79" applyFont="1" applyAlignment="1">
      <alignment horizontal="left"/>
      <protection/>
    </xf>
    <xf numFmtId="3" fontId="14" fillId="0" borderId="0" xfId="79" applyNumberFormat="1" applyFont="1" applyBorder="1" applyAlignment="1">
      <alignment horizontal="left"/>
      <protection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8" fillId="0" borderId="0" xfId="82" applyFont="1" applyBorder="1">
      <alignment/>
      <protection/>
    </xf>
    <xf numFmtId="0" fontId="0" fillId="0" borderId="0" xfId="82" applyFont="1" applyBorder="1">
      <alignment/>
      <protection/>
    </xf>
    <xf numFmtId="0" fontId="19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 wrapText="1"/>
    </xf>
    <xf numFmtId="3" fontId="12" fillId="0" borderId="11" xfId="0" applyNumberFormat="1" applyFont="1" applyBorder="1" applyAlignment="1">
      <alignment wrapText="1"/>
    </xf>
    <xf numFmtId="3" fontId="12" fillId="0" borderId="11" xfId="0" applyNumberFormat="1" applyFont="1" applyBorder="1" applyAlignment="1">
      <alignment/>
    </xf>
    <xf numFmtId="173" fontId="12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12" fillId="0" borderId="11" xfId="0" applyFont="1" applyBorder="1" applyAlignment="1">
      <alignment horizontal="left"/>
    </xf>
    <xf numFmtId="3" fontId="8" fillId="0" borderId="11" xfId="0" applyNumberFormat="1" applyFont="1" applyBorder="1" applyAlignment="1">
      <alignment wrapText="1"/>
    </xf>
    <xf numFmtId="3" fontId="8" fillId="0" borderId="11" xfId="0" applyNumberFormat="1" applyFont="1" applyBorder="1" applyAlignment="1">
      <alignment/>
    </xf>
    <xf numFmtId="173" fontId="8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left"/>
    </xf>
    <xf numFmtId="3" fontId="8" fillId="0" borderId="11" xfId="0" applyNumberFormat="1" applyFont="1" applyBorder="1" applyAlignment="1">
      <alignment wrapText="1"/>
    </xf>
    <xf numFmtId="3" fontId="8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right"/>
    </xf>
    <xf numFmtId="0" fontId="20" fillId="0" borderId="11" xfId="0" applyFont="1" applyBorder="1" applyAlignment="1">
      <alignment horizontal="left"/>
    </xf>
    <xf numFmtId="0" fontId="12" fillId="0" borderId="11" xfId="0" applyFont="1" applyBorder="1" applyAlignment="1">
      <alignment horizontal="left" wrapText="1"/>
    </xf>
    <xf numFmtId="0" fontId="12" fillId="0" borderId="11" xfId="0" applyFont="1" applyBorder="1" applyAlignment="1">
      <alignment/>
    </xf>
    <xf numFmtId="0" fontId="8" fillId="0" borderId="11" xfId="0" applyFont="1" applyBorder="1" applyAlignment="1">
      <alignment horizontal="left" wrapText="1"/>
    </xf>
    <xf numFmtId="3" fontId="21" fillId="0" borderId="0" xfId="0" applyNumberFormat="1" applyFont="1" applyAlignment="1">
      <alignment/>
    </xf>
    <xf numFmtId="0" fontId="16" fillId="0" borderId="11" xfId="0" applyFont="1" applyBorder="1" applyAlignment="1">
      <alignment horizontal="left" wrapText="1"/>
    </xf>
    <xf numFmtId="3" fontId="16" fillId="0" borderId="11" xfId="0" applyNumberFormat="1" applyFont="1" applyBorder="1" applyAlignment="1">
      <alignment horizontal="center" wrapText="1"/>
    </xf>
    <xf numFmtId="3" fontId="16" fillId="0" borderId="11" xfId="0" applyNumberFormat="1" applyFont="1" applyBorder="1" applyAlignment="1">
      <alignment/>
    </xf>
    <xf numFmtId="173" fontId="16" fillId="0" borderId="11" xfId="0" applyNumberFormat="1" applyFont="1" applyBorder="1" applyAlignment="1">
      <alignment/>
    </xf>
    <xf numFmtId="173" fontId="12" fillId="0" borderId="11" xfId="0" applyNumberFormat="1" applyFont="1" applyBorder="1" applyAlignment="1">
      <alignment/>
    </xf>
    <xf numFmtId="3" fontId="12" fillId="0" borderId="11" xfId="0" applyNumberFormat="1" applyFont="1" applyBorder="1" applyAlignment="1">
      <alignment horizontal="center"/>
    </xf>
    <xf numFmtId="3" fontId="21" fillId="0" borderId="0" xfId="0" applyNumberFormat="1" applyFont="1" applyFill="1" applyAlignment="1">
      <alignment/>
    </xf>
    <xf numFmtId="173" fontId="8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left" vertical="top" wrapText="1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12" fillId="0" borderId="11" xfId="0" applyFont="1" applyBorder="1" applyAlignment="1">
      <alignment vertical="top"/>
    </xf>
    <xf numFmtId="0" fontId="12" fillId="0" borderId="11" xfId="0" applyFont="1" applyBorder="1" applyAlignment="1">
      <alignment wrapText="1"/>
    </xf>
    <xf numFmtId="174" fontId="16" fillId="0" borderId="0" xfId="86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9" fillId="0" borderId="0" xfId="82" applyFont="1" applyFill="1" applyAlignment="1">
      <alignment horizontal="left"/>
      <protection/>
    </xf>
    <xf numFmtId="0" fontId="8" fillId="0" borderId="0" xfId="82" applyFont="1" applyBorder="1" applyAlignment="1">
      <alignment horizontal="left"/>
      <protection/>
    </xf>
    <xf numFmtId="0" fontId="8" fillId="0" borderId="0" xfId="79" applyFont="1" applyBorder="1" applyAlignment="1">
      <alignment horizontal="left"/>
      <protection/>
    </xf>
    <xf numFmtId="0" fontId="8" fillId="0" borderId="0" xfId="79" applyFont="1" applyAlignment="1">
      <alignment horizontal="left"/>
      <protection/>
    </xf>
    <xf numFmtId="3" fontId="8" fillId="0" borderId="0" xfId="79" applyNumberFormat="1" applyFont="1" applyBorder="1" applyAlignment="1">
      <alignment horizontal="left"/>
      <protection/>
    </xf>
    <xf numFmtId="0" fontId="19" fillId="0" borderId="0" xfId="0" applyFont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82" applyFont="1" applyFill="1" applyAlignment="1">
      <alignment horizontal="centerContinuous"/>
      <protection/>
    </xf>
    <xf numFmtId="0" fontId="8" fillId="0" borderId="0" xfId="82" applyFont="1" applyFill="1" applyAlignment="1">
      <alignment horizontal="center"/>
      <protection/>
    </xf>
    <xf numFmtId="0" fontId="19" fillId="0" borderId="0" xfId="0" applyFont="1" applyAlignment="1">
      <alignment horizontal="right"/>
    </xf>
    <xf numFmtId="0" fontId="8" fillId="0" borderId="0" xfId="0" applyFont="1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3" fontId="22" fillId="0" borderId="11" xfId="0" applyNumberFormat="1" applyFont="1" applyFill="1" applyBorder="1" applyAlignment="1">
      <alignment/>
    </xf>
    <xf numFmtId="173" fontId="22" fillId="0" borderId="11" xfId="0" applyNumberFormat="1" applyFont="1" applyBorder="1" applyAlignment="1">
      <alignment/>
    </xf>
    <xf numFmtId="3" fontId="22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0" fontId="12" fillId="0" borderId="11" xfId="0" applyFont="1" applyBorder="1" applyAlignment="1">
      <alignment/>
    </xf>
    <xf numFmtId="0" fontId="8" fillId="0" borderId="11" xfId="0" applyFont="1" applyBorder="1" applyAlignment="1">
      <alignment horizontal="left" indent="1"/>
    </xf>
    <xf numFmtId="3" fontId="19" fillId="0" borderId="11" xfId="0" applyNumberFormat="1" applyFont="1" applyFill="1" applyBorder="1" applyAlignment="1">
      <alignment/>
    </xf>
    <xf numFmtId="173" fontId="19" fillId="0" borderId="11" xfId="0" applyNumberFormat="1" applyFont="1" applyBorder="1" applyAlignment="1">
      <alignment/>
    </xf>
    <xf numFmtId="3" fontId="19" fillId="0" borderId="11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0" fontId="16" fillId="0" borderId="11" xfId="0" applyFont="1" applyBorder="1" applyAlignment="1">
      <alignment horizontal="right" wrapText="1"/>
    </xf>
    <xf numFmtId="3" fontId="13" fillId="0" borderId="11" xfId="0" applyNumberFormat="1" applyFont="1" applyFill="1" applyBorder="1" applyAlignment="1">
      <alignment/>
    </xf>
    <xf numFmtId="173" fontId="13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2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left" wrapText="1" indent="1"/>
    </xf>
    <xf numFmtId="173" fontId="22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left" indent="1"/>
    </xf>
    <xf numFmtId="3" fontId="19" fillId="0" borderId="11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left" wrapText="1" indent="1"/>
    </xf>
    <xf numFmtId="0" fontId="12" fillId="0" borderId="11" xfId="0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173" fontId="13" fillId="0" borderId="11" xfId="0" applyNumberFormat="1" applyFont="1" applyBorder="1" applyAlignment="1">
      <alignment/>
    </xf>
    <xf numFmtId="0" fontId="12" fillId="0" borderId="11" xfId="0" applyFont="1" applyFill="1" applyBorder="1" applyAlignment="1">
      <alignment wrapText="1"/>
    </xf>
    <xf numFmtId="173" fontId="19" fillId="0" borderId="11" xfId="0" applyNumberFormat="1" applyFont="1" applyBorder="1" applyAlignment="1">
      <alignment/>
    </xf>
    <xf numFmtId="3" fontId="23" fillId="0" borderId="0" xfId="0" applyNumberFormat="1" applyFont="1" applyFill="1" applyAlignment="1">
      <alignment/>
    </xf>
    <xf numFmtId="0" fontId="23" fillId="0" borderId="12" xfId="0" applyFont="1" applyBorder="1" applyAlignment="1">
      <alignment horizontal="left"/>
    </xf>
    <xf numFmtId="0" fontId="9" fillId="0" borderId="12" xfId="0" applyFont="1" applyBorder="1" applyAlignment="1">
      <alignment/>
    </xf>
    <xf numFmtId="3" fontId="19" fillId="0" borderId="12" xfId="0" applyNumberFormat="1" applyFont="1" applyFill="1" applyBorder="1" applyAlignment="1">
      <alignment/>
    </xf>
    <xf numFmtId="175" fontId="19" fillId="0" borderId="12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0" fontId="23" fillId="0" borderId="0" xfId="0" applyFont="1" applyBorder="1" applyAlignment="1">
      <alignment horizontal="left"/>
    </xf>
    <xf numFmtId="0" fontId="9" fillId="0" borderId="0" xfId="0" applyFont="1" applyAlignment="1">
      <alignment/>
    </xf>
    <xf numFmtId="3" fontId="1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175" fontId="19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center"/>
    </xf>
    <xf numFmtId="3" fontId="14" fillId="0" borderId="0" xfId="0" applyNumberFormat="1" applyFont="1" applyAlignment="1">
      <alignment horizontal="right"/>
    </xf>
    <xf numFmtId="0" fontId="14" fillId="0" borderId="0" xfId="0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175" fontId="8" fillId="0" borderId="0" xfId="0" applyNumberFormat="1" applyFont="1" applyAlignment="1">
      <alignment horizontal="center"/>
    </xf>
    <xf numFmtId="0" fontId="14" fillId="0" borderId="0" xfId="0" applyFont="1" applyFill="1" applyAlignment="1">
      <alignment horizontal="right"/>
    </xf>
    <xf numFmtId="3" fontId="8" fillId="0" borderId="0" xfId="0" applyNumberFormat="1" applyFont="1" applyFill="1" applyAlignment="1">
      <alignment/>
    </xf>
    <xf numFmtId="175" fontId="8" fillId="0" borderId="0" xfId="0" applyNumberFormat="1" applyFont="1" applyAlignment="1">
      <alignment/>
    </xf>
    <xf numFmtId="0" fontId="9" fillId="0" borderId="0" xfId="0" applyFont="1" applyAlignment="1">
      <alignment wrapText="1"/>
    </xf>
    <xf numFmtId="3" fontId="8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175" fontId="23" fillId="0" borderId="0" xfId="0" applyNumberFormat="1" applyFont="1" applyAlignment="1">
      <alignment/>
    </xf>
    <xf numFmtId="0" fontId="23" fillId="0" borderId="0" xfId="0" applyFont="1" applyAlignment="1">
      <alignment wrapText="1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8" fillId="0" borderId="0" xfId="82" applyFont="1" applyFill="1" applyBorder="1">
      <alignment/>
      <protection/>
    </xf>
    <xf numFmtId="0" fontId="8" fillId="0" borderId="0" xfId="0" applyFont="1" applyBorder="1" applyAlignment="1">
      <alignment/>
    </xf>
    <xf numFmtId="0" fontId="8" fillId="0" borderId="0" xfId="82" applyFont="1" applyBorder="1" applyAlignment="1">
      <alignment horizontal="centerContinuous"/>
      <protection/>
    </xf>
    <xf numFmtId="0" fontId="8" fillId="0" borderId="0" xfId="82" applyFont="1" applyFill="1" applyBorder="1" applyAlignment="1">
      <alignment horizontal="center"/>
      <protection/>
    </xf>
    <xf numFmtId="0" fontId="19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 horizontal="right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2" fillId="0" borderId="13" xfId="0" applyFont="1" applyBorder="1" applyAlignment="1">
      <alignment horizontal="center" wrapText="1"/>
    </xf>
    <xf numFmtId="0" fontId="12" fillId="0" borderId="13" xfId="0" applyFont="1" applyBorder="1" applyAlignment="1">
      <alignment wrapText="1"/>
    </xf>
    <xf numFmtId="3" fontId="12" fillId="0" borderId="13" xfId="0" applyNumberFormat="1" applyFont="1" applyBorder="1" applyAlignment="1">
      <alignment/>
    </xf>
    <xf numFmtId="3" fontId="12" fillId="0" borderId="13" xfId="0" applyNumberFormat="1" applyFont="1" applyFill="1" applyBorder="1" applyAlignment="1">
      <alignment/>
    </xf>
    <xf numFmtId="173" fontId="12" fillId="0" borderId="13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12" fillId="0" borderId="11" xfId="0" applyNumberFormat="1" applyFont="1" applyFill="1" applyBorder="1" applyAlignment="1">
      <alignment/>
    </xf>
    <xf numFmtId="0" fontId="12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11" xfId="0" applyNumberFormat="1" applyFont="1" applyFill="1" applyBorder="1" applyAlignment="1">
      <alignment/>
    </xf>
    <xf numFmtId="173" fontId="8" fillId="0" borderId="11" xfId="0" applyNumberFormat="1" applyFont="1" applyBorder="1" applyAlignment="1">
      <alignment/>
    </xf>
    <xf numFmtId="3" fontId="8" fillId="0" borderId="11" xfId="0" applyNumberFormat="1" applyFont="1" applyFill="1" applyBorder="1" applyAlignment="1">
      <alignment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/>
    </xf>
    <xf numFmtId="3" fontId="12" fillId="0" borderId="11" xfId="0" applyNumberFormat="1" applyFont="1" applyBorder="1" applyAlignment="1">
      <alignment/>
    </xf>
    <xf numFmtId="173" fontId="12" fillId="0" borderId="11" xfId="0" applyNumberFormat="1" applyFont="1" applyBorder="1" applyAlignment="1">
      <alignment/>
    </xf>
    <xf numFmtId="0" fontId="12" fillId="26" borderId="11" xfId="0" applyFont="1" applyFill="1" applyBorder="1" applyAlignment="1">
      <alignment horizontal="left"/>
    </xf>
    <xf numFmtId="0" fontId="12" fillId="26" borderId="11" xfId="0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3" fontId="12" fillId="0" borderId="11" xfId="0" applyNumberFormat="1" applyFont="1" applyFill="1" applyBorder="1" applyAlignment="1">
      <alignment horizontal="right"/>
    </xf>
    <xf numFmtId="173" fontId="12" fillId="0" borderId="11" xfId="0" applyNumberFormat="1" applyFont="1" applyBorder="1" applyAlignment="1">
      <alignment horizontal="right"/>
    </xf>
    <xf numFmtId="0" fontId="8" fillId="26" borderId="11" xfId="0" applyFont="1" applyFill="1" applyBorder="1" applyAlignment="1">
      <alignment horizontal="center"/>
    </xf>
    <xf numFmtId="3" fontId="8" fillId="0" borderId="11" xfId="0" applyNumberFormat="1" applyFont="1" applyBorder="1" applyAlignment="1">
      <alignment horizontal="right"/>
    </xf>
    <xf numFmtId="171" fontId="8" fillId="0" borderId="11" xfId="0" applyNumberFormat="1" applyFont="1" applyBorder="1" applyAlignment="1">
      <alignment horizontal="right"/>
    </xf>
    <xf numFmtId="0" fontId="24" fillId="0" borderId="0" xfId="0" applyFont="1" applyAlignment="1">
      <alignment/>
    </xf>
    <xf numFmtId="3" fontId="12" fillId="0" borderId="11" xfId="0" applyNumberFormat="1" applyFont="1" applyFill="1" applyBorder="1" applyAlignment="1">
      <alignment/>
    </xf>
    <xf numFmtId="173" fontId="8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 wrapText="1"/>
    </xf>
    <xf numFmtId="0" fontId="8" fillId="26" borderId="11" xfId="0" applyFont="1" applyFill="1" applyBorder="1" applyAlignment="1">
      <alignment/>
    </xf>
    <xf numFmtId="3" fontId="8" fillId="0" borderId="11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wrapText="1"/>
    </xf>
    <xf numFmtId="0" fontId="16" fillId="0" borderId="11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3" fontId="16" fillId="0" borderId="11" xfId="0" applyNumberFormat="1" applyFont="1" applyBorder="1" applyAlignment="1">
      <alignment horizontal="right"/>
    </xf>
    <xf numFmtId="3" fontId="16" fillId="0" borderId="11" xfId="0" applyNumberFormat="1" applyFont="1" applyFill="1" applyBorder="1" applyAlignment="1">
      <alignment/>
    </xf>
    <xf numFmtId="173" fontId="16" fillId="0" borderId="11" xfId="0" applyNumberFormat="1" applyFont="1" applyBorder="1" applyAlignment="1">
      <alignment horizontal="right"/>
    </xf>
    <xf numFmtId="3" fontId="16" fillId="0" borderId="11" xfId="0" applyNumberFormat="1" applyFont="1" applyBorder="1" applyAlignment="1">
      <alignment/>
    </xf>
    <xf numFmtId="0" fontId="8" fillId="0" borderId="11" xfId="0" applyFont="1" applyFill="1" applyBorder="1" applyAlignment="1">
      <alignment/>
    </xf>
    <xf numFmtId="17" fontId="12" fillId="0" borderId="11" xfId="0" applyNumberFormat="1" applyFont="1" applyFill="1" applyBorder="1" applyAlignment="1">
      <alignment horizontal="center" wrapText="1"/>
    </xf>
    <xf numFmtId="3" fontId="25" fillId="26" borderId="11" xfId="54" applyNumberFormat="1" applyFont="1" applyFill="1" applyBorder="1" applyAlignment="1">
      <alignment/>
    </xf>
    <xf numFmtId="173" fontId="25" fillId="26" borderId="11" xfId="54" applyNumberFormat="1" applyFont="1" applyFill="1" applyBorder="1" applyAlignment="1">
      <alignment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3" fontId="22" fillId="0" borderId="0" xfId="0" applyNumberFormat="1" applyFont="1" applyBorder="1" applyAlignment="1">
      <alignment/>
    </xf>
    <xf numFmtId="3" fontId="12" fillId="0" borderId="0" xfId="0" applyNumberFormat="1" applyFont="1" applyFill="1" applyBorder="1" applyAlignment="1">
      <alignment/>
    </xf>
    <xf numFmtId="171" fontId="12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8" fillId="0" borderId="0" xfId="82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0" fillId="0" borderId="0" xfId="75">
      <alignment/>
      <protection/>
    </xf>
    <xf numFmtId="0" fontId="8" fillId="0" borderId="0" xfId="75" applyFont="1" applyAlignment="1">
      <alignment/>
      <protection/>
    </xf>
    <xf numFmtId="0" fontId="19" fillId="0" borderId="0" xfId="75" applyFont="1" applyAlignment="1">
      <alignment horizontal="right"/>
      <protection/>
    </xf>
    <xf numFmtId="0" fontId="8" fillId="0" borderId="0" xfId="75" applyFont="1">
      <alignment/>
      <protection/>
    </xf>
    <xf numFmtId="0" fontId="8" fillId="0" borderId="0" xfId="75" applyFont="1" applyFill="1">
      <alignment/>
      <protection/>
    </xf>
    <xf numFmtId="0" fontId="9" fillId="0" borderId="0" xfId="75" applyFont="1" applyAlignment="1">
      <alignment horizontal="right"/>
      <protection/>
    </xf>
    <xf numFmtId="0" fontId="8" fillId="0" borderId="11" xfId="75" applyFont="1" applyFill="1" applyBorder="1" applyAlignment="1">
      <alignment horizontal="center" vertical="center" wrapText="1"/>
      <protection/>
    </xf>
    <xf numFmtId="0" fontId="19" fillId="0" borderId="11" xfId="75" applyFont="1" applyBorder="1" applyAlignment="1">
      <alignment horizontal="center" vertical="center" wrapText="1"/>
      <protection/>
    </xf>
    <xf numFmtId="0" fontId="19" fillId="0" borderId="11" xfId="75" applyFont="1" applyFill="1" applyBorder="1" applyAlignment="1">
      <alignment horizontal="center" vertical="center" wrapText="1"/>
      <protection/>
    </xf>
    <xf numFmtId="0" fontId="9" fillId="0" borderId="14" xfId="75" applyFont="1" applyFill="1" applyBorder="1" applyAlignment="1">
      <alignment horizontal="center" vertical="center"/>
      <protection/>
    </xf>
    <xf numFmtId="0" fontId="9" fillId="0" borderId="14" xfId="75" applyFont="1" applyBorder="1" applyAlignment="1">
      <alignment horizontal="center"/>
      <protection/>
    </xf>
    <xf numFmtId="0" fontId="9" fillId="0" borderId="14" xfId="75" applyFont="1" applyFill="1" applyBorder="1" applyAlignment="1">
      <alignment horizontal="center"/>
      <protection/>
    </xf>
    <xf numFmtId="0" fontId="12" fillId="0" borderId="11" xfId="75" applyFont="1" applyFill="1" applyBorder="1" applyAlignment="1">
      <alignment horizontal="center" wrapText="1"/>
      <protection/>
    </xf>
    <xf numFmtId="0" fontId="12" fillId="0" borderId="11" xfId="75" applyFont="1" applyFill="1" applyBorder="1" applyAlignment="1">
      <alignment horizontal="left" wrapText="1"/>
      <protection/>
    </xf>
    <xf numFmtId="3" fontId="25" fillId="0" borderId="11" xfId="15" applyNumberFormat="1" applyFont="1" applyBorder="1" applyAlignment="1">
      <alignment horizontal="right" wrapText="1"/>
      <protection/>
    </xf>
    <xf numFmtId="173" fontId="25" fillId="0" borderId="11" xfId="15" applyNumberFormat="1" applyFont="1" applyBorder="1" applyAlignment="1">
      <alignment horizontal="right" wrapText="1"/>
      <protection/>
    </xf>
    <xf numFmtId="0" fontId="12" fillId="0" borderId="11" xfId="75" applyFont="1" applyFill="1" applyBorder="1" applyAlignment="1">
      <alignment horizontal="left"/>
      <protection/>
    </xf>
    <xf numFmtId="0" fontId="8" fillId="0" borderId="11" xfId="75" applyFont="1" applyFill="1" applyBorder="1" applyAlignment="1">
      <alignment horizontal="center"/>
      <protection/>
    </xf>
    <xf numFmtId="0" fontId="8" fillId="0" borderId="11" xfId="75" applyFont="1" applyFill="1" applyBorder="1" applyAlignment="1">
      <alignment horizontal="left"/>
      <protection/>
    </xf>
    <xf numFmtId="3" fontId="27" fillId="0" borderId="11" xfId="15" applyNumberFormat="1" applyFont="1" applyFill="1" applyBorder="1" applyAlignment="1">
      <alignment horizontal="right" wrapText="1"/>
      <protection/>
    </xf>
    <xf numFmtId="3" fontId="8" fillId="0" borderId="11" xfId="75" applyNumberFormat="1" applyFont="1" applyFill="1" applyBorder="1">
      <alignment/>
      <protection/>
    </xf>
    <xf numFmtId="173" fontId="27" fillId="0" borderId="11" xfId="15" applyNumberFormat="1" applyFont="1" applyFill="1" applyBorder="1" applyAlignment="1">
      <alignment horizontal="right" wrapText="1"/>
      <protection/>
    </xf>
    <xf numFmtId="3" fontId="8" fillId="0" borderId="11" xfId="75" applyNumberFormat="1" applyFont="1" applyFill="1" applyBorder="1" applyAlignment="1">
      <alignment/>
      <protection/>
    </xf>
    <xf numFmtId="0" fontId="8" fillId="0" borderId="11" xfId="75" applyFont="1" applyFill="1" applyBorder="1" applyAlignment="1">
      <alignment horizontal="left" wrapText="1"/>
      <protection/>
    </xf>
    <xf numFmtId="3" fontId="25" fillId="0" borderId="11" xfId="15" applyNumberFormat="1" applyFont="1" applyFill="1" applyBorder="1" applyAlignment="1">
      <alignment horizontal="right" wrapText="1"/>
      <protection/>
    </xf>
    <xf numFmtId="173" fontId="25" fillId="0" borderId="11" xfId="15" applyNumberFormat="1" applyFont="1" applyFill="1" applyBorder="1" applyAlignment="1">
      <alignment horizontal="right" wrapText="1"/>
      <protection/>
    </xf>
    <xf numFmtId="3" fontId="8" fillId="0" borderId="11" xfId="75" applyNumberFormat="1" applyFont="1" applyFill="1" applyBorder="1" applyAlignment="1">
      <alignment horizontal="right"/>
      <protection/>
    </xf>
    <xf numFmtId="0" fontId="8" fillId="0" borderId="11" xfId="75" applyFont="1" applyFill="1" applyBorder="1" applyAlignment="1">
      <alignment horizontal="center" wrapText="1"/>
      <protection/>
    </xf>
    <xf numFmtId="3" fontId="8" fillId="0" borderId="11" xfId="15" applyNumberFormat="1" applyFont="1" applyFill="1" applyBorder="1" applyAlignment="1">
      <alignment horizontal="right" wrapText="1"/>
      <protection/>
    </xf>
    <xf numFmtId="173" fontId="8" fillId="0" borderId="11" xfId="15" applyNumberFormat="1" applyFont="1" applyFill="1" applyBorder="1" applyAlignment="1">
      <alignment horizontal="right" wrapText="1"/>
      <protection/>
    </xf>
    <xf numFmtId="14" fontId="8" fillId="0" borderId="11" xfId="75" applyNumberFormat="1" applyFont="1" applyFill="1" applyBorder="1" applyAlignment="1">
      <alignment horizontal="center"/>
      <protection/>
    </xf>
    <xf numFmtId="3" fontId="27" fillId="0" borderId="11" xfId="15" applyNumberFormat="1" applyFont="1" applyFill="1" applyBorder="1" applyAlignment="1">
      <alignment horizontal="right" wrapText="1"/>
      <protection/>
    </xf>
    <xf numFmtId="173" fontId="27" fillId="0" borderId="11" xfId="15" applyNumberFormat="1" applyFont="1" applyFill="1" applyBorder="1" applyAlignment="1">
      <alignment horizontal="right" wrapText="1"/>
      <protection/>
    </xf>
    <xf numFmtId="3" fontId="8" fillId="0" borderId="11" xfId="75" applyNumberFormat="1" applyFont="1" applyFill="1" applyBorder="1" applyAlignment="1">
      <alignment wrapText="1"/>
      <protection/>
    </xf>
    <xf numFmtId="3" fontId="12" fillId="0" borderId="11" xfId="75" applyNumberFormat="1" applyFont="1" applyFill="1" applyBorder="1" applyAlignment="1">
      <alignment/>
      <protection/>
    </xf>
    <xf numFmtId="173" fontId="25" fillId="0" borderId="11" xfId="15" applyNumberFormat="1" applyFont="1" applyFill="1" applyBorder="1" applyAlignment="1">
      <alignment horizontal="right" wrapText="1"/>
      <protection/>
    </xf>
    <xf numFmtId="173" fontId="8" fillId="0" borderId="0" xfId="75" applyNumberFormat="1" applyFont="1">
      <alignment/>
      <protection/>
    </xf>
    <xf numFmtId="0" fontId="16" fillId="0" borderId="0" xfId="75" applyFont="1" applyFill="1">
      <alignment/>
      <protection/>
    </xf>
    <xf numFmtId="0" fontId="8" fillId="0" borderId="15" xfId="75" applyFont="1" applyFill="1" applyBorder="1" applyAlignment="1">
      <alignment horizontal="center"/>
      <protection/>
    </xf>
    <xf numFmtId="0" fontId="28" fillId="0" borderId="11" xfId="75" applyFont="1" applyFill="1" applyBorder="1" applyAlignment="1">
      <alignment horizontal="left" wrapText="1"/>
      <protection/>
    </xf>
    <xf numFmtId="3" fontId="16" fillId="0" borderId="16" xfId="75" applyNumberFormat="1" applyFont="1" applyBorder="1" applyAlignment="1">
      <alignment/>
      <protection/>
    </xf>
    <xf numFmtId="3" fontId="16" fillId="0" borderId="11" xfId="75" applyNumberFormat="1" applyFont="1" applyFill="1" applyBorder="1">
      <alignment/>
      <protection/>
    </xf>
    <xf numFmtId="173" fontId="16" fillId="0" borderId="16" xfId="75" applyNumberFormat="1" applyFont="1" applyBorder="1" applyAlignment="1">
      <alignment/>
      <protection/>
    </xf>
    <xf numFmtId="3" fontId="16" fillId="0" borderId="11" xfId="75" applyNumberFormat="1" applyFont="1" applyBorder="1">
      <alignment/>
      <protection/>
    </xf>
    <xf numFmtId="0" fontId="16" fillId="0" borderId="11" xfId="75" applyFont="1" applyFill="1" applyBorder="1" applyAlignment="1">
      <alignment horizontal="left" wrapText="1"/>
      <protection/>
    </xf>
    <xf numFmtId="3" fontId="28" fillId="0" borderId="16" xfId="75" applyNumberFormat="1" applyFont="1" applyBorder="1" applyAlignment="1">
      <alignment/>
      <protection/>
    </xf>
    <xf numFmtId="173" fontId="28" fillId="0" borderId="16" xfId="75" applyNumberFormat="1" applyFont="1" applyBorder="1" applyAlignment="1">
      <alignment/>
      <protection/>
    </xf>
    <xf numFmtId="173" fontId="29" fillId="0" borderId="11" xfId="77" applyNumberFormat="1" applyFont="1" applyFill="1" applyBorder="1" applyAlignment="1">
      <alignment horizontal="right" wrapText="1"/>
      <protection/>
    </xf>
    <xf numFmtId="3" fontId="16" fillId="0" borderId="11" xfId="75" applyNumberFormat="1" applyFont="1" applyFill="1" applyBorder="1" applyAlignment="1">
      <alignment/>
      <protection/>
    </xf>
    <xf numFmtId="3" fontId="29" fillId="0" borderId="11" xfId="77" applyNumberFormat="1" applyFont="1" applyFill="1" applyBorder="1" applyAlignment="1">
      <alignment horizontal="right" wrapText="1"/>
      <protection/>
    </xf>
    <xf numFmtId="0" fontId="10" fillId="0" borderId="0" xfId="75" applyFont="1" applyFill="1" applyAlignment="1">
      <alignment horizontal="left"/>
      <protection/>
    </xf>
    <xf numFmtId="0" fontId="10" fillId="0" borderId="0" xfId="75" applyFont="1" applyFill="1">
      <alignment/>
      <protection/>
    </xf>
    <xf numFmtId="3" fontId="10" fillId="0" borderId="0" xfId="75" applyNumberFormat="1" applyFont="1" applyFill="1" applyAlignment="1">
      <alignment horizontal="right"/>
      <protection/>
    </xf>
    <xf numFmtId="3" fontId="10" fillId="0" borderId="0" xfId="75" applyNumberFormat="1" applyFont="1" applyFill="1" applyBorder="1" applyAlignment="1">
      <alignment horizontal="right" wrapText="1"/>
      <protection/>
    </xf>
    <xf numFmtId="0" fontId="4" fillId="0" borderId="0" xfId="75" applyFont="1">
      <alignment/>
      <protection/>
    </xf>
    <xf numFmtId="0" fontId="8" fillId="0" borderId="0" xfId="75" applyFont="1" applyFill="1" applyAlignment="1">
      <alignment horizontal="left"/>
      <protection/>
    </xf>
    <xf numFmtId="0" fontId="8" fillId="0" borderId="0" xfId="75" applyFont="1" applyFill="1" applyAlignment="1">
      <alignment horizontal="center"/>
      <protection/>
    </xf>
    <xf numFmtId="3" fontId="8" fillId="0" borderId="0" xfId="75" applyNumberFormat="1" applyFont="1" applyFill="1" applyAlignment="1">
      <alignment horizontal="right"/>
      <protection/>
    </xf>
    <xf numFmtId="0" fontId="0" fillId="0" borderId="0" xfId="75" applyFont="1" applyFill="1">
      <alignment/>
      <protection/>
    </xf>
    <xf numFmtId="0" fontId="8" fillId="0" borderId="0" xfId="75" applyFont="1" applyFill="1" applyAlignment="1">
      <alignment horizontal="right"/>
      <protection/>
    </xf>
    <xf numFmtId="0" fontId="10" fillId="0" borderId="0" xfId="0" applyFont="1" applyFill="1" applyAlignment="1">
      <alignment/>
    </xf>
    <xf numFmtId="0" fontId="8" fillId="0" borderId="0" xfId="82" applyFont="1" applyFill="1">
      <alignment/>
      <protection/>
    </xf>
    <xf numFmtId="0" fontId="8" fillId="0" borderId="0" xfId="82" applyFont="1" applyFill="1" applyAlignment="1">
      <alignment horizontal="right"/>
      <protection/>
    </xf>
    <xf numFmtId="0" fontId="8" fillId="0" borderId="0" xfId="0" applyFont="1" applyFill="1" applyAlignment="1">
      <alignment horizontal="right"/>
    </xf>
    <xf numFmtId="3" fontId="8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horizontal="left" vertical="center" wrapText="1"/>
    </xf>
    <xf numFmtId="3" fontId="12" fillId="0" borderId="11" xfId="0" applyNumberFormat="1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vertical="center" wrapText="1"/>
    </xf>
    <xf numFmtId="0" fontId="8" fillId="0" borderId="0" xfId="82" applyFont="1" applyFill="1" applyAlignment="1">
      <alignment horizontal="center"/>
      <protection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/>
    </xf>
    <xf numFmtId="0" fontId="22" fillId="0" borderId="13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horizontal="right" wrapText="1"/>
    </xf>
    <xf numFmtId="3" fontId="8" fillId="0" borderId="11" xfId="0" applyNumberFormat="1" applyFont="1" applyFill="1" applyBorder="1" applyAlignment="1">
      <alignment horizontal="right" wrapText="1"/>
    </xf>
    <xf numFmtId="3" fontId="16" fillId="0" borderId="11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left" wrapText="1" indent="4"/>
    </xf>
    <xf numFmtId="0" fontId="16" fillId="0" borderId="0" xfId="0" applyFont="1" applyFill="1" applyAlignment="1">
      <alignment/>
    </xf>
    <xf numFmtId="3" fontId="28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3" fontId="14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8" fillId="0" borderId="0" xfId="82" applyFont="1" applyFill="1">
      <alignment/>
      <protection/>
    </xf>
    <xf numFmtId="0" fontId="8" fillId="0" borderId="0" xfId="0" applyFont="1" applyFill="1" applyAlignment="1">
      <alignment horizontal="left"/>
    </xf>
    <xf numFmtId="0" fontId="8" fillId="0" borderId="0" xfId="82" applyFont="1" applyFill="1" applyAlignment="1">
      <alignment horizontal="centerContinuous"/>
      <protection/>
    </xf>
    <xf numFmtId="0" fontId="8" fillId="0" borderId="0" xfId="82" applyFont="1" applyFill="1" applyAlignment="1">
      <alignment horizontal="right"/>
      <protection/>
    </xf>
    <xf numFmtId="0" fontId="8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center" vertical="center" wrapText="1"/>
    </xf>
    <xf numFmtId="22" fontId="8" fillId="0" borderId="0" xfId="0" applyNumberFormat="1" applyFont="1" applyFill="1" applyBorder="1" applyAlignment="1">
      <alignment horizontal="left" vertical="top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wrapText="1"/>
    </xf>
    <xf numFmtId="0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/>
    </xf>
    <xf numFmtId="3" fontId="12" fillId="0" borderId="11" xfId="0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horizontal="right"/>
    </xf>
    <xf numFmtId="174" fontId="12" fillId="0" borderId="11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wrapText="1"/>
    </xf>
    <xf numFmtId="3" fontId="8" fillId="0" borderId="11" xfId="0" applyNumberFormat="1" applyFont="1" applyFill="1" applyBorder="1" applyAlignment="1">
      <alignment horizontal="right"/>
    </xf>
    <xf numFmtId="174" fontId="8" fillId="0" borderId="11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left" indent="2"/>
    </xf>
    <xf numFmtId="0" fontId="8" fillId="0" borderId="11" xfId="0" applyFont="1" applyFill="1" applyBorder="1" applyAlignment="1">
      <alignment horizontal="left" wrapText="1" indent="3"/>
    </xf>
    <xf numFmtId="0" fontId="16" fillId="0" borderId="11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indent="1"/>
    </xf>
    <xf numFmtId="0" fontId="16" fillId="0" borderId="11" xfId="0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left" wrapText="1" indent="2"/>
    </xf>
    <xf numFmtId="0" fontId="16" fillId="0" borderId="11" xfId="0" applyFont="1" applyFill="1" applyBorder="1" applyAlignment="1">
      <alignment/>
    </xf>
    <xf numFmtId="172" fontId="8" fillId="0" borderId="11" xfId="0" applyNumberFormat="1" applyFont="1" applyFill="1" applyBorder="1" applyAlignment="1">
      <alignment horizontal="center"/>
    </xf>
    <xf numFmtId="3" fontId="8" fillId="0" borderId="11" xfId="86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13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10" fontId="8" fillId="0" borderId="11" xfId="86" applyNumberFormat="1" applyFont="1" applyFill="1" applyBorder="1" applyAlignment="1">
      <alignment horizontal="right"/>
    </xf>
    <xf numFmtId="172" fontId="8" fillId="0" borderId="11" xfId="0" applyNumberFormat="1" applyFont="1" applyFill="1" applyBorder="1" applyAlignment="1">
      <alignment horizontal="left"/>
    </xf>
    <xf numFmtId="3" fontId="12" fillId="0" borderId="11" xfId="0" applyNumberFormat="1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left" wrapText="1" indent="1"/>
    </xf>
    <xf numFmtId="3" fontId="8" fillId="0" borderId="11" xfId="0" applyNumberFormat="1" applyFont="1" applyFill="1" applyBorder="1" applyAlignment="1">
      <alignment horizontal="right" wrapText="1"/>
    </xf>
    <xf numFmtId="0" fontId="8" fillId="0" borderId="11" xfId="82" applyFont="1" applyFill="1" applyBorder="1" applyAlignment="1">
      <alignment horizontal="left"/>
      <protection/>
    </xf>
    <xf numFmtId="0" fontId="8" fillId="0" borderId="11" xfId="0" applyFont="1" applyFill="1" applyBorder="1" applyAlignment="1">
      <alignment horizontal="left" indent="3"/>
    </xf>
    <xf numFmtId="3" fontId="8" fillId="0" borderId="11" xfId="82" applyNumberFormat="1" applyFont="1" applyFill="1" applyBorder="1" applyAlignment="1">
      <alignment horizontal="right"/>
      <protection/>
    </xf>
    <xf numFmtId="0" fontId="8" fillId="0" borderId="0" xfId="79" applyFont="1" applyFill="1" applyBorder="1" applyAlignment="1">
      <alignment horizontal="left"/>
      <protection/>
    </xf>
    <xf numFmtId="0" fontId="8" fillId="0" borderId="0" xfId="79" applyFont="1" applyFill="1" applyAlignment="1">
      <alignment horizontal="left"/>
      <protection/>
    </xf>
    <xf numFmtId="3" fontId="8" fillId="0" borderId="0" xfId="79" applyNumberFormat="1" applyFont="1" applyFill="1" applyBorder="1" applyAlignment="1">
      <alignment horizontal="left"/>
      <protection/>
    </xf>
    <xf numFmtId="0" fontId="8" fillId="0" borderId="11" xfId="0" applyFont="1" applyFill="1" applyBorder="1" applyAlignment="1">
      <alignment horizontal="left" indent="4"/>
    </xf>
    <xf numFmtId="0" fontId="16" fillId="0" borderId="11" xfId="0" applyFont="1" applyFill="1" applyBorder="1" applyAlignment="1">
      <alignment horizontal="left"/>
    </xf>
    <xf numFmtId="3" fontId="16" fillId="0" borderId="11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left" wrapText="1" indent="5"/>
    </xf>
    <xf numFmtId="0" fontId="12" fillId="0" borderId="11" xfId="0" applyFont="1" applyFill="1" applyBorder="1" applyAlignment="1">
      <alignment horizontal="left" indent="2"/>
    </xf>
    <xf numFmtId="0" fontId="8" fillId="0" borderId="11" xfId="0" applyFont="1" applyFill="1" applyBorder="1" applyAlignment="1">
      <alignment horizontal="left" wrapText="1" indent="4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85" applyFont="1" applyFill="1" applyBorder="1" applyAlignment="1">
      <alignment horizontal="left" vertical="top" wrapText="1" indent="3"/>
      <protection/>
    </xf>
    <xf numFmtId="3" fontId="8" fillId="0" borderId="11" xfId="0" applyNumberFormat="1" applyFont="1" applyFill="1" applyBorder="1" applyAlignment="1" quotePrefix="1">
      <alignment horizontal="right" wrapText="1"/>
    </xf>
    <xf numFmtId="0" fontId="8" fillId="0" borderId="11" xfId="15" applyFont="1" applyFill="1" applyBorder="1" applyAlignment="1">
      <alignment horizontal="left" vertical="top" wrapText="1" indent="4"/>
      <protection/>
    </xf>
    <xf numFmtId="0" fontId="8" fillId="0" borderId="11" xfId="15" applyFont="1" applyFill="1" applyBorder="1" applyAlignment="1">
      <alignment horizontal="left" vertical="top" wrapText="1" indent="5"/>
      <protection/>
    </xf>
    <xf numFmtId="0" fontId="8" fillId="0" borderId="11" xfId="0" applyFont="1" applyFill="1" applyBorder="1" applyAlignment="1">
      <alignment horizontal="left" wrapText="1" indent="6"/>
    </xf>
    <xf numFmtId="0" fontId="8" fillId="0" borderId="11" xfId="15" applyFont="1" applyFill="1" applyBorder="1" applyAlignment="1">
      <alignment horizontal="left" vertical="top" wrapText="1" indent="3"/>
      <protection/>
    </xf>
    <xf numFmtId="0" fontId="12" fillId="0" borderId="11" xfId="0" applyFont="1" applyFill="1" applyBorder="1" applyAlignment="1">
      <alignment horizontal="left" wrapText="1" indent="2"/>
    </xf>
    <xf numFmtId="0" fontId="12" fillId="0" borderId="11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left" indent="3"/>
    </xf>
    <xf numFmtId="0" fontId="16" fillId="0" borderId="11" xfId="0" applyFont="1" applyFill="1" applyBorder="1" applyAlignment="1">
      <alignment/>
    </xf>
    <xf numFmtId="174" fontId="16" fillId="0" borderId="11" xfId="0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0" fontId="28" fillId="0" borderId="11" xfId="0" applyFont="1" applyFill="1" applyBorder="1" applyAlignment="1">
      <alignment horizontal="left"/>
    </xf>
    <xf numFmtId="3" fontId="28" fillId="0" borderId="11" xfId="0" applyNumberFormat="1" applyFont="1" applyFill="1" applyBorder="1" applyAlignment="1">
      <alignment horizontal="right"/>
    </xf>
    <xf numFmtId="174" fontId="28" fillId="0" borderId="11" xfId="0" applyNumberFormat="1" applyFont="1" applyFill="1" applyBorder="1" applyAlignment="1">
      <alignment horizontal="right"/>
    </xf>
    <xf numFmtId="3" fontId="16" fillId="0" borderId="11" xfId="0" applyNumberFormat="1" applyFont="1" applyFill="1" applyBorder="1" applyAlignment="1">
      <alignment horizontal="left" wrapText="1"/>
    </xf>
    <xf numFmtId="0" fontId="16" fillId="0" borderId="11" xfId="0" applyFont="1" applyFill="1" applyBorder="1" applyAlignment="1">
      <alignment horizontal="left" wrapText="1"/>
    </xf>
    <xf numFmtId="0" fontId="16" fillId="0" borderId="11" xfId="0" applyFont="1" applyFill="1" applyBorder="1" applyAlignment="1">
      <alignment horizontal="left" wrapText="1" indent="1"/>
    </xf>
    <xf numFmtId="0" fontId="16" fillId="0" borderId="11" xfId="0" applyFont="1" applyFill="1" applyBorder="1" applyAlignment="1">
      <alignment horizontal="left" wrapText="1" indent="2"/>
    </xf>
    <xf numFmtId="0" fontId="16" fillId="0" borderId="11" xfId="0" applyFont="1" applyFill="1" applyBorder="1" applyAlignment="1">
      <alignment wrapText="1"/>
    </xf>
    <xf numFmtId="0" fontId="16" fillId="0" borderId="11" xfId="15" applyFont="1" applyFill="1" applyBorder="1" applyAlignment="1">
      <alignment horizontal="left" vertical="top" wrapText="1" indent="1"/>
      <protection/>
    </xf>
    <xf numFmtId="3" fontId="16" fillId="0" borderId="11" xfId="15" applyNumberFormat="1" applyFont="1" applyFill="1" applyBorder="1" applyAlignment="1">
      <alignment horizontal="right"/>
      <protection/>
    </xf>
    <xf numFmtId="3" fontId="16" fillId="0" borderId="11" xfId="0" applyNumberFormat="1" applyFont="1" applyFill="1" applyBorder="1" applyAlignment="1">
      <alignment horizontal="right" wrapText="1"/>
    </xf>
    <xf numFmtId="0" fontId="19" fillId="0" borderId="0" xfId="0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3" fontId="14" fillId="0" borderId="0" xfId="0" applyNumberFormat="1" applyFont="1" applyFill="1" applyAlignment="1">
      <alignment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 horizontal="left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vertical="top"/>
    </xf>
    <xf numFmtId="3" fontId="8" fillId="0" borderId="0" xfId="0" applyNumberFormat="1" applyFont="1" applyFill="1" applyAlignment="1">
      <alignment wrapText="1"/>
    </xf>
    <xf numFmtId="3" fontId="11" fillId="0" borderId="0" xfId="0" applyNumberFormat="1" applyFont="1" applyFill="1" applyAlignment="1">
      <alignment horizontal="center"/>
    </xf>
    <xf numFmtId="3" fontId="11" fillId="0" borderId="0" xfId="0" applyNumberFormat="1" applyFont="1" applyFill="1" applyAlignment="1">
      <alignment horizontal="right"/>
    </xf>
    <xf numFmtId="3" fontId="8" fillId="0" borderId="0" xfId="82" applyNumberFormat="1" applyFont="1" applyFill="1" applyAlignment="1">
      <alignment horizontal="center"/>
      <protection/>
    </xf>
    <xf numFmtId="3" fontId="0" fillId="0" borderId="0" xfId="82" applyNumberFormat="1" applyFont="1" applyFill="1" applyBorder="1">
      <alignment/>
      <protection/>
    </xf>
    <xf numFmtId="3" fontId="0" fillId="0" borderId="0" xfId="82" applyNumberFormat="1" applyFont="1" applyFill="1">
      <alignment/>
      <protection/>
    </xf>
    <xf numFmtId="3" fontId="8" fillId="0" borderId="0" xfId="0" applyNumberFormat="1" applyFont="1" applyFill="1" applyAlignment="1">
      <alignment/>
    </xf>
    <xf numFmtId="3" fontId="8" fillId="0" borderId="0" xfId="82" applyNumberFormat="1" applyFont="1" applyFill="1" applyAlignment="1">
      <alignment horizontal="centerContinuous"/>
      <protection/>
    </xf>
    <xf numFmtId="3" fontId="8" fillId="0" borderId="0" xfId="82" applyNumberFormat="1" applyFont="1" applyFill="1" applyAlignment="1">
      <alignment horizontal="left"/>
      <protection/>
    </xf>
    <xf numFmtId="3" fontId="8" fillId="0" borderId="0" xfId="82" applyNumberFormat="1" applyFont="1" applyFill="1" applyAlignment="1">
      <alignment horizontal="right"/>
      <protection/>
    </xf>
    <xf numFmtId="3" fontId="0" fillId="0" borderId="0" xfId="0" applyNumberFormat="1" applyFont="1" applyFill="1" applyBorder="1" applyAlignment="1">
      <alignment/>
    </xf>
    <xf numFmtId="3" fontId="8" fillId="0" borderId="0" xfId="82" applyNumberFormat="1" applyFont="1" applyFill="1" applyAlignment="1">
      <alignment/>
      <protection/>
    </xf>
    <xf numFmtId="3" fontId="9" fillId="0" borderId="11" xfId="0" applyNumberFormat="1" applyFont="1" applyFill="1" applyBorder="1" applyAlignment="1">
      <alignment horizontal="center" vertical="top"/>
    </xf>
    <xf numFmtId="3" fontId="9" fillId="0" borderId="11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/>
    </xf>
    <xf numFmtId="3" fontId="9" fillId="0" borderId="11" xfId="0" applyNumberFormat="1" applyFont="1" applyFill="1" applyBorder="1" applyAlignment="1">
      <alignment horizontal="center" wrapText="1"/>
    </xf>
    <xf numFmtId="3" fontId="12" fillId="0" borderId="11" xfId="0" applyNumberFormat="1" applyFont="1" applyFill="1" applyBorder="1" applyAlignment="1">
      <alignment horizontal="center" vertical="center"/>
    </xf>
    <xf numFmtId="173" fontId="12" fillId="0" borderId="11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vertical="top"/>
    </xf>
    <xf numFmtId="3" fontId="8" fillId="0" borderId="11" xfId="0" applyNumberFormat="1" applyFont="1" applyFill="1" applyBorder="1" applyAlignment="1">
      <alignment wrapText="1"/>
    </xf>
    <xf numFmtId="173" fontId="8" fillId="0" borderId="11" xfId="0" applyNumberFormat="1" applyFont="1" applyFill="1" applyBorder="1" applyAlignment="1">
      <alignment horizontal="right"/>
    </xf>
    <xf numFmtId="3" fontId="31" fillId="0" borderId="0" xfId="0" applyNumberFormat="1" applyFont="1" applyFill="1" applyBorder="1" applyAlignment="1">
      <alignment/>
    </xf>
    <xf numFmtId="3" fontId="12" fillId="0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 horizontal="left" wrapText="1"/>
    </xf>
    <xf numFmtId="3" fontId="12" fillId="0" borderId="11" xfId="0" applyNumberFormat="1" applyFont="1" applyFill="1" applyBorder="1" applyAlignment="1">
      <alignment horizontal="left"/>
    </xf>
    <xf numFmtId="3" fontId="24" fillId="0" borderId="0" xfId="0" applyNumberFormat="1" applyFont="1" applyFill="1" applyBorder="1" applyAlignment="1">
      <alignment/>
    </xf>
    <xf numFmtId="1" fontId="8" fillId="0" borderId="11" xfId="0" applyNumberFormat="1" applyFont="1" applyFill="1" applyBorder="1" applyAlignment="1">
      <alignment horizontal="left"/>
    </xf>
    <xf numFmtId="1" fontId="8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vertical="center" wrapText="1"/>
    </xf>
    <xf numFmtId="3" fontId="8" fillId="0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 horizontal="left"/>
    </xf>
    <xf numFmtId="173" fontId="8" fillId="0" borderId="11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left"/>
    </xf>
    <xf numFmtId="1" fontId="8" fillId="0" borderId="11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left"/>
    </xf>
    <xf numFmtId="3" fontId="8" fillId="0" borderId="11" xfId="0" applyNumberFormat="1" applyFont="1" applyFill="1" applyBorder="1" applyAlignment="1">
      <alignment horizontal="left" wrapText="1"/>
    </xf>
    <xf numFmtId="1" fontId="12" fillId="0" borderId="11" xfId="0" applyNumberFormat="1" applyFont="1" applyFill="1" applyBorder="1" applyAlignment="1">
      <alignment horizontal="left"/>
    </xf>
    <xf numFmtId="1" fontId="12" fillId="0" borderId="11" xfId="0" applyNumberFormat="1" applyFont="1" applyFill="1" applyBorder="1" applyAlignment="1">
      <alignment/>
    </xf>
    <xf numFmtId="1" fontId="12" fillId="0" borderId="11" xfId="0" applyNumberFormat="1" applyFont="1" applyFill="1" applyBorder="1" applyAlignment="1">
      <alignment horizontal="left"/>
    </xf>
    <xf numFmtId="1" fontId="28" fillId="0" borderId="11" xfId="0" applyNumberFormat="1" applyFont="1" applyFill="1" applyBorder="1" applyAlignment="1">
      <alignment horizontal="right"/>
    </xf>
    <xf numFmtId="1" fontId="12" fillId="0" borderId="11" xfId="0" applyNumberFormat="1" applyFont="1" applyFill="1" applyBorder="1" applyAlignment="1">
      <alignment/>
    </xf>
    <xf numFmtId="1" fontId="8" fillId="0" borderId="11" xfId="0" applyNumberFormat="1" applyFont="1" applyFill="1" applyBorder="1" applyAlignment="1">
      <alignment horizontal="left" vertical="center"/>
    </xf>
    <xf numFmtId="1" fontId="8" fillId="0" borderId="11" xfId="0" applyNumberFormat="1" applyFont="1" applyFill="1" applyBorder="1" applyAlignment="1">
      <alignment vertical="top"/>
    </xf>
    <xf numFmtId="3" fontId="8" fillId="0" borderId="11" xfId="15" applyNumberFormat="1" applyFont="1" applyFill="1" applyBorder="1" applyAlignment="1">
      <alignment vertical="top" wrapText="1"/>
      <protection/>
    </xf>
    <xf numFmtId="1" fontId="16" fillId="0" borderId="11" xfId="0" applyNumberFormat="1" applyFont="1" applyFill="1" applyBorder="1" applyAlignment="1">
      <alignment horizontal="right" wrapText="1"/>
    </xf>
    <xf numFmtId="3" fontId="8" fillId="0" borderId="11" xfId="15" applyNumberFormat="1" applyFont="1" applyFill="1" applyBorder="1" applyAlignment="1">
      <alignment vertical="top" wrapText="1"/>
      <protection/>
    </xf>
    <xf numFmtId="1" fontId="8" fillId="0" borderId="11" xfId="0" applyNumberFormat="1" applyFont="1" applyFill="1" applyBorder="1" applyAlignment="1">
      <alignment/>
    </xf>
    <xf numFmtId="3" fontId="8" fillId="0" borderId="11" xfId="15" applyNumberFormat="1" applyFont="1" applyFill="1" applyBorder="1" applyAlignment="1">
      <alignment wrapText="1"/>
      <protection/>
    </xf>
    <xf numFmtId="1" fontId="16" fillId="0" borderId="11" xfId="0" applyNumberFormat="1" applyFont="1" applyFill="1" applyBorder="1" applyAlignment="1">
      <alignment horizontal="right"/>
    </xf>
    <xf numFmtId="3" fontId="12" fillId="0" borderId="11" xfId="85" applyNumberFormat="1" applyFont="1" applyFill="1" applyBorder="1" applyAlignment="1">
      <alignment horizontal="center" vertical="top" wrapText="1"/>
      <protection/>
    </xf>
    <xf numFmtId="3" fontId="12" fillId="0" borderId="11" xfId="15" applyNumberFormat="1" applyFont="1" applyFill="1" applyBorder="1" applyAlignment="1">
      <alignment vertical="top" wrapText="1"/>
      <protection/>
    </xf>
    <xf numFmtId="1" fontId="12" fillId="0" borderId="11" xfId="0" applyNumberFormat="1" applyFont="1" applyFill="1" applyBorder="1" applyAlignment="1">
      <alignment horizontal="right"/>
    </xf>
    <xf numFmtId="3" fontId="12" fillId="0" borderId="11" xfId="85" applyNumberFormat="1" applyFont="1" applyFill="1" applyBorder="1" applyAlignment="1">
      <alignment vertical="top" wrapText="1"/>
      <protection/>
    </xf>
    <xf numFmtId="1" fontId="8" fillId="0" borderId="11" xfId="0" applyNumberFormat="1" applyFont="1" applyFill="1" applyBorder="1" applyAlignment="1">
      <alignment horizontal="left"/>
    </xf>
    <xf numFmtId="3" fontId="8" fillId="0" borderId="11" xfId="81" applyNumberFormat="1" applyFont="1" applyFill="1" applyBorder="1" applyAlignment="1">
      <alignment horizontal="left" vertical="top" wrapText="1"/>
      <protection/>
    </xf>
    <xf numFmtId="1" fontId="8" fillId="0" borderId="11" xfId="0" applyNumberFormat="1" applyFont="1" applyFill="1" applyBorder="1" applyAlignment="1">
      <alignment horizontal="left" indent="1"/>
    </xf>
    <xf numFmtId="1" fontId="8" fillId="0" borderId="11" xfId="0" applyNumberFormat="1" applyFont="1" applyFill="1" applyBorder="1" applyAlignment="1">
      <alignment horizontal="right"/>
    </xf>
    <xf numFmtId="1" fontId="8" fillId="0" borderId="11" xfId="0" applyNumberFormat="1" applyFont="1" applyFill="1" applyBorder="1" applyAlignment="1">
      <alignment horizontal="left" indent="1"/>
    </xf>
    <xf numFmtId="1" fontId="12" fillId="0" borderId="11" xfId="0" applyNumberFormat="1" applyFont="1" applyFill="1" applyBorder="1" applyAlignment="1">
      <alignment horizontal="center"/>
    </xf>
    <xf numFmtId="3" fontId="12" fillId="0" borderId="11" xfId="81" applyNumberFormat="1" applyFont="1" applyFill="1" applyBorder="1" applyAlignment="1">
      <alignment horizontal="left" vertical="top" wrapText="1"/>
      <protection/>
    </xf>
    <xf numFmtId="1" fontId="16" fillId="0" borderId="11" xfId="0" applyNumberFormat="1" applyFont="1" applyFill="1" applyBorder="1" applyAlignment="1">
      <alignment horizontal="right"/>
    </xf>
    <xf numFmtId="3" fontId="16" fillId="0" borderId="11" xfId="15" applyNumberFormat="1" applyFont="1" applyFill="1" applyBorder="1" applyAlignment="1">
      <alignment vertical="top" wrapText="1"/>
      <protection/>
    </xf>
    <xf numFmtId="3" fontId="8" fillId="0" borderId="11" xfId="15" applyNumberFormat="1" applyFont="1" applyFill="1" applyBorder="1" applyAlignment="1">
      <alignment horizontal="left" vertical="top" wrapText="1"/>
      <protection/>
    </xf>
    <xf numFmtId="3" fontId="8" fillId="0" borderId="11" xfId="0" applyNumberFormat="1" applyFont="1" applyFill="1" applyBorder="1" applyAlignment="1">
      <alignment horizontal="left" indent="1"/>
    </xf>
    <xf numFmtId="3" fontId="8" fillId="0" borderId="11" xfId="85" applyNumberFormat="1" applyFont="1" applyFill="1" applyBorder="1" applyAlignment="1">
      <alignment vertical="top" wrapText="1"/>
      <protection/>
    </xf>
    <xf numFmtId="49" fontId="12" fillId="0" borderId="11" xfId="0" applyNumberFormat="1" applyFont="1" applyFill="1" applyBorder="1" applyAlignment="1">
      <alignment horizontal="left"/>
    </xf>
    <xf numFmtId="3" fontId="12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left" vertical="center"/>
    </xf>
    <xf numFmtId="3" fontId="12" fillId="0" borderId="11" xfId="15" applyNumberFormat="1" applyFont="1" applyFill="1" applyBorder="1" applyAlignment="1">
      <alignment vertical="top" wrapText="1"/>
      <protection/>
    </xf>
    <xf numFmtId="3" fontId="8" fillId="0" borderId="11" xfId="0" applyNumberFormat="1" applyFont="1" applyFill="1" applyBorder="1" applyAlignment="1">
      <alignment horizontal="left" indent="1"/>
    </xf>
    <xf numFmtId="3" fontId="12" fillId="0" borderId="11" xfId="0" applyNumberFormat="1" applyFont="1" applyFill="1" applyBorder="1" applyAlignment="1">
      <alignment horizontal="left" vertical="top"/>
    </xf>
    <xf numFmtId="3" fontId="12" fillId="0" borderId="11" xfId="0" applyNumberFormat="1" applyFont="1" applyFill="1" applyBorder="1" applyAlignment="1">
      <alignment vertical="top"/>
    </xf>
    <xf numFmtId="173" fontId="16" fillId="0" borderId="11" xfId="0" applyNumberFormat="1" applyFont="1" applyFill="1" applyBorder="1" applyAlignment="1">
      <alignment horizontal="right"/>
    </xf>
    <xf numFmtId="3" fontId="8" fillId="0" borderId="11" xfId="15" applyNumberFormat="1" applyFont="1" applyFill="1" applyBorder="1" applyAlignment="1">
      <alignment horizontal="left" vertical="top" wrapText="1"/>
      <protection/>
    </xf>
    <xf numFmtId="3" fontId="12" fillId="0" borderId="11" xfId="0" applyNumberFormat="1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left" vertical="top"/>
    </xf>
    <xf numFmtId="3" fontId="8" fillId="0" borderId="11" xfId="0" applyNumberFormat="1" applyFont="1" applyFill="1" applyBorder="1" applyAlignment="1">
      <alignment horizontal="left" vertical="top" indent="1"/>
    </xf>
    <xf numFmtId="49" fontId="8" fillId="0" borderId="11" xfId="0" applyNumberFormat="1" applyFont="1" applyFill="1" applyBorder="1" applyAlignment="1">
      <alignment horizontal="left" indent="1"/>
    </xf>
    <xf numFmtId="3" fontId="12" fillId="0" borderId="11" xfId="85" applyNumberFormat="1" applyFont="1" applyFill="1" applyBorder="1" applyAlignment="1">
      <alignment vertical="top" wrapText="1"/>
      <protection/>
    </xf>
    <xf numFmtId="3" fontId="8" fillId="0" borderId="0" xfId="15" applyNumberFormat="1" applyFont="1" applyFill="1" applyBorder="1" applyAlignment="1">
      <alignment vertical="top" wrapText="1"/>
      <protection/>
    </xf>
    <xf numFmtId="3" fontId="8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Alignment="1">
      <alignment horizontal="left"/>
    </xf>
    <xf numFmtId="3" fontId="10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Alignment="1">
      <alignment horizontal="right"/>
    </xf>
    <xf numFmtId="3" fontId="8" fillId="0" borderId="0" xfId="0" applyNumberFormat="1" applyFont="1" applyFill="1" applyAlignment="1">
      <alignment horizontal="left"/>
    </xf>
    <xf numFmtId="3" fontId="19" fillId="0" borderId="0" xfId="82" applyNumberFormat="1" applyFont="1" applyFill="1" applyAlignment="1">
      <alignment horizontal="left"/>
      <protection/>
    </xf>
    <xf numFmtId="3" fontId="10" fillId="0" borderId="0" xfId="0" applyNumberFormat="1" applyFont="1" applyFill="1" applyAlignment="1">
      <alignment horizontal="center"/>
    </xf>
    <xf numFmtId="3" fontId="8" fillId="0" borderId="0" xfId="15" applyNumberFormat="1" applyFont="1" applyFill="1" applyAlignment="1">
      <alignment wrapText="1"/>
      <protection/>
    </xf>
    <xf numFmtId="3" fontId="32" fillId="0" borderId="0" xfId="15" applyNumberFormat="1" applyFont="1" applyFill="1">
      <alignment/>
      <protection/>
    </xf>
    <xf numFmtId="0" fontId="8" fillId="0" borderId="0" xfId="0" applyNumberFormat="1" applyFont="1" applyBorder="1" applyAlignment="1">
      <alignment/>
    </xf>
    <xf numFmtId="3" fontId="12" fillId="0" borderId="0" xfId="0" applyNumberFormat="1" applyFont="1" applyFill="1" applyBorder="1" applyAlignment="1">
      <alignment horizontal="right"/>
    </xf>
    <xf numFmtId="0" fontId="19" fillId="0" borderId="0" xfId="0" applyFont="1" applyFill="1" applyAlignment="1">
      <alignment horizont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Continuous"/>
    </xf>
    <xf numFmtId="3" fontId="19" fillId="0" borderId="0" xfId="0" applyNumberFormat="1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22" fillId="0" borderId="11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 wrapText="1"/>
    </xf>
    <xf numFmtId="3" fontId="8" fillId="0" borderId="11" xfId="0" applyNumberFormat="1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49" fontId="8" fillId="0" borderId="11" xfId="0" applyNumberFormat="1" applyFont="1" applyFill="1" applyBorder="1" applyAlignment="1">
      <alignment wrapText="1"/>
    </xf>
    <xf numFmtId="172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0" fontId="22" fillId="0" borderId="0" xfId="0" applyFont="1" applyFill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 wrapText="1"/>
    </xf>
    <xf numFmtId="49" fontId="12" fillId="0" borderId="11" xfId="0" applyNumberFormat="1" applyFont="1" applyBorder="1" applyAlignment="1">
      <alignment wrapText="1"/>
    </xf>
    <xf numFmtId="49" fontId="8" fillId="0" borderId="11" xfId="0" applyNumberFormat="1" applyFont="1" applyBorder="1" applyAlignment="1">
      <alignment wrapText="1"/>
    </xf>
    <xf numFmtId="0" fontId="8" fillId="0" borderId="11" xfId="0" applyFont="1" applyFill="1" applyBorder="1" applyAlignment="1">
      <alignment horizontal="right"/>
    </xf>
    <xf numFmtId="49" fontId="12" fillId="0" borderId="11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/>
    </xf>
    <xf numFmtId="0" fontId="12" fillId="0" borderId="11" xfId="0" applyFont="1" applyFill="1" applyBorder="1" applyAlignment="1">
      <alignment horizontal="left" vertical="center"/>
    </xf>
    <xf numFmtId="49" fontId="12" fillId="0" borderId="11" xfId="0" applyNumberFormat="1" applyFont="1" applyFill="1" applyBorder="1" applyAlignment="1">
      <alignment wrapText="1"/>
    </xf>
    <xf numFmtId="0" fontId="19" fillId="0" borderId="0" xfId="0" applyFont="1" applyFill="1" applyAlignment="1">
      <alignment horizontal="justify"/>
    </xf>
    <xf numFmtId="0" fontId="19" fillId="0" borderId="0" xfId="0" applyFont="1" applyFill="1" applyAlignment="1">
      <alignment horizontal="left" vertical="top"/>
    </xf>
    <xf numFmtId="0" fontId="0" fillId="0" borderId="0" xfId="0" applyFont="1" applyFill="1" applyAlignment="1">
      <alignment/>
    </xf>
    <xf numFmtId="0" fontId="0" fillId="0" borderId="0" xfId="82" applyFont="1" applyFill="1">
      <alignment/>
      <protection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10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vertical="center" wrapText="1"/>
    </xf>
    <xf numFmtId="0" fontId="10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vertical="center" wrapText="1"/>
    </xf>
    <xf numFmtId="3" fontId="12" fillId="0" borderId="11" xfId="0" applyNumberFormat="1" applyFont="1" applyFill="1" applyBorder="1" applyAlignment="1">
      <alignment horizontal="right" vertical="center"/>
    </xf>
    <xf numFmtId="173" fontId="12" fillId="0" borderId="11" xfId="0" applyNumberFormat="1" applyFont="1" applyFill="1" applyBorder="1" applyAlignment="1">
      <alignment horizontal="right" vertical="center"/>
    </xf>
    <xf numFmtId="49" fontId="8" fillId="0" borderId="11" xfId="0" applyNumberFormat="1" applyFont="1" applyFill="1" applyBorder="1" applyAlignment="1">
      <alignment vertical="center" wrapText="1"/>
    </xf>
    <xf numFmtId="3" fontId="8" fillId="0" borderId="11" xfId="0" applyNumberFormat="1" applyFont="1" applyFill="1" applyBorder="1" applyAlignment="1">
      <alignment horizontal="right" vertical="center"/>
    </xf>
    <xf numFmtId="173" fontId="8" fillId="0" borderId="11" xfId="0" applyNumberFormat="1" applyFont="1" applyFill="1" applyBorder="1" applyAlignment="1">
      <alignment horizontal="right" vertical="center"/>
    </xf>
    <xf numFmtId="49" fontId="8" fillId="0" borderId="11" xfId="0" applyNumberFormat="1" applyFont="1" applyFill="1" applyBorder="1" applyAlignment="1">
      <alignment horizontal="left" vertical="center" wrapText="1" indent="1"/>
    </xf>
    <xf numFmtId="0" fontId="16" fillId="0" borderId="11" xfId="0" applyNumberFormat="1" applyFont="1" applyFill="1" applyBorder="1" applyAlignment="1">
      <alignment horizontal="right" vertical="center"/>
    </xf>
    <xf numFmtId="49" fontId="16" fillId="0" borderId="11" xfId="0" applyNumberFormat="1" applyFont="1" applyFill="1" applyBorder="1" applyAlignment="1">
      <alignment horizontal="left" vertical="center" wrapText="1" indent="2"/>
    </xf>
    <xf numFmtId="3" fontId="16" fillId="0" borderId="11" xfId="0" applyNumberFormat="1" applyFont="1" applyFill="1" applyBorder="1" applyAlignment="1">
      <alignment horizontal="right" vertical="center"/>
    </xf>
    <xf numFmtId="173" fontId="16" fillId="0" borderId="11" xfId="0" applyNumberFormat="1" applyFont="1" applyFill="1" applyBorder="1" applyAlignment="1">
      <alignment horizontal="right" vertical="center"/>
    </xf>
    <xf numFmtId="0" fontId="16" fillId="0" borderId="11" xfId="0" applyNumberFormat="1" applyFont="1" applyFill="1" applyBorder="1" applyAlignment="1">
      <alignment horizontal="right" vertical="center" wrapText="1"/>
    </xf>
    <xf numFmtId="3" fontId="8" fillId="0" borderId="11" xfId="0" applyNumberFormat="1" applyFont="1" applyFill="1" applyBorder="1" applyAlignment="1">
      <alignment horizontal="right" vertical="center"/>
    </xf>
    <xf numFmtId="173" fontId="8" fillId="0" borderId="11" xfId="0" applyNumberFormat="1" applyFont="1" applyFill="1" applyBorder="1" applyAlignment="1">
      <alignment horizontal="right" vertical="center"/>
    </xf>
    <xf numFmtId="49" fontId="12" fillId="0" borderId="11" xfId="0" applyNumberFormat="1" applyFont="1" applyFill="1" applyBorder="1" applyAlignment="1">
      <alignment horizontal="left" vertical="center" wrapText="1" indent="1"/>
    </xf>
    <xf numFmtId="173" fontId="12" fillId="0" borderId="11" xfId="0" applyNumberFormat="1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/>
    </xf>
    <xf numFmtId="49" fontId="16" fillId="0" borderId="11" xfId="0" applyNumberFormat="1" applyFont="1" applyFill="1" applyBorder="1" applyAlignment="1">
      <alignment horizontal="left" vertical="center" wrapText="1" indent="1"/>
    </xf>
    <xf numFmtId="0" fontId="16" fillId="0" borderId="11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/>
    </xf>
    <xf numFmtId="49" fontId="8" fillId="0" borderId="11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left" vertical="center" indent="1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right" vertical="center"/>
    </xf>
    <xf numFmtId="49" fontId="8" fillId="0" borderId="11" xfId="0" applyNumberFormat="1" applyFont="1" applyFill="1" applyBorder="1" applyAlignment="1">
      <alignment horizontal="left" vertical="center" wrapText="1" indent="2"/>
    </xf>
    <xf numFmtId="49" fontId="12" fillId="0" borderId="11" xfId="0" applyNumberFormat="1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right" vertical="center"/>
    </xf>
    <xf numFmtId="49" fontId="8" fillId="0" borderId="11" xfId="0" applyNumberFormat="1" applyFont="1" applyFill="1" applyBorder="1" applyAlignment="1">
      <alignment horizontal="left" vertical="center" wrapText="1"/>
    </xf>
    <xf numFmtId="14" fontId="12" fillId="0" borderId="11" xfId="0" applyNumberFormat="1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left" vertical="center" wrapText="1" indent="1"/>
    </xf>
    <xf numFmtId="49" fontId="8" fillId="0" borderId="11" xfId="0" applyNumberFormat="1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vertical="center"/>
    </xf>
    <xf numFmtId="49" fontId="12" fillId="0" borderId="11" xfId="0" applyNumberFormat="1" applyFont="1" applyFill="1" applyBorder="1" applyAlignment="1">
      <alignment horizontal="left" vertical="center" wrapText="1"/>
    </xf>
    <xf numFmtId="0" fontId="12" fillId="0" borderId="11" xfId="0" applyNumberFormat="1" applyFont="1" applyFill="1" applyBorder="1" applyAlignment="1">
      <alignment horizontal="left" vertical="center"/>
    </xf>
    <xf numFmtId="0" fontId="12" fillId="0" borderId="11" xfId="0" applyNumberFormat="1" applyFont="1" applyFill="1" applyBorder="1" applyAlignment="1">
      <alignment horizontal="right" vertical="center"/>
    </xf>
    <xf numFmtId="0" fontId="12" fillId="0" borderId="14" xfId="0" applyNumberFormat="1" applyFont="1" applyFill="1" applyBorder="1" applyAlignment="1">
      <alignment horizontal="left" vertical="center"/>
    </xf>
    <xf numFmtId="1" fontId="12" fillId="0" borderId="14" xfId="0" applyNumberFormat="1" applyFont="1" applyFill="1" applyBorder="1" applyAlignment="1">
      <alignment horizontal="left" vertical="center"/>
    </xf>
    <xf numFmtId="3" fontId="12" fillId="0" borderId="14" xfId="0" applyNumberFormat="1" applyFont="1" applyFill="1" applyBorder="1" applyAlignment="1">
      <alignment horizontal="right" vertical="center"/>
    </xf>
    <xf numFmtId="173" fontId="12" fillId="0" borderId="14" xfId="0" applyNumberFormat="1" applyFont="1" applyFill="1" applyBorder="1" applyAlignment="1">
      <alignment horizontal="right" vertical="center"/>
    </xf>
    <xf numFmtId="3" fontId="12" fillId="0" borderId="14" xfId="0" applyNumberFormat="1" applyFont="1" applyFill="1" applyBorder="1" applyAlignment="1">
      <alignment horizontal="right" vertical="center"/>
    </xf>
    <xf numFmtId="0" fontId="8" fillId="0" borderId="11" xfId="0" applyNumberFormat="1" applyFont="1" applyFill="1" applyBorder="1" applyAlignment="1">
      <alignment horizontal="left" vertical="center"/>
    </xf>
    <xf numFmtId="1" fontId="8" fillId="0" borderId="11" xfId="0" applyNumberFormat="1" applyFont="1" applyFill="1" applyBorder="1" applyAlignment="1">
      <alignment horizontal="left" vertical="center" wrapText="1"/>
    </xf>
    <xf numFmtId="0" fontId="12" fillId="0" borderId="0" xfId="0" applyNumberFormat="1" applyFont="1" applyFill="1" applyBorder="1" applyAlignment="1">
      <alignment horizontal="left" vertical="center"/>
    </xf>
    <xf numFmtId="1" fontId="12" fillId="0" borderId="0" xfId="0" applyNumberFormat="1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0" fontId="9" fillId="0" borderId="0" xfId="0" applyNumberFormat="1" applyFont="1" applyFill="1" applyAlignment="1">
      <alignment horizontal="left" vertical="center" wrapText="1"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/>
    </xf>
    <xf numFmtId="0" fontId="8" fillId="0" borderId="0" xfId="0" applyNumberFormat="1" applyFont="1" applyFill="1" applyAlignment="1">
      <alignment horizontal="left" vertical="center" wrapText="1"/>
    </xf>
    <xf numFmtId="0" fontId="10" fillId="0" borderId="0" xfId="0" applyFont="1" applyFill="1" applyAlignment="1">
      <alignment horizontal="left"/>
    </xf>
    <xf numFmtId="175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 horizontal="center"/>
    </xf>
    <xf numFmtId="175" fontId="10" fillId="0" borderId="0" xfId="0" applyNumberFormat="1" applyFont="1" applyFill="1" applyAlignment="1">
      <alignment horizontal="center"/>
    </xf>
    <xf numFmtId="175" fontId="8" fillId="0" borderId="0" xfId="0" applyNumberFormat="1" applyFont="1" applyFill="1" applyAlignment="1">
      <alignment horizontal="center"/>
    </xf>
    <xf numFmtId="3" fontId="19" fillId="0" borderId="0" xfId="0" applyNumberFormat="1" applyFont="1" applyFill="1" applyAlignment="1">
      <alignment/>
    </xf>
    <xf numFmtId="0" fontId="8" fillId="0" borderId="0" xfId="0" applyFont="1" applyFill="1" applyAlignment="1">
      <alignment wrapText="1"/>
    </xf>
    <xf numFmtId="175" fontId="8" fillId="0" borderId="0" xfId="0" applyNumberFormat="1" applyFont="1" applyFill="1" applyAlignment="1">
      <alignment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1" fillId="0" borderId="0" xfId="0" applyNumberFormat="1" applyFont="1" applyFill="1" applyAlignment="1">
      <alignment vertical="center" wrapText="1"/>
    </xf>
    <xf numFmtId="0" fontId="8" fillId="0" borderId="0" xfId="76" applyFont="1" applyFill="1" applyAlignment="1">
      <alignment horizontal="center"/>
      <protection/>
    </xf>
    <xf numFmtId="0" fontId="0" fillId="0" borderId="0" xfId="76">
      <alignment/>
      <protection/>
    </xf>
    <xf numFmtId="0" fontId="8" fillId="0" borderId="17" xfId="76" applyFont="1" applyFill="1" applyBorder="1" applyAlignment="1">
      <alignment horizontal="center"/>
      <protection/>
    </xf>
    <xf numFmtId="0" fontId="8" fillId="0" borderId="0" xfId="76" applyFont="1" applyFill="1" applyAlignment="1">
      <alignment/>
      <protection/>
    </xf>
    <xf numFmtId="0" fontId="0" fillId="0" borderId="0" xfId="76" applyFont="1" applyFill="1">
      <alignment/>
      <protection/>
    </xf>
    <xf numFmtId="3" fontId="0" fillId="0" borderId="0" xfId="76" applyNumberFormat="1" applyFont="1" applyFill="1" applyBorder="1" applyAlignment="1">
      <alignment horizontal="right"/>
      <protection/>
    </xf>
    <xf numFmtId="3" fontId="0" fillId="0" borderId="0" xfId="76" applyNumberFormat="1" applyFont="1" applyFill="1" applyAlignment="1">
      <alignment horizontal="right"/>
      <protection/>
    </xf>
    <xf numFmtId="4" fontId="0" fillId="0" borderId="0" xfId="76" applyNumberFormat="1" applyFont="1" applyFill="1" applyAlignment="1">
      <alignment horizontal="right"/>
      <protection/>
    </xf>
    <xf numFmtId="0" fontId="8" fillId="0" borderId="0" xfId="76" applyFont="1" applyFill="1" applyAlignment="1">
      <alignment horizontal="right"/>
      <protection/>
    </xf>
    <xf numFmtId="49" fontId="10" fillId="0" borderId="0" xfId="76" applyNumberFormat="1" applyFont="1" applyFill="1" applyAlignment="1">
      <alignment horizontal="center"/>
      <protection/>
    </xf>
    <xf numFmtId="0" fontId="10" fillId="0" borderId="0" xfId="76" applyFont="1" applyFill="1">
      <alignment/>
      <protection/>
    </xf>
    <xf numFmtId="0" fontId="10" fillId="0" borderId="0" xfId="76" applyFont="1" applyFill="1" applyBorder="1">
      <alignment/>
      <protection/>
    </xf>
    <xf numFmtId="0" fontId="8" fillId="0" borderId="0" xfId="76" applyFont="1" applyFill="1" applyAlignment="1">
      <alignment horizontal="right"/>
      <protection/>
    </xf>
    <xf numFmtId="0" fontId="8" fillId="0" borderId="11" xfId="76" applyFont="1" applyFill="1" applyBorder="1" applyAlignment="1">
      <alignment horizontal="center" vertical="center" wrapText="1"/>
      <protection/>
    </xf>
    <xf numFmtId="49" fontId="8" fillId="0" borderId="11" xfId="76" applyNumberFormat="1" applyFont="1" applyFill="1" applyBorder="1" applyAlignment="1">
      <alignment horizontal="center" vertical="center" wrapText="1"/>
      <protection/>
    </xf>
    <xf numFmtId="0" fontId="8" fillId="0" borderId="11" xfId="76" applyNumberFormat="1" applyFont="1" applyFill="1" applyBorder="1" applyAlignment="1">
      <alignment horizontal="center" vertical="center" wrapText="1"/>
      <protection/>
    </xf>
    <xf numFmtId="0" fontId="8" fillId="0" borderId="11" xfId="76" applyNumberFormat="1" applyFont="1" applyFill="1" applyBorder="1" applyAlignment="1">
      <alignment horizontal="center" vertical="center"/>
      <protection/>
    </xf>
    <xf numFmtId="49" fontId="8" fillId="0" borderId="11" xfId="76" applyNumberFormat="1" applyFont="1" applyFill="1" applyBorder="1" applyAlignment="1">
      <alignment horizontal="center" vertical="center"/>
      <protection/>
    </xf>
    <xf numFmtId="49" fontId="12" fillId="0" borderId="11" xfId="76" applyNumberFormat="1" applyFont="1" applyFill="1" applyBorder="1" applyAlignment="1">
      <alignment horizontal="left" vertical="center" wrapText="1"/>
      <protection/>
    </xf>
    <xf numFmtId="3" fontId="12" fillId="0" borderId="11" xfId="76" applyNumberFormat="1" applyFont="1" applyFill="1" applyBorder="1" applyAlignment="1">
      <alignment horizontal="right" vertical="center"/>
      <protection/>
    </xf>
    <xf numFmtId="173" fontId="12" fillId="0" borderId="11" xfId="76" applyNumberFormat="1" applyFont="1" applyFill="1" applyBorder="1" applyAlignment="1">
      <alignment horizontal="right" vertical="center"/>
      <protection/>
    </xf>
    <xf numFmtId="49" fontId="8" fillId="0" borderId="11" xfId="76" applyNumberFormat="1" applyFont="1" applyFill="1" applyBorder="1" applyAlignment="1">
      <alignment horizontal="left" vertical="center" wrapText="1"/>
      <protection/>
    </xf>
    <xf numFmtId="3" fontId="8" fillId="0" borderId="11" xfId="76" applyNumberFormat="1" applyFont="1" applyFill="1" applyBorder="1" applyAlignment="1">
      <alignment horizontal="right" vertical="center"/>
      <protection/>
    </xf>
    <xf numFmtId="173" fontId="8" fillId="0" borderId="11" xfId="76" applyNumberFormat="1" applyFont="1" applyFill="1" applyBorder="1" applyAlignment="1">
      <alignment horizontal="right" vertical="center"/>
      <protection/>
    </xf>
    <xf numFmtId="3" fontId="8" fillId="0" borderId="11" xfId="76" applyNumberFormat="1" applyFont="1" applyFill="1" applyBorder="1" applyAlignment="1">
      <alignment horizontal="right" vertical="center"/>
      <protection/>
    </xf>
    <xf numFmtId="49" fontId="8" fillId="0" borderId="13" xfId="76" applyNumberFormat="1" applyFont="1" applyFill="1" applyBorder="1" applyAlignment="1">
      <alignment horizontal="center" vertical="center"/>
      <protection/>
    </xf>
    <xf numFmtId="49" fontId="8" fillId="0" borderId="13" xfId="76" applyNumberFormat="1" applyFont="1" applyFill="1" applyBorder="1" applyAlignment="1">
      <alignment horizontal="left" vertical="center" wrapText="1"/>
      <protection/>
    </xf>
    <xf numFmtId="49" fontId="8" fillId="0" borderId="11" xfId="76" applyNumberFormat="1" applyFont="1" applyFill="1" applyBorder="1" applyAlignment="1">
      <alignment horizontal="right" vertical="center"/>
      <protection/>
    </xf>
    <xf numFmtId="49" fontId="8" fillId="0" borderId="11" xfId="76" applyNumberFormat="1" applyFont="1" applyFill="1" applyBorder="1" applyAlignment="1">
      <alignment vertical="center" wrapText="1"/>
      <protection/>
    </xf>
    <xf numFmtId="49" fontId="8" fillId="0" borderId="11" xfId="76" applyNumberFormat="1" applyFont="1" applyFill="1" applyBorder="1" applyAlignment="1">
      <alignment horizontal="left" vertical="center" wrapText="1" indent="2"/>
      <protection/>
    </xf>
    <xf numFmtId="49" fontId="8" fillId="0" borderId="11" xfId="76" applyNumberFormat="1" applyFont="1" applyFill="1" applyBorder="1" applyAlignment="1">
      <alignment horizontal="center" vertical="center" wrapText="1"/>
      <protection/>
    </xf>
    <xf numFmtId="49" fontId="8" fillId="0" borderId="11" xfId="76" applyNumberFormat="1" applyFont="1" applyFill="1" applyBorder="1" applyAlignment="1">
      <alignment horizontal="left" vertical="center" wrapText="1"/>
      <protection/>
    </xf>
    <xf numFmtId="173" fontId="8" fillId="0" borderId="11" xfId="76" applyNumberFormat="1" applyFont="1" applyFill="1" applyBorder="1" applyAlignment="1">
      <alignment horizontal="right" vertical="center"/>
      <protection/>
    </xf>
    <xf numFmtId="0" fontId="12" fillId="0" borderId="11" xfId="76" applyFont="1" applyFill="1" applyBorder="1">
      <alignment/>
      <protection/>
    </xf>
    <xf numFmtId="3" fontId="12" fillId="0" borderId="11" xfId="76" applyNumberFormat="1" applyFont="1" applyFill="1" applyBorder="1" applyAlignment="1">
      <alignment horizontal="right" vertical="center"/>
      <protection/>
    </xf>
    <xf numFmtId="0" fontId="12" fillId="0" borderId="11" xfId="76" applyFont="1" applyFill="1" applyBorder="1" applyAlignment="1">
      <alignment horizontal="left"/>
      <protection/>
    </xf>
    <xf numFmtId="49" fontId="8" fillId="0" borderId="11" xfId="76" applyNumberFormat="1" applyFont="1" applyFill="1" applyBorder="1" applyAlignment="1">
      <alignment horizontal="left" vertical="center"/>
      <protection/>
    </xf>
    <xf numFmtId="49" fontId="8" fillId="0" borderId="11" xfId="76" applyNumberFormat="1" applyFont="1" applyFill="1" applyBorder="1" applyAlignment="1">
      <alignment vertical="center"/>
      <protection/>
    </xf>
    <xf numFmtId="49" fontId="8" fillId="0" borderId="11" xfId="76" applyNumberFormat="1" applyFont="1" applyFill="1" applyBorder="1" applyAlignment="1">
      <alignment horizontal="left" vertical="center" indent="1"/>
      <protection/>
    </xf>
    <xf numFmtId="49" fontId="8" fillId="0" borderId="11" xfId="76" applyNumberFormat="1" applyFont="1" applyFill="1" applyBorder="1" applyAlignment="1">
      <alignment horizontal="left" vertical="center" wrapText="1" indent="1"/>
      <protection/>
    </xf>
    <xf numFmtId="0" fontId="12" fillId="0" borderId="11" xfId="76" applyFont="1" applyFill="1" applyBorder="1" applyAlignment="1">
      <alignment horizontal="left"/>
      <protection/>
    </xf>
    <xf numFmtId="0" fontId="12" fillId="0" borderId="11" xfId="76" applyFont="1" applyFill="1" applyBorder="1" applyAlignment="1">
      <alignment/>
      <protection/>
    </xf>
    <xf numFmtId="0" fontId="12" fillId="0" borderId="11" xfId="76" applyFont="1" applyFill="1" applyBorder="1">
      <alignment/>
      <protection/>
    </xf>
    <xf numFmtId="49" fontId="12" fillId="0" borderId="11" xfId="76" applyNumberFormat="1" applyFont="1" applyFill="1" applyBorder="1" applyAlignment="1">
      <alignment horizontal="left" vertical="center"/>
      <protection/>
    </xf>
    <xf numFmtId="49" fontId="12" fillId="0" borderId="11" xfId="76" applyNumberFormat="1" applyFont="1" applyFill="1" applyBorder="1" applyAlignment="1">
      <alignment vertical="center" wrapText="1"/>
      <protection/>
    </xf>
    <xf numFmtId="0" fontId="24" fillId="0" borderId="0" xfId="76" applyFont="1" applyFill="1">
      <alignment/>
      <protection/>
    </xf>
    <xf numFmtId="0" fontId="12" fillId="0" borderId="11" xfId="76" applyFont="1" applyFill="1" applyBorder="1" applyAlignment="1">
      <alignment wrapText="1"/>
      <protection/>
    </xf>
    <xf numFmtId="0" fontId="8" fillId="0" borderId="11" xfId="76" applyFont="1" applyFill="1" applyBorder="1" applyAlignment="1">
      <alignment horizontal="center"/>
      <protection/>
    </xf>
    <xf numFmtId="0" fontId="8" fillId="0" borderId="11" xfId="76" applyFont="1" applyFill="1" applyBorder="1" applyAlignment="1">
      <alignment horizontal="left" wrapText="1" indent="1"/>
      <protection/>
    </xf>
    <xf numFmtId="49" fontId="12" fillId="0" borderId="11" xfId="76" applyNumberFormat="1" applyFont="1" applyFill="1" applyBorder="1" applyAlignment="1">
      <alignment horizontal="left" vertical="center"/>
      <protection/>
    </xf>
    <xf numFmtId="3" fontId="8" fillId="0" borderId="11" xfId="76" applyNumberFormat="1" applyFont="1" applyFill="1" applyBorder="1" applyAlignment="1" quotePrefix="1">
      <alignment horizontal="right" vertical="center"/>
      <protection/>
    </xf>
    <xf numFmtId="0" fontId="12" fillId="0" borderId="11" xfId="76" applyFont="1" applyFill="1" applyBorder="1" applyAlignment="1">
      <alignment horizontal="left" vertical="center"/>
      <protection/>
    </xf>
    <xf numFmtId="49" fontId="12" fillId="0" borderId="11" xfId="76" applyNumberFormat="1" applyFont="1" applyFill="1" applyBorder="1" applyAlignment="1">
      <alignment vertical="center"/>
      <protection/>
    </xf>
    <xf numFmtId="49" fontId="12" fillId="0" borderId="11" xfId="76" applyNumberFormat="1" applyFont="1" applyFill="1" applyBorder="1" applyAlignment="1">
      <alignment horizontal="center" vertical="center"/>
      <protection/>
    </xf>
    <xf numFmtId="173" fontId="12" fillId="0" borderId="11" xfId="76" applyNumberFormat="1" applyFont="1" applyFill="1" applyBorder="1" applyAlignment="1">
      <alignment horizontal="right" vertical="center"/>
      <protection/>
    </xf>
    <xf numFmtId="0" fontId="8" fillId="0" borderId="0" xfId="76" applyFont="1" applyFill="1">
      <alignment/>
      <protection/>
    </xf>
    <xf numFmtId="49" fontId="12" fillId="0" borderId="0" xfId="76" applyNumberFormat="1" applyFont="1" applyFill="1" applyBorder="1" applyAlignment="1">
      <alignment vertical="center"/>
      <protection/>
    </xf>
    <xf numFmtId="3" fontId="12" fillId="0" borderId="0" xfId="76" applyNumberFormat="1" applyFont="1" applyFill="1" applyBorder="1" applyAlignment="1">
      <alignment horizontal="right" vertical="center"/>
      <protection/>
    </xf>
    <xf numFmtId="173" fontId="12" fillId="0" borderId="0" xfId="76" applyNumberFormat="1" applyFont="1" applyFill="1" applyBorder="1" applyAlignment="1">
      <alignment horizontal="right" vertical="center"/>
      <protection/>
    </xf>
    <xf numFmtId="0" fontId="0" fillId="0" borderId="0" xfId="76" applyFill="1">
      <alignment/>
      <protection/>
    </xf>
    <xf numFmtId="49" fontId="12" fillId="0" borderId="0" xfId="76" applyNumberFormat="1" applyFont="1" applyFill="1" applyBorder="1" applyAlignment="1">
      <alignment horizontal="left" vertical="center"/>
      <protection/>
    </xf>
    <xf numFmtId="49" fontId="8" fillId="0" borderId="0" xfId="76" applyNumberFormat="1" applyFont="1" applyFill="1" applyBorder="1" applyAlignment="1">
      <alignment horizontal="left" vertical="center"/>
      <protection/>
    </xf>
    <xf numFmtId="0" fontId="14" fillId="0" borderId="0" xfId="76" applyFont="1" applyFill="1" applyAlignment="1">
      <alignment/>
      <protection/>
    </xf>
    <xf numFmtId="0" fontId="8" fillId="0" borderId="0" xfId="76" applyFont="1" applyFill="1">
      <alignment/>
      <protection/>
    </xf>
    <xf numFmtId="3" fontId="14" fillId="0" borderId="0" xfId="76" applyNumberFormat="1" applyFont="1" applyFill="1">
      <alignment/>
      <protection/>
    </xf>
    <xf numFmtId="0" fontId="14" fillId="0" borderId="0" xfId="76" applyFont="1" applyFill="1" applyAlignment="1">
      <alignment horizontal="right"/>
      <protection/>
    </xf>
    <xf numFmtId="4" fontId="14" fillId="0" borderId="0" xfId="76" applyNumberFormat="1" applyFont="1" applyFill="1">
      <alignment/>
      <protection/>
    </xf>
    <xf numFmtId="3" fontId="14" fillId="0" borderId="0" xfId="76" applyNumberFormat="1" applyFont="1" applyFill="1" applyAlignment="1">
      <alignment horizontal="right"/>
      <protection/>
    </xf>
    <xf numFmtId="0" fontId="10" fillId="0" borderId="0" xfId="76" applyFont="1" applyFill="1" applyBorder="1" applyAlignment="1">
      <alignment horizontal="center" vertical="top"/>
      <protection/>
    </xf>
    <xf numFmtId="0" fontId="10" fillId="0" borderId="0" xfId="76" applyFont="1" applyFill="1" applyBorder="1" applyAlignment="1">
      <alignment horizontal="left"/>
      <protection/>
    </xf>
    <xf numFmtId="3" fontId="10" fillId="0" borderId="0" xfId="76" applyNumberFormat="1" applyFont="1" applyFill="1" applyBorder="1" applyAlignment="1">
      <alignment horizontal="right"/>
      <protection/>
    </xf>
    <xf numFmtId="0" fontId="10" fillId="0" borderId="0" xfId="76" applyFont="1" applyFill="1" applyAlignment="1" applyProtection="1">
      <alignment horizontal="right"/>
      <protection locked="0"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9" fillId="0" borderId="0" xfId="0" applyFont="1" applyBorder="1" applyAlignment="1">
      <alignment/>
    </xf>
    <xf numFmtId="49" fontId="10" fillId="0" borderId="0" xfId="0" applyNumberFormat="1" applyFont="1" applyFill="1" applyAlignment="1">
      <alignment horizontal="center"/>
    </xf>
    <xf numFmtId="0" fontId="19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top" wrapText="1"/>
    </xf>
    <xf numFmtId="3" fontId="12" fillId="0" borderId="11" xfId="63" applyNumberFormat="1" applyFont="1" applyFill="1" applyBorder="1" applyAlignment="1">
      <alignment horizontal="right" vertical="center"/>
      <protection/>
    </xf>
    <xf numFmtId="0" fontId="12" fillId="0" borderId="11" xfId="63" applyNumberFormat="1" applyFont="1" applyFill="1" applyBorder="1" applyAlignment="1">
      <alignment horizontal="left" vertical="center"/>
      <protection/>
    </xf>
    <xf numFmtId="49" fontId="12" fillId="0" borderId="11" xfId="63" applyNumberFormat="1" applyFont="1" applyFill="1" applyBorder="1" applyAlignment="1">
      <alignment vertical="center" wrapText="1"/>
      <protection/>
    </xf>
    <xf numFmtId="0" fontId="8" fillId="0" borderId="11" xfId="63" applyNumberFormat="1" applyFont="1" applyFill="1" applyBorder="1" applyAlignment="1">
      <alignment horizontal="center" vertical="center" wrapText="1"/>
      <protection/>
    </xf>
    <xf numFmtId="49" fontId="8" fillId="0" borderId="11" xfId="63" applyNumberFormat="1" applyFont="1" applyFill="1" applyBorder="1" applyAlignment="1">
      <alignment horizontal="left" vertical="center" wrapText="1"/>
      <protection/>
    </xf>
    <xf numFmtId="3" fontId="8" fillId="0" borderId="11" xfId="63" applyNumberFormat="1" applyFont="1" applyFill="1" applyBorder="1" applyAlignment="1">
      <alignment horizontal="right" vertical="center"/>
      <protection/>
    </xf>
    <xf numFmtId="3" fontId="8" fillId="0" borderId="0" xfId="63" applyNumberFormat="1" applyFont="1" applyFill="1" applyBorder="1" applyAlignment="1">
      <alignment horizontal="right" vertical="center"/>
      <protection/>
    </xf>
    <xf numFmtId="0" fontId="8" fillId="0" borderId="11" xfId="63" applyNumberFormat="1" applyFont="1" applyFill="1" applyBorder="1" applyAlignment="1">
      <alignment horizontal="center" vertical="center"/>
      <protection/>
    </xf>
    <xf numFmtId="49" fontId="8" fillId="0" borderId="13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49" fontId="8" fillId="0" borderId="11" xfId="63" applyNumberFormat="1" applyFont="1" applyFill="1" applyBorder="1" applyAlignment="1">
      <alignment horizontal="center" vertical="center" wrapText="1"/>
      <protection/>
    </xf>
    <xf numFmtId="49" fontId="8" fillId="0" borderId="11" xfId="63" applyNumberFormat="1" applyFont="1" applyFill="1" applyBorder="1" applyAlignment="1">
      <alignment vertical="center" wrapText="1"/>
      <protection/>
    </xf>
    <xf numFmtId="0" fontId="14" fillId="0" borderId="0" xfId="63" applyFont="1" applyFill="1" applyBorder="1">
      <alignment/>
      <protection/>
    </xf>
    <xf numFmtId="3" fontId="15" fillId="0" borderId="0" xfId="70" applyNumberFormat="1" applyFont="1" applyFill="1" applyBorder="1" applyAlignment="1">
      <alignment horizontal="right" vertical="center"/>
      <protection/>
    </xf>
    <xf numFmtId="0" fontId="14" fillId="0" borderId="0" xfId="61" applyFont="1" applyFill="1" applyBorder="1">
      <alignment/>
      <protection/>
    </xf>
    <xf numFmtId="0" fontId="10" fillId="0" borderId="0" xfId="63" applyFont="1" applyFill="1" applyBorder="1">
      <alignment/>
      <protection/>
    </xf>
    <xf numFmtId="0" fontId="8" fillId="0" borderId="0" xfId="63" applyFont="1" applyFill="1" applyBorder="1" applyAlignment="1">
      <alignment horizontal="center"/>
      <protection/>
    </xf>
    <xf numFmtId="0" fontId="8" fillId="0" borderId="11" xfId="80" applyFont="1" applyFill="1" applyBorder="1" applyAlignment="1">
      <alignment horizontal="left" wrapText="1" indent="1"/>
      <protection/>
    </xf>
    <xf numFmtId="0" fontId="12" fillId="0" borderId="11" xfId="80" applyFont="1" applyFill="1" applyBorder="1" applyAlignment="1">
      <alignment horizontal="left" wrapText="1"/>
      <protection/>
    </xf>
    <xf numFmtId="0" fontId="12" fillId="0" borderId="11" xfId="80" applyFont="1" applyFill="1" applyBorder="1" applyAlignment="1">
      <alignment wrapText="1"/>
      <protection/>
    </xf>
    <xf numFmtId="49" fontId="12" fillId="0" borderId="11" xfId="0" applyNumberFormat="1" applyFont="1" applyFill="1" applyBorder="1" applyAlignment="1">
      <alignment horizontal="left"/>
    </xf>
    <xf numFmtId="49" fontId="8" fillId="0" borderId="11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left" vertical="center" wrapText="1"/>
    </xf>
    <xf numFmtId="3" fontId="12" fillId="0" borderId="11" xfId="63" applyNumberFormat="1" applyFont="1" applyFill="1" applyBorder="1" applyAlignment="1">
      <alignment horizontal="right" vertical="center"/>
      <protection/>
    </xf>
    <xf numFmtId="49" fontId="12" fillId="0" borderId="11" xfId="0" applyNumberFormat="1" applyFont="1" applyFill="1" applyBorder="1" applyAlignment="1">
      <alignment horizontal="left" vertical="center"/>
    </xf>
    <xf numFmtId="49" fontId="8" fillId="0" borderId="11" xfId="0" applyNumberFormat="1" applyFont="1" applyFill="1" applyBorder="1" applyAlignment="1">
      <alignment horizontal="left" vertical="center"/>
    </xf>
    <xf numFmtId="0" fontId="12" fillId="0" borderId="11" xfId="66" applyFont="1" applyFill="1" applyBorder="1" applyAlignment="1">
      <alignment horizontal="left" vertical="center"/>
      <protection/>
    </xf>
    <xf numFmtId="0" fontId="8" fillId="0" borderId="11" xfId="66" applyNumberFormat="1" applyFont="1" applyFill="1" applyBorder="1" applyAlignment="1">
      <alignment horizontal="center" vertical="center"/>
      <protection/>
    </xf>
    <xf numFmtId="49" fontId="12" fillId="0" borderId="11" xfId="0" applyNumberFormat="1" applyFont="1" applyFill="1" applyBorder="1" applyAlignment="1">
      <alignment horizontal="left" vertical="center" wrapText="1" indent="1"/>
    </xf>
    <xf numFmtId="3" fontId="0" fillId="0" borderId="0" xfId="0" applyNumberFormat="1" applyAlignment="1">
      <alignment/>
    </xf>
    <xf numFmtId="3" fontId="14" fillId="0" borderId="0" xfId="0" applyNumberFormat="1" applyFont="1" applyFill="1" applyAlignment="1">
      <alignment horizontal="right"/>
    </xf>
    <xf numFmtId="0" fontId="0" fillId="0" borderId="0" xfId="72">
      <alignment/>
      <protection/>
    </xf>
    <xf numFmtId="0" fontId="10" fillId="0" borderId="0" xfId="72" applyFont="1" applyFill="1" applyBorder="1">
      <alignment/>
      <protection/>
    </xf>
    <xf numFmtId="0" fontId="10" fillId="0" borderId="0" xfId="72" applyFont="1" applyFill="1">
      <alignment/>
      <protection/>
    </xf>
    <xf numFmtId="0" fontId="0" fillId="0" borderId="0" xfId="82" applyFont="1" applyFill="1" applyBorder="1">
      <alignment/>
      <protection/>
    </xf>
    <xf numFmtId="0" fontId="8" fillId="0" borderId="0" xfId="72" applyFont="1" applyFill="1" applyAlignment="1">
      <alignment/>
      <protection/>
    </xf>
    <xf numFmtId="0" fontId="8" fillId="0" borderId="0" xfId="72" applyFont="1" applyFill="1">
      <alignment/>
      <protection/>
    </xf>
    <xf numFmtId="169" fontId="8" fillId="0" borderId="0" xfId="72" applyNumberFormat="1" applyFont="1" applyFill="1">
      <alignment/>
      <protection/>
    </xf>
    <xf numFmtId="0" fontId="8" fillId="0" borderId="0" xfId="72" applyFont="1" applyFill="1" applyAlignment="1">
      <alignment horizontal="right"/>
      <protection/>
    </xf>
    <xf numFmtId="0" fontId="9" fillId="0" borderId="0" xfId="72" applyFont="1" applyFill="1" applyAlignment="1">
      <alignment horizontal="right"/>
      <protection/>
    </xf>
    <xf numFmtId="14" fontId="8" fillId="0" borderId="11" xfId="72" applyNumberFormat="1" applyFont="1" applyFill="1" applyBorder="1" applyAlignment="1">
      <alignment horizontal="center" vertical="center"/>
      <protection/>
    </xf>
    <xf numFmtId="0" fontId="8" fillId="0" borderId="11" xfId="72" applyFont="1" applyFill="1" applyBorder="1" applyAlignment="1">
      <alignment horizontal="center" vertical="center" wrapText="1"/>
      <protection/>
    </xf>
    <xf numFmtId="0" fontId="12" fillId="0" borderId="0" xfId="72" applyFont="1" applyFill="1" applyAlignment="1">
      <alignment vertical="center"/>
      <protection/>
    </xf>
    <xf numFmtId="1" fontId="8" fillId="0" borderId="11" xfId="72" applyNumberFormat="1" applyFont="1" applyFill="1" applyBorder="1" applyAlignment="1">
      <alignment horizontal="center" vertical="center"/>
      <protection/>
    </xf>
    <xf numFmtId="0" fontId="8" fillId="0" borderId="11" xfId="72" applyFont="1" applyFill="1" applyBorder="1" applyAlignment="1">
      <alignment horizontal="center" vertical="center"/>
      <protection/>
    </xf>
    <xf numFmtId="0" fontId="8" fillId="0" borderId="0" xfId="72" applyFont="1" applyFill="1" applyAlignment="1">
      <alignment horizontal="center" vertical="center"/>
      <protection/>
    </xf>
    <xf numFmtId="0" fontId="12" fillId="0" borderId="13" xfId="72" applyFont="1" applyFill="1" applyBorder="1" applyAlignment="1">
      <alignment horizontal="center"/>
      <protection/>
    </xf>
    <xf numFmtId="3" fontId="12" fillId="0" borderId="13" xfId="72" applyNumberFormat="1" applyFont="1" applyFill="1" applyBorder="1">
      <alignment/>
      <protection/>
    </xf>
    <xf numFmtId="0" fontId="12" fillId="0" borderId="0" xfId="72" applyFont="1" applyFill="1">
      <alignment/>
      <protection/>
    </xf>
    <xf numFmtId="3" fontId="12" fillId="0" borderId="0" xfId="72" applyNumberFormat="1" applyFont="1" applyFill="1">
      <alignment/>
      <protection/>
    </xf>
    <xf numFmtId="0" fontId="12" fillId="0" borderId="11" xfId="72" applyFont="1" applyFill="1" applyBorder="1" applyAlignment="1">
      <alignment horizontal="center"/>
      <protection/>
    </xf>
    <xf numFmtId="3" fontId="12" fillId="0" borderId="11" xfId="72" applyNumberFormat="1" applyFont="1" applyFill="1" applyBorder="1">
      <alignment/>
      <protection/>
    </xf>
    <xf numFmtId="0" fontId="12" fillId="0" borderId="11" xfId="72" applyFont="1" applyFill="1" applyBorder="1">
      <alignment/>
      <protection/>
    </xf>
    <xf numFmtId="0" fontId="8" fillId="0" borderId="11" xfId="72" applyFont="1" applyFill="1" applyBorder="1">
      <alignment/>
      <protection/>
    </xf>
    <xf numFmtId="3" fontId="8" fillId="0" borderId="11" xfId="72" applyNumberFormat="1" applyFont="1" applyFill="1" applyBorder="1">
      <alignment/>
      <protection/>
    </xf>
    <xf numFmtId="2" fontId="12" fillId="0" borderId="0" xfId="72" applyNumberFormat="1" applyFont="1" applyFill="1">
      <alignment/>
      <protection/>
    </xf>
    <xf numFmtId="0" fontId="8" fillId="0" borderId="0" xfId="72" applyFont="1" applyFill="1" applyBorder="1">
      <alignment/>
      <protection/>
    </xf>
    <xf numFmtId="3" fontId="8" fillId="0" borderId="0" xfId="72" applyNumberFormat="1" applyFont="1" applyFill="1" applyBorder="1">
      <alignment/>
      <protection/>
    </xf>
    <xf numFmtId="3" fontId="8" fillId="0" borderId="12" xfId="72" applyNumberFormat="1" applyFont="1" applyFill="1" applyBorder="1">
      <alignment/>
      <protection/>
    </xf>
    <xf numFmtId="0" fontId="14" fillId="0" borderId="0" xfId="72" applyFont="1" applyFill="1" applyAlignment="1">
      <alignment horizontal="left"/>
      <protection/>
    </xf>
    <xf numFmtId="0" fontId="18" fillId="0" borderId="0" xfId="72" applyFont="1">
      <alignment/>
      <protection/>
    </xf>
    <xf numFmtId="0" fontId="14" fillId="0" borderId="0" xfId="72" applyFont="1" applyFill="1" applyAlignment="1">
      <alignment horizontal="center"/>
      <protection/>
    </xf>
    <xf numFmtId="0" fontId="14" fillId="0" borderId="0" xfId="72" applyFont="1" applyFill="1" applyAlignment="1">
      <alignment horizontal="right"/>
      <protection/>
    </xf>
    <xf numFmtId="0" fontId="8" fillId="0" borderId="0" xfId="72" applyFont="1" applyFill="1">
      <alignment/>
      <protection/>
    </xf>
    <xf numFmtId="0" fontId="10" fillId="0" borderId="0" xfId="72" applyFont="1" applyFill="1" applyBorder="1" applyAlignment="1">
      <alignment horizontal="right"/>
      <protection/>
    </xf>
    <xf numFmtId="0" fontId="10" fillId="0" borderId="0" xfId="72" applyFont="1" applyFill="1" applyAlignment="1">
      <alignment horizontal="center" vertical="center"/>
      <protection/>
    </xf>
    <xf numFmtId="0" fontId="18" fillId="0" borderId="0" xfId="72" applyFont="1" applyBorder="1">
      <alignment/>
      <protection/>
    </xf>
    <xf numFmtId="0" fontId="14" fillId="0" borderId="0" xfId="72" applyFont="1" applyFill="1" applyBorder="1" applyAlignment="1">
      <alignment horizontal="right"/>
      <protection/>
    </xf>
    <xf numFmtId="0" fontId="0" fillId="0" borderId="0" xfId="72" applyBorder="1">
      <alignment/>
      <protection/>
    </xf>
    <xf numFmtId="0" fontId="10" fillId="0" borderId="0" xfId="72" applyFont="1" applyFill="1" applyAlignment="1">
      <alignment horizontal="right"/>
      <protection/>
    </xf>
    <xf numFmtId="0" fontId="19" fillId="0" borderId="0" xfId="72" applyFont="1" applyFill="1">
      <alignment/>
      <protection/>
    </xf>
    <xf numFmtId="0" fontId="8" fillId="0" borderId="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 wrapText="1"/>
    </xf>
    <xf numFmtId="173" fontId="12" fillId="0" borderId="11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wrapText="1"/>
    </xf>
    <xf numFmtId="0" fontId="8" fillId="0" borderId="0" xfId="0" applyFont="1" applyFill="1" applyAlignment="1">
      <alignment horizontal="center"/>
    </xf>
    <xf numFmtId="0" fontId="8" fillId="0" borderId="0" xfId="73" applyFont="1" applyFill="1" applyAlignment="1">
      <alignment vertical="center"/>
      <protection/>
    </xf>
    <xf numFmtId="0" fontId="8" fillId="0" borderId="0" xfId="73" applyFont="1" applyFill="1">
      <alignment/>
      <protection/>
    </xf>
    <xf numFmtId="0" fontId="8" fillId="0" borderId="0" xfId="73" applyFont="1" applyFill="1" applyBorder="1">
      <alignment/>
      <protection/>
    </xf>
    <xf numFmtId="0" fontId="19" fillId="0" borderId="18" xfId="73" applyFont="1" applyFill="1" applyBorder="1" applyAlignment="1">
      <alignment vertical="center"/>
      <protection/>
    </xf>
    <xf numFmtId="0" fontId="8" fillId="0" borderId="0" xfId="73" applyFont="1" applyFill="1" applyBorder="1" applyAlignment="1">
      <alignment vertical="center"/>
      <protection/>
    </xf>
    <xf numFmtId="0" fontId="9" fillId="0" borderId="0" xfId="73" applyFont="1" applyFill="1" applyBorder="1" applyAlignment="1">
      <alignment horizontal="center" vertical="center"/>
      <protection/>
    </xf>
    <xf numFmtId="3" fontId="8" fillId="0" borderId="0" xfId="74" applyNumberFormat="1" applyFont="1" applyAlignment="1">
      <alignment vertical="center"/>
      <protection/>
    </xf>
    <xf numFmtId="3" fontId="8" fillId="0" borderId="0" xfId="74" applyNumberFormat="1" applyFont="1">
      <alignment/>
      <protection/>
    </xf>
    <xf numFmtId="0" fontId="8" fillId="0" borderId="0" xfId="74" applyFont="1">
      <alignment/>
      <protection/>
    </xf>
    <xf numFmtId="0" fontId="10" fillId="0" borderId="0" xfId="73" applyFont="1" applyFill="1">
      <alignment/>
      <protection/>
    </xf>
    <xf numFmtId="0" fontId="11" fillId="0" borderId="0" xfId="73" applyFont="1" applyFill="1" applyAlignment="1">
      <alignment vertical="center"/>
      <protection/>
    </xf>
    <xf numFmtId="0" fontId="10" fillId="0" borderId="0" xfId="73" applyFont="1" applyFill="1" applyBorder="1" applyAlignment="1">
      <alignment vertical="center"/>
      <protection/>
    </xf>
    <xf numFmtId="0" fontId="8" fillId="0" borderId="0" xfId="82" applyFont="1" applyFill="1" applyAlignment="1">
      <alignment vertical="center"/>
      <protection/>
    </xf>
    <xf numFmtId="0" fontId="8" fillId="0" borderId="0" xfId="73" applyFont="1" applyFill="1" applyAlignment="1">
      <alignment/>
      <protection/>
    </xf>
    <xf numFmtId="3" fontId="8" fillId="0" borderId="0" xfId="73" applyNumberFormat="1" applyFont="1">
      <alignment/>
      <protection/>
    </xf>
    <xf numFmtId="3" fontId="10" fillId="0" borderId="0" xfId="78" applyNumberFormat="1" applyFont="1" applyFill="1" applyBorder="1">
      <alignment/>
      <protection/>
    </xf>
    <xf numFmtId="0" fontId="8" fillId="0" borderId="0" xfId="78" applyFont="1" applyFill="1" applyBorder="1" applyAlignment="1">
      <alignment horizontal="right"/>
      <protection/>
    </xf>
    <xf numFmtId="0" fontId="12" fillId="0" borderId="0" xfId="73" applyFont="1" applyFill="1">
      <alignment/>
      <protection/>
    </xf>
    <xf numFmtId="0" fontId="8" fillId="0" borderId="0" xfId="73" applyFont="1" applyFill="1" applyAlignment="1">
      <alignment horizontal="right"/>
      <protection/>
    </xf>
    <xf numFmtId="0" fontId="32" fillId="0" borderId="19" xfId="73" applyFont="1" applyFill="1" applyBorder="1" applyAlignment="1">
      <alignment horizontal="center" vertical="center" wrapText="1"/>
      <protection/>
    </xf>
    <xf numFmtId="0" fontId="0" fillId="0" borderId="0" xfId="73" applyFill="1">
      <alignment/>
      <protection/>
    </xf>
    <xf numFmtId="0" fontId="32" fillId="0" borderId="19" xfId="73" applyFont="1" applyBorder="1" applyAlignment="1">
      <alignment horizontal="center" vertical="center" wrapText="1"/>
      <protection/>
    </xf>
    <xf numFmtId="0" fontId="12" fillId="0" borderId="20" xfId="73" applyFont="1" applyFill="1" applyBorder="1" applyAlignment="1">
      <alignment vertical="center"/>
      <protection/>
    </xf>
    <xf numFmtId="0" fontId="12" fillId="0" borderId="21" xfId="73" applyFont="1" applyFill="1" applyBorder="1" applyAlignment="1">
      <alignment vertical="center"/>
      <protection/>
    </xf>
    <xf numFmtId="0" fontId="28" fillId="0" borderId="21" xfId="73" applyFont="1" applyFill="1" applyBorder="1" applyAlignment="1">
      <alignment horizontal="center" vertical="center"/>
      <protection/>
    </xf>
    <xf numFmtId="0" fontId="11" fillId="0" borderId="21" xfId="73" applyFont="1" applyFill="1" applyBorder="1" applyAlignment="1">
      <alignment vertical="center"/>
      <protection/>
    </xf>
    <xf numFmtId="3" fontId="12" fillId="0" borderId="21" xfId="73" applyNumberFormat="1" applyFont="1" applyFill="1" applyBorder="1" applyAlignment="1">
      <alignment vertical="center"/>
      <protection/>
    </xf>
    <xf numFmtId="3" fontId="12" fillId="0" borderId="22" xfId="73" applyNumberFormat="1" applyFont="1" applyFill="1" applyBorder="1" applyAlignment="1">
      <alignment vertical="center"/>
      <protection/>
    </xf>
    <xf numFmtId="0" fontId="8" fillId="0" borderId="23" xfId="73" applyFont="1" applyFill="1" applyBorder="1" applyAlignment="1">
      <alignment vertical="center"/>
      <protection/>
    </xf>
    <xf numFmtId="0" fontId="16" fillId="0" borderId="23" xfId="73" applyFont="1" applyFill="1" applyBorder="1" applyAlignment="1">
      <alignment horizontal="center" vertical="center"/>
      <protection/>
    </xf>
    <xf numFmtId="3" fontId="8" fillId="0" borderId="23" xfId="73" applyNumberFormat="1" applyFont="1" applyFill="1" applyBorder="1" applyAlignment="1">
      <alignment vertical="center"/>
      <protection/>
    </xf>
    <xf numFmtId="4" fontId="8" fillId="0" borderId="23" xfId="73" applyNumberFormat="1" applyFont="1" applyFill="1" applyBorder="1" applyAlignment="1">
      <alignment vertical="center"/>
      <protection/>
    </xf>
    <xf numFmtId="0" fontId="12" fillId="0" borderId="24" xfId="73" applyFont="1" applyFill="1" applyBorder="1" applyAlignment="1">
      <alignment vertical="center"/>
      <protection/>
    </xf>
    <xf numFmtId="0" fontId="12" fillId="0" borderId="25" xfId="73" applyFont="1" applyFill="1" applyBorder="1" applyAlignment="1">
      <alignment horizontal="center" vertical="center"/>
      <protection/>
    </xf>
    <xf numFmtId="0" fontId="12" fillId="0" borderId="25" xfId="73" applyFont="1" applyFill="1" applyBorder="1" applyAlignment="1">
      <alignment vertical="center"/>
      <protection/>
    </xf>
    <xf numFmtId="0" fontId="28" fillId="0" borderId="25" xfId="73" applyFont="1" applyFill="1" applyBorder="1" applyAlignment="1">
      <alignment horizontal="center" vertical="center"/>
      <protection/>
    </xf>
    <xf numFmtId="0" fontId="12" fillId="0" borderId="25" xfId="73" applyFont="1" applyBorder="1" applyAlignment="1">
      <alignment vertical="center"/>
      <protection/>
    </xf>
    <xf numFmtId="3" fontId="12" fillId="0" borderId="25" xfId="73" applyNumberFormat="1" applyFont="1" applyBorder="1" applyAlignment="1">
      <alignment vertical="center"/>
      <protection/>
    </xf>
    <xf numFmtId="3" fontId="12" fillId="0" borderId="26" xfId="73" applyNumberFormat="1" applyFont="1" applyBorder="1" applyAlignment="1">
      <alignment vertical="center"/>
      <protection/>
    </xf>
    <xf numFmtId="0" fontId="12" fillId="0" borderId="27" xfId="73" applyFont="1" applyFill="1" applyBorder="1" applyAlignment="1">
      <alignment vertical="center"/>
      <protection/>
    </xf>
    <xf numFmtId="0" fontId="12" fillId="0" borderId="11" xfId="73" applyFont="1" applyFill="1" applyBorder="1" applyAlignment="1">
      <alignment horizontal="center" vertical="center"/>
      <protection/>
    </xf>
    <xf numFmtId="0" fontId="12" fillId="0" borderId="11" xfId="73" applyFont="1" applyFill="1" applyBorder="1" applyAlignment="1">
      <alignment horizontal="left" vertical="center" indent="1"/>
      <protection/>
    </xf>
    <xf numFmtId="0" fontId="28" fillId="0" borderId="11" xfId="73" applyFont="1" applyFill="1" applyBorder="1" applyAlignment="1">
      <alignment horizontal="center" vertical="center"/>
      <protection/>
    </xf>
    <xf numFmtId="0" fontId="12" fillId="0" borderId="11" xfId="73" applyFont="1" applyBorder="1" applyAlignment="1">
      <alignment vertical="center"/>
      <protection/>
    </xf>
    <xf numFmtId="3" fontId="12" fillId="0" borderId="11" xfId="73" applyNumberFormat="1" applyFont="1" applyBorder="1" applyAlignment="1">
      <alignment vertical="center"/>
      <protection/>
    </xf>
    <xf numFmtId="3" fontId="12" fillId="0" borderId="28" xfId="73" applyNumberFormat="1" applyFont="1" applyBorder="1" applyAlignment="1">
      <alignment vertical="center"/>
      <protection/>
    </xf>
    <xf numFmtId="0" fontId="8" fillId="0" borderId="27" xfId="73" applyFont="1" applyFill="1" applyBorder="1" applyAlignment="1">
      <alignment vertical="center"/>
      <protection/>
    </xf>
    <xf numFmtId="0" fontId="8" fillId="0" borderId="11" xfId="73" applyFont="1" applyFill="1" applyBorder="1" applyAlignment="1">
      <alignment horizontal="center" vertical="center"/>
      <protection/>
    </xf>
    <xf numFmtId="0" fontId="8" fillId="0" borderId="11" xfId="73" applyFont="1" applyFill="1" applyBorder="1" applyAlignment="1">
      <alignment horizontal="left" vertical="center" indent="2"/>
      <protection/>
    </xf>
    <xf numFmtId="0" fontId="16" fillId="0" borderId="11" xfId="73" applyFont="1" applyFill="1" applyBorder="1" applyAlignment="1">
      <alignment horizontal="center" vertical="center"/>
      <protection/>
    </xf>
    <xf numFmtId="0" fontId="8" fillId="0" borderId="11" xfId="73" applyFont="1" applyBorder="1" applyAlignment="1">
      <alignment horizontal="left" vertical="center" indent="1"/>
      <protection/>
    </xf>
    <xf numFmtId="3" fontId="8" fillId="0" borderId="11" xfId="73" applyNumberFormat="1" applyFont="1" applyBorder="1" applyAlignment="1">
      <alignment vertical="center"/>
      <protection/>
    </xf>
    <xf numFmtId="3" fontId="8" fillId="0" borderId="28" xfId="73" applyNumberFormat="1" applyFont="1" applyBorder="1" applyAlignment="1">
      <alignment vertical="center"/>
      <protection/>
    </xf>
    <xf numFmtId="0" fontId="8" fillId="0" borderId="11" xfId="73" applyFont="1" applyFill="1" applyBorder="1" applyAlignment="1">
      <alignment vertical="center"/>
      <protection/>
    </xf>
    <xf numFmtId="0" fontId="8" fillId="0" borderId="11" xfId="73" applyFont="1" applyBorder="1" applyAlignment="1">
      <alignment vertical="center"/>
      <protection/>
    </xf>
    <xf numFmtId="3" fontId="8" fillId="0" borderId="11" xfId="73" applyNumberFormat="1" applyFont="1" applyFill="1" applyBorder="1" applyAlignment="1">
      <alignment vertical="center"/>
      <protection/>
    </xf>
    <xf numFmtId="3" fontId="16" fillId="0" borderId="28" xfId="73" applyNumberFormat="1" applyFont="1" applyFill="1" applyBorder="1" applyAlignment="1">
      <alignment vertical="center"/>
      <protection/>
    </xf>
    <xf numFmtId="0" fontId="16" fillId="0" borderId="11" xfId="73" applyFont="1" applyFill="1" applyBorder="1" applyAlignment="1">
      <alignment horizontal="left" vertical="center" indent="3"/>
      <protection/>
    </xf>
    <xf numFmtId="3" fontId="16" fillId="0" borderId="11" xfId="73" applyNumberFormat="1" applyFont="1" applyFill="1" applyBorder="1" applyAlignment="1">
      <alignment vertical="center"/>
      <protection/>
    </xf>
    <xf numFmtId="0" fontId="8" fillId="0" borderId="11" xfId="73" applyFont="1" applyFill="1" applyBorder="1" applyAlignment="1">
      <alignment horizontal="left" vertical="center" indent="1"/>
      <protection/>
    </xf>
    <xf numFmtId="3" fontId="8" fillId="0" borderId="28" xfId="73" applyNumberFormat="1" applyFont="1" applyFill="1" applyBorder="1" applyAlignment="1">
      <alignment vertical="center"/>
      <protection/>
    </xf>
    <xf numFmtId="0" fontId="12" fillId="0" borderId="11" xfId="73" applyFont="1" applyFill="1" applyBorder="1" applyAlignment="1">
      <alignment vertical="center"/>
      <protection/>
    </xf>
    <xf numFmtId="3" fontId="12" fillId="0" borderId="11" xfId="73" applyNumberFormat="1" applyFont="1" applyFill="1" applyBorder="1" applyAlignment="1">
      <alignment vertical="center"/>
      <protection/>
    </xf>
    <xf numFmtId="3" fontId="12" fillId="0" borderId="28" xfId="73" applyNumberFormat="1" applyFont="1" applyFill="1" applyBorder="1" applyAlignment="1">
      <alignment vertical="center"/>
      <protection/>
    </xf>
    <xf numFmtId="0" fontId="8" fillId="0" borderId="29" xfId="73" applyFont="1" applyFill="1" applyBorder="1" applyAlignment="1">
      <alignment vertical="center"/>
      <protection/>
    </xf>
    <xf numFmtId="0" fontId="8" fillId="0" borderId="30" xfId="73" applyFont="1" applyFill="1" applyBorder="1" applyAlignment="1">
      <alignment horizontal="center" vertical="center"/>
      <protection/>
    </xf>
    <xf numFmtId="0" fontId="8" fillId="0" borderId="30" xfId="73" applyFont="1" applyFill="1" applyBorder="1" applyAlignment="1">
      <alignment vertical="center"/>
      <protection/>
    </xf>
    <xf numFmtId="0" fontId="16" fillId="0" borderId="30" xfId="73" applyFont="1" applyFill="1" applyBorder="1" applyAlignment="1">
      <alignment horizontal="center" vertical="center"/>
      <protection/>
    </xf>
    <xf numFmtId="3" fontId="8" fillId="0" borderId="30" xfId="73" applyNumberFormat="1" applyFont="1" applyFill="1" applyBorder="1" applyAlignment="1">
      <alignment vertical="center"/>
      <protection/>
    </xf>
    <xf numFmtId="3" fontId="8" fillId="0" borderId="31" xfId="73" applyNumberFormat="1" applyFont="1" applyFill="1" applyBorder="1" applyAlignment="1">
      <alignment vertical="center"/>
      <protection/>
    </xf>
    <xf numFmtId="176" fontId="0" fillId="0" borderId="0" xfId="73" applyNumberFormat="1" applyFill="1">
      <alignment/>
      <protection/>
    </xf>
    <xf numFmtId="3" fontId="12" fillId="0" borderId="25" xfId="73" applyNumberFormat="1" applyFont="1" applyFill="1" applyBorder="1" applyAlignment="1">
      <alignment vertical="center"/>
      <protection/>
    </xf>
    <xf numFmtId="3" fontId="12" fillId="0" borderId="26" xfId="73" applyNumberFormat="1" applyFont="1" applyFill="1" applyBorder="1" applyAlignment="1">
      <alignment vertical="center"/>
      <protection/>
    </xf>
    <xf numFmtId="177" fontId="0" fillId="0" borderId="0" xfId="73" applyNumberFormat="1" applyFill="1">
      <alignment/>
      <protection/>
    </xf>
    <xf numFmtId="0" fontId="8" fillId="0" borderId="32" xfId="73" applyFont="1" applyFill="1" applyBorder="1" applyAlignment="1">
      <alignment vertical="center"/>
      <protection/>
    </xf>
    <xf numFmtId="0" fontId="8" fillId="0" borderId="14" xfId="73" applyFont="1" applyFill="1" applyBorder="1" applyAlignment="1">
      <alignment horizontal="center" vertical="center"/>
      <protection/>
    </xf>
    <xf numFmtId="0" fontId="8" fillId="0" borderId="14" xfId="73" applyFont="1" applyFill="1" applyBorder="1" applyAlignment="1">
      <alignment vertical="center"/>
      <protection/>
    </xf>
    <xf numFmtId="0" fontId="16" fillId="0" borderId="14" xfId="73" applyFont="1" applyFill="1" applyBorder="1" applyAlignment="1">
      <alignment horizontal="center" vertical="center"/>
      <protection/>
    </xf>
    <xf numFmtId="0" fontId="12" fillId="0" borderId="30" xfId="73" applyFont="1" applyFill="1" applyBorder="1" applyAlignment="1">
      <alignment vertical="center"/>
      <protection/>
    </xf>
    <xf numFmtId="3" fontId="12" fillId="0" borderId="30" xfId="73" applyNumberFormat="1" applyFont="1" applyFill="1" applyBorder="1" applyAlignment="1">
      <alignment vertical="center"/>
      <protection/>
    </xf>
    <xf numFmtId="3" fontId="12" fillId="0" borderId="31" xfId="73" applyNumberFormat="1" applyFont="1" applyFill="1" applyBorder="1" applyAlignment="1">
      <alignment vertical="center"/>
      <protection/>
    </xf>
    <xf numFmtId="0" fontId="8" fillId="0" borderId="0" xfId="73" applyFont="1" applyFill="1">
      <alignment/>
      <protection/>
    </xf>
    <xf numFmtId="0" fontId="50" fillId="0" borderId="0" xfId="73" applyFont="1">
      <alignment/>
      <protection/>
    </xf>
    <xf numFmtId="0" fontId="8" fillId="0" borderId="0" xfId="73" applyFont="1" applyFill="1" applyAlignment="1">
      <alignment horizontal="left" wrapText="1"/>
      <protection/>
    </xf>
    <xf numFmtId="0" fontId="19" fillId="0" borderId="0" xfId="73" applyFont="1" applyFill="1">
      <alignment/>
      <protection/>
    </xf>
    <xf numFmtId="0" fontId="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9" fillId="0" borderId="17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8" fillId="0" borderId="0" xfId="82" applyNumberFormat="1" applyFont="1" applyFill="1" applyAlignment="1">
      <alignment horizontal="center"/>
      <protection/>
    </xf>
    <xf numFmtId="0" fontId="9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8" fillId="0" borderId="17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8" fillId="0" borderId="0" xfId="82" applyFont="1" applyAlignment="1">
      <alignment horizontal="center"/>
      <protection/>
    </xf>
    <xf numFmtId="0" fontId="8" fillId="0" borderId="0" xfId="0" applyFont="1" applyAlignment="1">
      <alignment horizontal="center"/>
    </xf>
    <xf numFmtId="0" fontId="9" fillId="0" borderId="18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17" xfId="0" applyNumberFormat="1" applyFont="1" applyBorder="1" applyAlignment="1">
      <alignment horizontal="center" wrapText="1"/>
    </xf>
    <xf numFmtId="0" fontId="8" fillId="0" borderId="0" xfId="82" applyFont="1" applyBorder="1" applyAlignment="1">
      <alignment horizontal="center"/>
      <protection/>
    </xf>
    <xf numFmtId="0" fontId="11" fillId="0" borderId="0" xfId="0" applyFont="1" applyBorder="1" applyAlignment="1">
      <alignment horizontal="center"/>
    </xf>
    <xf numFmtId="0" fontId="11" fillId="0" borderId="0" xfId="75" applyFont="1" applyAlignment="1">
      <alignment horizontal="center" wrapText="1"/>
      <protection/>
    </xf>
    <xf numFmtId="0" fontId="8" fillId="0" borderId="17" xfId="75" applyNumberFormat="1" applyFont="1" applyBorder="1" applyAlignment="1">
      <alignment horizontal="center" wrapText="1"/>
      <protection/>
    </xf>
    <xf numFmtId="0" fontId="9" fillId="0" borderId="18" xfId="75" applyNumberFormat="1" applyFont="1" applyBorder="1" applyAlignment="1">
      <alignment horizontal="center" vertical="center" wrapText="1"/>
      <protection/>
    </xf>
    <xf numFmtId="0" fontId="8" fillId="0" borderId="0" xfId="75" applyFont="1" applyAlignment="1">
      <alignment horizontal="center"/>
      <protection/>
    </xf>
    <xf numFmtId="0" fontId="10" fillId="0" borderId="0" xfId="75" applyFont="1" applyBorder="1" applyAlignment="1">
      <alignment horizontal="center"/>
      <protection/>
    </xf>
    <xf numFmtId="0" fontId="19" fillId="0" borderId="0" xfId="0" applyFont="1" applyFill="1" applyAlignment="1">
      <alignment horizontal="left" wrapText="1"/>
    </xf>
    <xf numFmtId="0" fontId="19" fillId="0" borderId="0" xfId="0" applyFont="1" applyFill="1" applyAlignment="1">
      <alignment wrapText="1"/>
    </xf>
    <xf numFmtId="0" fontId="8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8" fillId="0" borderId="0" xfId="82" applyFont="1" applyFill="1" applyAlignment="1">
      <alignment horizontal="center"/>
      <protection/>
    </xf>
    <xf numFmtId="0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8" fillId="0" borderId="0" xfId="82" applyFont="1" applyFill="1" applyAlignment="1">
      <alignment horizontal="center"/>
      <protection/>
    </xf>
    <xf numFmtId="0" fontId="8" fillId="0" borderId="0" xfId="76" applyFont="1" applyFill="1" applyAlignment="1">
      <alignment horizontal="center"/>
      <protection/>
    </xf>
    <xf numFmtId="0" fontId="9" fillId="0" borderId="0" xfId="76" applyNumberFormat="1" applyFont="1" applyBorder="1" applyAlignment="1">
      <alignment horizontal="center" vertical="center" wrapText="1"/>
      <protection/>
    </xf>
    <xf numFmtId="49" fontId="12" fillId="0" borderId="11" xfId="76" applyNumberFormat="1" applyFont="1" applyFill="1" applyBorder="1" applyAlignment="1">
      <alignment horizontal="left" vertical="center" wrapText="1"/>
      <protection/>
    </xf>
    <xf numFmtId="0" fontId="8" fillId="0" borderId="0" xfId="76" applyFont="1" applyFill="1" applyBorder="1" applyAlignment="1">
      <alignment horizontal="center"/>
      <protection/>
    </xf>
    <xf numFmtId="3" fontId="11" fillId="0" borderId="0" xfId="76" applyNumberFormat="1" applyFont="1" applyFill="1" applyBorder="1" applyAlignment="1">
      <alignment horizontal="center"/>
      <protection/>
    </xf>
    <xf numFmtId="22" fontId="10" fillId="0" borderId="0" xfId="76" applyNumberFormat="1" applyFont="1" applyFill="1" applyBorder="1" applyAlignment="1">
      <alignment horizontal="left" vertical="top" wrapText="1"/>
      <protection/>
    </xf>
    <xf numFmtId="0" fontId="8" fillId="0" borderId="0" xfId="76" applyFont="1" applyFill="1" applyAlignment="1">
      <alignment horizontal="left" wrapText="1"/>
      <protection/>
    </xf>
    <xf numFmtId="0" fontId="9" fillId="0" borderId="0" xfId="0" applyFont="1" applyBorder="1" applyAlignment="1">
      <alignment/>
    </xf>
    <xf numFmtId="0" fontId="11" fillId="0" borderId="0" xfId="72" applyFont="1" applyFill="1" applyAlignment="1">
      <alignment horizontal="center"/>
      <protection/>
    </xf>
    <xf numFmtId="0" fontId="10" fillId="0" borderId="0" xfId="72" applyFont="1" applyFill="1" applyBorder="1" applyAlignment="1">
      <alignment horizontal="center"/>
      <protection/>
    </xf>
    <xf numFmtId="0" fontId="8" fillId="0" borderId="17" xfId="72" applyNumberFormat="1" applyFont="1" applyBorder="1" applyAlignment="1">
      <alignment horizontal="left" wrapText="1"/>
      <protection/>
    </xf>
    <xf numFmtId="0" fontId="9" fillId="0" borderId="18" xfId="72" applyNumberFormat="1" applyFont="1" applyBorder="1" applyAlignment="1">
      <alignment horizontal="center" vertical="center" wrapText="1"/>
      <protection/>
    </xf>
    <xf numFmtId="0" fontId="8" fillId="0" borderId="0" xfId="72" applyFont="1" applyAlignment="1">
      <alignment horizontal="center"/>
      <protection/>
    </xf>
    <xf numFmtId="0" fontId="11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74" applyFont="1" applyFill="1" applyAlignment="1">
      <alignment horizontal="center" vertical="center"/>
      <protection/>
    </xf>
    <xf numFmtId="0" fontId="19" fillId="0" borderId="18" xfId="74" applyFont="1" applyFill="1" applyBorder="1" applyAlignment="1">
      <alignment horizontal="center" vertical="center"/>
      <protection/>
    </xf>
    <xf numFmtId="0" fontId="32" fillId="0" borderId="19" xfId="73" applyFont="1" applyFill="1" applyBorder="1" applyAlignment="1">
      <alignment horizontal="center" vertical="center" wrapText="1"/>
      <protection/>
    </xf>
    <xf numFmtId="0" fontId="11" fillId="0" borderId="0" xfId="74" applyFont="1" applyFill="1" applyAlignment="1">
      <alignment horizontal="center" vertical="center"/>
      <protection/>
    </xf>
    <xf numFmtId="0" fontId="10" fillId="0" borderId="0" xfId="74" applyFont="1" applyFill="1" applyBorder="1" applyAlignment="1">
      <alignment horizontal="center" vertical="center"/>
      <protection/>
    </xf>
    <xf numFmtId="0" fontId="8" fillId="0" borderId="0" xfId="82" applyFont="1" applyFill="1" applyAlignment="1">
      <alignment horizontal="center" vertical="center"/>
      <protection/>
    </xf>
    <xf numFmtId="0" fontId="32" fillId="0" borderId="33" xfId="73" applyFont="1" applyBorder="1" applyAlignment="1">
      <alignment horizontal="center" vertical="center" wrapText="1"/>
      <protection/>
    </xf>
    <xf numFmtId="0" fontId="32" fillId="0" borderId="34" xfId="73" applyFont="1" applyBorder="1" applyAlignment="1">
      <alignment horizontal="center" vertical="center" wrapText="1"/>
      <protection/>
    </xf>
  </cellXfs>
  <cellStyles count="116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6 2" xfId="65"/>
    <cellStyle name="Normal 2" xfId="66"/>
    <cellStyle name="Normal 2 2" xfId="67"/>
    <cellStyle name="Normal 5" xfId="68"/>
    <cellStyle name="Normal 5 2" xfId="69"/>
    <cellStyle name="Normal 8" xfId="70"/>
    <cellStyle name="Normal 9" xfId="71"/>
    <cellStyle name="Normal_10.-nauda" xfId="72"/>
    <cellStyle name="Normal_13.tab_aizd_atm" xfId="73"/>
    <cellStyle name="Normal_2008_13.tab_aizd_atm_darba" xfId="74"/>
    <cellStyle name="Normal_3.-tab.-nodevas" xfId="75"/>
    <cellStyle name="Normal_9.tab-pasv.spec." xfId="76"/>
    <cellStyle name="Normal_96_97pr_23aug" xfId="77"/>
    <cellStyle name="Normal_Budzaizd99" xfId="78"/>
    <cellStyle name="Normal_Diena!" xfId="79"/>
    <cellStyle name="Normal_ekk" xfId="80"/>
    <cellStyle name="Normal_ien_pamat2000" xfId="81"/>
    <cellStyle name="Normal_Soc-m" xfId="82"/>
    <cellStyle name="Note" xfId="83"/>
    <cellStyle name="Output" xfId="84"/>
    <cellStyle name="Parastais_FMLikp01_p05_221205_pap_afp_makp" xfId="85"/>
    <cellStyle name="Percent" xfId="86"/>
    <cellStyle name="SAPBEXaggData" xfId="87"/>
    <cellStyle name="SAPBEXaggDataEmph" xfId="88"/>
    <cellStyle name="SAPBEXaggItem" xfId="89"/>
    <cellStyle name="SAPBEXaggItemX" xfId="90"/>
    <cellStyle name="SAPBEXchaText" xfId="91"/>
    <cellStyle name="SAPBEXexcBad7" xfId="92"/>
    <cellStyle name="SAPBEXexcBad8" xfId="93"/>
    <cellStyle name="SAPBEXexcBad9" xfId="94"/>
    <cellStyle name="SAPBEXexcCritical4" xfId="95"/>
    <cellStyle name="SAPBEXexcCritical5" xfId="96"/>
    <cellStyle name="SAPBEXexcCritical6" xfId="97"/>
    <cellStyle name="SAPBEXexcGood1" xfId="98"/>
    <cellStyle name="SAPBEXexcGood2" xfId="99"/>
    <cellStyle name="SAPBEXexcGood3" xfId="100"/>
    <cellStyle name="SAPBEXfilterDrill" xfId="101"/>
    <cellStyle name="SAPBEXfilterItem" xfId="102"/>
    <cellStyle name="SAPBEXfilterText" xfId="103"/>
    <cellStyle name="SAPBEXformats" xfId="104"/>
    <cellStyle name="SAPBEXheaderItem" xfId="105"/>
    <cellStyle name="SAPBEXheaderText" xfId="106"/>
    <cellStyle name="SAPBEXHLevel0" xfId="107"/>
    <cellStyle name="SAPBEXHLevel0X" xfId="108"/>
    <cellStyle name="SAPBEXHLevel1" xfId="109"/>
    <cellStyle name="SAPBEXHLevel1X" xfId="110"/>
    <cellStyle name="SAPBEXHLevel2" xfId="111"/>
    <cellStyle name="SAPBEXHLevel2X" xfId="112"/>
    <cellStyle name="SAPBEXHLevel3" xfId="113"/>
    <cellStyle name="SAPBEXHLevel3X" xfId="114"/>
    <cellStyle name="SAPBEXinputData" xfId="115"/>
    <cellStyle name="SAPBEXresData" xfId="116"/>
    <cellStyle name="SAPBEXresDataEmph" xfId="117"/>
    <cellStyle name="SAPBEXresItem" xfId="118"/>
    <cellStyle name="SAPBEXresItemX" xfId="119"/>
    <cellStyle name="SAPBEXstdData" xfId="120"/>
    <cellStyle name="SAPBEXstdDataEmph" xfId="121"/>
    <cellStyle name="SAPBEXstdItem" xfId="122"/>
    <cellStyle name="SAPBEXstdItemX" xfId="123"/>
    <cellStyle name="SAPBEXtitle" xfId="124"/>
    <cellStyle name="SAPBEXundefined" xfId="125"/>
    <cellStyle name="Style 1" xfId="126"/>
    <cellStyle name="Title" xfId="127"/>
    <cellStyle name="Total" xfId="128"/>
    <cellStyle name="V?st." xfId="129"/>
    <cellStyle name="Warning Text" xfId="13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2828925</xdr:colOff>
      <xdr:row>0</xdr:row>
      <xdr:rowOff>190500</xdr:rowOff>
    </xdr:from>
    <xdr:to>
      <xdr:col>2</xdr:col>
      <xdr:colOff>38100</xdr:colOff>
      <xdr:row>0</xdr:row>
      <xdr:rowOff>600075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28925" y="190500"/>
          <a:ext cx="1266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85725</xdr:rowOff>
    </xdr:from>
    <xdr:to>
      <xdr:col>2</xdr:col>
      <xdr:colOff>657225</xdr:colOff>
      <xdr:row>2</xdr:row>
      <xdr:rowOff>400050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95475" y="85725"/>
          <a:ext cx="1752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1095375</xdr:colOff>
      <xdr:row>0</xdr:row>
      <xdr:rowOff>47625</xdr:rowOff>
    </xdr:from>
    <xdr:to>
      <xdr:col>1</xdr:col>
      <xdr:colOff>2847975</xdr:colOff>
      <xdr:row>4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00225" y="47625"/>
          <a:ext cx="1752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95250</xdr:rowOff>
    </xdr:from>
    <xdr:to>
      <xdr:col>2</xdr:col>
      <xdr:colOff>219075</xdr:colOff>
      <xdr:row>0</xdr:row>
      <xdr:rowOff>552450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47925" y="95250"/>
          <a:ext cx="1295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0</xdr:row>
      <xdr:rowOff>142875</xdr:rowOff>
    </xdr:from>
    <xdr:to>
      <xdr:col>3</xdr:col>
      <xdr:colOff>9525</xdr:colOff>
      <xdr:row>0</xdr:row>
      <xdr:rowOff>600075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33625" y="142875"/>
          <a:ext cx="1390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2466975</xdr:colOff>
      <xdr:row>0</xdr:row>
      <xdr:rowOff>76200</xdr:rowOff>
    </xdr:from>
    <xdr:to>
      <xdr:col>5</xdr:col>
      <xdr:colOff>628650</xdr:colOff>
      <xdr:row>0</xdr:row>
      <xdr:rowOff>628650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66975" y="76200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2324100</xdr:colOff>
      <xdr:row>0</xdr:row>
      <xdr:rowOff>104775</xdr:rowOff>
    </xdr:from>
    <xdr:to>
      <xdr:col>2</xdr:col>
      <xdr:colOff>695325</xdr:colOff>
      <xdr:row>0</xdr:row>
      <xdr:rowOff>561975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62250" y="104775"/>
          <a:ext cx="1476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2228850</xdr:colOff>
      <xdr:row>0</xdr:row>
      <xdr:rowOff>28575</xdr:rowOff>
    </xdr:from>
    <xdr:to>
      <xdr:col>2</xdr:col>
      <xdr:colOff>809625</xdr:colOff>
      <xdr:row>0</xdr:row>
      <xdr:rowOff>666750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76575" y="28575"/>
          <a:ext cx="1752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1828800</xdr:colOff>
      <xdr:row>0</xdr:row>
      <xdr:rowOff>57150</xdr:rowOff>
    </xdr:from>
    <xdr:to>
      <xdr:col>2</xdr:col>
      <xdr:colOff>333375</xdr:colOff>
      <xdr:row>0</xdr:row>
      <xdr:rowOff>609600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0" y="57150"/>
          <a:ext cx="1733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2047875</xdr:colOff>
      <xdr:row>0</xdr:row>
      <xdr:rowOff>76200</xdr:rowOff>
    </xdr:from>
    <xdr:to>
      <xdr:col>3</xdr:col>
      <xdr:colOff>361950</xdr:colOff>
      <xdr:row>0</xdr:row>
      <xdr:rowOff>714375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67000" y="76200"/>
          <a:ext cx="1752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2295525</xdr:colOff>
      <xdr:row>0</xdr:row>
      <xdr:rowOff>133350</xdr:rowOff>
    </xdr:from>
    <xdr:to>
      <xdr:col>3</xdr:col>
      <xdr:colOff>114300</xdr:colOff>
      <xdr:row>0</xdr:row>
      <xdr:rowOff>666750</xdr:rowOff>
    </xdr:to>
    <xdr:pic>
      <xdr:nvPicPr>
        <xdr:cNvPr id="1" name="Picture 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95600" y="133350"/>
          <a:ext cx="14192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1628775</xdr:colOff>
      <xdr:row>0</xdr:row>
      <xdr:rowOff>47625</xdr:rowOff>
    </xdr:from>
    <xdr:to>
      <xdr:col>1</xdr:col>
      <xdr:colOff>3152775</xdr:colOff>
      <xdr:row>0</xdr:row>
      <xdr:rowOff>666750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47625"/>
          <a:ext cx="1524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2066925</xdr:colOff>
      <xdr:row>0</xdr:row>
      <xdr:rowOff>114300</xdr:rowOff>
    </xdr:from>
    <xdr:to>
      <xdr:col>2</xdr:col>
      <xdr:colOff>600075</xdr:colOff>
      <xdr:row>0</xdr:row>
      <xdr:rowOff>752475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71725" y="114300"/>
          <a:ext cx="1752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1838325</xdr:colOff>
      <xdr:row>0</xdr:row>
      <xdr:rowOff>47625</xdr:rowOff>
    </xdr:from>
    <xdr:to>
      <xdr:col>2</xdr:col>
      <xdr:colOff>323850</xdr:colOff>
      <xdr:row>0</xdr:row>
      <xdr:rowOff>685800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76500" y="47625"/>
          <a:ext cx="1752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/>
  <dimension ref="A2:BT41"/>
  <sheetViews>
    <sheetView zoomScaleSheetLayoutView="100" workbookViewId="0" topLeftCell="A7">
      <selection activeCell="F20" sqref="F20"/>
    </sheetView>
  </sheetViews>
  <sheetFormatPr defaultColWidth="9.140625" defaultRowHeight="12.75"/>
  <cols>
    <col min="1" max="1" width="48.140625" style="16" customWidth="1"/>
    <col min="2" max="5" width="12.7109375" style="16" customWidth="1"/>
    <col min="6" max="16384" width="9.140625" style="16" customWidth="1"/>
  </cols>
  <sheetData>
    <row r="1" s="1" customFormat="1" ht="55.5" customHeight="1"/>
    <row r="2" spans="1:5" s="1" customFormat="1" ht="12.75" customHeight="1">
      <c r="A2" s="897" t="s">
        <v>359</v>
      </c>
      <c r="B2" s="897"/>
      <c r="C2" s="897"/>
      <c r="D2" s="897"/>
      <c r="E2" s="897"/>
    </row>
    <row r="3" spans="1:5" s="3" customFormat="1" ht="17.25" customHeight="1">
      <c r="A3" s="896" t="s">
        <v>360</v>
      </c>
      <c r="B3" s="896"/>
      <c r="C3" s="896"/>
      <c r="D3" s="896"/>
      <c r="E3" s="896"/>
    </row>
    <row r="4" spans="1:5" s="3" customFormat="1" ht="17.25" customHeight="1">
      <c r="A4" s="898" t="s">
        <v>361</v>
      </c>
      <c r="B4" s="898"/>
      <c r="C4" s="898"/>
      <c r="D4" s="898"/>
      <c r="E4" s="898"/>
    </row>
    <row r="5" spans="1:5" s="3" customFormat="1" ht="17.25" customHeight="1">
      <c r="A5" s="894" t="s">
        <v>362</v>
      </c>
      <c r="B5" s="894"/>
      <c r="C5" s="894"/>
      <c r="D5" s="894"/>
      <c r="E5" s="894"/>
    </row>
    <row r="6" spans="1:5" s="5" customFormat="1" ht="12.75">
      <c r="A6" s="895" t="s">
        <v>363</v>
      </c>
      <c r="B6" s="895"/>
      <c r="C6" s="895"/>
      <c r="D6" s="895"/>
      <c r="E6" s="895"/>
    </row>
    <row r="7" spans="1:5" s="5" customFormat="1" ht="12.75">
      <c r="A7" s="9" t="s">
        <v>364</v>
      </c>
      <c r="B7" s="10"/>
      <c r="C7" s="6"/>
      <c r="D7" s="4"/>
      <c r="E7" s="7" t="s">
        <v>365</v>
      </c>
    </row>
    <row r="8" spans="1:5" s="11" customFormat="1" ht="17.25" customHeight="1">
      <c r="A8" s="13"/>
      <c r="E8" s="12" t="s">
        <v>366</v>
      </c>
    </row>
    <row r="9" spans="1:5" ht="38.25">
      <c r="A9" s="14" t="s">
        <v>367</v>
      </c>
      <c r="B9" s="15" t="s">
        <v>368</v>
      </c>
      <c r="C9" s="15" t="s">
        <v>369</v>
      </c>
      <c r="D9" s="15" t="s">
        <v>370</v>
      </c>
      <c r="E9" s="15" t="s">
        <v>371</v>
      </c>
    </row>
    <row r="10" spans="1:5" ht="19.5" customHeight="1">
      <c r="A10" s="17" t="s">
        <v>372</v>
      </c>
      <c r="B10" s="18">
        <v>354068</v>
      </c>
      <c r="C10" s="18">
        <v>116814</v>
      </c>
      <c r="D10" s="18">
        <v>470882</v>
      </c>
      <c r="E10" s="18">
        <v>470882</v>
      </c>
    </row>
    <row r="11" spans="1:5" ht="19.5" customHeight="1">
      <c r="A11" s="19" t="s">
        <v>373</v>
      </c>
      <c r="B11" s="20" t="s">
        <v>374</v>
      </c>
      <c r="C11" s="20" t="s">
        <v>374</v>
      </c>
      <c r="D11" s="21">
        <v>-57982</v>
      </c>
      <c r="E11" s="21">
        <v>-57982</v>
      </c>
    </row>
    <row r="12" spans="1:5" ht="19.5" customHeight="1">
      <c r="A12" s="22" t="s">
        <v>375</v>
      </c>
      <c r="B12" s="18">
        <v>354068</v>
      </c>
      <c r="C12" s="18">
        <v>116814</v>
      </c>
      <c r="D12" s="18">
        <v>412900</v>
      </c>
      <c r="E12" s="18">
        <v>412900</v>
      </c>
    </row>
    <row r="13" spans="1:5" ht="19.5" customHeight="1">
      <c r="A13" s="17" t="s">
        <v>376</v>
      </c>
      <c r="B13" s="18">
        <v>318318</v>
      </c>
      <c r="C13" s="18">
        <v>94133</v>
      </c>
      <c r="D13" s="18">
        <v>412451</v>
      </c>
      <c r="E13" s="18">
        <v>412451</v>
      </c>
    </row>
    <row r="14" spans="1:5" ht="19.5" customHeight="1">
      <c r="A14" s="19" t="s">
        <v>373</v>
      </c>
      <c r="B14" s="20" t="s">
        <v>374</v>
      </c>
      <c r="C14" s="20" t="s">
        <v>374</v>
      </c>
      <c r="D14" s="21">
        <v>-58154</v>
      </c>
      <c r="E14" s="21">
        <v>-58154</v>
      </c>
    </row>
    <row r="15" spans="1:5" ht="19.5" customHeight="1">
      <c r="A15" s="22" t="s">
        <v>377</v>
      </c>
      <c r="B15" s="18">
        <v>318318</v>
      </c>
      <c r="C15" s="18">
        <v>94133</v>
      </c>
      <c r="D15" s="18">
        <v>354297</v>
      </c>
      <c r="E15" s="18">
        <v>354297</v>
      </c>
    </row>
    <row r="16" spans="1:5" ht="19.5" customHeight="1">
      <c r="A16" s="22" t="s">
        <v>378</v>
      </c>
      <c r="B16" s="18">
        <v>35750</v>
      </c>
      <c r="C16" s="18">
        <v>22681</v>
      </c>
      <c r="D16" s="18">
        <v>58603</v>
      </c>
      <c r="E16" s="18">
        <v>58603</v>
      </c>
    </row>
    <row r="17" spans="1:5" ht="19.5" customHeight="1">
      <c r="A17" s="18" t="s">
        <v>379</v>
      </c>
      <c r="B17" s="23">
        <v>-35750</v>
      </c>
      <c r="C17" s="23">
        <v>-22681</v>
      </c>
      <c r="D17" s="23">
        <v>-58603</v>
      </c>
      <c r="E17" s="23">
        <v>-58603</v>
      </c>
    </row>
    <row r="18" spans="1:5" s="24" customFormat="1" ht="19.5" customHeight="1">
      <c r="A18" s="18" t="s">
        <v>380</v>
      </c>
      <c r="B18" s="23">
        <v>-153633</v>
      </c>
      <c r="C18" s="23">
        <v>-21289</v>
      </c>
      <c r="D18" s="23">
        <v>-174922</v>
      </c>
      <c r="E18" s="23">
        <v>-174922</v>
      </c>
    </row>
    <row r="19" spans="1:5" s="11" customFormat="1" ht="19.5" customHeight="1">
      <c r="A19" s="19" t="s">
        <v>373</v>
      </c>
      <c r="B19" s="25" t="s">
        <v>374</v>
      </c>
      <c r="C19" s="25" t="s">
        <v>374</v>
      </c>
      <c r="D19" s="25">
        <v>0</v>
      </c>
      <c r="E19" s="25">
        <v>0</v>
      </c>
    </row>
    <row r="20" spans="1:5" s="11" customFormat="1" ht="30" customHeight="1">
      <c r="A20" s="26" t="s">
        <v>381</v>
      </c>
      <c r="B20" s="23">
        <v>0</v>
      </c>
      <c r="C20" s="23">
        <v>0</v>
      </c>
      <c r="D20" s="23">
        <v>0</v>
      </c>
      <c r="E20" s="23">
        <v>0</v>
      </c>
    </row>
    <row r="21" spans="1:5" s="11" customFormat="1" ht="19.5" customHeight="1">
      <c r="A21" s="27" t="s">
        <v>382</v>
      </c>
      <c r="B21" s="23">
        <v>124587</v>
      </c>
      <c r="C21" s="23">
        <v>0</v>
      </c>
      <c r="D21" s="23">
        <v>124587</v>
      </c>
      <c r="E21" s="23">
        <v>124587</v>
      </c>
    </row>
    <row r="22" spans="1:5" s="11" customFormat="1" ht="19.5" customHeight="1">
      <c r="A22" s="27" t="s">
        <v>383</v>
      </c>
      <c r="B22" s="23">
        <v>-8049</v>
      </c>
      <c r="C22" s="23">
        <v>-1345</v>
      </c>
      <c r="D22" s="23">
        <v>-8376</v>
      </c>
      <c r="E22" s="23">
        <v>-8376</v>
      </c>
    </row>
    <row r="23" spans="1:5" s="11" customFormat="1" ht="19.5" customHeight="1">
      <c r="A23" s="28" t="s">
        <v>373</v>
      </c>
      <c r="B23" s="25" t="s">
        <v>374</v>
      </c>
      <c r="C23" s="25" t="s">
        <v>374</v>
      </c>
      <c r="D23" s="25">
        <v>1018</v>
      </c>
      <c r="E23" s="25">
        <v>1017</v>
      </c>
    </row>
    <row r="24" spans="1:5" s="11" customFormat="1" ht="19.5" customHeight="1">
      <c r="A24" s="27" t="s">
        <v>384</v>
      </c>
      <c r="B24" s="23">
        <v>1344</v>
      </c>
      <c r="C24" s="23">
        <v>6</v>
      </c>
      <c r="D24" s="23">
        <v>160</v>
      </c>
      <c r="E24" s="23">
        <v>160</v>
      </c>
    </row>
    <row r="25" spans="1:5" s="11" customFormat="1" ht="19.5" customHeight="1">
      <c r="A25" s="28" t="s">
        <v>373</v>
      </c>
      <c r="B25" s="25" t="s">
        <v>374</v>
      </c>
      <c r="C25" s="25" t="s">
        <v>374</v>
      </c>
      <c r="D25" s="25">
        <v>-1191</v>
      </c>
      <c r="E25" s="25">
        <v>-1191</v>
      </c>
    </row>
    <row r="26" spans="1:5" s="3" customFormat="1" ht="19.5" customHeight="1">
      <c r="A26" s="27" t="s">
        <v>385</v>
      </c>
      <c r="B26" s="23">
        <v>0</v>
      </c>
      <c r="C26" s="23">
        <v>-9</v>
      </c>
      <c r="D26" s="23">
        <v>-9</v>
      </c>
      <c r="E26" s="23">
        <v>-9</v>
      </c>
    </row>
    <row r="27" spans="1:5" s="11" customFormat="1" ht="19.5" customHeight="1">
      <c r="A27" s="27" t="s">
        <v>386</v>
      </c>
      <c r="B27" s="23">
        <v>0</v>
      </c>
      <c r="C27" s="23">
        <v>-44</v>
      </c>
      <c r="D27" s="23">
        <v>-44</v>
      </c>
      <c r="E27" s="23">
        <v>-44</v>
      </c>
    </row>
    <row r="28" spans="1:5" s="30" customFormat="1" ht="12.75">
      <c r="A28" s="31"/>
      <c r="B28" s="32"/>
      <c r="C28" s="33"/>
      <c r="D28" s="33"/>
      <c r="E28" s="34"/>
    </row>
    <row r="29" spans="1:5" s="30" customFormat="1" ht="12.75">
      <c r="A29" s="31"/>
      <c r="B29" s="32"/>
      <c r="C29" s="33"/>
      <c r="D29" s="33"/>
      <c r="E29" s="34"/>
    </row>
    <row r="30" spans="1:2" s="30" customFormat="1" ht="12.75">
      <c r="A30" s="11"/>
      <c r="B30" s="13"/>
    </row>
    <row r="31" spans="1:5" s="35" customFormat="1" ht="15.75">
      <c r="A31" s="36" t="s">
        <v>387</v>
      </c>
      <c r="B31" s="37"/>
      <c r="E31" s="38"/>
    </row>
    <row r="32" spans="1:5" s="30" customFormat="1" ht="12.75">
      <c r="A32" s="36" t="s">
        <v>388</v>
      </c>
      <c r="B32" s="13"/>
      <c r="E32" s="36" t="s">
        <v>389</v>
      </c>
    </row>
    <row r="33" spans="1:5" s="30" customFormat="1" ht="12.75">
      <c r="A33" s="11"/>
      <c r="B33" s="13"/>
      <c r="E33" s="39"/>
    </row>
    <row r="34" spans="1:5" s="30" customFormat="1" ht="12.75">
      <c r="A34" s="11"/>
      <c r="B34" s="13"/>
      <c r="E34" s="39"/>
    </row>
    <row r="35" spans="1:2" s="30" customFormat="1" ht="12.75">
      <c r="A35" s="11"/>
      <c r="B35" s="13"/>
    </row>
    <row r="36" spans="1:2" s="30" customFormat="1" ht="12.75">
      <c r="A36" s="11"/>
      <c r="B36" s="13"/>
    </row>
    <row r="37" spans="1:2" s="30" customFormat="1" ht="12.75">
      <c r="A37" s="11"/>
      <c r="B37" s="13"/>
    </row>
    <row r="38" spans="1:72" s="45" customFormat="1" ht="15">
      <c r="A38" s="41" t="s">
        <v>390</v>
      </c>
      <c r="B38" s="40"/>
      <c r="C38" s="42"/>
      <c r="D38" s="42"/>
      <c r="E38" s="42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</row>
    <row r="39" spans="1:5" s="48" customFormat="1" ht="12.75" customHeight="1">
      <c r="A39" s="16"/>
      <c r="B39" s="46"/>
      <c r="C39" s="46"/>
      <c r="D39" s="46"/>
      <c r="E39" s="47"/>
    </row>
    <row r="40" ht="12.75">
      <c r="C40" s="47"/>
    </row>
    <row r="41" ht="12.75">
      <c r="C41" s="47"/>
    </row>
  </sheetData>
  <mergeCells count="5">
    <mergeCell ref="A5:E5"/>
    <mergeCell ref="A6:E6"/>
    <mergeCell ref="A3:E3"/>
    <mergeCell ref="A2:E2"/>
    <mergeCell ref="A4:E4"/>
  </mergeCells>
  <printOptions/>
  <pageMargins left="1.1023622047244095" right="0.7480314960629921" top="0.984251968503937" bottom="0.984251968503937" header="0.5118110236220472" footer="0.5118110236220472"/>
  <pageSetup firstPageNumber="3" useFirstPageNumber="1" horizontalDpi="600" verticalDpi="600" orientation="portrait" paperSize="9" scale="82" r:id="rId2"/>
  <headerFooter alignWithMargins="0">
    <oddFooter>&amp;C&amp;8&amp;P&amp;R&amp;9
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49"/>
  <sheetViews>
    <sheetView workbookViewId="0" topLeftCell="A1">
      <selection activeCell="L13" sqref="L13"/>
    </sheetView>
  </sheetViews>
  <sheetFormatPr defaultColWidth="9.140625" defaultRowHeight="12.75"/>
  <cols>
    <col min="1" max="1" width="11.421875" style="646" customWidth="1"/>
    <col min="2" max="2" width="33.421875" style="646" customWidth="1"/>
    <col min="3" max="4" width="10.8515625" style="646" bestFit="1" customWidth="1"/>
    <col min="5" max="5" width="7.421875" style="646" customWidth="1"/>
    <col min="6" max="6" width="14.00390625" style="646" bestFit="1" customWidth="1"/>
    <col min="7" max="16384" width="9.140625" style="646" customWidth="1"/>
  </cols>
  <sheetData>
    <row r="1" spans="1:6" ht="12.75">
      <c r="A1" s="645"/>
      <c r="B1" s="645"/>
      <c r="C1" s="645"/>
      <c r="D1" s="645"/>
      <c r="E1" s="645"/>
      <c r="F1" s="645"/>
    </row>
    <row r="2" spans="1:6" ht="12.75">
      <c r="A2" s="645"/>
      <c r="B2" s="645"/>
      <c r="C2" s="645"/>
      <c r="D2" s="645"/>
      <c r="E2" s="645"/>
      <c r="F2" s="645"/>
    </row>
    <row r="3" spans="1:6" ht="38.25" customHeight="1">
      <c r="A3" s="647"/>
      <c r="B3" s="647"/>
      <c r="C3" s="647"/>
      <c r="D3" s="647"/>
      <c r="E3" s="647"/>
      <c r="F3" s="647"/>
    </row>
    <row r="4" spans="1:6" ht="12.75">
      <c r="A4" s="919" t="s">
        <v>359</v>
      </c>
      <c r="B4" s="919"/>
      <c r="C4" s="919"/>
      <c r="D4" s="919"/>
      <c r="E4" s="919"/>
      <c r="F4" s="919"/>
    </row>
    <row r="5" spans="1:6" ht="20.25" customHeight="1">
      <c r="A5" s="921" t="s">
        <v>360</v>
      </c>
      <c r="B5" s="921"/>
      <c r="C5" s="921"/>
      <c r="D5" s="921"/>
      <c r="E5" s="921"/>
      <c r="F5" s="921"/>
    </row>
    <row r="6" spans="1:6" ht="15.75">
      <c r="A6" s="922" t="s">
        <v>181</v>
      </c>
      <c r="B6" s="922"/>
      <c r="C6" s="922"/>
      <c r="D6" s="922"/>
      <c r="E6" s="922"/>
      <c r="F6" s="922"/>
    </row>
    <row r="7" spans="1:6" ht="15.75" customHeight="1">
      <c r="A7" s="918" t="s">
        <v>362</v>
      </c>
      <c r="B7" s="918"/>
      <c r="C7" s="918"/>
      <c r="D7" s="918"/>
      <c r="E7" s="918"/>
      <c r="F7" s="918"/>
    </row>
    <row r="8" spans="1:6" ht="12.75">
      <c r="A8" s="917" t="s">
        <v>363</v>
      </c>
      <c r="B8" s="917"/>
      <c r="C8" s="917"/>
      <c r="D8" s="917"/>
      <c r="E8" s="917"/>
      <c r="F8" s="917"/>
    </row>
    <row r="9" spans="1:6" ht="12.75">
      <c r="A9" s="106"/>
      <c r="B9" s="106"/>
      <c r="C9" s="106"/>
      <c r="D9" s="106"/>
      <c r="E9" s="106"/>
      <c r="F9" s="106"/>
    </row>
    <row r="10" spans="1:6" ht="12.75">
      <c r="A10" s="648" t="s">
        <v>364</v>
      </c>
      <c r="B10" s="106"/>
      <c r="C10" s="106"/>
      <c r="D10" s="560"/>
      <c r="E10" s="649"/>
      <c r="F10" s="304" t="s">
        <v>1140</v>
      </c>
    </row>
    <row r="11" spans="1:6" ht="12.75">
      <c r="A11" s="649"/>
      <c r="B11" s="650"/>
      <c r="C11" s="651"/>
      <c r="D11" s="652"/>
      <c r="E11" s="649"/>
      <c r="F11" s="653" t="s">
        <v>182</v>
      </c>
    </row>
    <row r="12" spans="1:6" ht="15.75">
      <c r="A12" s="654"/>
      <c r="B12" s="655"/>
      <c r="C12" s="655"/>
      <c r="D12" s="655"/>
      <c r="E12" s="656"/>
      <c r="F12" s="657" t="s">
        <v>393</v>
      </c>
    </row>
    <row r="13" spans="1:6" ht="63.75">
      <c r="A13" s="658" t="s">
        <v>1142</v>
      </c>
      <c r="B13" s="658" t="s">
        <v>394</v>
      </c>
      <c r="C13" s="659" t="s">
        <v>473</v>
      </c>
      <c r="D13" s="659" t="s">
        <v>396</v>
      </c>
      <c r="E13" s="660" t="s">
        <v>1144</v>
      </c>
      <c r="F13" s="660" t="s">
        <v>371</v>
      </c>
    </row>
    <row r="14" spans="1:6" ht="12.75">
      <c r="A14" s="659" t="s">
        <v>183</v>
      </c>
      <c r="B14" s="659" t="s">
        <v>184</v>
      </c>
      <c r="C14" s="659" t="s">
        <v>185</v>
      </c>
      <c r="D14" s="659" t="s">
        <v>186</v>
      </c>
      <c r="E14" s="661">
        <v>5</v>
      </c>
      <c r="F14" s="661">
        <v>6</v>
      </c>
    </row>
    <row r="15" spans="1:6" ht="12.75">
      <c r="A15" s="662"/>
      <c r="B15" s="663" t="s">
        <v>187</v>
      </c>
      <c r="C15" s="664">
        <v>33483494</v>
      </c>
      <c r="D15" s="664">
        <v>7179036</v>
      </c>
      <c r="E15" s="665">
        <v>21.440522306304118</v>
      </c>
      <c r="F15" s="664">
        <v>7179036</v>
      </c>
    </row>
    <row r="16" spans="1:6" ht="12.75">
      <c r="A16" s="920" t="s">
        <v>188</v>
      </c>
      <c r="B16" s="920"/>
      <c r="C16" s="664">
        <v>320334</v>
      </c>
      <c r="D16" s="664">
        <v>1231604</v>
      </c>
      <c r="E16" s="665">
        <v>384.47495426648436</v>
      </c>
      <c r="F16" s="664">
        <v>1231604</v>
      </c>
    </row>
    <row r="17" spans="1:6" ht="12.75">
      <c r="A17" s="659" t="s">
        <v>541</v>
      </c>
      <c r="B17" s="666" t="s">
        <v>189</v>
      </c>
      <c r="C17" s="667">
        <v>150</v>
      </c>
      <c r="D17" s="667">
        <v>925</v>
      </c>
      <c r="E17" s="668">
        <v>0</v>
      </c>
      <c r="F17" s="669">
        <v>925</v>
      </c>
    </row>
    <row r="18" spans="1:6" ht="25.5">
      <c r="A18" s="659" t="s">
        <v>567</v>
      </c>
      <c r="B18" s="666" t="s">
        <v>190</v>
      </c>
      <c r="C18" s="667">
        <v>3168</v>
      </c>
      <c r="D18" s="667">
        <v>5762</v>
      </c>
      <c r="E18" s="668">
        <v>181.88131313131314</v>
      </c>
      <c r="F18" s="669">
        <v>5762</v>
      </c>
    </row>
    <row r="19" spans="1:6" ht="25.5">
      <c r="A19" s="670" t="s">
        <v>584</v>
      </c>
      <c r="B19" s="671" t="s">
        <v>1192</v>
      </c>
      <c r="C19" s="667">
        <v>150</v>
      </c>
      <c r="D19" s="667">
        <v>0</v>
      </c>
      <c r="E19" s="668">
        <v>0</v>
      </c>
      <c r="F19" s="669">
        <v>0</v>
      </c>
    </row>
    <row r="20" spans="1:6" ht="12.75" hidden="1">
      <c r="A20" s="670" t="s">
        <v>191</v>
      </c>
      <c r="B20" s="671" t="s">
        <v>1198</v>
      </c>
      <c r="C20" s="667">
        <v>0</v>
      </c>
      <c r="D20" s="667">
        <v>0</v>
      </c>
      <c r="E20" s="668">
        <v>0</v>
      </c>
      <c r="F20" s="669">
        <v>0</v>
      </c>
    </row>
    <row r="21" spans="1:6" ht="12.75">
      <c r="A21" s="662" t="s">
        <v>1199</v>
      </c>
      <c r="B21" s="666" t="s">
        <v>1200</v>
      </c>
      <c r="C21" s="667">
        <v>298979</v>
      </c>
      <c r="D21" s="667">
        <v>579698</v>
      </c>
      <c r="E21" s="668">
        <v>193.89254763712503</v>
      </c>
      <c r="F21" s="669">
        <v>579698</v>
      </c>
    </row>
    <row r="22" spans="1:6" ht="12.75">
      <c r="A22" s="672" t="s">
        <v>192</v>
      </c>
      <c r="B22" s="666" t="s">
        <v>193</v>
      </c>
      <c r="C22" s="667">
        <v>282814</v>
      </c>
      <c r="D22" s="667">
        <v>570372</v>
      </c>
      <c r="E22" s="668">
        <v>201.67742756723501</v>
      </c>
      <c r="F22" s="669">
        <v>570372</v>
      </c>
    </row>
    <row r="23" spans="1:6" ht="38.25">
      <c r="A23" s="662" t="s">
        <v>1201</v>
      </c>
      <c r="B23" s="666" t="s">
        <v>194</v>
      </c>
      <c r="C23" s="667">
        <v>9414</v>
      </c>
      <c r="D23" s="667">
        <v>3883</v>
      </c>
      <c r="E23" s="668">
        <v>41.247078818780544</v>
      </c>
      <c r="F23" s="669">
        <v>3883</v>
      </c>
    </row>
    <row r="24" spans="1:6" ht="12.75">
      <c r="A24" s="660" t="s">
        <v>195</v>
      </c>
      <c r="B24" s="673" t="s">
        <v>196</v>
      </c>
      <c r="C24" s="667">
        <v>3625</v>
      </c>
      <c r="D24" s="667">
        <v>798</v>
      </c>
      <c r="E24" s="668">
        <v>22.013793103448275</v>
      </c>
      <c r="F24" s="669">
        <v>798</v>
      </c>
    </row>
    <row r="25" spans="1:6" ht="12.75">
      <c r="A25" s="662" t="s">
        <v>1214</v>
      </c>
      <c r="B25" s="666" t="s">
        <v>863</v>
      </c>
      <c r="C25" s="667">
        <v>0</v>
      </c>
      <c r="D25" s="667">
        <v>639980</v>
      </c>
      <c r="E25" s="668">
        <v>0</v>
      </c>
      <c r="F25" s="669">
        <v>639980</v>
      </c>
    </row>
    <row r="26" spans="1:6" ht="25.5" hidden="1">
      <c r="A26" s="672" t="s">
        <v>1215</v>
      </c>
      <c r="B26" s="666" t="s">
        <v>197</v>
      </c>
      <c r="C26" s="667">
        <v>0</v>
      </c>
      <c r="D26" s="667">
        <v>0</v>
      </c>
      <c r="E26" s="668">
        <v>0</v>
      </c>
      <c r="F26" s="669">
        <v>0</v>
      </c>
    </row>
    <row r="27" spans="1:6" ht="25.5">
      <c r="A27" s="672" t="s">
        <v>198</v>
      </c>
      <c r="B27" s="673" t="s">
        <v>199</v>
      </c>
      <c r="C27" s="667">
        <v>0</v>
      </c>
      <c r="D27" s="667">
        <v>639980</v>
      </c>
      <c r="E27" s="668">
        <v>0</v>
      </c>
      <c r="F27" s="669">
        <v>639980</v>
      </c>
    </row>
    <row r="28" spans="1:6" ht="12.75">
      <c r="A28" s="662" t="s">
        <v>67</v>
      </c>
      <c r="B28" s="666" t="s">
        <v>200</v>
      </c>
      <c r="C28" s="667">
        <v>4848</v>
      </c>
      <c r="D28" s="667">
        <v>558</v>
      </c>
      <c r="E28" s="668">
        <v>11.50990099009901</v>
      </c>
      <c r="F28" s="669">
        <v>558</v>
      </c>
    </row>
    <row r="29" spans="1:6" ht="12.75">
      <c r="A29" s="662"/>
      <c r="B29" s="674"/>
      <c r="C29" s="667"/>
      <c r="D29" s="667"/>
      <c r="E29" s="668"/>
      <c r="F29" s="669"/>
    </row>
    <row r="30" spans="1:6" ht="12.75">
      <c r="A30" s="920" t="s">
        <v>201</v>
      </c>
      <c r="B30" s="920"/>
      <c r="C30" s="664">
        <v>1510213</v>
      </c>
      <c r="D30" s="664">
        <v>277967</v>
      </c>
      <c r="E30" s="665">
        <v>18.405814279177836</v>
      </c>
      <c r="F30" s="664">
        <v>277967</v>
      </c>
    </row>
    <row r="31" spans="1:6" ht="12.75">
      <c r="A31" s="659" t="s">
        <v>541</v>
      </c>
      <c r="B31" s="666" t="s">
        <v>189</v>
      </c>
      <c r="C31" s="667">
        <v>1279164</v>
      </c>
      <c r="D31" s="667">
        <v>271027</v>
      </c>
      <c r="E31" s="668">
        <v>21.187822671682444</v>
      </c>
      <c r="F31" s="669">
        <v>271027</v>
      </c>
    </row>
    <row r="32" spans="1:6" ht="25.5">
      <c r="A32" s="659" t="s">
        <v>567</v>
      </c>
      <c r="B32" s="666" t="s">
        <v>190</v>
      </c>
      <c r="C32" s="667">
        <v>669</v>
      </c>
      <c r="D32" s="667">
        <v>134</v>
      </c>
      <c r="E32" s="668">
        <v>20.029895366218238</v>
      </c>
      <c r="F32" s="669">
        <v>134</v>
      </c>
    </row>
    <row r="33" spans="1:6" ht="25.5">
      <c r="A33" s="659" t="s">
        <v>584</v>
      </c>
      <c r="B33" s="666" t="s">
        <v>1192</v>
      </c>
      <c r="C33" s="667">
        <v>4140</v>
      </c>
      <c r="D33" s="667">
        <v>495</v>
      </c>
      <c r="E33" s="668">
        <v>11.956521739130435</v>
      </c>
      <c r="F33" s="669">
        <v>495</v>
      </c>
    </row>
    <row r="34" spans="1:6" ht="12.75">
      <c r="A34" s="670" t="s">
        <v>191</v>
      </c>
      <c r="B34" s="671" t="s">
        <v>1198</v>
      </c>
      <c r="C34" s="667">
        <v>0</v>
      </c>
      <c r="D34" s="667">
        <v>0</v>
      </c>
      <c r="E34" s="668">
        <v>0</v>
      </c>
      <c r="F34" s="669">
        <v>0</v>
      </c>
    </row>
    <row r="35" spans="1:6" ht="12.75">
      <c r="A35" s="662" t="s">
        <v>1199</v>
      </c>
      <c r="B35" s="666" t="s">
        <v>1200</v>
      </c>
      <c r="C35" s="667">
        <v>5050</v>
      </c>
      <c r="D35" s="667">
        <v>264</v>
      </c>
      <c r="E35" s="668">
        <v>5.227722772277228</v>
      </c>
      <c r="F35" s="669">
        <v>264</v>
      </c>
    </row>
    <row r="36" spans="1:6" ht="38.25">
      <c r="A36" s="662" t="s">
        <v>1201</v>
      </c>
      <c r="B36" s="666" t="s">
        <v>194</v>
      </c>
      <c r="C36" s="667">
        <v>0</v>
      </c>
      <c r="D36" s="667">
        <v>393</v>
      </c>
      <c r="E36" s="668">
        <v>0</v>
      </c>
      <c r="F36" s="669">
        <v>393</v>
      </c>
    </row>
    <row r="37" spans="1:6" ht="12.75">
      <c r="A37" s="660" t="s">
        <v>195</v>
      </c>
      <c r="B37" s="673" t="s">
        <v>196</v>
      </c>
      <c r="C37" s="667">
        <v>219890</v>
      </c>
      <c r="D37" s="667">
        <v>4529</v>
      </c>
      <c r="E37" s="668">
        <v>2.0596661967347307</v>
      </c>
      <c r="F37" s="669">
        <v>4529</v>
      </c>
    </row>
    <row r="38" spans="1:6" ht="12.75">
      <c r="A38" s="662" t="s">
        <v>1214</v>
      </c>
      <c r="B38" s="666" t="s">
        <v>863</v>
      </c>
      <c r="C38" s="667">
        <v>700</v>
      </c>
      <c r="D38" s="667">
        <v>791</v>
      </c>
      <c r="E38" s="668">
        <v>113</v>
      </c>
      <c r="F38" s="669">
        <v>791</v>
      </c>
    </row>
    <row r="39" spans="1:6" ht="25.5" hidden="1">
      <c r="A39" s="672" t="s">
        <v>1215</v>
      </c>
      <c r="B39" s="666" t="s">
        <v>197</v>
      </c>
      <c r="C39" s="667">
        <v>0</v>
      </c>
      <c r="D39" s="667">
        <v>0</v>
      </c>
      <c r="E39" s="668">
        <v>0</v>
      </c>
      <c r="F39" s="669">
        <v>0</v>
      </c>
    </row>
    <row r="40" spans="1:6" ht="25.5">
      <c r="A40" s="672" t="s">
        <v>198</v>
      </c>
      <c r="B40" s="673" t="s">
        <v>199</v>
      </c>
      <c r="C40" s="667">
        <v>700</v>
      </c>
      <c r="D40" s="667">
        <v>791</v>
      </c>
      <c r="E40" s="668">
        <v>113</v>
      </c>
      <c r="F40" s="669">
        <v>791</v>
      </c>
    </row>
    <row r="41" spans="1:6" ht="12.75">
      <c r="A41" s="662" t="s">
        <v>67</v>
      </c>
      <c r="B41" s="666" t="s">
        <v>200</v>
      </c>
      <c r="C41" s="667">
        <v>600</v>
      </c>
      <c r="D41" s="667">
        <v>334</v>
      </c>
      <c r="E41" s="668">
        <v>55.666666666666664</v>
      </c>
      <c r="F41" s="669">
        <v>334</v>
      </c>
    </row>
    <row r="42" spans="1:6" ht="12.75">
      <c r="A42" s="662"/>
      <c r="B42" s="674"/>
      <c r="C42" s="667"/>
      <c r="D42" s="667"/>
      <c r="E42" s="668"/>
      <c r="F42" s="669"/>
    </row>
    <row r="43" spans="1:6" ht="12.75">
      <c r="A43" s="920" t="s">
        <v>202</v>
      </c>
      <c r="B43" s="920"/>
      <c r="C43" s="664">
        <v>30546881</v>
      </c>
      <c r="D43" s="664">
        <v>4464966</v>
      </c>
      <c r="E43" s="665">
        <v>14.616765620031716</v>
      </c>
      <c r="F43" s="664">
        <v>4464966</v>
      </c>
    </row>
    <row r="44" spans="1:6" ht="12.75">
      <c r="A44" s="659" t="s">
        <v>541</v>
      </c>
      <c r="B44" s="666" t="s">
        <v>189</v>
      </c>
      <c r="C44" s="667">
        <v>300</v>
      </c>
      <c r="D44" s="667">
        <v>63</v>
      </c>
      <c r="E44" s="668">
        <v>21</v>
      </c>
      <c r="F44" s="669">
        <v>63</v>
      </c>
    </row>
    <row r="45" spans="1:6" ht="25.5">
      <c r="A45" s="659" t="s">
        <v>567</v>
      </c>
      <c r="B45" s="666" t="s">
        <v>190</v>
      </c>
      <c r="C45" s="667">
        <v>6661</v>
      </c>
      <c r="D45" s="667">
        <v>3117</v>
      </c>
      <c r="E45" s="668">
        <v>46.79477555922534</v>
      </c>
      <c r="F45" s="669">
        <v>3117</v>
      </c>
    </row>
    <row r="46" spans="1:6" ht="12.75">
      <c r="A46" s="662" t="s">
        <v>1199</v>
      </c>
      <c r="B46" s="666" t="s">
        <v>1200</v>
      </c>
      <c r="C46" s="667">
        <v>300</v>
      </c>
      <c r="D46" s="667">
        <v>10</v>
      </c>
      <c r="E46" s="668">
        <v>3.3333333333333335</v>
      </c>
      <c r="F46" s="669">
        <v>10</v>
      </c>
    </row>
    <row r="47" spans="1:6" ht="38.25" hidden="1">
      <c r="A47" s="662" t="s">
        <v>1201</v>
      </c>
      <c r="B47" s="666" t="s">
        <v>194</v>
      </c>
      <c r="C47" s="667">
        <v>0</v>
      </c>
      <c r="D47" s="667">
        <v>0</v>
      </c>
      <c r="E47" s="668">
        <v>0</v>
      </c>
      <c r="F47" s="669">
        <v>0</v>
      </c>
    </row>
    <row r="48" spans="1:6" ht="12.75">
      <c r="A48" s="660" t="s">
        <v>195</v>
      </c>
      <c r="B48" s="673" t="s">
        <v>196</v>
      </c>
      <c r="C48" s="667">
        <v>58710</v>
      </c>
      <c r="D48" s="667">
        <v>3593</v>
      </c>
      <c r="E48" s="668">
        <v>6.1199114290580825</v>
      </c>
      <c r="F48" s="669">
        <v>3593</v>
      </c>
    </row>
    <row r="49" spans="1:6" ht="12.75">
      <c r="A49" s="662" t="s">
        <v>1214</v>
      </c>
      <c r="B49" s="666" t="s">
        <v>863</v>
      </c>
      <c r="C49" s="667">
        <v>24591185</v>
      </c>
      <c r="D49" s="667">
        <v>4305574</v>
      </c>
      <c r="E49" s="668">
        <v>17.508607250931586</v>
      </c>
      <c r="F49" s="669">
        <v>4305574</v>
      </c>
    </row>
    <row r="50" spans="1:6" ht="25.5" hidden="1">
      <c r="A50" s="672" t="s">
        <v>1215</v>
      </c>
      <c r="B50" s="666" t="s">
        <v>197</v>
      </c>
      <c r="C50" s="667">
        <v>0</v>
      </c>
      <c r="D50" s="667">
        <v>0</v>
      </c>
      <c r="E50" s="668">
        <v>0</v>
      </c>
      <c r="F50" s="669">
        <v>0</v>
      </c>
    </row>
    <row r="51" spans="1:6" ht="25.5">
      <c r="A51" s="672" t="s">
        <v>198</v>
      </c>
      <c r="B51" s="673" t="s">
        <v>199</v>
      </c>
      <c r="C51" s="667">
        <v>24570185</v>
      </c>
      <c r="D51" s="667">
        <v>4305574</v>
      </c>
      <c r="E51" s="668">
        <v>17.523571759838195</v>
      </c>
      <c r="F51" s="669">
        <v>4305574</v>
      </c>
    </row>
    <row r="52" spans="1:6" ht="12.75">
      <c r="A52" s="662" t="s">
        <v>67</v>
      </c>
      <c r="B52" s="666" t="s">
        <v>200</v>
      </c>
      <c r="C52" s="667">
        <v>5889725</v>
      </c>
      <c r="D52" s="667">
        <v>152609</v>
      </c>
      <c r="E52" s="668">
        <v>2.5911056967855033</v>
      </c>
      <c r="F52" s="669">
        <v>152609</v>
      </c>
    </row>
    <row r="53" spans="1:6" ht="12.75">
      <c r="A53" s="662"/>
      <c r="B53" s="666"/>
      <c r="C53" s="667"/>
      <c r="D53" s="667"/>
      <c r="E53" s="668"/>
      <c r="F53" s="669"/>
    </row>
    <row r="54" spans="1:6" ht="12.75">
      <c r="A54" s="920" t="s">
        <v>203</v>
      </c>
      <c r="B54" s="920"/>
      <c r="C54" s="664">
        <v>1106066</v>
      </c>
      <c r="D54" s="664">
        <v>1204499</v>
      </c>
      <c r="E54" s="665">
        <v>108.89937851809928</v>
      </c>
      <c r="F54" s="664">
        <v>1204499</v>
      </c>
    </row>
    <row r="55" spans="1:6" ht="12.75">
      <c r="A55" s="675" t="s">
        <v>541</v>
      </c>
      <c r="B55" s="676" t="s">
        <v>189</v>
      </c>
      <c r="C55" s="669">
        <v>0</v>
      </c>
      <c r="D55" s="669">
        <v>30</v>
      </c>
      <c r="E55" s="677">
        <v>0</v>
      </c>
      <c r="F55" s="669">
        <v>30</v>
      </c>
    </row>
    <row r="56" spans="1:6" ht="25.5">
      <c r="A56" s="659" t="s">
        <v>567</v>
      </c>
      <c r="B56" s="666" t="s">
        <v>190</v>
      </c>
      <c r="C56" s="667">
        <v>6442</v>
      </c>
      <c r="D56" s="667">
        <v>2591</v>
      </c>
      <c r="E56" s="668">
        <v>40.220428438373176</v>
      </c>
      <c r="F56" s="669">
        <v>2591</v>
      </c>
    </row>
    <row r="57" spans="1:6" ht="25.5">
      <c r="A57" s="670" t="s">
        <v>584</v>
      </c>
      <c r="B57" s="671" t="s">
        <v>1192</v>
      </c>
      <c r="C57" s="667">
        <v>1467</v>
      </c>
      <c r="D57" s="667">
        <v>28974</v>
      </c>
      <c r="E57" s="668">
        <v>1975.0511247443765</v>
      </c>
      <c r="F57" s="669">
        <v>28974</v>
      </c>
    </row>
    <row r="58" spans="1:6" ht="12.75">
      <c r="A58" s="670" t="s">
        <v>601</v>
      </c>
      <c r="B58" s="671" t="s">
        <v>1198</v>
      </c>
      <c r="C58" s="667">
        <v>0</v>
      </c>
      <c r="D58" s="667">
        <v>0</v>
      </c>
      <c r="E58" s="668">
        <v>0</v>
      </c>
      <c r="F58" s="669">
        <v>0</v>
      </c>
    </row>
    <row r="59" spans="1:6" ht="12.75">
      <c r="A59" s="662" t="s">
        <v>1199</v>
      </c>
      <c r="B59" s="666" t="s">
        <v>1200</v>
      </c>
      <c r="C59" s="667">
        <v>377302</v>
      </c>
      <c r="D59" s="667">
        <v>228420</v>
      </c>
      <c r="E59" s="668">
        <v>60.540362892324985</v>
      </c>
      <c r="F59" s="669">
        <v>228420</v>
      </c>
    </row>
    <row r="60" spans="1:6" ht="38.25">
      <c r="A60" s="662" t="s">
        <v>1201</v>
      </c>
      <c r="B60" s="666" t="s">
        <v>194</v>
      </c>
      <c r="C60" s="667">
        <v>0</v>
      </c>
      <c r="D60" s="667">
        <v>23873</v>
      </c>
      <c r="E60" s="668">
        <v>0</v>
      </c>
      <c r="F60" s="669">
        <v>23873</v>
      </c>
    </row>
    <row r="61" spans="1:6" ht="12.75">
      <c r="A61" s="660" t="s">
        <v>195</v>
      </c>
      <c r="B61" s="673" t="s">
        <v>196</v>
      </c>
      <c r="C61" s="667">
        <v>688028</v>
      </c>
      <c r="D61" s="667">
        <v>914415</v>
      </c>
      <c r="E61" s="668">
        <v>132.90374810327486</v>
      </c>
      <c r="F61" s="669">
        <v>914415</v>
      </c>
    </row>
    <row r="62" spans="1:6" ht="12.75">
      <c r="A62" s="662" t="s">
        <v>1214</v>
      </c>
      <c r="B62" s="666" t="s">
        <v>863</v>
      </c>
      <c r="C62" s="667">
        <v>30821</v>
      </c>
      <c r="D62" s="667">
        <v>5726</v>
      </c>
      <c r="E62" s="668">
        <v>18.57824210765387</v>
      </c>
      <c r="F62" s="669">
        <v>5726</v>
      </c>
    </row>
    <row r="63" spans="1:6" ht="25.5">
      <c r="A63" s="672" t="s">
        <v>1215</v>
      </c>
      <c r="B63" s="666" t="s">
        <v>204</v>
      </c>
      <c r="C63" s="667">
        <v>4980</v>
      </c>
      <c r="D63" s="667">
        <v>2884</v>
      </c>
      <c r="E63" s="668">
        <v>57.91164658634538</v>
      </c>
      <c r="F63" s="669">
        <v>2884</v>
      </c>
    </row>
    <row r="64" spans="1:6" ht="25.5">
      <c r="A64" s="672" t="s">
        <v>198</v>
      </c>
      <c r="B64" s="673" t="s">
        <v>199</v>
      </c>
      <c r="C64" s="667">
        <v>25841</v>
      </c>
      <c r="D64" s="667">
        <v>2796</v>
      </c>
      <c r="E64" s="668">
        <v>10.820014705313262</v>
      </c>
      <c r="F64" s="669">
        <v>2796</v>
      </c>
    </row>
    <row r="65" spans="1:6" ht="12.75">
      <c r="A65" s="662" t="s">
        <v>67</v>
      </c>
      <c r="B65" s="666" t="s">
        <v>200</v>
      </c>
      <c r="C65" s="667">
        <v>2006</v>
      </c>
      <c r="D65" s="667">
        <v>470</v>
      </c>
      <c r="E65" s="668">
        <v>23.42971086739781</v>
      </c>
      <c r="F65" s="669">
        <v>470</v>
      </c>
    </row>
    <row r="66" spans="1:6" ht="12.75">
      <c r="A66" s="662"/>
      <c r="B66" s="666"/>
      <c r="C66" s="667"/>
      <c r="D66" s="667"/>
      <c r="E66" s="668"/>
      <c r="F66" s="669"/>
    </row>
    <row r="67" spans="1:6" ht="25.5">
      <c r="A67" s="662"/>
      <c r="B67" s="663" t="s">
        <v>205</v>
      </c>
      <c r="C67" s="664">
        <v>40388199</v>
      </c>
      <c r="D67" s="664">
        <v>5628486</v>
      </c>
      <c r="E67" s="665">
        <v>13.93596679069547</v>
      </c>
      <c r="F67" s="664">
        <v>5628486</v>
      </c>
    </row>
    <row r="68" spans="1:6" ht="12.75">
      <c r="A68" s="659" t="s">
        <v>821</v>
      </c>
      <c r="B68" s="673" t="s">
        <v>822</v>
      </c>
      <c r="C68" s="667">
        <v>5933436</v>
      </c>
      <c r="D68" s="667">
        <v>1232721</v>
      </c>
      <c r="E68" s="668">
        <v>20.7758371372001</v>
      </c>
      <c r="F68" s="669">
        <v>1232721</v>
      </c>
    </row>
    <row r="69" spans="1:6" ht="12.75">
      <c r="A69" s="659" t="s">
        <v>823</v>
      </c>
      <c r="B69" s="673" t="s">
        <v>824</v>
      </c>
      <c r="C69" s="667">
        <v>22690</v>
      </c>
      <c r="D69" s="667">
        <v>52</v>
      </c>
      <c r="E69" s="668">
        <v>0.22917584839136185</v>
      </c>
      <c r="F69" s="669">
        <v>52</v>
      </c>
    </row>
    <row r="70" spans="1:6" ht="12.75">
      <c r="A70" s="659" t="s">
        <v>825</v>
      </c>
      <c r="B70" s="673" t="s">
        <v>826</v>
      </c>
      <c r="C70" s="667">
        <v>84121</v>
      </c>
      <c r="D70" s="667">
        <v>18527</v>
      </c>
      <c r="E70" s="668">
        <v>22.024227006336112</v>
      </c>
      <c r="F70" s="669">
        <v>18527</v>
      </c>
    </row>
    <row r="71" spans="1:6" ht="12.75">
      <c r="A71" s="659" t="s">
        <v>827</v>
      </c>
      <c r="B71" s="673" t="s">
        <v>828</v>
      </c>
      <c r="C71" s="667">
        <v>24159223</v>
      </c>
      <c r="D71" s="667">
        <v>3017909</v>
      </c>
      <c r="E71" s="668">
        <v>12.491746940702523</v>
      </c>
      <c r="F71" s="669">
        <v>3017909</v>
      </c>
    </row>
    <row r="72" spans="1:6" ht="12.75">
      <c r="A72" s="659" t="s">
        <v>829</v>
      </c>
      <c r="B72" s="673" t="s">
        <v>830</v>
      </c>
      <c r="C72" s="667">
        <v>1823678</v>
      </c>
      <c r="D72" s="667">
        <v>159908</v>
      </c>
      <c r="E72" s="668">
        <v>8.768433901160183</v>
      </c>
      <c r="F72" s="669">
        <v>159908</v>
      </c>
    </row>
    <row r="73" spans="1:6" ht="25.5">
      <c r="A73" s="659" t="s">
        <v>831</v>
      </c>
      <c r="B73" s="673" t="s">
        <v>115</v>
      </c>
      <c r="C73" s="667">
        <v>6507942</v>
      </c>
      <c r="D73" s="667">
        <v>731875</v>
      </c>
      <c r="E73" s="668">
        <v>11.245874655920412</v>
      </c>
      <c r="F73" s="669">
        <v>731875</v>
      </c>
    </row>
    <row r="74" spans="1:6" ht="12.75">
      <c r="A74" s="659" t="s">
        <v>833</v>
      </c>
      <c r="B74" s="673" t="s">
        <v>834</v>
      </c>
      <c r="C74" s="667">
        <v>10381</v>
      </c>
      <c r="D74" s="667">
        <v>783</v>
      </c>
      <c r="E74" s="668">
        <v>7.5426259512571034</v>
      </c>
      <c r="F74" s="669">
        <v>783</v>
      </c>
    </row>
    <row r="75" spans="1:6" ht="12.75">
      <c r="A75" s="659" t="s">
        <v>835</v>
      </c>
      <c r="B75" s="673" t="s">
        <v>116</v>
      </c>
      <c r="C75" s="667">
        <v>1372817</v>
      </c>
      <c r="D75" s="667">
        <v>96959</v>
      </c>
      <c r="E75" s="668">
        <v>7.062776757572204</v>
      </c>
      <c r="F75" s="669">
        <v>96959</v>
      </c>
    </row>
    <row r="76" spans="1:6" ht="12.75">
      <c r="A76" s="659" t="s">
        <v>837</v>
      </c>
      <c r="B76" s="673" t="s">
        <v>838</v>
      </c>
      <c r="C76" s="667">
        <v>212622</v>
      </c>
      <c r="D76" s="667">
        <v>316154</v>
      </c>
      <c r="E76" s="668">
        <v>148.6929856741071</v>
      </c>
      <c r="F76" s="669">
        <v>316154</v>
      </c>
    </row>
    <row r="77" spans="1:6" ht="12.75">
      <c r="A77" s="659" t="s">
        <v>839</v>
      </c>
      <c r="B77" s="673" t="s">
        <v>840</v>
      </c>
      <c r="C77" s="667">
        <v>261289</v>
      </c>
      <c r="D77" s="667">
        <v>53598</v>
      </c>
      <c r="E77" s="668">
        <v>20.51291864563759</v>
      </c>
      <c r="F77" s="669">
        <v>53598</v>
      </c>
    </row>
    <row r="78" spans="1:6" ht="12.75">
      <c r="A78" s="659"/>
      <c r="B78" s="673"/>
      <c r="C78" s="667"/>
      <c r="D78" s="667"/>
      <c r="E78" s="668"/>
      <c r="F78" s="669"/>
    </row>
    <row r="79" spans="1:6" ht="25.5">
      <c r="A79" s="662"/>
      <c r="B79" s="663" t="s">
        <v>206</v>
      </c>
      <c r="C79" s="664">
        <v>40388199</v>
      </c>
      <c r="D79" s="664">
        <v>5628486</v>
      </c>
      <c r="E79" s="665">
        <v>13.93596679069547</v>
      </c>
      <c r="F79" s="664">
        <v>5628486</v>
      </c>
    </row>
    <row r="80" spans="1:6" ht="12.75">
      <c r="A80" s="678" t="s">
        <v>757</v>
      </c>
      <c r="B80" s="678" t="s">
        <v>758</v>
      </c>
      <c r="C80" s="679">
        <v>34753089</v>
      </c>
      <c r="D80" s="679">
        <v>4377871</v>
      </c>
      <c r="E80" s="665">
        <v>12.597070148210424</v>
      </c>
      <c r="F80" s="664">
        <v>4377871</v>
      </c>
    </row>
    <row r="81" spans="1:6" ht="12.75">
      <c r="A81" s="680" t="s">
        <v>759</v>
      </c>
      <c r="B81" s="680" t="s">
        <v>760</v>
      </c>
      <c r="C81" s="679">
        <v>17551538</v>
      </c>
      <c r="D81" s="679">
        <v>1664779</v>
      </c>
      <c r="E81" s="665">
        <v>9.485088999038146</v>
      </c>
      <c r="F81" s="664">
        <v>1664779</v>
      </c>
    </row>
    <row r="82" spans="1:6" ht="12.75">
      <c r="A82" s="681" t="s">
        <v>207</v>
      </c>
      <c r="B82" s="682" t="s">
        <v>850</v>
      </c>
      <c r="C82" s="667">
        <v>1194962</v>
      </c>
      <c r="D82" s="667">
        <v>136313</v>
      </c>
      <c r="E82" s="668">
        <v>11.407308349554212</v>
      </c>
      <c r="F82" s="669">
        <v>136313</v>
      </c>
    </row>
    <row r="83" spans="1:6" ht="12.75">
      <c r="A83" s="662" t="s">
        <v>118</v>
      </c>
      <c r="B83" s="683" t="s">
        <v>851</v>
      </c>
      <c r="C83" s="667">
        <v>951915</v>
      </c>
      <c r="D83" s="667">
        <v>107285</v>
      </c>
      <c r="E83" s="668">
        <v>11.270439062311235</v>
      </c>
      <c r="F83" s="669">
        <v>107285</v>
      </c>
    </row>
    <row r="84" spans="1:6" ht="51">
      <c r="A84" s="662" t="s">
        <v>119</v>
      </c>
      <c r="B84" s="684" t="s">
        <v>120</v>
      </c>
      <c r="C84" s="667">
        <v>214936</v>
      </c>
      <c r="D84" s="667">
        <v>29028</v>
      </c>
      <c r="E84" s="668">
        <v>13.505415565563702</v>
      </c>
      <c r="F84" s="669">
        <v>29028</v>
      </c>
    </row>
    <row r="85" spans="1:6" ht="12.75">
      <c r="A85" s="681" t="s">
        <v>208</v>
      </c>
      <c r="B85" s="666" t="s">
        <v>852</v>
      </c>
      <c r="C85" s="667">
        <v>16356576</v>
      </c>
      <c r="D85" s="667">
        <v>1528466</v>
      </c>
      <c r="E85" s="668">
        <v>9.344657463762587</v>
      </c>
      <c r="F85" s="669">
        <v>1528466</v>
      </c>
    </row>
    <row r="86" spans="1:6" ht="12.75">
      <c r="A86" s="662" t="s">
        <v>209</v>
      </c>
      <c r="B86" s="683" t="s">
        <v>121</v>
      </c>
      <c r="C86" s="667">
        <v>20550</v>
      </c>
      <c r="D86" s="667">
        <v>3260</v>
      </c>
      <c r="E86" s="668">
        <v>15.86374695863747</v>
      </c>
      <c r="F86" s="669">
        <v>3260</v>
      </c>
    </row>
    <row r="87" spans="1:6" ht="12.75">
      <c r="A87" s="662" t="s">
        <v>210</v>
      </c>
      <c r="B87" s="683" t="s">
        <v>122</v>
      </c>
      <c r="C87" s="667">
        <v>13707290</v>
      </c>
      <c r="D87" s="667">
        <v>1444596</v>
      </c>
      <c r="E87" s="668">
        <v>10.538888430900638</v>
      </c>
      <c r="F87" s="669">
        <v>1444596</v>
      </c>
    </row>
    <row r="88" spans="1:6" ht="38.25">
      <c r="A88" s="662" t="s">
        <v>211</v>
      </c>
      <c r="B88" s="684" t="s">
        <v>123</v>
      </c>
      <c r="C88" s="667">
        <v>981822</v>
      </c>
      <c r="D88" s="667">
        <v>62718</v>
      </c>
      <c r="E88" s="668">
        <v>6.387919602534879</v>
      </c>
      <c r="F88" s="669">
        <v>62718</v>
      </c>
    </row>
    <row r="89" spans="1:6" ht="12.75">
      <c r="A89" s="662" t="s">
        <v>212</v>
      </c>
      <c r="B89" s="684" t="s">
        <v>124</v>
      </c>
      <c r="C89" s="667">
        <v>56998</v>
      </c>
      <c r="D89" s="667">
        <v>4509</v>
      </c>
      <c r="E89" s="668">
        <v>7.910803887855715</v>
      </c>
      <c r="F89" s="669">
        <v>4509</v>
      </c>
    </row>
    <row r="90" spans="1:6" ht="12.75">
      <c r="A90" s="662" t="s">
        <v>213</v>
      </c>
      <c r="B90" s="684" t="s">
        <v>214</v>
      </c>
      <c r="C90" s="667">
        <v>15274</v>
      </c>
      <c r="D90" s="667">
        <v>11946</v>
      </c>
      <c r="E90" s="668">
        <v>78.21133953122954</v>
      </c>
      <c r="F90" s="669">
        <v>11946</v>
      </c>
    </row>
    <row r="91" spans="1:6" ht="38.25">
      <c r="A91" s="662" t="s">
        <v>215</v>
      </c>
      <c r="B91" s="684" t="s">
        <v>1104</v>
      </c>
      <c r="C91" s="667">
        <v>77692</v>
      </c>
      <c r="D91" s="667">
        <v>1437</v>
      </c>
      <c r="E91" s="668">
        <v>1.8496112855892497</v>
      </c>
      <c r="F91" s="669">
        <v>1437</v>
      </c>
    </row>
    <row r="92" spans="1:6" ht="12.75">
      <c r="A92" s="685" t="s">
        <v>772</v>
      </c>
      <c r="B92" s="686" t="s">
        <v>773</v>
      </c>
      <c r="C92" s="679">
        <v>27809</v>
      </c>
      <c r="D92" s="679">
        <v>15738</v>
      </c>
      <c r="E92" s="665">
        <v>56.59318925527707</v>
      </c>
      <c r="F92" s="664">
        <v>15738</v>
      </c>
    </row>
    <row r="93" spans="1:6" ht="25.5">
      <c r="A93" s="662" t="s">
        <v>216</v>
      </c>
      <c r="B93" s="684" t="s">
        <v>217</v>
      </c>
      <c r="C93" s="667">
        <v>9821</v>
      </c>
      <c r="D93" s="667">
        <v>3984</v>
      </c>
      <c r="E93" s="668">
        <v>40.56613379492923</v>
      </c>
      <c r="F93" s="669">
        <v>3984</v>
      </c>
    </row>
    <row r="94" spans="1:6" ht="12.75">
      <c r="A94" s="662" t="s">
        <v>776</v>
      </c>
      <c r="B94" s="684" t="s">
        <v>218</v>
      </c>
      <c r="C94" s="667">
        <v>17988</v>
      </c>
      <c r="D94" s="667">
        <v>11754</v>
      </c>
      <c r="E94" s="668">
        <v>65.34356237491662</v>
      </c>
      <c r="F94" s="669">
        <v>11754</v>
      </c>
    </row>
    <row r="95" spans="1:6" ht="38.25">
      <c r="A95" s="672" t="s">
        <v>219</v>
      </c>
      <c r="B95" s="674" t="s">
        <v>220</v>
      </c>
      <c r="C95" s="667">
        <v>11188</v>
      </c>
      <c r="D95" s="667">
        <v>11638</v>
      </c>
      <c r="E95" s="668">
        <v>104.02216660707901</v>
      </c>
      <c r="F95" s="669">
        <v>11638</v>
      </c>
    </row>
    <row r="96" spans="1:6" ht="12.75">
      <c r="A96" s="687" t="s">
        <v>778</v>
      </c>
      <c r="B96" s="686" t="s">
        <v>779</v>
      </c>
      <c r="C96" s="679">
        <v>7322970</v>
      </c>
      <c r="D96" s="679">
        <v>2385705</v>
      </c>
      <c r="E96" s="665">
        <v>32.578380083490714</v>
      </c>
      <c r="F96" s="664">
        <v>2385705</v>
      </c>
    </row>
    <row r="97" spans="1:6" ht="12.75">
      <c r="A97" s="681" t="s">
        <v>221</v>
      </c>
      <c r="B97" s="666" t="s">
        <v>874</v>
      </c>
      <c r="C97" s="667">
        <v>7011495</v>
      </c>
      <c r="D97" s="667">
        <v>2382575</v>
      </c>
      <c r="E97" s="668">
        <v>33.9809840839935</v>
      </c>
      <c r="F97" s="669">
        <v>2382575</v>
      </c>
    </row>
    <row r="98" spans="1:6" ht="38.25">
      <c r="A98" s="662" t="s">
        <v>222</v>
      </c>
      <c r="B98" s="684" t="s">
        <v>223</v>
      </c>
      <c r="C98" s="667">
        <v>860442</v>
      </c>
      <c r="D98" s="667">
        <v>1343790</v>
      </c>
      <c r="E98" s="668">
        <v>156.174384792932</v>
      </c>
      <c r="F98" s="669">
        <v>1343790</v>
      </c>
    </row>
    <row r="99" spans="1:6" ht="51">
      <c r="A99" s="662" t="s">
        <v>224</v>
      </c>
      <c r="B99" s="684" t="s">
        <v>135</v>
      </c>
      <c r="C99" s="667">
        <v>5532189</v>
      </c>
      <c r="D99" s="667">
        <v>1038785</v>
      </c>
      <c r="E99" s="668">
        <v>18.777106132852655</v>
      </c>
      <c r="F99" s="669">
        <v>1038785</v>
      </c>
    </row>
    <row r="100" spans="1:6" ht="38.25">
      <c r="A100" s="662" t="s">
        <v>225</v>
      </c>
      <c r="B100" s="684" t="s">
        <v>226</v>
      </c>
      <c r="C100" s="667">
        <v>14</v>
      </c>
      <c r="D100" s="667">
        <v>0</v>
      </c>
      <c r="E100" s="668">
        <v>0</v>
      </c>
      <c r="F100" s="669">
        <v>0</v>
      </c>
    </row>
    <row r="101" spans="1:6" ht="12.75">
      <c r="A101" s="681" t="s">
        <v>227</v>
      </c>
      <c r="B101" s="666" t="s">
        <v>854</v>
      </c>
      <c r="C101" s="667">
        <v>41753</v>
      </c>
      <c r="D101" s="667">
        <v>3130</v>
      </c>
      <c r="E101" s="668">
        <v>7.496467319713554</v>
      </c>
      <c r="F101" s="669">
        <v>3130</v>
      </c>
    </row>
    <row r="102" spans="1:6" ht="12.75">
      <c r="A102" s="662" t="s">
        <v>228</v>
      </c>
      <c r="B102" s="684" t="s">
        <v>229</v>
      </c>
      <c r="C102" s="667">
        <v>35453</v>
      </c>
      <c r="D102" s="667">
        <v>930</v>
      </c>
      <c r="E102" s="668">
        <v>2.623191267311652</v>
      </c>
      <c r="F102" s="669">
        <v>930</v>
      </c>
    </row>
    <row r="103" spans="1:6" ht="25.5">
      <c r="A103" s="662" t="s">
        <v>230</v>
      </c>
      <c r="B103" s="673" t="s">
        <v>140</v>
      </c>
      <c r="C103" s="667">
        <v>0</v>
      </c>
      <c r="D103" s="667">
        <v>2200</v>
      </c>
      <c r="E103" s="668">
        <v>0</v>
      </c>
      <c r="F103" s="669">
        <v>2200</v>
      </c>
    </row>
    <row r="104" spans="1:6" s="690" customFormat="1" ht="51">
      <c r="A104" s="688" t="s">
        <v>141</v>
      </c>
      <c r="B104" s="689" t="s">
        <v>142</v>
      </c>
      <c r="C104" s="664">
        <v>9850772</v>
      </c>
      <c r="D104" s="664">
        <v>311649</v>
      </c>
      <c r="E104" s="665">
        <v>0</v>
      </c>
      <c r="F104" s="679">
        <v>311649</v>
      </c>
    </row>
    <row r="105" spans="1:6" ht="38.25" hidden="1">
      <c r="A105" s="685" t="s">
        <v>791</v>
      </c>
      <c r="B105" s="691" t="s">
        <v>792</v>
      </c>
      <c r="C105" s="679">
        <v>0</v>
      </c>
      <c r="D105" s="679">
        <v>0</v>
      </c>
      <c r="E105" s="665">
        <v>0</v>
      </c>
      <c r="F105" s="664">
        <v>0</v>
      </c>
    </row>
    <row r="106" spans="1:6" ht="12.75" hidden="1">
      <c r="A106" s="692">
        <v>7700</v>
      </c>
      <c r="B106" s="693" t="s">
        <v>858</v>
      </c>
      <c r="C106" s="667">
        <v>0</v>
      </c>
      <c r="D106" s="667">
        <v>0</v>
      </c>
      <c r="E106" s="668">
        <v>0</v>
      </c>
      <c r="F106" s="669">
        <v>0</v>
      </c>
    </row>
    <row r="107" spans="1:6" ht="12.75">
      <c r="A107" s="685" t="s">
        <v>795</v>
      </c>
      <c r="B107" s="686" t="s">
        <v>796</v>
      </c>
      <c r="C107" s="679">
        <v>8280540</v>
      </c>
      <c r="D107" s="679">
        <v>311649</v>
      </c>
      <c r="E107" s="665">
        <v>0</v>
      </c>
      <c r="F107" s="664">
        <v>311649</v>
      </c>
    </row>
    <row r="108" spans="1:6" ht="25.5">
      <c r="A108" s="662" t="s">
        <v>231</v>
      </c>
      <c r="B108" s="684" t="s">
        <v>232</v>
      </c>
      <c r="C108" s="667">
        <v>8280540</v>
      </c>
      <c r="D108" s="667">
        <v>311649</v>
      </c>
      <c r="E108" s="668">
        <v>3.763631357375244</v>
      </c>
      <c r="F108" s="669">
        <v>311649</v>
      </c>
    </row>
    <row r="109" spans="1:6" ht="25.5">
      <c r="A109" s="672" t="s">
        <v>233</v>
      </c>
      <c r="B109" s="684" t="s">
        <v>148</v>
      </c>
      <c r="C109" s="667">
        <v>4230</v>
      </c>
      <c r="D109" s="667">
        <v>1379</v>
      </c>
      <c r="E109" s="668">
        <v>32.600472813238774</v>
      </c>
      <c r="F109" s="669">
        <v>1379</v>
      </c>
    </row>
    <row r="110" spans="1:6" ht="51" hidden="1">
      <c r="A110" s="672" t="s">
        <v>234</v>
      </c>
      <c r="B110" s="674" t="s">
        <v>235</v>
      </c>
      <c r="C110" s="667">
        <v>0</v>
      </c>
      <c r="D110" s="667">
        <v>0</v>
      </c>
      <c r="E110" s="668" t="e">
        <v>#DIV/0!</v>
      </c>
      <c r="F110" s="669">
        <v>0</v>
      </c>
    </row>
    <row r="111" spans="1:6" ht="25.5" hidden="1">
      <c r="A111" s="662" t="s">
        <v>236</v>
      </c>
      <c r="B111" s="673" t="s">
        <v>888</v>
      </c>
      <c r="C111" s="667">
        <v>0</v>
      </c>
      <c r="D111" s="667">
        <v>0</v>
      </c>
      <c r="E111" s="668">
        <v>0</v>
      </c>
      <c r="F111" s="669">
        <v>0</v>
      </c>
    </row>
    <row r="112" spans="1:6" ht="25.5" hidden="1">
      <c r="A112" s="662" t="s">
        <v>237</v>
      </c>
      <c r="B112" s="684" t="s">
        <v>890</v>
      </c>
      <c r="C112" s="667">
        <v>0</v>
      </c>
      <c r="D112" s="667">
        <v>0</v>
      </c>
      <c r="E112" s="668">
        <v>0</v>
      </c>
      <c r="F112" s="669">
        <v>0</v>
      </c>
    </row>
    <row r="113" spans="1:6" ht="12.75">
      <c r="A113" s="678" t="s">
        <v>800</v>
      </c>
      <c r="B113" s="686" t="s">
        <v>801</v>
      </c>
      <c r="C113" s="664">
        <v>5635110</v>
      </c>
      <c r="D113" s="664">
        <v>1250615</v>
      </c>
      <c r="E113" s="665">
        <v>22.193266857257445</v>
      </c>
      <c r="F113" s="664">
        <v>1250615</v>
      </c>
    </row>
    <row r="114" spans="1:6" ht="12.75">
      <c r="A114" s="680" t="s">
        <v>238</v>
      </c>
      <c r="B114" s="686" t="s">
        <v>803</v>
      </c>
      <c r="C114" s="664">
        <v>5554434</v>
      </c>
      <c r="D114" s="664">
        <v>1250615</v>
      </c>
      <c r="E114" s="665">
        <v>22.51561545244754</v>
      </c>
      <c r="F114" s="664">
        <v>1250615</v>
      </c>
    </row>
    <row r="115" spans="1:6" ht="12.75">
      <c r="A115" s="662" t="s">
        <v>239</v>
      </c>
      <c r="B115" s="684" t="s">
        <v>150</v>
      </c>
      <c r="C115" s="667">
        <v>49618</v>
      </c>
      <c r="D115" s="667">
        <v>6566</v>
      </c>
      <c r="E115" s="668">
        <v>13.233100890805757</v>
      </c>
      <c r="F115" s="669">
        <v>6566</v>
      </c>
    </row>
    <row r="116" spans="1:6" ht="12.75">
      <c r="A116" s="662" t="s">
        <v>240</v>
      </c>
      <c r="B116" s="684" t="s">
        <v>151</v>
      </c>
      <c r="C116" s="667">
        <v>4191082</v>
      </c>
      <c r="D116" s="667">
        <v>1244049</v>
      </c>
      <c r="E116" s="668">
        <v>29.683241702262087</v>
      </c>
      <c r="F116" s="669">
        <v>1244049</v>
      </c>
    </row>
    <row r="117" spans="1:6" ht="38.25">
      <c r="A117" s="694" t="s">
        <v>241</v>
      </c>
      <c r="B117" s="663" t="s">
        <v>902</v>
      </c>
      <c r="C117" s="664">
        <v>73396</v>
      </c>
      <c r="D117" s="664">
        <v>0</v>
      </c>
      <c r="E117" s="665">
        <v>0</v>
      </c>
      <c r="F117" s="664">
        <v>0</v>
      </c>
    </row>
    <row r="118" spans="1:6" ht="38.25">
      <c r="A118" s="662" t="s">
        <v>242</v>
      </c>
      <c r="B118" s="673" t="s">
        <v>153</v>
      </c>
      <c r="C118" s="695">
        <v>48396</v>
      </c>
      <c r="D118" s="667">
        <v>0</v>
      </c>
      <c r="E118" s="668">
        <v>0</v>
      </c>
      <c r="F118" s="669">
        <v>0</v>
      </c>
    </row>
    <row r="119" spans="1:6" ht="25.5">
      <c r="A119" s="662" t="s">
        <v>243</v>
      </c>
      <c r="B119" s="673" t="s">
        <v>244</v>
      </c>
      <c r="C119" s="667">
        <v>25000</v>
      </c>
      <c r="D119" s="667">
        <v>0</v>
      </c>
      <c r="E119" s="668">
        <v>0</v>
      </c>
      <c r="F119" s="669">
        <v>0</v>
      </c>
    </row>
    <row r="120" spans="1:6" ht="38.25" hidden="1">
      <c r="A120" s="672" t="s">
        <v>245</v>
      </c>
      <c r="B120" s="673" t="s">
        <v>246</v>
      </c>
      <c r="C120" s="667">
        <v>0</v>
      </c>
      <c r="D120" s="667">
        <v>0</v>
      </c>
      <c r="E120" s="668">
        <v>0</v>
      </c>
      <c r="F120" s="669">
        <v>0</v>
      </c>
    </row>
    <row r="121" spans="1:6" ht="38.25" hidden="1">
      <c r="A121" s="672" t="s">
        <v>247</v>
      </c>
      <c r="B121" s="673" t="s">
        <v>248</v>
      </c>
      <c r="C121" s="667">
        <v>0</v>
      </c>
      <c r="D121" s="667">
        <v>0</v>
      </c>
      <c r="E121" s="668">
        <v>0</v>
      </c>
      <c r="F121" s="669">
        <v>0</v>
      </c>
    </row>
    <row r="122" spans="1:6" ht="25.5" hidden="1">
      <c r="A122" s="662" t="s">
        <v>249</v>
      </c>
      <c r="B122" s="673" t="s">
        <v>250</v>
      </c>
      <c r="C122" s="667">
        <v>0</v>
      </c>
      <c r="D122" s="667">
        <v>0</v>
      </c>
      <c r="E122" s="668">
        <v>0</v>
      </c>
      <c r="F122" s="669">
        <v>0</v>
      </c>
    </row>
    <row r="123" spans="1:6" ht="38.25" hidden="1">
      <c r="A123" s="696" t="s">
        <v>251</v>
      </c>
      <c r="B123" s="663" t="s">
        <v>161</v>
      </c>
      <c r="C123" s="664">
        <v>0</v>
      </c>
      <c r="D123" s="664">
        <v>0</v>
      </c>
      <c r="E123" s="665">
        <v>0</v>
      </c>
      <c r="F123" s="664">
        <v>0</v>
      </c>
    </row>
    <row r="124" spans="1:6" ht="12.75">
      <c r="A124" s="662"/>
      <c r="B124" s="697" t="s">
        <v>256</v>
      </c>
      <c r="C124" s="664">
        <v>-6904705</v>
      </c>
      <c r="D124" s="664">
        <v>1550550</v>
      </c>
      <c r="E124" s="665">
        <v>-22.456426451238684</v>
      </c>
      <c r="F124" s="664">
        <v>1550550</v>
      </c>
    </row>
    <row r="125" spans="1:6" ht="12.75">
      <c r="A125" s="698"/>
      <c r="B125" s="663" t="s">
        <v>252</v>
      </c>
      <c r="C125" s="664">
        <v>6904705</v>
      </c>
      <c r="D125" s="664">
        <v>-1550550</v>
      </c>
      <c r="E125" s="665">
        <v>-22.456426451238684</v>
      </c>
      <c r="F125" s="664">
        <v>-1550550</v>
      </c>
    </row>
    <row r="126" spans="1:6" ht="25.5">
      <c r="A126" s="694" t="s">
        <v>812</v>
      </c>
      <c r="B126" s="663" t="s">
        <v>253</v>
      </c>
      <c r="C126" s="664">
        <v>6805948</v>
      </c>
      <c r="D126" s="664">
        <v>-1500134</v>
      </c>
      <c r="E126" s="665">
        <v>-22.04151427545435</v>
      </c>
      <c r="F126" s="664">
        <v>-1500134</v>
      </c>
    </row>
    <row r="127" spans="1:6" ht="12.75">
      <c r="A127" s="662" t="s">
        <v>1108</v>
      </c>
      <c r="B127" s="684" t="s">
        <v>498</v>
      </c>
      <c r="C127" s="667">
        <v>113871</v>
      </c>
      <c r="D127" s="667">
        <v>8310</v>
      </c>
      <c r="E127" s="668">
        <v>7.297731643702083</v>
      </c>
      <c r="F127" s="669">
        <v>8310</v>
      </c>
    </row>
    <row r="128" spans="1:6" ht="12.75">
      <c r="A128" s="662" t="s">
        <v>164</v>
      </c>
      <c r="B128" s="684" t="s">
        <v>165</v>
      </c>
      <c r="C128" s="667">
        <v>6338806</v>
      </c>
      <c r="D128" s="667">
        <v>-1301299</v>
      </c>
      <c r="E128" s="668">
        <v>-20.529087023644514</v>
      </c>
      <c r="F128" s="669">
        <v>-1301299</v>
      </c>
    </row>
    <row r="129" spans="1:6" ht="12.75">
      <c r="A129" s="662" t="s">
        <v>166</v>
      </c>
      <c r="B129" s="684" t="s">
        <v>167</v>
      </c>
      <c r="C129" s="667">
        <v>353271</v>
      </c>
      <c r="D129" s="667">
        <v>-207145</v>
      </c>
      <c r="E129" s="668">
        <v>-58.63628772245669</v>
      </c>
      <c r="F129" s="669">
        <v>-207145</v>
      </c>
    </row>
    <row r="130" spans="1:6" ht="25.5" hidden="1">
      <c r="A130" s="694" t="s">
        <v>168</v>
      </c>
      <c r="B130" s="663" t="s">
        <v>381</v>
      </c>
      <c r="C130" s="664">
        <v>0</v>
      </c>
      <c r="D130" s="664">
        <v>0</v>
      </c>
      <c r="E130" s="699">
        <v>0</v>
      </c>
      <c r="F130" s="664">
        <v>0</v>
      </c>
    </row>
    <row r="131" spans="1:6" ht="12.75" hidden="1">
      <c r="A131" s="694" t="s">
        <v>169</v>
      </c>
      <c r="B131" s="663" t="s">
        <v>382</v>
      </c>
      <c r="C131" s="664">
        <v>0</v>
      </c>
      <c r="D131" s="679">
        <v>0</v>
      </c>
      <c r="E131" s="699">
        <v>0</v>
      </c>
      <c r="F131" s="664">
        <v>0</v>
      </c>
    </row>
    <row r="132" spans="1:6" ht="12.75">
      <c r="A132" s="694" t="s">
        <v>818</v>
      </c>
      <c r="B132" s="697" t="s">
        <v>383</v>
      </c>
      <c r="C132" s="664">
        <v>89273</v>
      </c>
      <c r="D132" s="664">
        <v>-14639</v>
      </c>
      <c r="E132" s="665">
        <v>-16.398015077347015</v>
      </c>
      <c r="F132" s="664">
        <v>-14639</v>
      </c>
    </row>
    <row r="133" spans="1:6" ht="12.75">
      <c r="A133" s="694" t="s">
        <v>816</v>
      </c>
      <c r="B133" s="697" t="s">
        <v>384</v>
      </c>
      <c r="C133" s="664">
        <v>-7516</v>
      </c>
      <c r="D133" s="664">
        <v>-4777</v>
      </c>
      <c r="E133" s="665">
        <v>63.55774348057477</v>
      </c>
      <c r="F133" s="664">
        <v>-4777</v>
      </c>
    </row>
    <row r="134" spans="1:6" ht="25.5">
      <c r="A134" s="694" t="s">
        <v>989</v>
      </c>
      <c r="B134" s="689" t="s">
        <v>254</v>
      </c>
      <c r="C134" s="664">
        <v>17000</v>
      </c>
      <c r="D134" s="664">
        <v>-31000</v>
      </c>
      <c r="E134" s="665">
        <v>-182.35294117647058</v>
      </c>
      <c r="F134" s="664">
        <v>-31000</v>
      </c>
    </row>
    <row r="135" spans="1:6" ht="38.25" hidden="1">
      <c r="A135" s="692" t="s">
        <v>170</v>
      </c>
      <c r="B135" s="673" t="s">
        <v>500</v>
      </c>
      <c r="C135" s="667">
        <v>0</v>
      </c>
      <c r="D135" s="667">
        <v>0</v>
      </c>
      <c r="E135" s="668" t="e">
        <v>#DIV/0!</v>
      </c>
      <c r="F135" s="669">
        <v>0</v>
      </c>
    </row>
    <row r="136" spans="1:6" ht="12.75">
      <c r="A136" s="692" t="s">
        <v>172</v>
      </c>
      <c r="B136" s="673" t="s">
        <v>501</v>
      </c>
      <c r="C136" s="667">
        <v>27000</v>
      </c>
      <c r="D136" s="667">
        <v>-31000</v>
      </c>
      <c r="E136" s="668">
        <v>0</v>
      </c>
      <c r="F136" s="669">
        <v>-31000</v>
      </c>
    </row>
    <row r="137" spans="1:6" ht="12.75">
      <c r="A137" s="700"/>
      <c r="B137" s="701"/>
      <c r="C137" s="702"/>
      <c r="D137" s="702"/>
      <c r="E137" s="703"/>
      <c r="F137" s="702"/>
    </row>
    <row r="138" spans="1:6" s="704" customFormat="1" ht="12.75">
      <c r="A138" s="924"/>
      <c r="B138" s="924"/>
      <c r="C138" s="924"/>
      <c r="D138" s="924"/>
      <c r="E138" s="924"/>
      <c r="F138" s="924"/>
    </row>
    <row r="139" spans="1:6" s="704" customFormat="1" ht="12.75">
      <c r="A139" s="705"/>
      <c r="B139" s="701"/>
      <c r="C139" s="702"/>
      <c r="D139" s="702"/>
      <c r="E139" s="703"/>
      <c r="F139" s="702"/>
    </row>
    <row r="140" spans="1:6" s="704" customFormat="1" ht="12.75">
      <c r="A140" s="706"/>
      <c r="B140" s="701"/>
      <c r="C140" s="702"/>
      <c r="D140" s="702"/>
      <c r="E140" s="703"/>
      <c r="F140" s="702"/>
    </row>
    <row r="141" spans="1:6" ht="12.75">
      <c r="A141" s="705"/>
      <c r="B141" s="701"/>
      <c r="C141" s="702"/>
      <c r="D141" s="702"/>
      <c r="E141" s="703"/>
      <c r="F141" s="702"/>
    </row>
    <row r="142" spans="1:6" ht="12.75">
      <c r="A142" s="705"/>
      <c r="B142" s="701"/>
      <c r="C142" s="702"/>
      <c r="D142" s="702"/>
      <c r="E142" s="703"/>
      <c r="F142" s="702"/>
    </row>
    <row r="143" spans="1:6" ht="15">
      <c r="A143" s="707"/>
      <c r="B143" s="708"/>
      <c r="C143" s="709"/>
      <c r="D143" s="709"/>
      <c r="E143" s="708"/>
      <c r="F143" s="710"/>
    </row>
    <row r="144" spans="1:6" s="704" customFormat="1" ht="15">
      <c r="A144" s="707" t="s">
        <v>959</v>
      </c>
      <c r="B144" s="708"/>
      <c r="C144" s="709"/>
      <c r="D144" s="709"/>
      <c r="E144" s="708"/>
      <c r="F144" s="710"/>
    </row>
    <row r="145" spans="1:6" ht="15">
      <c r="A145" s="707" t="s">
        <v>388</v>
      </c>
      <c r="B145" s="708"/>
      <c r="C145" s="709"/>
      <c r="D145" s="709"/>
      <c r="E145" s="708"/>
      <c r="F145" s="710" t="s">
        <v>389</v>
      </c>
    </row>
    <row r="146" spans="1:6" ht="15">
      <c r="A146" s="707"/>
      <c r="B146" s="709"/>
      <c r="C146" s="709"/>
      <c r="D146" s="709"/>
      <c r="E146" s="711"/>
      <c r="F146" s="712"/>
    </row>
    <row r="147" spans="1:6" ht="12.75">
      <c r="A147" s="41" t="s">
        <v>255</v>
      </c>
      <c r="B147" s="651"/>
      <c r="C147" s="651"/>
      <c r="D147" s="651"/>
      <c r="E147" s="652"/>
      <c r="F147" s="651"/>
    </row>
    <row r="148" spans="1:6" ht="15.75">
      <c r="A148" s="713"/>
      <c r="B148" s="714"/>
      <c r="C148" s="715"/>
      <c r="D148" s="716"/>
      <c r="E148" s="716"/>
      <c r="F148" s="715"/>
    </row>
    <row r="149" spans="1:6" ht="15.75">
      <c r="A149" s="923"/>
      <c r="B149" s="923"/>
      <c r="C149" s="655"/>
      <c r="D149" s="655"/>
      <c r="E149" s="656"/>
      <c r="F149" s="655"/>
    </row>
  </sheetData>
  <mergeCells count="11">
    <mergeCell ref="A149:B149"/>
    <mergeCell ref="A30:B30"/>
    <mergeCell ref="A43:B43"/>
    <mergeCell ref="A54:B54"/>
    <mergeCell ref="A138:F138"/>
    <mergeCell ref="A7:F7"/>
    <mergeCell ref="A8:F8"/>
    <mergeCell ref="A4:F4"/>
    <mergeCell ref="A16:B16"/>
    <mergeCell ref="A5:F5"/>
    <mergeCell ref="A6:F6"/>
  </mergeCells>
  <printOptions/>
  <pageMargins left="0.75" right="0.75" top="1" bottom="1" header="0.5" footer="0.5"/>
  <pageSetup firstPageNumber="44" useFirstPageNumber="1" horizontalDpi="600" verticalDpi="600" orientation="portrait" paperSize="9" r:id="rId2"/>
  <headerFooter alignWithMargins="0">
    <oddFooter>&amp;C&amp;"Times,Regular"&amp;P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X87"/>
  <sheetViews>
    <sheetView tabSelected="1" zoomScaleSheetLayoutView="100" workbookViewId="0" topLeftCell="A50">
      <selection activeCell="E79" sqref="E79"/>
    </sheetView>
  </sheetViews>
  <sheetFormatPr defaultColWidth="9.140625" defaultRowHeight="12.75"/>
  <cols>
    <col min="1" max="1" width="10.57421875" style="0" customWidth="1"/>
    <col min="2" max="2" width="44.421875" style="0" customWidth="1"/>
    <col min="3" max="4" width="13.28125" style="241" customWidth="1"/>
  </cols>
  <sheetData>
    <row r="5" spans="1:4" ht="12.75">
      <c r="A5" s="717"/>
      <c r="B5" s="717"/>
      <c r="C5" s="718"/>
      <c r="D5" s="718"/>
    </row>
    <row r="6" spans="1:4" ht="12.75" hidden="1">
      <c r="A6" s="166"/>
      <c r="B6" s="166"/>
      <c r="C6" s="231"/>
      <c r="D6" s="231"/>
    </row>
    <row r="7" ht="12.75" hidden="1"/>
    <row r="8" spans="1:4" ht="12.75">
      <c r="A8" s="925" t="s">
        <v>359</v>
      </c>
      <c r="B8" s="925"/>
      <c r="C8" s="925"/>
      <c r="D8" s="925"/>
    </row>
    <row r="9" spans="1:4" ht="9.75" customHeight="1">
      <c r="A9" s="719"/>
      <c r="B9" s="719"/>
      <c r="C9" s="719"/>
      <c r="D9" s="719"/>
    </row>
    <row r="10" spans="1:4" ht="12.75">
      <c r="A10" s="913" t="s">
        <v>360</v>
      </c>
      <c r="B10" s="913"/>
      <c r="C10" s="913"/>
      <c r="D10" s="913"/>
    </row>
    <row r="11" spans="1:10" ht="15.75">
      <c r="A11" s="914" t="s">
        <v>257</v>
      </c>
      <c r="B11" s="914"/>
      <c r="C11" s="914"/>
      <c r="D11" s="914"/>
      <c r="G11" s="241"/>
      <c r="H11" s="241"/>
      <c r="I11" s="241"/>
      <c r="J11" s="241"/>
    </row>
    <row r="12" spans="1:10" ht="15.75">
      <c r="A12" s="916" t="s">
        <v>362</v>
      </c>
      <c r="B12" s="916"/>
      <c r="C12" s="916"/>
      <c r="D12" s="916"/>
      <c r="G12" s="241"/>
      <c r="H12" s="241"/>
      <c r="I12" s="241"/>
      <c r="J12" s="241"/>
    </row>
    <row r="13" spans="1:4" ht="12.75">
      <c r="A13" s="917" t="s">
        <v>363</v>
      </c>
      <c r="B13" s="917"/>
      <c r="C13" s="917"/>
      <c r="D13" s="917"/>
    </row>
    <row r="14" spans="1:4" ht="12.75">
      <c r="A14" s="535" t="s">
        <v>364</v>
      </c>
      <c r="B14" s="41"/>
      <c r="C14" s="560"/>
      <c r="D14" s="304" t="s">
        <v>258</v>
      </c>
    </row>
    <row r="15" spans="1:4" ht="12.75">
      <c r="A15" s="559"/>
      <c r="B15" s="561"/>
      <c r="C15" s="563"/>
      <c r="D15" s="344" t="s">
        <v>259</v>
      </c>
    </row>
    <row r="16" spans="1:4" ht="15.75">
      <c r="A16" s="720"/>
      <c r="B16" s="302"/>
      <c r="C16" s="302"/>
      <c r="D16" s="305" t="s">
        <v>393</v>
      </c>
    </row>
    <row r="17" spans="1:4" ht="25.5">
      <c r="A17" s="721" t="s">
        <v>1142</v>
      </c>
      <c r="B17" s="345" t="s">
        <v>394</v>
      </c>
      <c r="C17" s="594" t="s">
        <v>396</v>
      </c>
      <c r="D17" s="570" t="s">
        <v>371</v>
      </c>
    </row>
    <row r="18" spans="1:4" ht="12.75">
      <c r="A18" s="594" t="s">
        <v>183</v>
      </c>
      <c r="B18" s="594" t="s">
        <v>184</v>
      </c>
      <c r="C18" s="722" t="s">
        <v>185</v>
      </c>
      <c r="D18" s="571">
        <v>4</v>
      </c>
    </row>
    <row r="19" spans="1:4" ht="12.75">
      <c r="A19" s="599"/>
      <c r="B19" s="611" t="s">
        <v>187</v>
      </c>
      <c r="C19" s="723">
        <v>137530</v>
      </c>
      <c r="D19" s="723">
        <v>137530</v>
      </c>
    </row>
    <row r="20" spans="1:4" ht="12.75">
      <c r="A20" s="724" t="s">
        <v>260</v>
      </c>
      <c r="B20" s="725" t="s">
        <v>261</v>
      </c>
      <c r="C20" s="723">
        <v>137530</v>
      </c>
      <c r="D20" s="723">
        <v>137530</v>
      </c>
    </row>
    <row r="21" spans="1:4" ht="25.5">
      <c r="A21" s="726" t="s">
        <v>1093</v>
      </c>
      <c r="B21" s="727" t="s">
        <v>1094</v>
      </c>
      <c r="C21" s="728">
        <v>534</v>
      </c>
      <c r="D21" s="728">
        <v>534</v>
      </c>
    </row>
    <row r="22" spans="1:8" ht="25.5" hidden="1">
      <c r="A22" s="726" t="s">
        <v>262</v>
      </c>
      <c r="B22" s="727" t="s">
        <v>263</v>
      </c>
      <c r="C22" s="728">
        <v>0</v>
      </c>
      <c r="D22" s="728">
        <v>0</v>
      </c>
      <c r="H22" s="729"/>
    </row>
    <row r="23" spans="1:8" ht="25.5">
      <c r="A23" s="726" t="s">
        <v>1095</v>
      </c>
      <c r="B23" s="727" t="s">
        <v>264</v>
      </c>
      <c r="C23" s="728">
        <v>284</v>
      </c>
      <c r="D23" s="728">
        <v>284</v>
      </c>
      <c r="H23" s="729"/>
    </row>
    <row r="24" spans="1:8" ht="25.5">
      <c r="A24" s="726" t="s">
        <v>1097</v>
      </c>
      <c r="B24" s="727" t="s">
        <v>265</v>
      </c>
      <c r="C24" s="728">
        <v>99361</v>
      </c>
      <c r="D24" s="728">
        <v>99361</v>
      </c>
      <c r="H24" s="729"/>
    </row>
    <row r="25" spans="1:8" ht="22.5" customHeight="1">
      <c r="A25" s="730" t="s">
        <v>1099</v>
      </c>
      <c r="B25" s="727" t="s">
        <v>266</v>
      </c>
      <c r="C25" s="728">
        <v>37351</v>
      </c>
      <c r="D25" s="728">
        <v>37351</v>
      </c>
      <c r="H25" s="729"/>
    </row>
    <row r="26" spans="1:4" ht="12.75" hidden="1">
      <c r="A26" s="731" t="s">
        <v>267</v>
      </c>
      <c r="B26" s="727" t="s">
        <v>268</v>
      </c>
      <c r="C26" s="576">
        <v>0</v>
      </c>
      <c r="D26" s="728">
        <v>0</v>
      </c>
    </row>
    <row r="27" spans="1:11" ht="12.75">
      <c r="A27" s="599"/>
      <c r="B27" s="611" t="s">
        <v>205</v>
      </c>
      <c r="C27" s="723">
        <v>132506</v>
      </c>
      <c r="D27" s="723">
        <v>132506</v>
      </c>
      <c r="E27" s="241"/>
      <c r="F27" s="241"/>
      <c r="G27" s="241"/>
      <c r="H27" s="732"/>
      <c r="I27" s="241"/>
      <c r="J27" s="241"/>
      <c r="K27" s="241"/>
    </row>
    <row r="28" spans="1:4" ht="12.75">
      <c r="A28" s="733" t="s">
        <v>821</v>
      </c>
      <c r="B28" s="734" t="s">
        <v>822</v>
      </c>
      <c r="C28" s="728">
        <v>3898</v>
      </c>
      <c r="D28" s="728">
        <v>3898</v>
      </c>
    </row>
    <row r="29" spans="1:24" s="735" customFormat="1" ht="15.75" hidden="1">
      <c r="A29" s="733" t="s">
        <v>825</v>
      </c>
      <c r="B29" s="734" t="s">
        <v>826</v>
      </c>
      <c r="C29" s="728">
        <v>0</v>
      </c>
      <c r="D29" s="728">
        <v>0</v>
      </c>
      <c r="F29" s="736"/>
      <c r="G29" s="737"/>
      <c r="H29" s="738"/>
      <c r="X29" s="739"/>
    </row>
    <row r="30" spans="1:4" ht="12.75">
      <c r="A30" s="733" t="s">
        <v>827</v>
      </c>
      <c r="B30" s="734" t="s">
        <v>828</v>
      </c>
      <c r="C30" s="728">
        <v>18310</v>
      </c>
      <c r="D30" s="728">
        <v>18310</v>
      </c>
    </row>
    <row r="31" spans="1:4" ht="12.75">
      <c r="A31" s="733" t="s">
        <v>829</v>
      </c>
      <c r="B31" s="734" t="s">
        <v>830</v>
      </c>
      <c r="C31" s="728">
        <v>2</v>
      </c>
      <c r="D31" s="728">
        <v>2</v>
      </c>
    </row>
    <row r="32" spans="1:4" ht="12" customHeight="1">
      <c r="A32" s="733" t="s">
        <v>831</v>
      </c>
      <c r="B32" s="734" t="s">
        <v>115</v>
      </c>
      <c r="C32" s="728">
        <v>213</v>
      </c>
      <c r="D32" s="728">
        <v>213</v>
      </c>
    </row>
    <row r="33" spans="1:4" ht="12.75" hidden="1">
      <c r="A33" s="733" t="s">
        <v>833</v>
      </c>
      <c r="B33" s="734" t="s">
        <v>834</v>
      </c>
      <c r="C33" s="728">
        <v>0</v>
      </c>
      <c r="D33" s="728">
        <v>0</v>
      </c>
    </row>
    <row r="34" spans="1:4" ht="12.75">
      <c r="A34" s="733" t="s">
        <v>835</v>
      </c>
      <c r="B34" s="734" t="s">
        <v>116</v>
      </c>
      <c r="C34" s="728">
        <v>83063</v>
      </c>
      <c r="D34" s="728">
        <v>83063</v>
      </c>
    </row>
    <row r="35" spans="1:4" ht="12.75">
      <c r="A35" s="733" t="s">
        <v>837</v>
      </c>
      <c r="B35" s="734" t="s">
        <v>838</v>
      </c>
      <c r="C35" s="728">
        <v>16224</v>
      </c>
      <c r="D35" s="728">
        <v>16224</v>
      </c>
    </row>
    <row r="36" spans="1:10" ht="12.75">
      <c r="A36" s="733" t="s">
        <v>839</v>
      </c>
      <c r="B36" s="734" t="s">
        <v>840</v>
      </c>
      <c r="C36" s="728">
        <v>10796</v>
      </c>
      <c r="D36" s="728">
        <v>10796</v>
      </c>
      <c r="E36" s="241"/>
      <c r="F36" s="241"/>
      <c r="G36" s="241"/>
      <c r="H36" s="241"/>
      <c r="I36" s="241"/>
      <c r="J36" s="241"/>
    </row>
    <row r="37" spans="1:10" ht="12.75">
      <c r="A37" s="734"/>
      <c r="B37" s="611" t="s">
        <v>269</v>
      </c>
      <c r="C37" s="723">
        <v>132506</v>
      </c>
      <c r="D37" s="723">
        <v>132506</v>
      </c>
      <c r="E37" s="241"/>
      <c r="F37" s="241"/>
      <c r="G37" s="241"/>
      <c r="H37" s="241"/>
      <c r="I37" s="241"/>
      <c r="J37" s="241"/>
    </row>
    <row r="38" spans="1:4" ht="12.75">
      <c r="A38" s="315" t="s">
        <v>757</v>
      </c>
      <c r="B38" s="725" t="s">
        <v>848</v>
      </c>
      <c r="C38" s="723">
        <v>130068</v>
      </c>
      <c r="D38" s="723">
        <v>130068</v>
      </c>
    </row>
    <row r="39" spans="1:4" ht="12.75">
      <c r="A39" s="315" t="s">
        <v>759</v>
      </c>
      <c r="B39" s="611" t="s">
        <v>849</v>
      </c>
      <c r="C39" s="588">
        <v>70104</v>
      </c>
      <c r="D39" s="588">
        <v>70104</v>
      </c>
    </row>
    <row r="40" spans="1:4" ht="12.75">
      <c r="A40" s="315">
        <v>1000</v>
      </c>
      <c r="B40" s="611" t="s">
        <v>850</v>
      </c>
      <c r="C40" s="588">
        <v>2273</v>
      </c>
      <c r="D40" s="588">
        <v>2273</v>
      </c>
    </row>
    <row r="41" spans="1:4" ht="12.75">
      <c r="A41" s="110">
        <v>1100</v>
      </c>
      <c r="B41" s="578" t="s">
        <v>851</v>
      </c>
      <c r="C41" s="576">
        <v>1907</v>
      </c>
      <c r="D41" s="728">
        <v>1907</v>
      </c>
    </row>
    <row r="42" spans="1:4" ht="27.75" customHeight="1">
      <c r="A42" s="110">
        <v>1200</v>
      </c>
      <c r="B42" s="578" t="s">
        <v>120</v>
      </c>
      <c r="C42" s="576">
        <v>366</v>
      </c>
      <c r="D42" s="728">
        <v>366</v>
      </c>
    </row>
    <row r="43" spans="1:4" ht="12.75">
      <c r="A43" s="315">
        <v>2000</v>
      </c>
      <c r="B43" s="611" t="s">
        <v>852</v>
      </c>
      <c r="C43" s="588">
        <v>67831</v>
      </c>
      <c r="D43" s="588">
        <v>67831</v>
      </c>
    </row>
    <row r="44" spans="1:4" ht="12.75" hidden="1">
      <c r="A44" s="110">
        <v>2100</v>
      </c>
      <c r="B44" s="578" t="s">
        <v>121</v>
      </c>
      <c r="C44" s="576">
        <v>0</v>
      </c>
      <c r="D44" s="728">
        <v>0</v>
      </c>
    </row>
    <row r="45" spans="1:4" ht="12.75">
      <c r="A45" s="110">
        <v>2200</v>
      </c>
      <c r="B45" s="578" t="s">
        <v>122</v>
      </c>
      <c r="C45" s="576">
        <v>59189</v>
      </c>
      <c r="D45" s="728">
        <v>59189</v>
      </c>
    </row>
    <row r="46" spans="1:4" ht="25.5">
      <c r="A46" s="110">
        <v>2300</v>
      </c>
      <c r="B46" s="578" t="s">
        <v>123</v>
      </c>
      <c r="C46" s="576">
        <v>8329</v>
      </c>
      <c r="D46" s="728">
        <v>8329</v>
      </c>
    </row>
    <row r="47" spans="1:4" ht="12" customHeight="1">
      <c r="A47" s="110">
        <v>2400</v>
      </c>
      <c r="B47" s="578" t="s">
        <v>270</v>
      </c>
      <c r="C47" s="576">
        <v>283</v>
      </c>
      <c r="D47" s="728">
        <v>283</v>
      </c>
    </row>
    <row r="48" spans="1:4" ht="1.5" customHeight="1" hidden="1">
      <c r="A48" s="110">
        <v>2500</v>
      </c>
      <c r="B48" s="740" t="s">
        <v>214</v>
      </c>
      <c r="C48" s="576">
        <v>0</v>
      </c>
      <c r="D48" s="728">
        <v>0</v>
      </c>
    </row>
    <row r="49" spans="1:4" ht="38.25">
      <c r="A49" s="110">
        <v>2800</v>
      </c>
      <c r="B49" s="740" t="s">
        <v>1104</v>
      </c>
      <c r="C49" s="576">
        <v>30</v>
      </c>
      <c r="D49" s="728">
        <v>30</v>
      </c>
    </row>
    <row r="50" spans="1:4" ht="12.75">
      <c r="A50" s="315" t="s">
        <v>778</v>
      </c>
      <c r="B50" s="611" t="s">
        <v>853</v>
      </c>
      <c r="C50" s="588">
        <v>58361</v>
      </c>
      <c r="D50" s="588">
        <v>58361</v>
      </c>
    </row>
    <row r="51" spans="1:4" ht="12.75">
      <c r="A51" s="741">
        <v>3000</v>
      </c>
      <c r="B51" s="742" t="s">
        <v>874</v>
      </c>
      <c r="C51" s="573">
        <v>33850</v>
      </c>
      <c r="D51" s="573">
        <v>33850</v>
      </c>
    </row>
    <row r="52" spans="1:4" ht="38.25">
      <c r="A52" s="110">
        <v>3200</v>
      </c>
      <c r="B52" s="578" t="s">
        <v>271</v>
      </c>
      <c r="C52" s="576">
        <v>33850</v>
      </c>
      <c r="D52" s="728">
        <v>33850</v>
      </c>
    </row>
    <row r="53" spans="1:4" ht="13.5" customHeight="1">
      <c r="A53" s="315">
        <v>6000</v>
      </c>
      <c r="B53" s="572" t="s">
        <v>854</v>
      </c>
      <c r="C53" s="588">
        <v>24511</v>
      </c>
      <c r="D53" s="588">
        <v>24511</v>
      </c>
    </row>
    <row r="54" spans="1:4" ht="12.75">
      <c r="A54" s="110">
        <v>6200</v>
      </c>
      <c r="B54" s="578" t="s">
        <v>229</v>
      </c>
      <c r="C54" s="576">
        <v>5618</v>
      </c>
      <c r="D54" s="728">
        <v>5618</v>
      </c>
    </row>
    <row r="55" spans="1:4" ht="12.75">
      <c r="A55" s="110">
        <v>6300</v>
      </c>
      <c r="B55" s="740" t="s">
        <v>139</v>
      </c>
      <c r="C55" s="576">
        <v>702</v>
      </c>
      <c r="D55" s="728">
        <v>702</v>
      </c>
    </row>
    <row r="56" spans="1:4" ht="12.75">
      <c r="A56" s="110">
        <v>6400</v>
      </c>
      <c r="B56" s="578" t="s">
        <v>272</v>
      </c>
      <c r="C56" s="576">
        <v>18191</v>
      </c>
      <c r="D56" s="728">
        <v>18191</v>
      </c>
    </row>
    <row r="57" spans="1:4" ht="38.25">
      <c r="A57" s="315" t="s">
        <v>273</v>
      </c>
      <c r="B57" s="742" t="s">
        <v>1105</v>
      </c>
      <c r="C57" s="588">
        <v>1603</v>
      </c>
      <c r="D57" s="588">
        <v>1603</v>
      </c>
    </row>
    <row r="58" spans="1:4" ht="12.75" hidden="1">
      <c r="A58" s="110"/>
      <c r="B58" s="575" t="s">
        <v>274</v>
      </c>
      <c r="C58" s="588"/>
      <c r="D58" s="728"/>
    </row>
    <row r="59" spans="1:4" ht="12.75">
      <c r="A59" s="110">
        <v>7200</v>
      </c>
      <c r="B59" s="740" t="s">
        <v>232</v>
      </c>
      <c r="C59" s="576">
        <v>1603</v>
      </c>
      <c r="D59" s="728">
        <v>1603</v>
      </c>
    </row>
    <row r="60" spans="1:4" ht="12.75" hidden="1">
      <c r="A60" s="110">
        <v>7300</v>
      </c>
      <c r="B60" s="740" t="s">
        <v>275</v>
      </c>
      <c r="C60" s="576">
        <v>0</v>
      </c>
      <c r="D60" s="728">
        <v>0</v>
      </c>
    </row>
    <row r="61" spans="1:4" s="207" customFormat="1" ht="12.75">
      <c r="A61" s="315" t="s">
        <v>800</v>
      </c>
      <c r="B61" s="611" t="s">
        <v>801</v>
      </c>
      <c r="C61" s="588">
        <v>2438</v>
      </c>
      <c r="D61" s="723">
        <v>2438</v>
      </c>
    </row>
    <row r="62" spans="1:4" s="207" customFormat="1" ht="12.75">
      <c r="A62" s="743" t="s">
        <v>276</v>
      </c>
      <c r="B62" s="611" t="s">
        <v>855</v>
      </c>
      <c r="C62" s="588">
        <v>2438</v>
      </c>
      <c r="D62" s="723">
        <v>2438</v>
      </c>
    </row>
    <row r="63" spans="1:4" ht="12.75" hidden="1">
      <c r="A63" s="744" t="s">
        <v>239</v>
      </c>
      <c r="B63" s="740" t="s">
        <v>150</v>
      </c>
      <c r="C63" s="576">
        <v>0</v>
      </c>
      <c r="D63" s="728">
        <v>0</v>
      </c>
    </row>
    <row r="64" spans="1:4" ht="12.75">
      <c r="A64" s="110">
        <v>5200</v>
      </c>
      <c r="B64" s="578" t="s">
        <v>151</v>
      </c>
      <c r="C64" s="576">
        <v>2438</v>
      </c>
      <c r="D64" s="728">
        <v>2438</v>
      </c>
    </row>
    <row r="65" spans="1:4" ht="1.5" customHeight="1" hidden="1">
      <c r="A65" s="363" t="s">
        <v>277</v>
      </c>
      <c r="B65" s="745" t="s">
        <v>877</v>
      </c>
      <c r="C65" s="588">
        <v>0</v>
      </c>
      <c r="D65" s="746">
        <v>0</v>
      </c>
    </row>
    <row r="66" spans="1:4" ht="25.5" hidden="1">
      <c r="A66" s="110">
        <v>9200</v>
      </c>
      <c r="B66" s="578" t="s">
        <v>278</v>
      </c>
      <c r="C66" s="576">
        <v>0</v>
      </c>
      <c r="D66" s="746">
        <v>0</v>
      </c>
    </row>
    <row r="67" spans="1:4" ht="12.75" hidden="1">
      <c r="A67" s="315" t="s">
        <v>279</v>
      </c>
      <c r="B67" s="747" t="s">
        <v>511</v>
      </c>
      <c r="C67" s="573">
        <v>0</v>
      </c>
      <c r="D67" s="573">
        <v>0</v>
      </c>
    </row>
    <row r="68" spans="1:4" ht="38.25" hidden="1">
      <c r="A68" s="110">
        <v>8200</v>
      </c>
      <c r="B68" s="578" t="s">
        <v>280</v>
      </c>
      <c r="C68" s="576">
        <v>0</v>
      </c>
      <c r="D68" s="728">
        <v>0</v>
      </c>
    </row>
    <row r="69" spans="1:4" ht="25.5" hidden="1">
      <c r="A69" s="110">
        <v>8400</v>
      </c>
      <c r="B69" s="578" t="s">
        <v>281</v>
      </c>
      <c r="C69" s="576">
        <v>0</v>
      </c>
      <c r="D69" s="728">
        <v>0</v>
      </c>
    </row>
    <row r="70" spans="1:4" ht="12.75">
      <c r="A70" s="748"/>
      <c r="B70" s="610" t="s">
        <v>282</v>
      </c>
      <c r="C70" s="573">
        <v>5024</v>
      </c>
      <c r="D70" s="746">
        <v>5024</v>
      </c>
    </row>
    <row r="71" spans="1:4" ht="12.75">
      <c r="A71" s="593"/>
      <c r="B71" s="611" t="s">
        <v>283</v>
      </c>
      <c r="C71" s="573">
        <v>-5024</v>
      </c>
      <c r="D71" s="746">
        <v>-5024</v>
      </c>
    </row>
    <row r="72" spans="1:4" ht="12.75">
      <c r="A72" s="749" t="s">
        <v>812</v>
      </c>
      <c r="B72" s="586" t="s">
        <v>253</v>
      </c>
      <c r="C72" s="573">
        <v>-5024</v>
      </c>
      <c r="D72" s="746">
        <v>-5024</v>
      </c>
    </row>
    <row r="73" spans="1:4" ht="12.75">
      <c r="A73" s="750" t="s">
        <v>1108</v>
      </c>
      <c r="B73" s="578" t="s">
        <v>498</v>
      </c>
      <c r="C73" s="576">
        <v>327</v>
      </c>
      <c r="D73" s="728">
        <v>327</v>
      </c>
    </row>
    <row r="74" spans="1:4" ht="12.75">
      <c r="A74" s="750" t="s">
        <v>164</v>
      </c>
      <c r="B74" s="578" t="s">
        <v>165</v>
      </c>
      <c r="C74" s="576">
        <v>17362</v>
      </c>
      <c r="D74" s="728">
        <v>17362</v>
      </c>
    </row>
    <row r="75" spans="1:4" ht="12.75">
      <c r="A75" s="750" t="s">
        <v>166</v>
      </c>
      <c r="B75" s="578" t="s">
        <v>167</v>
      </c>
      <c r="C75" s="576">
        <v>-22713</v>
      </c>
      <c r="D75" s="728">
        <v>-22713</v>
      </c>
    </row>
    <row r="76" spans="1:4" ht="12.75" customHeight="1" hidden="1">
      <c r="A76" s="749" t="s">
        <v>818</v>
      </c>
      <c r="B76" s="751" t="s">
        <v>383</v>
      </c>
      <c r="C76" s="588">
        <v>0</v>
      </c>
      <c r="D76" s="746">
        <v>0</v>
      </c>
    </row>
    <row r="77" spans="1:5" ht="15">
      <c r="A77" s="154"/>
      <c r="B77" s="92"/>
      <c r="C77" s="337"/>
      <c r="D77" s="337"/>
      <c r="E77" s="752"/>
    </row>
    <row r="78" spans="1:4" ht="15">
      <c r="A78" s="535"/>
      <c r="B78" s="92"/>
      <c r="C78" s="337"/>
      <c r="D78" s="337"/>
    </row>
    <row r="79" spans="1:4" ht="15">
      <c r="A79" s="154"/>
      <c r="B79" s="337"/>
      <c r="C79" s="337"/>
      <c r="D79" s="337"/>
    </row>
    <row r="80" spans="1:4" ht="15">
      <c r="A80" s="154" t="s">
        <v>959</v>
      </c>
      <c r="B80" s="337"/>
      <c r="C80" s="337"/>
      <c r="D80" s="753"/>
    </row>
    <row r="81" spans="1:4" ht="15">
      <c r="A81" s="154" t="s">
        <v>388</v>
      </c>
      <c r="B81" s="337"/>
      <c r="C81" s="337"/>
      <c r="D81" s="753" t="s">
        <v>389</v>
      </c>
    </row>
    <row r="82" spans="1:4" ht="15">
      <c r="A82" s="154"/>
      <c r="B82" s="337"/>
      <c r="C82" s="337"/>
      <c r="D82" s="337"/>
    </row>
    <row r="83" spans="1:4" ht="15">
      <c r="A83" s="154"/>
      <c r="B83" s="337"/>
      <c r="C83" s="337"/>
      <c r="D83" s="337"/>
    </row>
    <row r="84" spans="1:4" ht="15">
      <c r="A84" s="154"/>
      <c r="B84" s="337"/>
      <c r="C84" s="337"/>
      <c r="D84" s="337"/>
    </row>
    <row r="85" spans="1:4" ht="15">
      <c r="A85" s="154"/>
      <c r="B85" s="337"/>
      <c r="C85" s="337"/>
      <c r="D85" s="337"/>
    </row>
    <row r="86" spans="1:4" ht="12.75">
      <c r="A86" s="41" t="s">
        <v>284</v>
      </c>
      <c r="B86" s="562"/>
      <c r="C86" s="562"/>
      <c r="D86" s="562"/>
    </row>
    <row r="87" spans="1:4" ht="15.75">
      <c r="A87" s="720"/>
      <c r="B87" s="302"/>
      <c r="C87" s="302"/>
      <c r="D87" s="302"/>
    </row>
  </sheetData>
  <mergeCells count="5">
    <mergeCell ref="A11:D11"/>
    <mergeCell ref="A12:D12"/>
    <mergeCell ref="A13:D13"/>
    <mergeCell ref="A8:D8"/>
    <mergeCell ref="A10:D10"/>
  </mergeCells>
  <printOptions horizontalCentered="1"/>
  <pageMargins left="0.9448818897637796" right="0.5118110236220472" top="0.8661417322834646" bottom="0.7874015748031497" header="0.7480314960629921" footer="0.3"/>
  <pageSetup firstPageNumber="48" useFirstPageNumber="1" horizontalDpi="600" verticalDpi="600" orientation="portrait" paperSize="9" r:id="rId2"/>
  <headerFooter alignWithMargins="0">
    <oddFooter>&amp;C&amp;"Times New Roman,Regular"&amp;P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D34"/>
  <sheetViews>
    <sheetView workbookViewId="0" topLeftCell="A1">
      <selection activeCell="B31" sqref="B31"/>
    </sheetView>
  </sheetViews>
  <sheetFormatPr defaultColWidth="9.140625" defaultRowHeight="12.75"/>
  <cols>
    <col min="1" max="1" width="35.140625" style="759" customWidth="1"/>
    <col min="2" max="4" width="17.7109375" style="759" customWidth="1"/>
    <col min="5" max="5" width="32.7109375" style="759" hidden="1" customWidth="1"/>
    <col min="6" max="6" width="15.8515625" style="759" hidden="1" customWidth="1"/>
    <col min="7" max="7" width="16.28125" style="759" hidden="1" customWidth="1"/>
    <col min="8" max="8" width="13.28125" style="759" hidden="1" customWidth="1"/>
    <col min="9" max="9" width="9.140625" style="759" customWidth="1"/>
    <col min="10" max="10" width="11.7109375" style="759" customWidth="1"/>
    <col min="11" max="11" width="10.00390625" style="759" bestFit="1" customWidth="1"/>
    <col min="12" max="12" width="10.421875" style="759" customWidth="1"/>
    <col min="13" max="14" width="9.140625" style="759" customWidth="1"/>
    <col min="15" max="15" width="10.140625" style="759" customWidth="1"/>
    <col min="16" max="16" width="9.7109375" style="759" customWidth="1"/>
    <col min="17" max="17" width="10.140625" style="759" customWidth="1"/>
    <col min="18" max="16384" width="9.140625" style="759" customWidth="1"/>
  </cols>
  <sheetData>
    <row r="1" spans="1:6" s="754" customFormat="1" ht="55.5" customHeight="1">
      <c r="A1" s="928"/>
      <c r="B1" s="928"/>
      <c r="C1" s="928"/>
      <c r="D1" s="928"/>
      <c r="E1" s="928"/>
      <c r="F1" s="928"/>
    </row>
    <row r="2" spans="1:6" s="754" customFormat="1" ht="12.75" customHeight="1">
      <c r="A2" s="929" t="s">
        <v>359</v>
      </c>
      <c r="B2" s="929"/>
      <c r="C2" s="929"/>
      <c r="D2" s="929"/>
      <c r="E2" s="929"/>
      <c r="F2" s="929"/>
    </row>
    <row r="3" spans="1:6" s="754" customFormat="1" ht="17.25" customHeight="1">
      <c r="A3" s="930" t="s">
        <v>360</v>
      </c>
      <c r="B3" s="930"/>
      <c r="C3" s="930"/>
      <c r="D3" s="930"/>
      <c r="E3" s="930"/>
      <c r="F3" s="930"/>
    </row>
    <row r="4" spans="1:17" s="756" customFormat="1" ht="17.25" customHeight="1">
      <c r="A4" s="926" t="s">
        <v>285</v>
      </c>
      <c r="B4" s="926"/>
      <c r="C4" s="926"/>
      <c r="D4" s="926"/>
      <c r="E4" s="926"/>
      <c r="F4" s="926"/>
      <c r="G4" s="755"/>
      <c r="H4" s="755"/>
      <c r="I4" s="755"/>
      <c r="J4" s="755"/>
      <c r="K4" s="755"/>
      <c r="L4" s="755"/>
      <c r="M4" s="755"/>
      <c r="N4" s="755"/>
      <c r="O4" s="755"/>
      <c r="P4" s="755"/>
      <c r="Q4" s="755"/>
    </row>
    <row r="5" spans="1:17" s="756" customFormat="1" ht="15.75" customHeight="1">
      <c r="A5" s="927" t="s">
        <v>362</v>
      </c>
      <c r="B5" s="927"/>
      <c r="C5" s="927"/>
      <c r="D5" s="927"/>
      <c r="E5" s="927"/>
      <c r="F5" s="927"/>
      <c r="G5" s="755"/>
      <c r="H5" s="755"/>
      <c r="I5" s="755"/>
      <c r="J5" s="755"/>
      <c r="K5" s="755"/>
      <c r="L5" s="755"/>
      <c r="M5" s="755"/>
      <c r="N5" s="755"/>
      <c r="O5" s="755"/>
      <c r="P5" s="755"/>
      <c r="Q5" s="755"/>
    </row>
    <row r="6" spans="1:15" s="560" customFormat="1" ht="12.75">
      <c r="A6" s="917" t="s">
        <v>363</v>
      </c>
      <c r="B6" s="917"/>
      <c r="C6" s="917"/>
      <c r="D6" s="917"/>
      <c r="E6" s="917"/>
      <c r="F6" s="917"/>
      <c r="G6" s="106"/>
      <c r="H6" s="106"/>
      <c r="I6" s="106"/>
      <c r="J6" s="106"/>
      <c r="K6" s="106"/>
      <c r="L6" s="106"/>
      <c r="M6" s="106"/>
      <c r="N6" s="168"/>
      <c r="O6" s="757"/>
    </row>
    <row r="7" spans="1:15" s="560" customFormat="1" ht="12" customHeight="1">
      <c r="A7" s="758" t="s">
        <v>364</v>
      </c>
      <c r="B7" s="41"/>
      <c r="C7" s="105"/>
      <c r="D7" s="304" t="s">
        <v>471</v>
      </c>
      <c r="F7" s="41"/>
      <c r="G7" s="105"/>
      <c r="H7" s="304"/>
      <c r="I7" s="304"/>
      <c r="J7" s="303"/>
      <c r="K7" s="105"/>
      <c r="N7" s="168"/>
      <c r="O7" s="757"/>
    </row>
    <row r="8" spans="2:4" ht="12.75">
      <c r="B8" s="760"/>
      <c r="D8" s="761" t="s">
        <v>286</v>
      </c>
    </row>
    <row r="9" spans="4:8" ht="12.75">
      <c r="D9" s="761" t="s">
        <v>393</v>
      </c>
      <c r="H9" s="762" t="s">
        <v>287</v>
      </c>
    </row>
    <row r="10" spans="1:8" s="765" customFormat="1" ht="57" customHeight="1">
      <c r="A10" s="763" t="s">
        <v>367</v>
      </c>
      <c r="B10" s="764" t="s">
        <v>288</v>
      </c>
      <c r="C10" s="764" t="s">
        <v>289</v>
      </c>
      <c r="D10" s="764" t="s">
        <v>290</v>
      </c>
      <c r="E10" s="763" t="s">
        <v>367</v>
      </c>
      <c r="F10" s="764" t="s">
        <v>291</v>
      </c>
      <c r="G10" s="764" t="s">
        <v>289</v>
      </c>
      <c r="H10" s="764" t="s">
        <v>292</v>
      </c>
    </row>
    <row r="11" spans="1:8" s="768" customFormat="1" ht="11.25" customHeight="1">
      <c r="A11" s="766">
        <v>1</v>
      </c>
      <c r="B11" s="766">
        <v>2</v>
      </c>
      <c r="C11" s="767">
        <v>3</v>
      </c>
      <c r="D11" s="767">
        <v>4</v>
      </c>
      <c r="E11" s="766">
        <v>1</v>
      </c>
      <c r="F11" s="766">
        <v>2</v>
      </c>
      <c r="G11" s="767">
        <v>3</v>
      </c>
      <c r="H11" s="767">
        <v>4</v>
      </c>
    </row>
    <row r="12" spans="1:11" s="771" customFormat="1" ht="12.75" customHeight="1">
      <c r="A12" s="769" t="s">
        <v>293</v>
      </c>
      <c r="B12" s="770">
        <v>1374682720</v>
      </c>
      <c r="C12" s="770">
        <v>1419301855</v>
      </c>
      <c r="D12" s="770">
        <v>44619135</v>
      </c>
      <c r="E12" s="769" t="s">
        <v>293</v>
      </c>
      <c r="F12" s="770" t="e">
        <f>F13+F22</f>
        <v>#REF!</v>
      </c>
      <c r="G12" s="770" t="e">
        <f>G13+G22</f>
        <v>#REF!</v>
      </c>
      <c r="H12" s="770" t="e">
        <f>G12-F12</f>
        <v>#REF!</v>
      </c>
      <c r="K12" s="772"/>
    </row>
    <row r="13" spans="1:8" s="771" customFormat="1" ht="12.75" customHeight="1">
      <c r="A13" s="773" t="s">
        <v>294</v>
      </c>
      <c r="B13" s="774">
        <v>1374681969</v>
      </c>
      <c r="C13" s="774">
        <v>1419301728</v>
      </c>
      <c r="D13" s="774">
        <v>44619759</v>
      </c>
      <c r="E13" s="773" t="s">
        <v>294</v>
      </c>
      <c r="F13" s="774">
        <f>F14+F18</f>
        <v>637879</v>
      </c>
      <c r="G13" s="774">
        <f>G14+G18</f>
        <v>713420</v>
      </c>
      <c r="H13" s="774">
        <f>G13-F13</f>
        <v>75541</v>
      </c>
    </row>
    <row r="14" spans="1:8" s="771" customFormat="1" ht="12.75" customHeight="1">
      <c r="A14" s="775" t="s">
        <v>295</v>
      </c>
      <c r="B14" s="774">
        <v>467291596</v>
      </c>
      <c r="C14" s="774">
        <v>202257493</v>
      </c>
      <c r="D14" s="774">
        <v>-265034103</v>
      </c>
      <c r="E14" s="775" t="s">
        <v>295</v>
      </c>
      <c r="F14" s="774">
        <f>SUM(F15:F16)</f>
        <v>467011</v>
      </c>
      <c r="G14" s="774">
        <f>SUM(G15:G16)</f>
        <v>201912</v>
      </c>
      <c r="H14" s="774">
        <f>G14-F14</f>
        <v>-265099</v>
      </c>
    </row>
    <row r="15" spans="1:14" ht="12.75" customHeight="1">
      <c r="A15" s="776" t="s">
        <v>296</v>
      </c>
      <c r="B15" s="777">
        <v>467010760</v>
      </c>
      <c r="C15" s="777">
        <v>201911955</v>
      </c>
      <c r="D15" s="777">
        <v>-265098805</v>
      </c>
      <c r="E15" s="776" t="s">
        <v>297</v>
      </c>
      <c r="F15" s="777">
        <f>ROUND(B15/1000,0)</f>
        <v>467011</v>
      </c>
      <c r="G15" s="777">
        <f>ROUND(C15/1000,0)</f>
        <v>201912</v>
      </c>
      <c r="H15" s="777">
        <f>G15-F15</f>
        <v>-265099</v>
      </c>
      <c r="J15" s="778"/>
      <c r="K15" s="771"/>
      <c r="L15" s="771"/>
      <c r="M15" s="771"/>
      <c r="N15" s="771"/>
    </row>
    <row r="16" spans="1:14" ht="12.75">
      <c r="A16" s="776" t="s">
        <v>298</v>
      </c>
      <c r="B16" s="777">
        <v>280836</v>
      </c>
      <c r="C16" s="777">
        <v>345538</v>
      </c>
      <c r="D16" s="777">
        <v>64702</v>
      </c>
      <c r="E16" s="776"/>
      <c r="F16" s="777"/>
      <c r="G16" s="777"/>
      <c r="H16" s="777"/>
      <c r="J16" s="778"/>
      <c r="K16" s="771"/>
      <c r="L16" s="771"/>
      <c r="M16" s="771"/>
      <c r="N16" s="771"/>
    </row>
    <row r="17" spans="1:14" ht="12.75" customHeight="1">
      <c r="A17" s="776"/>
      <c r="B17" s="777"/>
      <c r="C17" s="777"/>
      <c r="D17" s="777"/>
      <c r="E17" s="776"/>
      <c r="F17" s="777"/>
      <c r="G17" s="777"/>
      <c r="H17" s="777"/>
      <c r="K17" s="771"/>
      <c r="L17" s="771"/>
      <c r="M17" s="771"/>
      <c r="N17" s="771"/>
    </row>
    <row r="18" spans="1:8" s="771" customFormat="1" ht="12.75" customHeight="1">
      <c r="A18" s="775" t="s">
        <v>299</v>
      </c>
      <c r="B18" s="774">
        <v>907390373</v>
      </c>
      <c r="C18" s="774">
        <v>1217044235</v>
      </c>
      <c r="D18" s="774">
        <v>309653862</v>
      </c>
      <c r="E18" s="775" t="s">
        <v>299</v>
      </c>
      <c r="F18" s="774">
        <f>SUM(F19:F20)</f>
        <v>170868</v>
      </c>
      <c r="G18" s="774">
        <f>SUM(G19:G20)</f>
        <v>511508</v>
      </c>
      <c r="H18" s="774">
        <f>G18-F18</f>
        <v>340640</v>
      </c>
    </row>
    <row r="19" spans="1:14" ht="12.75" customHeight="1">
      <c r="A19" s="776" t="s">
        <v>296</v>
      </c>
      <c r="B19" s="777">
        <v>170867554</v>
      </c>
      <c r="C19" s="777">
        <v>511508456</v>
      </c>
      <c r="D19" s="777">
        <v>340640902</v>
      </c>
      <c r="E19" s="776" t="s">
        <v>297</v>
      </c>
      <c r="F19" s="777">
        <f>ROUND(B19/1000,0)</f>
        <v>170868</v>
      </c>
      <c r="G19" s="777">
        <f>ROUND(C19/1000,0)</f>
        <v>511508</v>
      </c>
      <c r="H19" s="777">
        <f>G19-F19</f>
        <v>340640</v>
      </c>
      <c r="K19" s="771"/>
      <c r="L19" s="771"/>
      <c r="M19" s="771"/>
      <c r="N19" s="771"/>
    </row>
    <row r="20" spans="1:14" ht="12.75">
      <c r="A20" s="776" t="s">
        <v>298</v>
      </c>
      <c r="B20" s="777">
        <v>736522819</v>
      </c>
      <c r="C20" s="777">
        <v>705535779</v>
      </c>
      <c r="D20" s="777">
        <v>-30987040</v>
      </c>
      <c r="E20" s="776"/>
      <c r="F20" s="777"/>
      <c r="G20" s="777"/>
      <c r="H20" s="777"/>
      <c r="K20" s="771"/>
      <c r="L20" s="771"/>
      <c r="M20" s="771"/>
      <c r="N20" s="771"/>
    </row>
    <row r="21" spans="1:14" ht="12.75" customHeight="1">
      <c r="A21" s="776"/>
      <c r="B21" s="777"/>
      <c r="C21" s="777"/>
      <c r="D21" s="777"/>
      <c r="E21" s="776"/>
      <c r="F21" s="777"/>
      <c r="G21" s="777"/>
      <c r="H21" s="777"/>
      <c r="K21" s="771"/>
      <c r="L21" s="771"/>
      <c r="M21" s="771"/>
      <c r="N21" s="771"/>
    </row>
    <row r="22" spans="1:8" s="771" customFormat="1" ht="12.75" customHeight="1">
      <c r="A22" s="773" t="s">
        <v>300</v>
      </c>
      <c r="B22" s="774">
        <v>751</v>
      </c>
      <c r="C22" s="774">
        <v>127</v>
      </c>
      <c r="D22" s="774">
        <v>-624</v>
      </c>
      <c r="E22" s="773" t="s">
        <v>301</v>
      </c>
      <c r="F22" s="774" t="e">
        <f>F23</f>
        <v>#REF!</v>
      </c>
      <c r="G22" s="774" t="e">
        <f>G23</f>
        <v>#REF!</v>
      </c>
      <c r="H22" s="774" t="e">
        <f>G22-F22</f>
        <v>#REF!</v>
      </c>
    </row>
    <row r="23" spans="1:8" s="771" customFormat="1" ht="12.75">
      <c r="A23" s="775" t="s">
        <v>302</v>
      </c>
      <c r="B23" s="774">
        <v>751</v>
      </c>
      <c r="C23" s="774">
        <v>127</v>
      </c>
      <c r="D23" s="774">
        <v>-624</v>
      </c>
      <c r="E23" s="775" t="s">
        <v>302</v>
      </c>
      <c r="F23" s="774" t="e">
        <f>SUM(#REF!)</f>
        <v>#REF!</v>
      </c>
      <c r="G23" s="774" t="e">
        <f>SUM(#REF!)</f>
        <v>#REF!</v>
      </c>
      <c r="H23" s="774" t="e">
        <f>G23-F23</f>
        <v>#REF!</v>
      </c>
    </row>
    <row r="24" spans="1:8" s="771" customFormat="1" ht="12.75">
      <c r="A24" s="776"/>
      <c r="B24" s="777"/>
      <c r="C24" s="777"/>
      <c r="D24" s="774"/>
      <c r="E24" s="775"/>
      <c r="F24" s="774"/>
      <c r="G24" s="774"/>
      <c r="H24" s="774"/>
    </row>
    <row r="25" spans="1:8" s="771" customFormat="1" ht="12" customHeight="1">
      <c r="A25" s="775" t="s">
        <v>303</v>
      </c>
      <c r="B25" s="774">
        <v>0</v>
      </c>
      <c r="C25" s="774">
        <v>0</v>
      </c>
      <c r="D25" s="774">
        <v>0</v>
      </c>
      <c r="E25" s="775" t="s">
        <v>299</v>
      </c>
      <c r="F25" s="774" t="e">
        <f>SUM(#REF!)</f>
        <v>#REF!</v>
      </c>
      <c r="G25" s="774" t="e">
        <f>SUM(#REF!)</f>
        <v>#REF!</v>
      </c>
      <c r="H25" s="774" t="e">
        <f>G25-F25</f>
        <v>#REF!</v>
      </c>
    </row>
    <row r="26" spans="1:8" ht="12.75">
      <c r="A26" s="779"/>
      <c r="B26" s="780"/>
      <c r="C26" s="780"/>
      <c r="D26" s="781"/>
      <c r="E26" s="779"/>
      <c r="F26" s="780"/>
      <c r="G26" s="780"/>
      <c r="H26" s="780"/>
    </row>
    <row r="27" spans="1:8" ht="12.75">
      <c r="A27" s="779"/>
      <c r="B27" s="780"/>
      <c r="C27" s="780"/>
      <c r="D27" s="780"/>
      <c r="E27" s="779"/>
      <c r="F27" s="780"/>
      <c r="G27" s="780"/>
      <c r="H27" s="780"/>
    </row>
    <row r="29" spans="1:56" s="788" customFormat="1" ht="12.75" customHeight="1">
      <c r="A29" s="782" t="s">
        <v>304</v>
      </c>
      <c r="B29" s="783"/>
      <c r="C29" s="784"/>
      <c r="D29" s="785"/>
      <c r="E29" s="786"/>
      <c r="F29" s="787"/>
      <c r="K29" s="768"/>
      <c r="L29" s="768"/>
      <c r="M29" s="768"/>
      <c r="N29" s="768"/>
      <c r="O29" s="768"/>
      <c r="P29" s="768"/>
      <c r="Q29" s="768"/>
      <c r="R29" s="768"/>
      <c r="S29" s="768"/>
      <c r="T29" s="768"/>
      <c r="U29" s="768"/>
      <c r="V29" s="768"/>
      <c r="W29" s="768"/>
      <c r="X29" s="768"/>
      <c r="Y29" s="768"/>
      <c r="Z29" s="768"/>
      <c r="AA29" s="768"/>
      <c r="AB29" s="768"/>
      <c r="AC29" s="768"/>
      <c r="AD29" s="768"/>
      <c r="AE29" s="768"/>
      <c r="AF29" s="768"/>
      <c r="AG29" s="768"/>
      <c r="AH29" s="768"/>
      <c r="AI29" s="768"/>
      <c r="AJ29" s="768"/>
      <c r="AK29" s="768"/>
      <c r="AL29" s="768"/>
      <c r="AM29" s="768"/>
      <c r="AN29" s="768"/>
      <c r="AO29" s="768"/>
      <c r="AP29" s="768"/>
      <c r="AQ29" s="768"/>
      <c r="AR29" s="768"/>
      <c r="AS29" s="768"/>
      <c r="AT29" s="768"/>
      <c r="AU29" s="768"/>
      <c r="AV29" s="768"/>
      <c r="AW29" s="768"/>
      <c r="AX29" s="768"/>
      <c r="AY29" s="768"/>
      <c r="AZ29" s="768"/>
      <c r="BA29" s="768"/>
      <c r="BB29" s="768"/>
      <c r="BC29" s="768"/>
      <c r="BD29" s="768"/>
    </row>
    <row r="30" spans="1:6" ht="15.75">
      <c r="A30" s="782" t="s">
        <v>388</v>
      </c>
      <c r="B30" s="789"/>
      <c r="C30" s="789"/>
      <c r="D30" s="790" t="s">
        <v>389</v>
      </c>
      <c r="E30" s="791"/>
      <c r="F30" s="792" t="s">
        <v>389</v>
      </c>
    </row>
    <row r="34" ht="12.75">
      <c r="A34" s="793" t="s">
        <v>305</v>
      </c>
    </row>
  </sheetData>
  <mergeCells count="6">
    <mergeCell ref="A4:F4"/>
    <mergeCell ref="A5:F5"/>
    <mergeCell ref="A6:F6"/>
    <mergeCell ref="A1:F1"/>
    <mergeCell ref="A2:F2"/>
    <mergeCell ref="A3:F3"/>
  </mergeCells>
  <printOptions horizontalCentered="1"/>
  <pageMargins left="0.984251968503937" right="0.7480314960629921" top="0.984251968503937" bottom="0.984251968503937" header="0.5118110236220472" footer="0.5118110236220472"/>
  <pageSetup firstPageNumber="50" useFirstPageNumber="1" horizontalDpi="600" verticalDpi="600" orientation="portrait" paperSize="9" scale="86" r:id="rId2"/>
  <headerFooter alignWithMargins="0">
    <oddFooter>&amp;C&amp;P</oddFooter>
  </headerFooter>
  <colBreaks count="1" manualBreakCount="1">
    <brk id="8" max="53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B31"/>
  <sheetViews>
    <sheetView zoomScaleSheetLayoutView="120" workbookViewId="0" topLeftCell="A1">
      <selection activeCell="A12" sqref="A12"/>
    </sheetView>
  </sheetViews>
  <sheetFormatPr defaultColWidth="9.140625" defaultRowHeight="12.75"/>
  <cols>
    <col min="1" max="1" width="26.00390625" style="108" customWidth="1"/>
    <col min="2" max="3" width="14.8515625" style="108" customWidth="1"/>
    <col min="4" max="4" width="13.7109375" style="108" customWidth="1"/>
    <col min="5" max="5" width="14.8515625" style="108" customWidth="1"/>
    <col min="6" max="16384" width="9.140625" style="241" customWidth="1"/>
  </cols>
  <sheetData>
    <row r="1" spans="1:54" ht="55.5" customHeight="1">
      <c r="A1" s="899"/>
      <c r="B1" s="899"/>
      <c r="C1" s="899"/>
      <c r="D1" s="899"/>
      <c r="E1" s="899"/>
      <c r="F1" s="794"/>
      <c r="G1" s="794"/>
      <c r="H1" s="794"/>
      <c r="I1" s="794"/>
      <c r="J1" s="794"/>
      <c r="K1" s="794"/>
      <c r="L1" s="794"/>
      <c r="M1" s="794"/>
      <c r="N1" s="794"/>
      <c r="O1" s="794"/>
      <c r="P1" s="794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</row>
    <row r="2" spans="1:5" s="1" customFormat="1" ht="12.75" customHeight="1">
      <c r="A2" s="897" t="s">
        <v>359</v>
      </c>
      <c r="B2" s="897"/>
      <c r="C2" s="897"/>
      <c r="D2" s="897"/>
      <c r="E2" s="897"/>
    </row>
    <row r="3" spans="1:54" ht="17.25" customHeight="1">
      <c r="A3" s="896" t="s">
        <v>360</v>
      </c>
      <c r="B3" s="896"/>
      <c r="C3" s="896"/>
      <c r="D3" s="896"/>
      <c r="E3" s="896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</row>
    <row r="4" spans="1:16" s="302" customFormat="1" ht="17.25" customHeight="1">
      <c r="A4" s="931" t="s">
        <v>306</v>
      </c>
      <c r="B4" s="931"/>
      <c r="C4" s="931"/>
      <c r="D4" s="931"/>
      <c r="E4" s="931"/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533"/>
    </row>
    <row r="5" spans="1:16" s="302" customFormat="1" ht="15.75" customHeight="1">
      <c r="A5" s="932" t="s">
        <v>362</v>
      </c>
      <c r="B5" s="932"/>
      <c r="C5" s="932"/>
      <c r="D5" s="932"/>
      <c r="E5" s="932"/>
      <c r="F5" s="533"/>
      <c r="G5" s="533"/>
      <c r="H5" s="533"/>
      <c r="I5" s="533"/>
      <c r="J5" s="533"/>
      <c r="K5" s="533"/>
      <c r="L5" s="533"/>
      <c r="M5" s="533"/>
      <c r="N5" s="533"/>
      <c r="O5" s="533"/>
      <c r="P5" s="533"/>
    </row>
    <row r="6" spans="1:14" s="560" customFormat="1" ht="12" customHeight="1">
      <c r="A6" s="917" t="s">
        <v>363</v>
      </c>
      <c r="B6" s="917"/>
      <c r="C6" s="917"/>
      <c r="D6" s="917"/>
      <c r="E6" s="917"/>
      <c r="F6" s="106"/>
      <c r="G6" s="106"/>
      <c r="H6" s="106"/>
      <c r="I6" s="106"/>
      <c r="J6" s="106"/>
      <c r="K6" s="106"/>
      <c r="L6" s="106"/>
      <c r="M6" s="168"/>
      <c r="N6" s="757"/>
    </row>
    <row r="7" spans="1:7" s="86" customFormat="1" ht="12.75">
      <c r="A7" s="535" t="s">
        <v>364</v>
      </c>
      <c r="B7" s="105"/>
      <c r="C7" s="105"/>
      <c r="D7" s="41"/>
      <c r="E7" s="304" t="s">
        <v>365</v>
      </c>
      <c r="F7" s="560"/>
      <c r="G7" s="336"/>
    </row>
    <row r="8" ht="12.75">
      <c r="E8" s="93" t="s">
        <v>307</v>
      </c>
    </row>
    <row r="9" spans="1:5" ht="10.5" customHeight="1">
      <c r="A9" s="524"/>
      <c r="B9" s="524"/>
      <c r="C9" s="524"/>
      <c r="D9" s="524"/>
      <c r="E9" s="425" t="s">
        <v>393</v>
      </c>
    </row>
    <row r="10" spans="1:5" s="86" customFormat="1" ht="38.25">
      <c r="A10" s="109" t="s">
        <v>367</v>
      </c>
      <c r="B10" s="109" t="s">
        <v>395</v>
      </c>
      <c r="C10" s="109" t="s">
        <v>396</v>
      </c>
      <c r="D10" s="109" t="s">
        <v>308</v>
      </c>
      <c r="E10" s="109" t="s">
        <v>398</v>
      </c>
    </row>
    <row r="11" spans="1:5" s="86" customFormat="1" ht="12.75">
      <c r="A11" s="795">
        <v>1</v>
      </c>
      <c r="B11" s="109">
        <v>2</v>
      </c>
      <c r="C11" s="109">
        <v>3</v>
      </c>
      <c r="D11" s="109">
        <v>4</v>
      </c>
      <c r="E11" s="110">
        <v>5</v>
      </c>
    </row>
    <row r="12" spans="1:5" s="86" customFormat="1" ht="17.25" customHeight="1">
      <c r="A12" s="134" t="s">
        <v>309</v>
      </c>
      <c r="B12" s="202">
        <v>269778306</v>
      </c>
      <c r="C12" s="187">
        <v>13369839</v>
      </c>
      <c r="D12" s="451">
        <v>4.955861424973141</v>
      </c>
      <c r="E12" s="202">
        <v>13369839</v>
      </c>
    </row>
    <row r="13" spans="1:5" s="86" customFormat="1" ht="17.25" customHeight="1">
      <c r="A13" s="134" t="s">
        <v>310</v>
      </c>
      <c r="B13" s="202">
        <v>521089</v>
      </c>
      <c r="C13" s="202">
        <v>23953</v>
      </c>
      <c r="D13" s="451">
        <v>4.596719562301257</v>
      </c>
      <c r="E13" s="202">
        <v>23953</v>
      </c>
    </row>
    <row r="14" spans="1:5" s="86" customFormat="1" ht="17.25" customHeight="1">
      <c r="A14" s="134" t="s">
        <v>634</v>
      </c>
      <c r="B14" s="202">
        <v>19504467</v>
      </c>
      <c r="C14" s="202">
        <v>1601193</v>
      </c>
      <c r="D14" s="451">
        <v>8.209365577639215</v>
      </c>
      <c r="E14" s="202">
        <v>1601193</v>
      </c>
    </row>
    <row r="15" spans="1:5" s="86" customFormat="1" ht="17.25" customHeight="1">
      <c r="A15" s="331" t="s">
        <v>311</v>
      </c>
      <c r="B15" s="212">
        <v>19504467</v>
      </c>
      <c r="C15" s="193">
        <v>1601193</v>
      </c>
      <c r="D15" s="454">
        <v>8.209365577639215</v>
      </c>
      <c r="E15" s="212">
        <v>1601193</v>
      </c>
    </row>
    <row r="16" spans="1:5" s="86" customFormat="1" ht="17.25" customHeight="1">
      <c r="A16" s="134" t="s">
        <v>312</v>
      </c>
      <c r="B16" s="328">
        <v>3000000</v>
      </c>
      <c r="C16" s="187">
        <v>312882</v>
      </c>
      <c r="D16" s="796">
        <v>10.4294</v>
      </c>
      <c r="E16" s="328">
        <v>312882</v>
      </c>
    </row>
    <row r="17" spans="1:5" s="86" customFormat="1" ht="17.25" customHeight="1">
      <c r="A17" s="331" t="s">
        <v>313</v>
      </c>
      <c r="B17" s="329">
        <v>3000000</v>
      </c>
      <c r="C17" s="193">
        <v>312882</v>
      </c>
      <c r="D17" s="796">
        <v>10.4294</v>
      </c>
      <c r="E17" s="212">
        <v>312882</v>
      </c>
    </row>
    <row r="18" spans="1:5" s="86" customFormat="1" ht="17.25" customHeight="1">
      <c r="A18" s="134" t="s">
        <v>314</v>
      </c>
      <c r="B18" s="328">
        <v>4130207</v>
      </c>
      <c r="C18" s="187">
        <v>216831</v>
      </c>
      <c r="D18" s="796">
        <v>5.249882148763972</v>
      </c>
      <c r="E18" s="328">
        <v>216831</v>
      </c>
    </row>
    <row r="19" spans="1:5" s="86" customFormat="1" ht="17.25" customHeight="1">
      <c r="A19" s="134" t="s">
        <v>315</v>
      </c>
      <c r="B19" s="202">
        <v>296934069</v>
      </c>
      <c r="C19" s="202">
        <v>15524698</v>
      </c>
      <c r="D19" s="451">
        <v>5.228331680592705</v>
      </c>
      <c r="E19" s="202">
        <v>15524698</v>
      </c>
    </row>
    <row r="20" spans="1:5" s="86" customFormat="1" ht="12" customHeight="1">
      <c r="A20" s="797"/>
      <c r="B20" s="528"/>
      <c r="C20" s="94"/>
      <c r="D20" s="94"/>
      <c r="E20" s="94"/>
    </row>
    <row r="21" spans="1:5" s="86" customFormat="1" ht="12" customHeight="1">
      <c r="A21" s="797"/>
      <c r="B21" s="528"/>
      <c r="C21" s="94"/>
      <c r="D21" s="94"/>
      <c r="E21" s="94"/>
    </row>
    <row r="22" spans="1:5" s="86" customFormat="1" ht="12" customHeight="1">
      <c r="A22" s="797"/>
      <c r="B22" s="528"/>
      <c r="C22" s="94"/>
      <c r="D22" s="94"/>
      <c r="E22" s="94"/>
    </row>
    <row r="23" spans="1:5" s="86" customFormat="1" ht="12" customHeight="1">
      <c r="A23" s="36" t="s">
        <v>316</v>
      </c>
      <c r="B23" s="528"/>
      <c r="C23" s="94"/>
      <c r="D23" s="94"/>
      <c r="E23" s="93"/>
    </row>
    <row r="24" spans="1:8" s="86" customFormat="1" ht="12" customHeight="1">
      <c r="A24" s="36" t="s">
        <v>388</v>
      </c>
      <c r="B24" s="108"/>
      <c r="C24" s="336"/>
      <c r="E24" s="305" t="s">
        <v>389</v>
      </c>
      <c r="F24" s="336"/>
      <c r="H24" s="155"/>
    </row>
    <row r="25" spans="1:8" s="86" customFormat="1" ht="12" customHeight="1">
      <c r="A25" s="36"/>
      <c r="B25" s="108"/>
      <c r="C25" s="336"/>
      <c r="E25" s="305"/>
      <c r="F25" s="336"/>
      <c r="H25" s="155"/>
    </row>
    <row r="26" spans="1:8" s="86" customFormat="1" ht="12" customHeight="1">
      <c r="A26" s="36"/>
      <c r="B26" s="108"/>
      <c r="C26" s="336"/>
      <c r="E26" s="305"/>
      <c r="F26" s="336"/>
      <c r="H26" s="155"/>
    </row>
    <row r="27" spans="1:7" s="86" customFormat="1" ht="12.75">
      <c r="A27" s="36"/>
      <c r="B27" s="798"/>
      <c r="C27" s="336"/>
      <c r="E27" s="305"/>
      <c r="F27" s="336"/>
      <c r="G27" s="305"/>
    </row>
    <row r="28" s="108" customFormat="1" ht="12.75">
      <c r="A28" s="335" t="s">
        <v>742</v>
      </c>
    </row>
    <row r="29" spans="1:5" s="86" customFormat="1" ht="12.75">
      <c r="A29" s="108"/>
      <c r="B29" s="108"/>
      <c r="C29" s="108"/>
      <c r="D29" s="108"/>
      <c r="E29" s="108"/>
    </row>
    <row r="30" spans="1:5" s="86" customFormat="1" ht="12.75">
      <c r="A30" s="108"/>
      <c r="B30" s="108"/>
      <c r="C30" s="108"/>
      <c r="D30" s="108"/>
      <c r="E30" s="108"/>
    </row>
    <row r="31" spans="1:5" s="86" customFormat="1" ht="12.75">
      <c r="A31" s="108"/>
      <c r="B31" s="108"/>
      <c r="C31" s="108"/>
      <c r="D31" s="108"/>
      <c r="E31" s="108"/>
    </row>
  </sheetData>
  <mergeCells count="6">
    <mergeCell ref="A4:E4"/>
    <mergeCell ref="A5:E5"/>
    <mergeCell ref="A6:E6"/>
    <mergeCell ref="A1:E1"/>
    <mergeCell ref="A2:E2"/>
    <mergeCell ref="A3:E3"/>
  </mergeCells>
  <printOptions horizontalCentered="1"/>
  <pageMargins left="0.984251968503937" right="0.7480314960629921" top="0.7874015748031497" bottom="0.7874015748031497" header="0.5118110236220472" footer="0.5118110236220472"/>
  <pageSetup firstPageNumber="51" useFirstPageNumber="1" horizontalDpi="300" verticalDpi="300" orientation="portrait" paperSize="9" r:id="rId2"/>
  <headerFooter alignWithMargins="0">
    <oddFooter>&amp;L
&amp;C&amp;8&amp;P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7">
    <pageSetUpPr fitToPage="1"/>
  </sheetPr>
  <dimension ref="A1:AU59"/>
  <sheetViews>
    <sheetView workbookViewId="0" topLeftCell="E16">
      <selection activeCell="E5" sqref="E5:H5"/>
    </sheetView>
  </sheetViews>
  <sheetFormatPr defaultColWidth="9.140625" defaultRowHeight="12.75"/>
  <cols>
    <col min="1" max="1" width="12.8515625" style="819" hidden="1" customWidth="1"/>
    <col min="2" max="2" width="7.140625" style="819" hidden="1" customWidth="1"/>
    <col min="3" max="4" width="11.421875" style="819" hidden="1" customWidth="1"/>
    <col min="5" max="5" width="51.421875" style="819" customWidth="1"/>
    <col min="6" max="8" width="14.28125" style="819" customWidth="1"/>
    <col min="9" max="9" width="9.140625" style="819" customWidth="1"/>
    <col min="10" max="10" width="13.140625" style="819" customWidth="1"/>
    <col min="11" max="11" width="14.7109375" style="819" customWidth="1"/>
    <col min="12" max="16384" width="9.140625" style="819" customWidth="1"/>
  </cols>
  <sheetData>
    <row r="1" spans="1:47" s="800" customFormat="1" ht="57" customHeight="1">
      <c r="A1" s="799"/>
      <c r="B1" s="799"/>
      <c r="C1" s="799"/>
      <c r="D1" s="799"/>
      <c r="E1" s="933"/>
      <c r="F1" s="933"/>
      <c r="G1" s="933"/>
      <c r="H1" s="933"/>
      <c r="AD1" s="801"/>
      <c r="AE1" s="801"/>
      <c r="AF1" s="801"/>
      <c r="AG1" s="801"/>
      <c r="AH1" s="801"/>
      <c r="AI1" s="801"/>
      <c r="AJ1" s="801"/>
      <c r="AK1" s="801"/>
      <c r="AL1" s="801"/>
      <c r="AM1" s="801"/>
      <c r="AN1" s="801"/>
      <c r="AO1" s="801"/>
      <c r="AP1" s="801"/>
      <c r="AQ1" s="801"/>
      <c r="AR1" s="801"/>
      <c r="AS1" s="801"/>
      <c r="AT1" s="801"/>
      <c r="AU1" s="801"/>
    </row>
    <row r="2" spans="1:29" s="801" customFormat="1" ht="18.75" customHeight="1">
      <c r="A2" s="802"/>
      <c r="B2" s="802"/>
      <c r="C2" s="802"/>
      <c r="D2" s="802"/>
      <c r="E2" s="934" t="s">
        <v>359</v>
      </c>
      <c r="F2" s="934"/>
      <c r="G2" s="934"/>
      <c r="H2" s="934"/>
      <c r="I2" s="800"/>
      <c r="J2" s="800"/>
      <c r="K2" s="800"/>
      <c r="L2" s="800"/>
      <c r="M2" s="800"/>
      <c r="N2" s="800"/>
      <c r="O2" s="800"/>
      <c r="P2" s="800"/>
      <c r="Q2" s="800"/>
      <c r="R2" s="800"/>
      <c r="S2" s="800"/>
      <c r="T2" s="800"/>
      <c r="U2" s="800"/>
      <c r="V2" s="800"/>
      <c r="W2" s="800"/>
      <c r="X2" s="800"/>
      <c r="Y2" s="800"/>
      <c r="Z2" s="800"/>
      <c r="AA2" s="800"/>
      <c r="AB2" s="800"/>
      <c r="AC2" s="800"/>
    </row>
    <row r="3" spans="1:29" s="801" customFormat="1" ht="12.75">
      <c r="A3" s="803"/>
      <c r="B3" s="804"/>
      <c r="C3" s="804"/>
      <c r="D3" s="804"/>
      <c r="E3" s="805"/>
      <c r="F3" s="805"/>
      <c r="G3" s="806"/>
      <c r="H3" s="807"/>
      <c r="I3" s="800"/>
      <c r="J3" s="800"/>
      <c r="K3" s="800"/>
      <c r="L3" s="800"/>
      <c r="M3" s="800"/>
      <c r="N3" s="800"/>
      <c r="O3" s="800"/>
      <c r="P3" s="800"/>
      <c r="Q3" s="800"/>
      <c r="R3" s="800"/>
      <c r="S3" s="800"/>
      <c r="T3" s="800"/>
      <c r="U3" s="800"/>
      <c r="V3" s="800"/>
      <c r="W3" s="800"/>
      <c r="X3" s="800"/>
      <c r="Y3" s="800"/>
      <c r="Z3" s="800"/>
      <c r="AA3" s="800"/>
      <c r="AB3" s="800"/>
      <c r="AC3" s="800"/>
    </row>
    <row r="4" spans="1:29" s="808" customFormat="1" ht="15.75">
      <c r="A4" s="799"/>
      <c r="B4" s="799"/>
      <c r="C4" s="799"/>
      <c r="D4" s="799"/>
      <c r="E4" s="933" t="s">
        <v>360</v>
      </c>
      <c r="F4" s="933"/>
      <c r="G4" s="933"/>
      <c r="H4" s="933"/>
      <c r="I4" s="800"/>
      <c r="J4" s="800"/>
      <c r="K4" s="800"/>
      <c r="L4" s="800"/>
      <c r="M4" s="800"/>
      <c r="N4" s="800"/>
      <c r="O4" s="800"/>
      <c r="P4" s="800"/>
      <c r="Q4" s="800"/>
      <c r="R4" s="800"/>
      <c r="S4" s="800"/>
      <c r="T4" s="800"/>
      <c r="U4" s="800"/>
      <c r="V4" s="800"/>
      <c r="W4" s="800"/>
      <c r="X4" s="800"/>
      <c r="Y4" s="800"/>
      <c r="Z4" s="800"/>
      <c r="AA4" s="800"/>
      <c r="AB4" s="800"/>
      <c r="AC4" s="800"/>
    </row>
    <row r="5" spans="1:29" s="808" customFormat="1" ht="15.75">
      <c r="A5" s="809"/>
      <c r="B5" s="809"/>
      <c r="C5" s="809"/>
      <c r="D5" s="809"/>
      <c r="E5" s="936" t="s">
        <v>317</v>
      </c>
      <c r="F5" s="936"/>
      <c r="G5" s="936"/>
      <c r="H5" s="936"/>
      <c r="I5" s="800"/>
      <c r="J5" s="800"/>
      <c r="K5" s="800"/>
      <c r="L5" s="800"/>
      <c r="M5" s="800"/>
      <c r="N5" s="800"/>
      <c r="O5" s="800"/>
      <c r="P5" s="800"/>
      <c r="Q5" s="800"/>
      <c r="R5" s="800"/>
      <c r="S5" s="800"/>
      <c r="T5" s="800"/>
      <c r="U5" s="800"/>
      <c r="V5" s="800"/>
      <c r="W5" s="800"/>
      <c r="X5" s="800"/>
      <c r="Y5" s="800"/>
      <c r="Z5" s="800"/>
      <c r="AA5" s="800"/>
      <c r="AB5" s="800"/>
      <c r="AC5" s="800"/>
    </row>
    <row r="6" spans="1:29" s="808" customFormat="1" ht="15.75">
      <c r="A6" s="810"/>
      <c r="B6" s="810"/>
      <c r="C6" s="810"/>
      <c r="D6" s="810"/>
      <c r="E6" s="937" t="s">
        <v>318</v>
      </c>
      <c r="F6" s="937"/>
      <c r="G6" s="937"/>
      <c r="H6" s="937"/>
      <c r="I6" s="800"/>
      <c r="J6" s="800"/>
      <c r="K6" s="800"/>
      <c r="L6" s="800"/>
      <c r="M6" s="800"/>
      <c r="N6" s="800"/>
      <c r="O6" s="800"/>
      <c r="P6" s="800"/>
      <c r="Q6" s="800"/>
      <c r="R6" s="800"/>
      <c r="S6" s="800"/>
      <c r="T6" s="800"/>
      <c r="U6" s="800"/>
      <c r="V6" s="800"/>
      <c r="W6" s="800"/>
      <c r="X6" s="800"/>
      <c r="Y6" s="800"/>
      <c r="Z6" s="800"/>
      <c r="AA6" s="800"/>
      <c r="AB6" s="800"/>
      <c r="AC6" s="800"/>
    </row>
    <row r="7" spans="1:29" s="303" customFormat="1" ht="12.75">
      <c r="A7" s="811"/>
      <c r="B7" s="811"/>
      <c r="C7" s="811"/>
      <c r="D7" s="811"/>
      <c r="E7" s="938" t="s">
        <v>363</v>
      </c>
      <c r="F7" s="938"/>
      <c r="G7" s="938"/>
      <c r="H7" s="938"/>
      <c r="I7" s="800"/>
      <c r="J7" s="800"/>
      <c r="K7" s="800"/>
      <c r="L7" s="800"/>
      <c r="M7" s="800"/>
      <c r="N7" s="800"/>
      <c r="O7" s="800"/>
      <c r="P7" s="800"/>
      <c r="Q7" s="800"/>
      <c r="R7" s="800"/>
      <c r="S7" s="800"/>
      <c r="T7" s="800"/>
      <c r="U7" s="800"/>
      <c r="V7" s="800"/>
      <c r="W7" s="800"/>
      <c r="X7" s="800"/>
      <c r="Y7" s="800"/>
      <c r="Z7" s="800"/>
      <c r="AA7" s="800"/>
      <c r="AB7" s="800"/>
      <c r="AC7" s="800"/>
    </row>
    <row r="8" spans="1:29" s="303" customFormat="1" ht="12.75">
      <c r="A8" s="812"/>
      <c r="B8" s="41"/>
      <c r="C8" s="105"/>
      <c r="E8" s="812" t="s">
        <v>319</v>
      </c>
      <c r="G8" s="813"/>
      <c r="H8" s="304" t="s">
        <v>471</v>
      </c>
      <c r="I8" s="800"/>
      <c r="J8" s="800"/>
      <c r="K8" s="800"/>
      <c r="L8" s="800"/>
      <c r="M8" s="800"/>
      <c r="N8" s="800"/>
      <c r="O8" s="800"/>
      <c r="P8" s="800"/>
      <c r="Q8" s="800"/>
      <c r="R8" s="800"/>
      <c r="S8" s="800"/>
      <c r="T8" s="800"/>
      <c r="U8" s="800"/>
      <c r="V8" s="800"/>
      <c r="W8" s="800"/>
      <c r="X8" s="800"/>
      <c r="Y8" s="800"/>
      <c r="Z8" s="800"/>
      <c r="AA8" s="800"/>
      <c r="AB8" s="800"/>
      <c r="AC8" s="800"/>
    </row>
    <row r="9" spans="1:29" s="808" customFormat="1" ht="15.75">
      <c r="A9" s="814"/>
      <c r="B9" s="814"/>
      <c r="C9" s="814"/>
      <c r="E9" s="813"/>
      <c r="G9" s="813"/>
      <c r="H9" s="815" t="s">
        <v>320</v>
      </c>
      <c r="I9" s="800"/>
      <c r="J9" s="800"/>
      <c r="K9" s="800"/>
      <c r="L9" s="800"/>
      <c r="M9" s="800"/>
      <c r="N9" s="800"/>
      <c r="O9" s="800"/>
      <c r="P9" s="800"/>
      <c r="Q9" s="800"/>
      <c r="R9" s="800"/>
      <c r="S9" s="800"/>
      <c r="T9" s="800"/>
      <c r="U9" s="800"/>
      <c r="V9" s="800"/>
      <c r="W9" s="800"/>
      <c r="X9" s="800"/>
      <c r="Y9" s="800"/>
      <c r="Z9" s="800"/>
      <c r="AA9" s="800"/>
      <c r="AB9" s="800"/>
      <c r="AC9" s="800"/>
    </row>
    <row r="10" spans="1:8" s="800" customFormat="1" ht="12.75">
      <c r="A10" s="816"/>
      <c r="E10" s="813"/>
      <c r="G10" s="813"/>
      <c r="H10" s="817" t="s">
        <v>321</v>
      </c>
    </row>
    <row r="11" spans="1:8" ht="12.75" customHeight="1">
      <c r="A11" s="935" t="s">
        <v>530</v>
      </c>
      <c r="B11" s="935"/>
      <c r="C11" s="935"/>
      <c r="D11" s="935"/>
      <c r="E11" s="939" t="s">
        <v>367</v>
      </c>
      <c r="F11" s="939" t="s">
        <v>473</v>
      </c>
      <c r="G11" s="939" t="s">
        <v>396</v>
      </c>
      <c r="H11" s="939" t="s">
        <v>371</v>
      </c>
    </row>
    <row r="12" spans="1:8" ht="25.5">
      <c r="A12" s="818" t="s">
        <v>322</v>
      </c>
      <c r="B12" s="818" t="s">
        <v>323</v>
      </c>
      <c r="C12" s="818" t="s">
        <v>324</v>
      </c>
      <c r="D12" s="818" t="s">
        <v>325</v>
      </c>
      <c r="E12" s="940"/>
      <c r="F12" s="940"/>
      <c r="G12" s="940"/>
      <c r="H12" s="940"/>
    </row>
    <row r="13" spans="1:8" ht="12.75">
      <c r="A13" s="818">
        <v>1</v>
      </c>
      <c r="B13" s="818">
        <v>2</v>
      </c>
      <c r="C13" s="818">
        <v>3</v>
      </c>
      <c r="D13" s="818">
        <v>4</v>
      </c>
      <c r="E13" s="820">
        <v>1</v>
      </c>
      <c r="F13" s="820">
        <v>2</v>
      </c>
      <c r="G13" s="820">
        <v>3</v>
      </c>
      <c r="H13" s="820">
        <v>4</v>
      </c>
    </row>
    <row r="14" spans="1:8" ht="22.5" customHeight="1">
      <c r="A14" s="821" t="s">
        <v>326</v>
      </c>
      <c r="B14" s="822"/>
      <c r="C14" s="822"/>
      <c r="D14" s="823"/>
      <c r="E14" s="824" t="s">
        <v>384</v>
      </c>
      <c r="F14" s="825">
        <v>-134000000</v>
      </c>
      <c r="G14" s="825">
        <v>1327257.89</v>
      </c>
      <c r="H14" s="826">
        <v>1327257.89</v>
      </c>
    </row>
    <row r="15" spans="1:8" ht="6.75" customHeight="1">
      <c r="A15" s="827"/>
      <c r="B15" s="827"/>
      <c r="C15" s="827"/>
      <c r="D15" s="828"/>
      <c r="E15" s="827"/>
      <c r="F15" s="829"/>
      <c r="G15" s="830"/>
      <c r="H15" s="830"/>
    </row>
    <row r="16" spans="1:8" ht="15.75">
      <c r="A16" s="821" t="s">
        <v>326</v>
      </c>
      <c r="B16" s="822"/>
      <c r="C16" s="822"/>
      <c r="D16" s="823"/>
      <c r="E16" s="824" t="s">
        <v>911</v>
      </c>
      <c r="F16" s="825">
        <v>-157359968</v>
      </c>
      <c r="G16" s="825">
        <v>-202459</v>
      </c>
      <c r="H16" s="826">
        <v>-202459</v>
      </c>
    </row>
    <row r="17" spans="1:8" ht="13.5">
      <c r="A17" s="831"/>
      <c r="B17" s="832"/>
      <c r="C17" s="833" t="s">
        <v>327</v>
      </c>
      <c r="D17" s="834"/>
      <c r="E17" s="835" t="s">
        <v>328</v>
      </c>
      <c r="F17" s="836">
        <v>-84242514</v>
      </c>
      <c r="G17" s="836">
        <v>-140872</v>
      </c>
      <c r="H17" s="837">
        <v>-140872</v>
      </c>
    </row>
    <row r="18" spans="1:8" ht="13.5">
      <c r="A18" s="838"/>
      <c r="B18" s="839"/>
      <c r="C18" s="840" t="s">
        <v>329</v>
      </c>
      <c r="D18" s="841"/>
      <c r="E18" s="842" t="s">
        <v>330</v>
      </c>
      <c r="F18" s="843">
        <v>0</v>
      </c>
      <c r="G18" s="843">
        <v>0</v>
      </c>
      <c r="H18" s="844">
        <v>0</v>
      </c>
    </row>
    <row r="19" spans="1:8" ht="12.75">
      <c r="A19" s="845"/>
      <c r="B19" s="846"/>
      <c r="C19" s="847" t="s">
        <v>331</v>
      </c>
      <c r="D19" s="848"/>
      <c r="E19" s="849" t="s">
        <v>332</v>
      </c>
      <c r="F19" s="850">
        <v>0</v>
      </c>
      <c r="G19" s="850">
        <v>0</v>
      </c>
      <c r="H19" s="851">
        <v>0</v>
      </c>
    </row>
    <row r="20" spans="1:8" ht="12.75">
      <c r="A20" s="845"/>
      <c r="B20" s="846"/>
      <c r="C20" s="847"/>
      <c r="D20" s="848"/>
      <c r="E20" s="849"/>
      <c r="F20" s="850"/>
      <c r="G20" s="850"/>
      <c r="H20" s="851"/>
    </row>
    <row r="21" spans="1:8" ht="13.5">
      <c r="A21" s="838"/>
      <c r="B21" s="839" t="s">
        <v>333</v>
      </c>
      <c r="C21" s="840" t="s">
        <v>334</v>
      </c>
      <c r="D21" s="841"/>
      <c r="E21" s="842" t="s">
        <v>335</v>
      </c>
      <c r="F21" s="843">
        <v>0</v>
      </c>
      <c r="G21" s="843">
        <v>0</v>
      </c>
      <c r="H21" s="844">
        <v>0</v>
      </c>
    </row>
    <row r="22" spans="1:8" ht="12.75">
      <c r="A22" s="845"/>
      <c r="B22" s="846"/>
      <c r="C22" s="852"/>
      <c r="D22" s="848"/>
      <c r="E22" s="853"/>
      <c r="F22" s="850"/>
      <c r="G22" s="850"/>
      <c r="H22" s="851"/>
    </row>
    <row r="23" spans="1:8" ht="13.5">
      <c r="A23" s="838"/>
      <c r="B23" s="839"/>
      <c r="C23" s="840" t="s">
        <v>336</v>
      </c>
      <c r="D23" s="841"/>
      <c r="E23" s="842" t="s">
        <v>337</v>
      </c>
      <c r="F23" s="843">
        <v>-84242514</v>
      </c>
      <c r="G23" s="843">
        <v>-140872</v>
      </c>
      <c r="H23" s="844">
        <v>-140872</v>
      </c>
    </row>
    <row r="24" spans="1:8" ht="12.75">
      <c r="A24" s="845"/>
      <c r="B24" s="846"/>
      <c r="C24" s="847" t="s">
        <v>338</v>
      </c>
      <c r="D24" s="848"/>
      <c r="E24" s="849" t="s">
        <v>339</v>
      </c>
      <c r="F24" s="854">
        <v>-69242514</v>
      </c>
      <c r="G24" s="854">
        <v>-140872</v>
      </c>
      <c r="H24" s="855">
        <v>-140872</v>
      </c>
    </row>
    <row r="25" spans="1:8" ht="12.75">
      <c r="A25" s="845"/>
      <c r="B25" s="846"/>
      <c r="C25" s="852"/>
      <c r="D25" s="848">
        <v>1000</v>
      </c>
      <c r="E25" s="856" t="s">
        <v>340</v>
      </c>
      <c r="F25" s="857">
        <v>-1436467</v>
      </c>
      <c r="G25" s="857">
        <v>0</v>
      </c>
      <c r="H25" s="855">
        <v>0</v>
      </c>
    </row>
    <row r="26" spans="1:8" ht="12.75">
      <c r="A26" s="845"/>
      <c r="B26" s="846"/>
      <c r="C26" s="852"/>
      <c r="D26" s="848">
        <v>3000</v>
      </c>
      <c r="E26" s="856" t="s">
        <v>341</v>
      </c>
      <c r="F26" s="857">
        <v>-52108419</v>
      </c>
      <c r="G26" s="857">
        <v>0</v>
      </c>
      <c r="H26" s="855">
        <v>0</v>
      </c>
    </row>
    <row r="27" spans="1:8" ht="12.75">
      <c r="A27" s="845"/>
      <c r="B27" s="846"/>
      <c r="C27" s="852"/>
      <c r="D27" s="848">
        <v>4000</v>
      </c>
      <c r="E27" s="856" t="s">
        <v>342</v>
      </c>
      <c r="F27" s="857">
        <v>-15697628</v>
      </c>
      <c r="G27" s="857">
        <v>-140872</v>
      </c>
      <c r="H27" s="855">
        <v>-140872</v>
      </c>
    </row>
    <row r="28" spans="1:8" ht="12.75">
      <c r="A28" s="845"/>
      <c r="B28" s="846"/>
      <c r="C28" s="852"/>
      <c r="D28" s="848"/>
      <c r="E28" s="856" t="s">
        <v>343</v>
      </c>
      <c r="F28" s="857">
        <v>0</v>
      </c>
      <c r="G28" s="857">
        <v>0</v>
      </c>
      <c r="H28" s="855">
        <v>0</v>
      </c>
    </row>
    <row r="29" spans="1:8" ht="12.75">
      <c r="A29" s="845"/>
      <c r="B29" s="846"/>
      <c r="C29" s="847" t="s">
        <v>344</v>
      </c>
      <c r="D29" s="848"/>
      <c r="E29" s="858" t="s">
        <v>345</v>
      </c>
      <c r="F29" s="854">
        <v>-15000000</v>
      </c>
      <c r="G29" s="854">
        <v>0</v>
      </c>
      <c r="H29" s="859">
        <v>0</v>
      </c>
    </row>
    <row r="30" spans="1:8" ht="12.75">
      <c r="A30" s="845"/>
      <c r="B30" s="846"/>
      <c r="C30" s="852"/>
      <c r="D30" s="848"/>
      <c r="E30" s="852"/>
      <c r="F30" s="854"/>
      <c r="G30" s="854"/>
      <c r="H30" s="859"/>
    </row>
    <row r="31" spans="1:8" ht="13.5">
      <c r="A31" s="838"/>
      <c r="B31" s="839"/>
      <c r="C31" s="860" t="s">
        <v>346</v>
      </c>
      <c r="D31" s="841"/>
      <c r="E31" s="860" t="s">
        <v>347</v>
      </c>
      <c r="F31" s="861">
        <v>-73117454</v>
      </c>
      <c r="G31" s="861">
        <v>-61587</v>
      </c>
      <c r="H31" s="862">
        <v>-61587</v>
      </c>
    </row>
    <row r="32" spans="1:8" ht="12.75">
      <c r="A32" s="863"/>
      <c r="B32" s="864"/>
      <c r="C32" s="865"/>
      <c r="D32" s="866"/>
      <c r="E32" s="865"/>
      <c r="F32" s="867"/>
      <c r="G32" s="867"/>
      <c r="H32" s="868"/>
    </row>
    <row r="33" spans="1:10" ht="15.75">
      <c r="A33" s="821" t="s">
        <v>348</v>
      </c>
      <c r="B33" s="822"/>
      <c r="C33" s="822"/>
      <c r="D33" s="823"/>
      <c r="E33" s="824" t="s">
        <v>912</v>
      </c>
      <c r="F33" s="825">
        <v>23359968</v>
      </c>
      <c r="G33" s="825">
        <v>1529716.89</v>
      </c>
      <c r="H33" s="826">
        <v>1529716.89</v>
      </c>
      <c r="J33" s="869"/>
    </row>
    <row r="34" spans="1:8" ht="13.5">
      <c r="A34" s="831"/>
      <c r="B34" s="832"/>
      <c r="C34" s="833" t="s">
        <v>327</v>
      </c>
      <c r="D34" s="834"/>
      <c r="E34" s="833" t="s">
        <v>328</v>
      </c>
      <c r="F34" s="870">
        <v>21462648</v>
      </c>
      <c r="G34" s="870">
        <v>1458562.89</v>
      </c>
      <c r="H34" s="871">
        <v>1458562.89</v>
      </c>
    </row>
    <row r="35" spans="1:8" ht="13.5">
      <c r="A35" s="838"/>
      <c r="B35" s="839"/>
      <c r="C35" s="840" t="s">
        <v>329</v>
      </c>
      <c r="D35" s="841"/>
      <c r="E35" s="860" t="s">
        <v>330</v>
      </c>
      <c r="F35" s="861">
        <v>2743640</v>
      </c>
      <c r="G35" s="861">
        <v>125456</v>
      </c>
      <c r="H35" s="862">
        <v>125456</v>
      </c>
    </row>
    <row r="36" spans="1:8" ht="12.75">
      <c r="A36" s="845"/>
      <c r="B36" s="846" t="s">
        <v>349</v>
      </c>
      <c r="C36" s="847" t="s">
        <v>350</v>
      </c>
      <c r="D36" s="848"/>
      <c r="E36" s="858" t="s">
        <v>351</v>
      </c>
      <c r="F36" s="854">
        <v>2603640</v>
      </c>
      <c r="G36" s="854">
        <v>125456</v>
      </c>
      <c r="H36" s="859">
        <v>125456</v>
      </c>
    </row>
    <row r="37" spans="1:8" ht="12.75">
      <c r="A37" s="845"/>
      <c r="B37" s="846"/>
      <c r="C37" s="852"/>
      <c r="D37" s="848">
        <v>6006</v>
      </c>
      <c r="E37" s="856" t="s">
        <v>352</v>
      </c>
      <c r="F37" s="857">
        <v>2603640</v>
      </c>
      <c r="G37" s="857">
        <v>125456</v>
      </c>
      <c r="H37" s="855">
        <v>125456</v>
      </c>
    </row>
    <row r="38" spans="1:8" ht="12.75">
      <c r="A38" s="845"/>
      <c r="B38" s="846"/>
      <c r="C38" s="847" t="s">
        <v>331</v>
      </c>
      <c r="D38" s="848"/>
      <c r="E38" s="858" t="s">
        <v>332</v>
      </c>
      <c r="F38" s="854">
        <v>140000</v>
      </c>
      <c r="G38" s="854">
        <v>0</v>
      </c>
      <c r="H38" s="859">
        <v>0</v>
      </c>
    </row>
    <row r="39" spans="1:8" ht="12.75">
      <c r="A39" s="845"/>
      <c r="B39" s="846"/>
      <c r="C39" s="847"/>
      <c r="D39" s="848"/>
      <c r="E39" s="858"/>
      <c r="F39" s="854"/>
      <c r="G39" s="854"/>
      <c r="H39" s="859"/>
    </row>
    <row r="40" spans="1:8" ht="13.5">
      <c r="A40" s="838"/>
      <c r="B40" s="839" t="s">
        <v>333</v>
      </c>
      <c r="C40" s="840" t="s">
        <v>334</v>
      </c>
      <c r="D40" s="841"/>
      <c r="E40" s="860" t="s">
        <v>335</v>
      </c>
      <c r="F40" s="861">
        <v>476494</v>
      </c>
      <c r="G40" s="861">
        <v>0</v>
      </c>
      <c r="H40" s="862">
        <v>0</v>
      </c>
    </row>
    <row r="41" spans="1:8" ht="13.5">
      <c r="A41" s="838"/>
      <c r="B41" s="839"/>
      <c r="C41" s="840"/>
      <c r="D41" s="841"/>
      <c r="E41" s="858" t="s">
        <v>353</v>
      </c>
      <c r="F41" s="861">
        <v>476494</v>
      </c>
      <c r="G41" s="861">
        <v>0</v>
      </c>
      <c r="H41" s="862">
        <v>0</v>
      </c>
    </row>
    <row r="42" spans="1:8" ht="12.75">
      <c r="A42" s="845"/>
      <c r="B42" s="846"/>
      <c r="C42" s="852"/>
      <c r="D42" s="848"/>
      <c r="E42" s="852"/>
      <c r="F42" s="854"/>
      <c r="G42" s="854"/>
      <c r="H42" s="859"/>
    </row>
    <row r="43" spans="1:8" ht="13.5">
      <c r="A43" s="838"/>
      <c r="B43" s="839"/>
      <c r="C43" s="840" t="s">
        <v>336</v>
      </c>
      <c r="D43" s="841"/>
      <c r="E43" s="860" t="s">
        <v>337</v>
      </c>
      <c r="F43" s="861">
        <v>18242514</v>
      </c>
      <c r="G43" s="861">
        <v>1333106.89</v>
      </c>
      <c r="H43" s="862">
        <v>1333106.89</v>
      </c>
    </row>
    <row r="44" spans="1:8" ht="12.75">
      <c r="A44" s="845"/>
      <c r="B44" s="846"/>
      <c r="C44" s="847" t="s">
        <v>338</v>
      </c>
      <c r="D44" s="848"/>
      <c r="E44" s="858" t="s">
        <v>339</v>
      </c>
      <c r="F44" s="854">
        <v>18242514</v>
      </c>
      <c r="G44" s="854">
        <v>1331456</v>
      </c>
      <c r="H44" s="859">
        <v>1331456</v>
      </c>
    </row>
    <row r="45" spans="1:8" ht="12.75">
      <c r="A45" s="845"/>
      <c r="B45" s="846"/>
      <c r="C45" s="852"/>
      <c r="D45" s="848">
        <v>1000</v>
      </c>
      <c r="E45" s="856" t="s">
        <v>340</v>
      </c>
      <c r="F45" s="857">
        <v>436467</v>
      </c>
      <c r="G45" s="857">
        <v>31930</v>
      </c>
      <c r="H45" s="855">
        <v>31930</v>
      </c>
    </row>
    <row r="46" spans="1:8" ht="12.75">
      <c r="A46" s="845"/>
      <c r="B46" s="846"/>
      <c r="C46" s="852"/>
      <c r="D46" s="848">
        <v>3000</v>
      </c>
      <c r="E46" s="856" t="s">
        <v>341</v>
      </c>
      <c r="F46" s="857">
        <v>2108419</v>
      </c>
      <c r="G46" s="857">
        <v>211601</v>
      </c>
      <c r="H46" s="855">
        <v>211601</v>
      </c>
    </row>
    <row r="47" spans="1:10" ht="12.75">
      <c r="A47" s="845"/>
      <c r="B47" s="846"/>
      <c r="C47" s="852"/>
      <c r="D47" s="848">
        <v>4000</v>
      </c>
      <c r="E47" s="856" t="s">
        <v>342</v>
      </c>
      <c r="F47" s="857">
        <v>15697628</v>
      </c>
      <c r="G47" s="857">
        <v>1087925</v>
      </c>
      <c r="H47" s="855">
        <v>1087925</v>
      </c>
      <c r="J47" s="872"/>
    </row>
    <row r="48" spans="1:8" ht="12.75">
      <c r="A48" s="845"/>
      <c r="B48" s="846"/>
      <c r="C48" s="852"/>
      <c r="D48" s="848">
        <v>5000</v>
      </c>
      <c r="E48" s="856" t="s">
        <v>354</v>
      </c>
      <c r="F48" s="857">
        <v>0</v>
      </c>
      <c r="G48" s="857">
        <v>0</v>
      </c>
      <c r="H48" s="855">
        <v>0</v>
      </c>
    </row>
    <row r="49" spans="1:8" ht="12.75">
      <c r="A49" s="845"/>
      <c r="B49" s="846"/>
      <c r="C49" s="852"/>
      <c r="D49" s="848"/>
      <c r="E49" s="856" t="s">
        <v>343</v>
      </c>
      <c r="F49" s="857">
        <v>0</v>
      </c>
      <c r="G49" s="857">
        <v>0</v>
      </c>
      <c r="H49" s="855">
        <v>0</v>
      </c>
    </row>
    <row r="50" spans="1:8" ht="12.75">
      <c r="A50" s="845"/>
      <c r="B50" s="846"/>
      <c r="C50" s="847" t="s">
        <v>344</v>
      </c>
      <c r="D50" s="848"/>
      <c r="E50" s="858" t="s">
        <v>345</v>
      </c>
      <c r="F50" s="854">
        <v>0</v>
      </c>
      <c r="G50" s="854">
        <v>1650.89</v>
      </c>
      <c r="H50" s="859">
        <v>1650.89</v>
      </c>
    </row>
    <row r="51" spans="1:8" ht="12.75">
      <c r="A51" s="845"/>
      <c r="B51" s="846"/>
      <c r="C51" s="852"/>
      <c r="D51" s="848"/>
      <c r="E51" s="852"/>
      <c r="F51" s="854"/>
      <c r="G51" s="854"/>
      <c r="H51" s="859"/>
    </row>
    <row r="52" spans="1:8" ht="13.5">
      <c r="A52" s="838"/>
      <c r="B52" s="839"/>
      <c r="C52" s="860" t="s">
        <v>346</v>
      </c>
      <c r="D52" s="841"/>
      <c r="E52" s="860" t="s">
        <v>347</v>
      </c>
      <c r="F52" s="861">
        <v>1451579</v>
      </c>
      <c r="G52" s="861">
        <v>71154</v>
      </c>
      <c r="H52" s="862">
        <v>71154</v>
      </c>
    </row>
    <row r="53" spans="1:8" ht="12.75">
      <c r="A53" s="873"/>
      <c r="B53" s="874"/>
      <c r="C53" s="875"/>
      <c r="D53" s="876"/>
      <c r="E53" s="877" t="s">
        <v>355</v>
      </c>
      <c r="F53" s="878">
        <v>445741</v>
      </c>
      <c r="G53" s="879">
        <v>0</v>
      </c>
      <c r="H53" s="879">
        <v>0</v>
      </c>
    </row>
    <row r="54" s="880" customFormat="1" ht="25.5" customHeight="1">
      <c r="E54" s="881"/>
    </row>
    <row r="55" spans="1:8" ht="29.25" customHeight="1">
      <c r="A55" s="882" t="s">
        <v>356</v>
      </c>
      <c r="E55" s="882"/>
      <c r="H55" s="817"/>
    </row>
    <row r="56" spans="1:8" ht="12.75">
      <c r="A56" s="882"/>
      <c r="E56" s="882" t="s">
        <v>741</v>
      </c>
      <c r="H56" s="817"/>
    </row>
    <row r="57" spans="1:8" ht="12.75">
      <c r="A57" s="882"/>
      <c r="E57" s="882" t="s">
        <v>388</v>
      </c>
      <c r="H57" s="819" t="s">
        <v>389</v>
      </c>
    </row>
    <row r="58" spans="1:5" ht="27.75" customHeight="1">
      <c r="A58" s="882"/>
      <c r="E58" s="882"/>
    </row>
    <row r="59" spans="1:5" ht="12.75">
      <c r="A59" s="883" t="s">
        <v>357</v>
      </c>
      <c r="E59" s="883" t="s">
        <v>358</v>
      </c>
    </row>
  </sheetData>
  <mergeCells count="11">
    <mergeCell ref="H11:H12"/>
    <mergeCell ref="E1:H1"/>
    <mergeCell ref="E2:H2"/>
    <mergeCell ref="A11:D11"/>
    <mergeCell ref="E4:H4"/>
    <mergeCell ref="E5:H5"/>
    <mergeCell ref="E6:H6"/>
    <mergeCell ref="E7:H7"/>
    <mergeCell ref="E11:E12"/>
    <mergeCell ref="F11:F12"/>
    <mergeCell ref="G11:G12"/>
  </mergeCells>
  <conditionalFormatting sqref="H55:H56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/>
  <pageMargins left="0.984251968503937" right="0.5905511811023623" top="0.5905511811023623" bottom="0.5905511811023623" header="0.4724409448818898" footer="0.35433070866141736"/>
  <pageSetup firstPageNumber="52" useFirstPageNumber="1" fitToHeight="1" fitToWidth="1" horizontalDpi="600" verticalDpi="600" orientation="portrait" paperSize="9" scale="82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208"/>
  <sheetViews>
    <sheetView zoomScaleSheetLayoutView="100" workbookViewId="0" topLeftCell="A58">
      <selection activeCell="D14" sqref="D14"/>
    </sheetView>
  </sheetViews>
  <sheetFormatPr defaultColWidth="9.140625" defaultRowHeight="12.75"/>
  <cols>
    <col min="1" max="1" width="6.57421875" style="11" customWidth="1"/>
    <col min="2" max="2" width="46.57421875" style="102" customWidth="1"/>
    <col min="3" max="3" width="14.28125" style="0" customWidth="1"/>
    <col min="4" max="4" width="15.00390625" style="0" customWidth="1"/>
    <col min="5" max="5" width="12.8515625" style="0" customWidth="1"/>
    <col min="6" max="6" width="14.57421875" style="0" customWidth="1"/>
    <col min="7" max="7" width="11.140625" style="0" customWidth="1"/>
    <col min="9" max="9" width="19.140625" style="0" customWidth="1"/>
  </cols>
  <sheetData>
    <row r="1" spans="1:6" s="1" customFormat="1" ht="55.5" customHeight="1">
      <c r="A1" s="899"/>
      <c r="B1" s="899"/>
      <c r="C1" s="899"/>
      <c r="D1" s="899"/>
      <c r="E1" s="899"/>
      <c r="F1" s="899"/>
    </row>
    <row r="2" spans="1:6" s="1" customFormat="1" ht="12.75" customHeight="1">
      <c r="A2" s="897" t="s">
        <v>359</v>
      </c>
      <c r="B2" s="897"/>
      <c r="C2" s="897"/>
      <c r="D2" s="897"/>
      <c r="E2" s="897"/>
      <c r="F2" s="897"/>
    </row>
    <row r="3" spans="1:17" s="3" customFormat="1" ht="25.5" customHeight="1">
      <c r="A3" s="896" t="s">
        <v>360</v>
      </c>
      <c r="B3" s="896"/>
      <c r="C3" s="896"/>
      <c r="D3" s="896"/>
      <c r="E3" s="896"/>
      <c r="F3" s="896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3" customFormat="1" ht="17.25" customHeight="1">
      <c r="A4" s="898" t="s">
        <v>391</v>
      </c>
      <c r="B4" s="898"/>
      <c r="C4" s="898"/>
      <c r="D4" s="898"/>
      <c r="E4" s="898"/>
      <c r="F4" s="898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s="3" customFormat="1" ht="17.25" customHeight="1">
      <c r="A5" s="894" t="s">
        <v>362</v>
      </c>
      <c r="B5" s="894"/>
      <c r="C5" s="894"/>
      <c r="D5" s="894"/>
      <c r="E5" s="894"/>
      <c r="F5" s="894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5" s="5" customFormat="1" ht="12.75">
      <c r="A6" s="895" t="s">
        <v>363</v>
      </c>
      <c r="B6" s="895"/>
      <c r="C6" s="895"/>
      <c r="D6" s="895"/>
      <c r="E6" s="895"/>
      <c r="F6" s="895"/>
      <c r="G6" s="4"/>
      <c r="H6" s="4"/>
      <c r="I6" s="4"/>
      <c r="J6" s="4"/>
      <c r="K6" s="4"/>
      <c r="L6" s="4"/>
      <c r="M6" s="4"/>
      <c r="N6" s="49"/>
      <c r="O6" s="50"/>
    </row>
    <row r="7" spans="1:15" s="5" customFormat="1" ht="12.75">
      <c r="A7" s="9" t="s">
        <v>364</v>
      </c>
      <c r="B7" s="10"/>
      <c r="C7" s="6"/>
      <c r="D7" s="4"/>
      <c r="F7" s="7" t="s">
        <v>365</v>
      </c>
      <c r="G7" s="6"/>
      <c r="H7" s="7"/>
      <c r="I7" s="7"/>
      <c r="J7" s="8"/>
      <c r="K7" s="6"/>
      <c r="N7" s="49"/>
      <c r="O7" s="50"/>
    </row>
    <row r="8" spans="1:15" s="5" customFormat="1" ht="12.75">
      <c r="A8" s="9"/>
      <c r="B8" s="10"/>
      <c r="C8" s="6"/>
      <c r="D8" s="4"/>
      <c r="F8" s="51" t="s">
        <v>392</v>
      </c>
      <c r="G8" s="6"/>
      <c r="H8" s="7"/>
      <c r="I8" s="7"/>
      <c r="J8" s="8"/>
      <c r="K8" s="6"/>
      <c r="N8" s="49"/>
      <c r="O8" s="50"/>
    </row>
    <row r="9" spans="1:6" s="30" customFormat="1" ht="12.75">
      <c r="A9" s="11"/>
      <c r="B9" s="13"/>
      <c r="C9" s="52"/>
      <c r="D9" s="52"/>
      <c r="E9" s="52"/>
      <c r="F9" s="53" t="s">
        <v>393</v>
      </c>
    </row>
    <row r="10" spans="1:6" s="30" customFormat="1" ht="38.25">
      <c r="A10" s="54"/>
      <c r="B10" s="55" t="s">
        <v>394</v>
      </c>
      <c r="C10" s="56" t="s">
        <v>395</v>
      </c>
      <c r="D10" s="56" t="s">
        <v>396</v>
      </c>
      <c r="E10" s="56" t="s">
        <v>397</v>
      </c>
      <c r="F10" s="56" t="s">
        <v>398</v>
      </c>
    </row>
    <row r="11" spans="1:6" s="30" customFormat="1" ht="12.75">
      <c r="A11" s="57">
        <v>1</v>
      </c>
      <c r="B11" s="55">
        <v>2</v>
      </c>
      <c r="C11" s="58">
        <v>3</v>
      </c>
      <c r="D11" s="58">
        <v>4</v>
      </c>
      <c r="E11" s="58">
        <v>5</v>
      </c>
      <c r="F11" s="58">
        <v>6</v>
      </c>
    </row>
    <row r="12" spans="1:9" s="30" customFormat="1" ht="12.75" customHeight="1">
      <c r="A12" s="59" t="s">
        <v>399</v>
      </c>
      <c r="B12" s="60" t="s">
        <v>400</v>
      </c>
      <c r="C12" s="61">
        <v>4406584828</v>
      </c>
      <c r="D12" s="61">
        <v>347394249</v>
      </c>
      <c r="E12" s="62">
        <v>7.883525736134995</v>
      </c>
      <c r="F12" s="61">
        <v>347394249</v>
      </c>
      <c r="I12" s="63"/>
    </row>
    <row r="13" spans="1:9" s="30" customFormat="1" ht="12.75" customHeight="1">
      <c r="A13" s="59"/>
      <c r="B13" s="60" t="s">
        <v>401</v>
      </c>
      <c r="C13" s="61">
        <v>3155601789</v>
      </c>
      <c r="D13" s="61">
        <v>242210650</v>
      </c>
      <c r="E13" s="62">
        <v>7.6755771543898055</v>
      </c>
      <c r="F13" s="61">
        <v>242210650</v>
      </c>
      <c r="I13" s="63"/>
    </row>
    <row r="14" spans="1:9" s="30" customFormat="1" ht="12.75" customHeight="1">
      <c r="A14" s="64"/>
      <c r="B14" s="65" t="s">
        <v>402</v>
      </c>
      <c r="C14" s="66">
        <v>2309084000</v>
      </c>
      <c r="D14" s="66">
        <v>185444107</v>
      </c>
      <c r="E14" s="67">
        <v>8.031068033904354</v>
      </c>
      <c r="F14" s="66">
        <v>185444107</v>
      </c>
      <c r="I14" s="63"/>
    </row>
    <row r="15" spans="1:9" s="30" customFormat="1" ht="12.75" customHeight="1">
      <c r="A15" s="68"/>
      <c r="B15" s="65" t="s">
        <v>403</v>
      </c>
      <c r="C15" s="66">
        <v>378000000</v>
      </c>
      <c r="D15" s="66">
        <v>44696490</v>
      </c>
      <c r="E15" s="67">
        <v>11.824468253968254</v>
      </c>
      <c r="F15" s="66">
        <v>44696490</v>
      </c>
      <c r="I15" s="63"/>
    </row>
    <row r="16" spans="1:9" s="30" customFormat="1" ht="12.75" customHeight="1">
      <c r="A16" s="68"/>
      <c r="B16" s="65" t="s">
        <v>404</v>
      </c>
      <c r="C16" s="66">
        <v>136000000</v>
      </c>
      <c r="D16" s="66">
        <v>13199115</v>
      </c>
      <c r="E16" s="67">
        <v>9.705231617647058</v>
      </c>
      <c r="F16" s="66">
        <v>13199115</v>
      </c>
      <c r="I16" s="63"/>
    </row>
    <row r="17" spans="1:9" s="30" customFormat="1" ht="12.75" customHeight="1">
      <c r="A17" s="68"/>
      <c r="B17" s="65" t="s">
        <v>405</v>
      </c>
      <c r="C17" s="66">
        <v>242000000</v>
      </c>
      <c r="D17" s="66">
        <v>31497375</v>
      </c>
      <c r="E17" s="67">
        <v>13.015444214876032</v>
      </c>
      <c r="F17" s="66">
        <v>31497375</v>
      </c>
      <c r="I17" s="63"/>
    </row>
    <row r="18" spans="1:9" s="30" customFormat="1" ht="12.75" customHeight="1">
      <c r="A18" s="68"/>
      <c r="B18" s="65" t="s">
        <v>406</v>
      </c>
      <c r="C18" s="66">
        <v>242000000</v>
      </c>
      <c r="D18" s="66">
        <v>31481239</v>
      </c>
      <c r="E18" s="67">
        <v>13.008776446280992</v>
      </c>
      <c r="F18" s="66">
        <v>31481239</v>
      </c>
      <c r="I18" s="63"/>
    </row>
    <row r="19" spans="1:9" s="30" customFormat="1" ht="12.75" customHeight="1">
      <c r="A19" s="64"/>
      <c r="B19" s="65" t="s">
        <v>407</v>
      </c>
      <c r="C19" s="66">
        <v>1908084000</v>
      </c>
      <c r="D19" s="66">
        <v>138555087</v>
      </c>
      <c r="E19" s="67">
        <v>7.261477324897646</v>
      </c>
      <c r="F19" s="66">
        <v>138555087</v>
      </c>
      <c r="I19" s="63"/>
    </row>
    <row r="20" spans="1:9" s="30" customFormat="1" ht="12.75" customHeight="1">
      <c r="A20" s="54"/>
      <c r="B20" s="65" t="s">
        <v>408</v>
      </c>
      <c r="C20" s="66">
        <v>1243000000</v>
      </c>
      <c r="D20" s="66">
        <v>92008350</v>
      </c>
      <c r="E20" s="67">
        <v>7.4021198712791625</v>
      </c>
      <c r="F20" s="66">
        <v>92008350</v>
      </c>
      <c r="I20" s="63"/>
    </row>
    <row r="21" spans="1:9" s="30" customFormat="1" ht="12.75" customHeight="1">
      <c r="A21" s="54"/>
      <c r="B21" s="65" t="s">
        <v>409</v>
      </c>
      <c r="C21" s="66">
        <v>633000000</v>
      </c>
      <c r="D21" s="66">
        <v>42939845</v>
      </c>
      <c r="E21" s="67">
        <v>6.783545813586097</v>
      </c>
      <c r="F21" s="66">
        <v>42939845</v>
      </c>
      <c r="I21" s="63"/>
    </row>
    <row r="22" spans="1:9" s="30" customFormat="1" ht="12.75" customHeight="1">
      <c r="A22" s="54"/>
      <c r="B22" s="65" t="s">
        <v>410</v>
      </c>
      <c r="C22" s="66">
        <v>27084000</v>
      </c>
      <c r="D22" s="66">
        <v>1972106</v>
      </c>
      <c r="E22" s="67">
        <v>7.281442918328164</v>
      </c>
      <c r="F22" s="66">
        <v>1972106</v>
      </c>
      <c r="I22" s="63"/>
    </row>
    <row r="23" spans="1:9" s="30" customFormat="1" ht="12.75" customHeight="1">
      <c r="A23" s="68"/>
      <c r="B23" s="65" t="s">
        <v>411</v>
      </c>
      <c r="C23" s="66">
        <v>17000000</v>
      </c>
      <c r="D23" s="66">
        <v>1603593</v>
      </c>
      <c r="E23" s="67">
        <v>9.4329</v>
      </c>
      <c r="F23" s="66">
        <v>1603593</v>
      </c>
      <c r="I23" s="63"/>
    </row>
    <row r="24" spans="1:9" s="30" customFormat="1" ht="12.75" customHeight="1">
      <c r="A24" s="68"/>
      <c r="B24" s="65" t="s">
        <v>412</v>
      </c>
      <c r="C24" s="66">
        <v>500000</v>
      </c>
      <c r="D24" s="66">
        <v>69010</v>
      </c>
      <c r="E24" s="67">
        <v>13.802</v>
      </c>
      <c r="F24" s="66">
        <v>69010</v>
      </c>
      <c r="I24" s="63"/>
    </row>
    <row r="25" spans="1:9" s="30" customFormat="1" ht="12.75" customHeight="1">
      <c r="A25" s="54"/>
      <c r="B25" s="65" t="s">
        <v>413</v>
      </c>
      <c r="C25" s="66">
        <v>8640000</v>
      </c>
      <c r="D25" s="66">
        <v>246911</v>
      </c>
      <c r="E25" s="67">
        <v>2.8577662037037035</v>
      </c>
      <c r="F25" s="66">
        <v>246911</v>
      </c>
      <c r="I25" s="63"/>
    </row>
    <row r="26" spans="1:9" s="30" customFormat="1" ht="12.75" customHeight="1">
      <c r="A26" s="54"/>
      <c r="B26" s="65" t="s">
        <v>414</v>
      </c>
      <c r="C26" s="66">
        <v>944000</v>
      </c>
      <c r="D26" s="66">
        <v>52592</v>
      </c>
      <c r="E26" s="67">
        <v>5.571186440677966</v>
      </c>
      <c r="F26" s="66">
        <v>52592</v>
      </c>
      <c r="I26" s="63"/>
    </row>
    <row r="27" spans="1:9" s="30" customFormat="1" ht="25.5">
      <c r="A27" s="68"/>
      <c r="B27" s="65" t="s">
        <v>415</v>
      </c>
      <c r="C27" s="66">
        <v>5000000</v>
      </c>
      <c r="D27" s="66">
        <v>1634786</v>
      </c>
      <c r="E27" s="67">
        <v>32.69572</v>
      </c>
      <c r="F27" s="66">
        <v>1634786</v>
      </c>
      <c r="I27" s="63"/>
    </row>
    <row r="28" spans="1:9" s="30" customFormat="1" ht="12.75" customHeight="1">
      <c r="A28" s="54"/>
      <c r="B28" s="65" t="s">
        <v>416</v>
      </c>
      <c r="C28" s="66">
        <v>5000000</v>
      </c>
      <c r="D28" s="66">
        <v>1634786</v>
      </c>
      <c r="E28" s="67">
        <v>32.69572</v>
      </c>
      <c r="F28" s="66">
        <v>1634786</v>
      </c>
      <c r="I28" s="63"/>
    </row>
    <row r="29" spans="1:9" s="30" customFormat="1" ht="12.75" customHeight="1">
      <c r="A29" s="54"/>
      <c r="B29" s="65" t="s">
        <v>417</v>
      </c>
      <c r="C29" s="66">
        <v>23000000</v>
      </c>
      <c r="D29" s="66">
        <v>2190625</v>
      </c>
      <c r="E29" s="67">
        <v>9.52445652173913</v>
      </c>
      <c r="F29" s="66">
        <v>2190625</v>
      </c>
      <c r="I29" s="63"/>
    </row>
    <row r="30" spans="1:9" s="30" customFormat="1" ht="12.75" customHeight="1">
      <c r="A30" s="64"/>
      <c r="B30" s="69" t="s">
        <v>418</v>
      </c>
      <c r="C30" s="70" t="s">
        <v>374</v>
      </c>
      <c r="D30" s="71">
        <v>1905</v>
      </c>
      <c r="E30" s="70" t="s">
        <v>374</v>
      </c>
      <c r="F30" s="71">
        <v>1905</v>
      </c>
      <c r="I30" s="63"/>
    </row>
    <row r="31" spans="1:9" s="30" customFormat="1" ht="12.75" customHeight="1">
      <c r="A31" s="72"/>
      <c r="B31" s="65" t="s">
        <v>419</v>
      </c>
      <c r="C31" s="66">
        <v>217404748</v>
      </c>
      <c r="D31" s="66">
        <v>16702285</v>
      </c>
      <c r="E31" s="67">
        <v>7.6825760033538915</v>
      </c>
      <c r="F31" s="66">
        <v>16702285</v>
      </c>
      <c r="I31" s="63"/>
    </row>
    <row r="32" spans="1:9" s="30" customFormat="1" ht="12.75" customHeight="1">
      <c r="A32" s="72"/>
      <c r="B32" s="65" t="s">
        <v>420</v>
      </c>
      <c r="C32" s="66">
        <v>90370167</v>
      </c>
      <c r="D32" s="66">
        <v>6794222</v>
      </c>
      <c r="E32" s="67">
        <v>7.518213394471209</v>
      </c>
      <c r="F32" s="66">
        <v>6794222</v>
      </c>
      <c r="I32" s="63"/>
    </row>
    <row r="33" spans="1:9" s="30" customFormat="1" ht="12.75" customHeight="1">
      <c r="A33" s="72"/>
      <c r="B33" s="65" t="s">
        <v>421</v>
      </c>
      <c r="C33" s="66">
        <v>538742874</v>
      </c>
      <c r="D33" s="66">
        <v>33270036</v>
      </c>
      <c r="E33" s="67">
        <v>6.175494397351416</v>
      </c>
      <c r="F33" s="66">
        <v>33270036</v>
      </c>
      <c r="I33" s="63"/>
    </row>
    <row r="34" spans="1:9" s="30" customFormat="1" ht="12.75" customHeight="1">
      <c r="A34" s="64" t="s">
        <v>422</v>
      </c>
      <c r="B34" s="60" t="s">
        <v>423</v>
      </c>
      <c r="C34" s="61">
        <v>3155601789</v>
      </c>
      <c r="D34" s="61">
        <v>242210650</v>
      </c>
      <c r="E34" s="62">
        <v>7.6755771543898055</v>
      </c>
      <c r="F34" s="61">
        <v>242210650</v>
      </c>
      <c r="I34" s="63"/>
    </row>
    <row r="35" spans="1:9" s="30" customFormat="1" ht="12.75" customHeight="1">
      <c r="A35" s="64"/>
      <c r="B35" s="60" t="s">
        <v>424</v>
      </c>
      <c r="C35" s="61">
        <v>1268604477</v>
      </c>
      <c r="D35" s="61">
        <v>106458690</v>
      </c>
      <c r="E35" s="62">
        <v>8.391795230910256</v>
      </c>
      <c r="F35" s="61">
        <v>106458690</v>
      </c>
      <c r="I35" s="63"/>
    </row>
    <row r="36" spans="1:9" s="30" customFormat="1" ht="12.75" customHeight="1">
      <c r="A36" s="73"/>
      <c r="B36" s="65" t="s">
        <v>425</v>
      </c>
      <c r="C36" s="66">
        <v>1156000000</v>
      </c>
      <c r="D36" s="66">
        <v>92535120</v>
      </c>
      <c r="E36" s="67">
        <v>8.004768166089965</v>
      </c>
      <c r="F36" s="66">
        <v>92535120</v>
      </c>
      <c r="I36" s="63"/>
    </row>
    <row r="37" spans="1:9" s="30" customFormat="1" ht="12.75" customHeight="1">
      <c r="A37" s="74"/>
      <c r="B37" s="65" t="s">
        <v>426</v>
      </c>
      <c r="C37" s="66">
        <v>1156000000</v>
      </c>
      <c r="D37" s="66">
        <v>92535120</v>
      </c>
      <c r="E37" s="67">
        <v>8.004768166089965</v>
      </c>
      <c r="F37" s="66">
        <v>92535120</v>
      </c>
      <c r="I37" s="63"/>
    </row>
    <row r="38" spans="1:9" s="30" customFormat="1" ht="12.75" customHeight="1">
      <c r="A38" s="75"/>
      <c r="B38" s="65" t="s">
        <v>419</v>
      </c>
      <c r="C38" s="66">
        <v>94853929</v>
      </c>
      <c r="D38" s="66">
        <v>12641176</v>
      </c>
      <c r="E38" s="67">
        <v>13.32699249600931</v>
      </c>
      <c r="F38" s="66">
        <v>12641176</v>
      </c>
      <c r="I38" s="76"/>
    </row>
    <row r="39" spans="1:9" s="30" customFormat="1" ht="12.75" customHeight="1">
      <c r="A39" s="75"/>
      <c r="B39" s="65" t="s">
        <v>420</v>
      </c>
      <c r="C39" s="66">
        <v>129110</v>
      </c>
      <c r="D39" s="66">
        <v>7303</v>
      </c>
      <c r="E39" s="67">
        <v>5.656417008752227</v>
      </c>
      <c r="F39" s="66">
        <v>7303</v>
      </c>
      <c r="I39" s="76"/>
    </row>
    <row r="40" spans="1:9" s="30" customFormat="1" ht="12.75" customHeight="1">
      <c r="A40" s="75"/>
      <c r="B40" s="65" t="s">
        <v>427</v>
      </c>
      <c r="C40" s="66">
        <v>17621438</v>
      </c>
      <c r="D40" s="66">
        <v>1275091</v>
      </c>
      <c r="E40" s="67">
        <v>7.236021260012945</v>
      </c>
      <c r="F40" s="66">
        <v>1275091</v>
      </c>
      <c r="I40" s="63"/>
    </row>
    <row r="41" spans="1:9" s="30" customFormat="1" ht="12.75" customHeight="1">
      <c r="A41" s="77"/>
      <c r="B41" s="78" t="s">
        <v>428</v>
      </c>
      <c r="C41" s="79">
        <v>17621438</v>
      </c>
      <c r="D41" s="79">
        <v>1275091</v>
      </c>
      <c r="E41" s="80">
        <v>7.236021260012945</v>
      </c>
      <c r="F41" s="79">
        <v>1275091</v>
      </c>
      <c r="I41" s="63"/>
    </row>
    <row r="42" spans="1:9" s="30" customFormat="1" ht="12.75" customHeight="1">
      <c r="A42" s="73" t="s">
        <v>429</v>
      </c>
      <c r="B42" s="60" t="s">
        <v>430</v>
      </c>
      <c r="C42" s="29">
        <v>1250983039</v>
      </c>
      <c r="D42" s="29">
        <v>105183599</v>
      </c>
      <c r="E42" s="81">
        <v>8.408075547057836</v>
      </c>
      <c r="F42" s="29">
        <v>105183599</v>
      </c>
      <c r="I42" s="76"/>
    </row>
    <row r="43" spans="1:9" s="30" customFormat="1" ht="12.75" customHeight="1">
      <c r="A43" s="73" t="s">
        <v>431</v>
      </c>
      <c r="B43" s="60" t="s">
        <v>432</v>
      </c>
      <c r="C43" s="29">
        <v>5112319328</v>
      </c>
      <c r="D43" s="29">
        <v>313922696.53999996</v>
      </c>
      <c r="E43" s="81">
        <v>6.140514244105527</v>
      </c>
      <c r="F43" s="29">
        <v>313922696.53999996</v>
      </c>
      <c r="I43" s="63"/>
    </row>
    <row r="44" spans="1:9" s="30" customFormat="1" ht="12.75" customHeight="1">
      <c r="A44" s="73" t="s">
        <v>433</v>
      </c>
      <c r="B44" s="60" t="s">
        <v>434</v>
      </c>
      <c r="C44" s="82" t="s">
        <v>374</v>
      </c>
      <c r="D44" s="29">
        <v>302099123.53999996</v>
      </c>
      <c r="E44" s="82" t="s">
        <v>374</v>
      </c>
      <c r="F44" s="29">
        <v>302099123.53999996</v>
      </c>
      <c r="I44" s="83"/>
    </row>
    <row r="45" spans="1:9" s="30" customFormat="1" ht="12.75" customHeight="1">
      <c r="A45" s="73" t="s">
        <v>435</v>
      </c>
      <c r="B45" s="60" t="s">
        <v>436</v>
      </c>
      <c r="C45" s="82" t="s">
        <v>374</v>
      </c>
      <c r="D45" s="29">
        <v>11823573</v>
      </c>
      <c r="E45" s="82" t="s">
        <v>374</v>
      </c>
      <c r="F45" s="29">
        <v>11823573</v>
      </c>
      <c r="G45" s="63"/>
      <c r="I45" s="63"/>
    </row>
    <row r="46" spans="1:9" s="30" customFormat="1" ht="12.75" customHeight="1">
      <c r="A46" s="73"/>
      <c r="B46" s="60" t="s">
        <v>437</v>
      </c>
      <c r="C46" s="29">
        <v>-705734500</v>
      </c>
      <c r="D46" s="29">
        <v>33471552.46000004</v>
      </c>
      <c r="E46" s="81">
        <v>-4.742796683455327</v>
      </c>
      <c r="F46" s="29">
        <v>33471552.46000004</v>
      </c>
      <c r="I46" s="63"/>
    </row>
    <row r="47" spans="1:9" s="30" customFormat="1" ht="12.75" customHeight="1">
      <c r="A47" s="75"/>
      <c r="B47" s="60" t="s">
        <v>438</v>
      </c>
      <c r="C47" s="29">
        <v>705734500</v>
      </c>
      <c r="D47" s="29">
        <v>-33471552.46000001</v>
      </c>
      <c r="E47" s="81">
        <v>-4.742796683455324</v>
      </c>
      <c r="F47" s="29">
        <v>-33471552.46000001</v>
      </c>
      <c r="I47" s="63"/>
    </row>
    <row r="48" spans="1:9" s="30" customFormat="1" ht="12.75" customHeight="1">
      <c r="A48" s="75"/>
      <c r="B48" s="65" t="s">
        <v>439</v>
      </c>
      <c r="C48" s="66">
        <v>480717350</v>
      </c>
      <c r="D48" s="66">
        <v>-14437482.460000008</v>
      </c>
      <c r="E48" s="67">
        <v>-3.00332044599597</v>
      </c>
      <c r="F48" s="66">
        <v>-14437482.460000008</v>
      </c>
      <c r="I48" s="63"/>
    </row>
    <row r="49" spans="1:9" s="30" customFormat="1" ht="12.75" customHeight="1">
      <c r="A49" s="75"/>
      <c r="B49" s="65" t="s">
        <v>440</v>
      </c>
      <c r="C49" s="66">
        <v>-134000000</v>
      </c>
      <c r="D49" s="66">
        <v>1344274</v>
      </c>
      <c r="E49" s="67">
        <v>-1.003189552238806</v>
      </c>
      <c r="F49" s="66">
        <v>1344274</v>
      </c>
      <c r="I49" s="63"/>
    </row>
    <row r="50" spans="1:9" s="30" customFormat="1" ht="12.75" customHeight="1">
      <c r="A50" s="75"/>
      <c r="B50" s="65" t="s">
        <v>441</v>
      </c>
      <c r="C50" s="66">
        <v>359017150</v>
      </c>
      <c r="D50" s="66">
        <v>-20378414</v>
      </c>
      <c r="E50" s="67">
        <v>-5.676167280588127</v>
      </c>
      <c r="F50" s="66">
        <v>-20378414</v>
      </c>
      <c r="I50" s="63"/>
    </row>
    <row r="51" spans="1:9" s="30" customFormat="1" ht="38.25">
      <c r="A51" s="75"/>
      <c r="B51" s="65" t="s">
        <v>442</v>
      </c>
      <c r="C51" s="66">
        <v>382226</v>
      </c>
      <c r="D51" s="66">
        <v>-1852211</v>
      </c>
      <c r="E51" s="67">
        <v>-484.58529770345297</v>
      </c>
      <c r="F51" s="66">
        <v>-1852211</v>
      </c>
      <c r="I51" s="63"/>
    </row>
    <row r="52" spans="1:9" s="30" customFormat="1" ht="25.5" customHeight="1">
      <c r="A52" s="75"/>
      <c r="B52" s="65" t="s">
        <v>443</v>
      </c>
      <c r="C52" s="66">
        <v>8393168</v>
      </c>
      <c r="D52" s="66">
        <v>-2654040</v>
      </c>
      <c r="E52" s="67">
        <v>-31.62143305126265</v>
      </c>
      <c r="F52" s="66">
        <v>-2654040</v>
      </c>
      <c r="I52" s="63"/>
    </row>
    <row r="53" spans="1:9" s="30" customFormat="1" ht="25.5" customHeight="1">
      <c r="A53" s="75"/>
      <c r="B53" s="65" t="s">
        <v>444</v>
      </c>
      <c r="C53" s="66">
        <v>216241756</v>
      </c>
      <c r="D53" s="66">
        <v>-14544835</v>
      </c>
      <c r="E53" s="67">
        <v>-6.726191679649513</v>
      </c>
      <c r="F53" s="66">
        <v>-14544835</v>
      </c>
      <c r="I53" s="63"/>
    </row>
    <row r="54" spans="1:9" s="30" customFormat="1" ht="25.5" customHeight="1">
      <c r="A54" s="75"/>
      <c r="B54" s="65" t="s">
        <v>445</v>
      </c>
      <c r="C54" s="66">
        <v>134000000</v>
      </c>
      <c r="D54" s="66">
        <v>-1327258</v>
      </c>
      <c r="E54" s="67">
        <v>-0.9904910447761194</v>
      </c>
      <c r="F54" s="66">
        <v>-1327258</v>
      </c>
      <c r="I54" s="63"/>
    </row>
    <row r="55" spans="1:9" s="30" customFormat="1" ht="25.5" customHeight="1">
      <c r="A55" s="75"/>
      <c r="B55" s="65" t="s">
        <v>446</v>
      </c>
      <c r="C55" s="70" t="s">
        <v>374</v>
      </c>
      <c r="D55" s="66">
        <v>-70</v>
      </c>
      <c r="E55" s="84" t="s">
        <v>374</v>
      </c>
      <c r="F55" s="66">
        <v>-70</v>
      </c>
      <c r="I55" s="63"/>
    </row>
    <row r="56" spans="1:9" s="30" customFormat="1" ht="25.5" customHeight="1">
      <c r="A56" s="75"/>
      <c r="B56" s="65" t="s">
        <v>447</v>
      </c>
      <c r="C56" s="70" t="s">
        <v>374</v>
      </c>
      <c r="D56" s="66">
        <v>70</v>
      </c>
      <c r="E56" s="84" t="s">
        <v>374</v>
      </c>
      <c r="F56" s="66">
        <v>70</v>
      </c>
      <c r="I56" s="63"/>
    </row>
    <row r="57" spans="1:9" s="30" customFormat="1" ht="12.75" customHeight="1">
      <c r="A57" s="73"/>
      <c r="B57" s="60" t="s">
        <v>448</v>
      </c>
      <c r="C57" s="61">
        <v>3645571027</v>
      </c>
      <c r="D57" s="61">
        <v>223283932.54</v>
      </c>
      <c r="E57" s="62">
        <v>6.12479995277294</v>
      </c>
      <c r="F57" s="61">
        <v>223283932.54</v>
      </c>
      <c r="I57" s="76"/>
    </row>
    <row r="58" spans="1:9" s="30" customFormat="1" ht="12.75" customHeight="1">
      <c r="A58" s="77"/>
      <c r="B58" s="78" t="s">
        <v>449</v>
      </c>
      <c r="C58" s="79">
        <v>17621438</v>
      </c>
      <c r="D58" s="79">
        <v>1275091</v>
      </c>
      <c r="E58" s="80">
        <v>7.236021260012945</v>
      </c>
      <c r="F58" s="79">
        <v>1275091</v>
      </c>
      <c r="I58" s="63"/>
    </row>
    <row r="59" spans="1:9" s="30" customFormat="1" ht="12.75" customHeight="1">
      <c r="A59" s="73" t="s">
        <v>450</v>
      </c>
      <c r="B59" s="60" t="s">
        <v>451</v>
      </c>
      <c r="C59" s="61">
        <v>3627949589</v>
      </c>
      <c r="D59" s="61">
        <v>222008841.54</v>
      </c>
      <c r="E59" s="62">
        <v>6.119402601765313</v>
      </c>
      <c r="F59" s="61">
        <v>222008841.54</v>
      </c>
      <c r="I59" s="76"/>
    </row>
    <row r="60" spans="1:9" s="30" customFormat="1" ht="12.75" customHeight="1">
      <c r="A60" s="75"/>
      <c r="B60" s="65" t="s">
        <v>452</v>
      </c>
      <c r="C60" s="70" t="s">
        <v>374</v>
      </c>
      <c r="D60" s="66">
        <v>211506555.54</v>
      </c>
      <c r="E60" s="70" t="s">
        <v>374</v>
      </c>
      <c r="F60" s="66">
        <v>211506555.54</v>
      </c>
      <c r="I60" s="76"/>
    </row>
    <row r="61" spans="1:9" s="30" customFormat="1" ht="12.75" customHeight="1">
      <c r="A61" s="77"/>
      <c r="B61" s="78" t="s">
        <v>453</v>
      </c>
      <c r="C61" s="79">
        <v>17621438</v>
      </c>
      <c r="D61" s="79">
        <v>1275091</v>
      </c>
      <c r="E61" s="80">
        <v>7.236021260012945</v>
      </c>
      <c r="F61" s="79">
        <v>1275091</v>
      </c>
      <c r="I61" s="63"/>
    </row>
    <row r="62" spans="1:9" s="30" customFormat="1" ht="12.75" customHeight="1">
      <c r="A62" s="75" t="s">
        <v>454</v>
      </c>
      <c r="B62" s="65" t="s">
        <v>455</v>
      </c>
      <c r="C62" s="70" t="s">
        <v>374</v>
      </c>
      <c r="D62" s="66">
        <v>210231464.54</v>
      </c>
      <c r="E62" s="70" t="s">
        <v>374</v>
      </c>
      <c r="F62" s="66">
        <v>210231464.54</v>
      </c>
      <c r="I62" s="63"/>
    </row>
    <row r="63" spans="1:9" s="30" customFormat="1" ht="12.75" customHeight="1">
      <c r="A63" s="75"/>
      <c r="B63" s="65" t="s">
        <v>456</v>
      </c>
      <c r="C63" s="70" t="s">
        <v>374</v>
      </c>
      <c r="D63" s="66">
        <v>11777377</v>
      </c>
      <c r="E63" s="70" t="s">
        <v>374</v>
      </c>
      <c r="F63" s="66">
        <v>11777377</v>
      </c>
      <c r="I63" s="63"/>
    </row>
    <row r="64" spans="1:9" s="30" customFormat="1" ht="12.75" customHeight="1">
      <c r="A64" s="75" t="s">
        <v>457</v>
      </c>
      <c r="B64" s="65" t="s">
        <v>458</v>
      </c>
      <c r="C64" s="70" t="s">
        <v>374</v>
      </c>
      <c r="D64" s="66">
        <v>11777377</v>
      </c>
      <c r="E64" s="70" t="s">
        <v>374</v>
      </c>
      <c r="F64" s="66">
        <v>11777377</v>
      </c>
      <c r="I64" s="63"/>
    </row>
    <row r="65" spans="1:9" s="30" customFormat="1" ht="12.75" customHeight="1">
      <c r="A65" s="85"/>
      <c r="B65" s="60" t="s">
        <v>459</v>
      </c>
      <c r="C65" s="61">
        <v>-489969238</v>
      </c>
      <c r="D65" s="61">
        <v>18926717.46000001</v>
      </c>
      <c r="E65" s="62">
        <v>-3.8628379073871586</v>
      </c>
      <c r="F65" s="61">
        <v>18926717.46000001</v>
      </c>
      <c r="I65" s="63"/>
    </row>
    <row r="66" spans="1:9" s="30" customFormat="1" ht="12.75" customHeight="1">
      <c r="A66" s="73"/>
      <c r="B66" s="60" t="s">
        <v>438</v>
      </c>
      <c r="C66" s="61">
        <v>489969238</v>
      </c>
      <c r="D66" s="61">
        <v>-18926717.46000001</v>
      </c>
      <c r="E66" s="62">
        <v>-3.8628379073871586</v>
      </c>
      <c r="F66" s="61">
        <v>-18926717.46000001</v>
      </c>
      <c r="I66" s="63"/>
    </row>
    <row r="67" spans="1:9" s="30" customFormat="1" ht="12.75" customHeight="1">
      <c r="A67" s="75"/>
      <c r="B67" s="65" t="s">
        <v>439</v>
      </c>
      <c r="C67" s="66">
        <v>481193844</v>
      </c>
      <c r="D67" s="66">
        <v>-14437482.460000008</v>
      </c>
      <c r="E67" s="67">
        <v>-3.0003464591288513</v>
      </c>
      <c r="F67" s="66">
        <v>-14437482.460000008</v>
      </c>
      <c r="I67" s="63"/>
    </row>
    <row r="68" spans="1:9" s="30" customFormat="1" ht="12.75" customHeight="1">
      <c r="A68" s="75"/>
      <c r="B68" s="65" t="s">
        <v>440</v>
      </c>
      <c r="C68" s="66">
        <v>-134000000</v>
      </c>
      <c r="D68" s="66">
        <v>1344274</v>
      </c>
      <c r="E68" s="67">
        <v>-1.003189552238806</v>
      </c>
      <c r="F68" s="66">
        <v>1344274</v>
      </c>
      <c r="I68" s="63"/>
    </row>
    <row r="69" spans="1:9" s="30" customFormat="1" ht="12.75" customHeight="1">
      <c r="A69" s="75"/>
      <c r="B69" s="65" t="s">
        <v>441</v>
      </c>
      <c r="C69" s="66">
        <v>142775394</v>
      </c>
      <c r="D69" s="66">
        <v>-5833509</v>
      </c>
      <c r="E69" s="67">
        <v>-4.085794363137951</v>
      </c>
      <c r="F69" s="66">
        <v>-5833509</v>
      </c>
      <c r="I69" s="63"/>
    </row>
    <row r="70" spans="1:9" s="30" customFormat="1" ht="38.25" customHeight="1">
      <c r="A70" s="75"/>
      <c r="B70" s="65" t="s">
        <v>442</v>
      </c>
      <c r="C70" s="66">
        <v>382226</v>
      </c>
      <c r="D70" s="66">
        <v>-1852211</v>
      </c>
      <c r="E70" s="67">
        <v>-484.58529770345297</v>
      </c>
      <c r="F70" s="66">
        <v>-1852211</v>
      </c>
      <c r="I70" s="63"/>
    </row>
    <row r="71" spans="1:9" s="30" customFormat="1" ht="25.5" customHeight="1">
      <c r="A71" s="75"/>
      <c r="B71" s="65" t="s">
        <v>443</v>
      </c>
      <c r="C71" s="66">
        <v>8393168</v>
      </c>
      <c r="D71" s="66">
        <v>-2654040</v>
      </c>
      <c r="E71" s="67">
        <v>-31.62143305126265</v>
      </c>
      <c r="F71" s="66">
        <v>-2654040</v>
      </c>
      <c r="I71" s="63"/>
    </row>
    <row r="72" spans="1:9" s="86" customFormat="1" ht="25.5" customHeight="1">
      <c r="A72" s="75"/>
      <c r="B72" s="65" t="s">
        <v>445</v>
      </c>
      <c r="C72" s="66">
        <v>134000000</v>
      </c>
      <c r="D72" s="66">
        <v>-1327258</v>
      </c>
      <c r="E72" s="67">
        <v>-0.9904910447761194</v>
      </c>
      <c r="F72" s="66">
        <v>-1327258</v>
      </c>
      <c r="I72" s="87"/>
    </row>
    <row r="73" spans="1:9" s="30" customFormat="1" ht="12.75" customHeight="1">
      <c r="A73" s="75"/>
      <c r="B73" s="60" t="s">
        <v>460</v>
      </c>
      <c r="C73" s="29">
        <v>1484369739</v>
      </c>
      <c r="D73" s="29">
        <v>91913855</v>
      </c>
      <c r="E73" s="81">
        <v>6.192113230624139</v>
      </c>
      <c r="F73" s="29">
        <v>91913855</v>
      </c>
      <c r="I73" s="63"/>
    </row>
    <row r="74" spans="1:9" s="30" customFormat="1" ht="12.75" customHeight="1">
      <c r="A74" s="73" t="s">
        <v>461</v>
      </c>
      <c r="B74" s="60" t="s">
        <v>462</v>
      </c>
      <c r="C74" s="29">
        <v>1484369739</v>
      </c>
      <c r="D74" s="29">
        <v>91913855</v>
      </c>
      <c r="E74" s="81">
        <v>6.192113230624139</v>
      </c>
      <c r="F74" s="29">
        <v>91913855</v>
      </c>
      <c r="I74" s="63"/>
    </row>
    <row r="75" spans="1:9" s="30" customFormat="1" ht="12.75" customHeight="1">
      <c r="A75" s="73"/>
      <c r="B75" s="65" t="s">
        <v>463</v>
      </c>
      <c r="C75" s="70" t="s">
        <v>374</v>
      </c>
      <c r="D75" s="66">
        <v>91867659</v>
      </c>
      <c r="E75" s="70" t="s">
        <v>374</v>
      </c>
      <c r="F75" s="66">
        <v>91867659</v>
      </c>
      <c r="I75" s="63"/>
    </row>
    <row r="76" spans="1:9" s="30" customFormat="1" ht="12.75" customHeight="1">
      <c r="A76" s="75" t="s">
        <v>464</v>
      </c>
      <c r="B76" s="65" t="s">
        <v>465</v>
      </c>
      <c r="C76" s="70" t="s">
        <v>374</v>
      </c>
      <c r="D76" s="66">
        <v>91867659</v>
      </c>
      <c r="E76" s="70" t="s">
        <v>374</v>
      </c>
      <c r="F76" s="66">
        <v>91867659</v>
      </c>
      <c r="I76" s="63"/>
    </row>
    <row r="77" spans="1:9" s="30" customFormat="1" ht="12.75" customHeight="1">
      <c r="A77" s="75"/>
      <c r="B77" s="65" t="s">
        <v>466</v>
      </c>
      <c r="C77" s="70" t="s">
        <v>374</v>
      </c>
      <c r="D77" s="66">
        <v>46196</v>
      </c>
      <c r="E77" s="70" t="s">
        <v>374</v>
      </c>
      <c r="F77" s="66">
        <v>46196</v>
      </c>
      <c r="I77" s="63"/>
    </row>
    <row r="78" spans="1:9" s="30" customFormat="1" ht="12.75" customHeight="1">
      <c r="A78" s="75" t="s">
        <v>467</v>
      </c>
      <c r="B78" s="65" t="s">
        <v>468</v>
      </c>
      <c r="C78" s="70" t="s">
        <v>374</v>
      </c>
      <c r="D78" s="66">
        <v>46196</v>
      </c>
      <c r="E78" s="70" t="s">
        <v>374</v>
      </c>
      <c r="F78" s="66">
        <v>46196</v>
      </c>
      <c r="I78" s="63"/>
    </row>
    <row r="79" spans="1:9" s="30" customFormat="1" ht="12.75" customHeight="1">
      <c r="A79" s="88"/>
      <c r="B79" s="89" t="s">
        <v>469</v>
      </c>
      <c r="C79" s="61">
        <v>-215765262</v>
      </c>
      <c r="D79" s="61">
        <v>14544835</v>
      </c>
      <c r="E79" s="62">
        <v>-6.741045738864118</v>
      </c>
      <c r="F79" s="61">
        <v>14544835</v>
      </c>
      <c r="I79" s="63"/>
    </row>
    <row r="80" spans="1:9" s="30" customFormat="1" ht="12.75" customHeight="1">
      <c r="A80" s="54"/>
      <c r="B80" s="89" t="s">
        <v>438</v>
      </c>
      <c r="C80" s="29">
        <v>215765262</v>
      </c>
      <c r="D80" s="29">
        <v>-14544835</v>
      </c>
      <c r="E80" s="81">
        <v>-6.741045738864118</v>
      </c>
      <c r="F80" s="29">
        <v>-14544835</v>
      </c>
      <c r="I80" s="63"/>
    </row>
    <row r="81" spans="1:9" s="30" customFormat="1" ht="12.75" customHeight="1">
      <c r="A81" s="54"/>
      <c r="B81" s="65" t="s">
        <v>439</v>
      </c>
      <c r="C81" s="66">
        <v>-476494</v>
      </c>
      <c r="D81" s="66">
        <v>0</v>
      </c>
      <c r="E81" s="67">
        <v>0</v>
      </c>
      <c r="F81" s="66">
        <v>0</v>
      </c>
      <c r="I81" s="63"/>
    </row>
    <row r="82" spans="1:9" s="30" customFormat="1" ht="12.75" customHeight="1">
      <c r="A82" s="54"/>
      <c r="B82" s="65" t="s">
        <v>441</v>
      </c>
      <c r="C82" s="66">
        <v>216241756</v>
      </c>
      <c r="D82" s="66">
        <v>-14544905</v>
      </c>
      <c r="E82" s="67">
        <v>-6.726224050825779</v>
      </c>
      <c r="F82" s="66">
        <v>-14544905</v>
      </c>
      <c r="I82" s="63"/>
    </row>
    <row r="83" spans="1:9" s="30" customFormat="1" ht="25.5" customHeight="1">
      <c r="A83" s="54"/>
      <c r="B83" s="65" t="s">
        <v>444</v>
      </c>
      <c r="C83" s="66">
        <v>216241756</v>
      </c>
      <c r="D83" s="66">
        <v>-14544835</v>
      </c>
      <c r="E83" s="67">
        <v>-6.726191679649513</v>
      </c>
      <c r="F83" s="66">
        <v>-14544835</v>
      </c>
      <c r="I83" s="63"/>
    </row>
    <row r="84" spans="1:9" s="30" customFormat="1" ht="25.5" customHeight="1">
      <c r="A84" s="54"/>
      <c r="B84" s="65" t="s">
        <v>446</v>
      </c>
      <c r="C84" s="70" t="s">
        <v>374</v>
      </c>
      <c r="D84" s="66">
        <v>-70</v>
      </c>
      <c r="E84" s="84" t="s">
        <v>374</v>
      </c>
      <c r="F84" s="66">
        <v>-70</v>
      </c>
      <c r="I84" s="63"/>
    </row>
    <row r="85" spans="1:9" s="30" customFormat="1" ht="25.5" customHeight="1">
      <c r="A85" s="54"/>
      <c r="B85" s="65" t="s">
        <v>447</v>
      </c>
      <c r="C85" s="70" t="s">
        <v>374</v>
      </c>
      <c r="D85" s="66">
        <v>70</v>
      </c>
      <c r="E85" s="84" t="s">
        <v>374</v>
      </c>
      <c r="F85" s="66">
        <v>70</v>
      </c>
      <c r="I85" s="63"/>
    </row>
    <row r="86" spans="1:6" s="30" customFormat="1" ht="12.75">
      <c r="A86" s="31"/>
      <c r="B86" s="32"/>
      <c r="C86" s="33"/>
      <c r="D86" s="33"/>
      <c r="E86" s="90"/>
      <c r="F86" s="33"/>
    </row>
    <row r="87" spans="1:2" s="30" customFormat="1" ht="12.75">
      <c r="A87" s="11"/>
      <c r="B87" s="13"/>
    </row>
    <row r="88" spans="1:8" s="86" customFormat="1" ht="12.75">
      <c r="A88" s="36" t="s">
        <v>387</v>
      </c>
      <c r="B88" s="30"/>
      <c r="C88" s="91"/>
      <c r="D88" s="91"/>
      <c r="E88" s="92"/>
      <c r="F88" s="93"/>
      <c r="H88" s="94"/>
    </row>
    <row r="89" spans="1:6" s="30" customFormat="1" ht="12.75">
      <c r="A89" s="36" t="s">
        <v>388</v>
      </c>
      <c r="B89" s="95"/>
      <c r="C89" s="95"/>
      <c r="D89" s="96"/>
      <c r="E89" s="95"/>
      <c r="F89" s="36" t="s">
        <v>389</v>
      </c>
    </row>
    <row r="90" spans="1:8" s="86" customFormat="1" ht="12.75">
      <c r="A90" s="36"/>
      <c r="C90" s="91"/>
      <c r="D90" s="91"/>
      <c r="E90" s="36"/>
      <c r="F90" s="94"/>
      <c r="H90" s="94"/>
    </row>
    <row r="91" spans="1:8" s="86" customFormat="1" ht="12.75">
      <c r="A91" s="36"/>
      <c r="C91" s="91"/>
      <c r="D91" s="91"/>
      <c r="E91" s="36"/>
      <c r="F91" s="94"/>
      <c r="H91" s="94"/>
    </row>
    <row r="92" spans="1:8" s="86" customFormat="1" ht="12.75">
      <c r="A92" s="36"/>
      <c r="C92" s="91"/>
      <c r="D92" s="91"/>
      <c r="E92" s="36"/>
      <c r="F92" s="94"/>
      <c r="H92" s="94"/>
    </row>
    <row r="93" spans="1:105" s="101" customFormat="1" ht="12.75">
      <c r="A93" s="97" t="s">
        <v>390</v>
      </c>
      <c r="B93" s="10"/>
      <c r="C93" s="30"/>
      <c r="D93" s="30"/>
      <c r="E93" s="30"/>
      <c r="F93" s="3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98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99"/>
      <c r="AS93" s="99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99"/>
      <c r="BE93" s="99"/>
      <c r="BF93" s="99"/>
      <c r="BG93" s="99"/>
      <c r="BH93" s="99"/>
      <c r="BI93" s="99"/>
      <c r="BJ93" s="99"/>
      <c r="BK93" s="100"/>
      <c r="BL93" s="100"/>
      <c r="BM93" s="100"/>
      <c r="BN93" s="100"/>
      <c r="BO93" s="100"/>
      <c r="BP93" s="100"/>
      <c r="BQ93" s="100"/>
      <c r="BR93" s="100"/>
      <c r="BS93" s="100"/>
      <c r="BT93" s="100"/>
      <c r="BU93" s="100"/>
      <c r="BV93" s="100"/>
      <c r="BW93" s="100"/>
      <c r="BX93" s="100"/>
      <c r="BY93" s="100"/>
      <c r="BZ93" s="100"/>
      <c r="CA93" s="100"/>
      <c r="CB93" s="100"/>
      <c r="CC93" s="100"/>
      <c r="CD93" s="100"/>
      <c r="CE93" s="100"/>
      <c r="CF93" s="100"/>
      <c r="CG93" s="100"/>
      <c r="CH93" s="100"/>
      <c r="CI93" s="100"/>
      <c r="CJ93" s="100"/>
      <c r="CK93" s="100"/>
      <c r="CL93" s="100"/>
      <c r="CM93" s="100"/>
      <c r="CN93" s="100"/>
      <c r="CO93" s="100"/>
      <c r="CP93" s="100"/>
      <c r="CQ93" s="100"/>
      <c r="CR93" s="100"/>
      <c r="CS93" s="100"/>
      <c r="CT93" s="100"/>
      <c r="CU93" s="100"/>
      <c r="CV93" s="100"/>
      <c r="CW93" s="100"/>
      <c r="CX93" s="100"/>
      <c r="CY93" s="100"/>
      <c r="CZ93" s="100"/>
      <c r="DA93" s="100"/>
    </row>
    <row r="94" spans="1:2" s="30" customFormat="1" ht="12.75">
      <c r="A94" s="11"/>
      <c r="B94" s="13"/>
    </row>
    <row r="95" spans="1:2" s="30" customFormat="1" ht="12.75">
      <c r="A95" s="11"/>
      <c r="B95" s="13"/>
    </row>
    <row r="96" spans="1:2" s="30" customFormat="1" ht="12.75">
      <c r="A96" s="11"/>
      <c r="B96" s="13"/>
    </row>
    <row r="97" spans="1:2" s="30" customFormat="1" ht="12.75">
      <c r="A97" s="11"/>
      <c r="B97" s="13"/>
    </row>
    <row r="98" spans="1:2" s="30" customFormat="1" ht="12.75">
      <c r="A98" s="11"/>
      <c r="B98" s="13"/>
    </row>
    <row r="99" spans="1:2" s="30" customFormat="1" ht="12.75">
      <c r="A99" s="11"/>
      <c r="B99" s="13"/>
    </row>
    <row r="100" spans="1:2" s="30" customFormat="1" ht="12.75">
      <c r="A100" s="11"/>
      <c r="B100" s="13"/>
    </row>
    <row r="101" spans="1:2" s="30" customFormat="1" ht="12.75">
      <c r="A101" s="11"/>
      <c r="B101" s="13"/>
    </row>
    <row r="102" spans="1:2" s="30" customFormat="1" ht="12.75">
      <c r="A102" s="11"/>
      <c r="B102" s="13"/>
    </row>
    <row r="103" spans="1:2" s="30" customFormat="1" ht="12.75">
      <c r="A103" s="11"/>
      <c r="B103" s="13"/>
    </row>
    <row r="104" spans="1:2" s="30" customFormat="1" ht="12.75">
      <c r="A104" s="11"/>
      <c r="B104" s="13"/>
    </row>
    <row r="105" spans="1:2" s="30" customFormat="1" ht="12.75">
      <c r="A105" s="11"/>
      <c r="B105" s="13"/>
    </row>
    <row r="106" spans="1:2" s="30" customFormat="1" ht="12.75">
      <c r="A106" s="11"/>
      <c r="B106" s="13"/>
    </row>
    <row r="107" spans="1:2" s="30" customFormat="1" ht="12.75">
      <c r="A107" s="11"/>
      <c r="B107" s="13"/>
    </row>
    <row r="108" spans="1:2" s="30" customFormat="1" ht="12.75">
      <c r="A108" s="11"/>
      <c r="B108" s="13"/>
    </row>
    <row r="109" spans="1:2" s="30" customFormat="1" ht="12.75">
      <c r="A109" s="11"/>
      <c r="B109" s="13"/>
    </row>
    <row r="110" spans="1:2" s="30" customFormat="1" ht="12.75">
      <c r="A110" s="11"/>
      <c r="B110" s="13"/>
    </row>
    <row r="111" spans="1:2" s="30" customFormat="1" ht="12.75">
      <c r="A111" s="11"/>
      <c r="B111" s="13"/>
    </row>
    <row r="112" spans="1:2" s="30" customFormat="1" ht="12.75">
      <c r="A112" s="11"/>
      <c r="B112" s="13"/>
    </row>
    <row r="113" spans="1:2" s="30" customFormat="1" ht="12.75">
      <c r="A113" s="11"/>
      <c r="B113" s="13"/>
    </row>
    <row r="114" spans="1:2" s="30" customFormat="1" ht="12.75">
      <c r="A114" s="11"/>
      <c r="B114" s="13"/>
    </row>
    <row r="115" spans="1:2" s="30" customFormat="1" ht="12.75">
      <c r="A115" s="11"/>
      <c r="B115" s="13"/>
    </row>
    <row r="116" spans="1:2" s="30" customFormat="1" ht="12.75">
      <c r="A116" s="11"/>
      <c r="B116" s="13"/>
    </row>
    <row r="117" spans="1:2" s="30" customFormat="1" ht="12.75">
      <c r="A117" s="11"/>
      <c r="B117" s="13"/>
    </row>
    <row r="118" spans="1:2" s="30" customFormat="1" ht="12.75">
      <c r="A118" s="11"/>
      <c r="B118" s="13"/>
    </row>
    <row r="119" spans="1:2" s="30" customFormat="1" ht="12.75">
      <c r="A119" s="11"/>
      <c r="B119" s="13"/>
    </row>
    <row r="120" spans="1:2" s="30" customFormat="1" ht="12.75">
      <c r="A120" s="11"/>
      <c r="B120" s="13"/>
    </row>
    <row r="121" spans="1:2" s="30" customFormat="1" ht="12.75">
      <c r="A121" s="11"/>
      <c r="B121" s="13"/>
    </row>
    <row r="122" spans="1:2" s="30" customFormat="1" ht="12.75">
      <c r="A122" s="11"/>
      <c r="B122" s="13"/>
    </row>
    <row r="123" spans="1:2" s="30" customFormat="1" ht="12.75">
      <c r="A123" s="11"/>
      <c r="B123" s="13"/>
    </row>
    <row r="124" spans="1:2" s="30" customFormat="1" ht="12.75">
      <c r="A124" s="11"/>
      <c r="B124" s="13"/>
    </row>
    <row r="125" spans="1:2" s="30" customFormat="1" ht="12.75">
      <c r="A125" s="11"/>
      <c r="B125" s="13"/>
    </row>
    <row r="126" spans="1:2" s="30" customFormat="1" ht="12.75">
      <c r="A126" s="11"/>
      <c r="B126" s="13"/>
    </row>
    <row r="127" spans="1:2" s="30" customFormat="1" ht="12.75">
      <c r="A127" s="11"/>
      <c r="B127" s="13"/>
    </row>
    <row r="128" spans="1:2" s="30" customFormat="1" ht="12.75">
      <c r="A128" s="11"/>
      <c r="B128" s="13"/>
    </row>
    <row r="129" spans="1:2" s="30" customFormat="1" ht="12.75">
      <c r="A129" s="11"/>
      <c r="B129" s="13"/>
    </row>
    <row r="130" spans="1:2" s="30" customFormat="1" ht="12.75">
      <c r="A130" s="11"/>
      <c r="B130" s="13"/>
    </row>
    <row r="131" spans="1:2" s="30" customFormat="1" ht="12.75">
      <c r="A131" s="11"/>
      <c r="B131" s="13"/>
    </row>
    <row r="132" spans="1:2" s="30" customFormat="1" ht="12.75">
      <c r="A132" s="11"/>
      <c r="B132" s="13"/>
    </row>
    <row r="133" spans="1:2" s="30" customFormat="1" ht="12.75">
      <c r="A133" s="11"/>
      <c r="B133" s="13"/>
    </row>
    <row r="134" spans="1:2" s="30" customFormat="1" ht="12.75">
      <c r="A134" s="11"/>
      <c r="B134" s="13"/>
    </row>
    <row r="135" spans="1:2" s="30" customFormat="1" ht="12.75">
      <c r="A135" s="11"/>
      <c r="B135" s="13"/>
    </row>
    <row r="136" spans="1:2" s="30" customFormat="1" ht="12.75">
      <c r="A136" s="11"/>
      <c r="B136" s="13"/>
    </row>
    <row r="137" spans="1:2" s="30" customFormat="1" ht="12.75">
      <c r="A137" s="11"/>
      <c r="B137" s="13"/>
    </row>
    <row r="138" spans="1:2" s="30" customFormat="1" ht="12.75">
      <c r="A138" s="11"/>
      <c r="B138" s="13"/>
    </row>
    <row r="139" spans="1:2" s="30" customFormat="1" ht="12.75">
      <c r="A139" s="11"/>
      <c r="B139" s="13"/>
    </row>
    <row r="140" spans="1:2" s="30" customFormat="1" ht="12.75">
      <c r="A140" s="11"/>
      <c r="B140" s="13"/>
    </row>
    <row r="141" spans="1:2" s="30" customFormat="1" ht="12.75">
      <c r="A141" s="11"/>
      <c r="B141" s="13"/>
    </row>
    <row r="142" spans="1:2" s="30" customFormat="1" ht="12.75">
      <c r="A142" s="11"/>
      <c r="B142" s="13"/>
    </row>
    <row r="143" spans="1:2" s="30" customFormat="1" ht="12.75">
      <c r="A143" s="11"/>
      <c r="B143" s="13"/>
    </row>
    <row r="144" spans="1:2" s="30" customFormat="1" ht="12.75">
      <c r="A144" s="11"/>
      <c r="B144" s="13"/>
    </row>
    <row r="145" spans="1:2" s="30" customFormat="1" ht="12.75">
      <c r="A145" s="11"/>
      <c r="B145" s="13"/>
    </row>
    <row r="146" spans="1:2" s="30" customFormat="1" ht="12.75">
      <c r="A146" s="11"/>
      <c r="B146" s="13"/>
    </row>
    <row r="147" spans="1:2" s="30" customFormat="1" ht="12.75">
      <c r="A147" s="11"/>
      <c r="B147" s="13"/>
    </row>
    <row r="148" spans="1:2" s="30" customFormat="1" ht="12.75">
      <c r="A148" s="11"/>
      <c r="B148" s="13"/>
    </row>
    <row r="149" spans="1:2" s="30" customFormat="1" ht="12.75">
      <c r="A149" s="11"/>
      <c r="B149" s="13"/>
    </row>
    <row r="150" spans="1:2" s="30" customFormat="1" ht="12.75">
      <c r="A150" s="11"/>
      <c r="B150" s="13"/>
    </row>
    <row r="151" spans="1:2" s="30" customFormat="1" ht="12.75">
      <c r="A151" s="11"/>
      <c r="B151" s="13"/>
    </row>
    <row r="152" spans="1:2" s="30" customFormat="1" ht="12.75">
      <c r="A152" s="11"/>
      <c r="B152" s="13"/>
    </row>
    <row r="153" spans="1:2" s="30" customFormat="1" ht="12.75">
      <c r="A153" s="11"/>
      <c r="B153" s="13"/>
    </row>
    <row r="154" spans="1:2" s="30" customFormat="1" ht="12.75">
      <c r="A154" s="11"/>
      <c r="B154" s="13"/>
    </row>
    <row r="155" spans="1:2" s="30" customFormat="1" ht="12.75">
      <c r="A155" s="11"/>
      <c r="B155" s="13"/>
    </row>
    <row r="156" spans="1:2" s="30" customFormat="1" ht="12.75">
      <c r="A156" s="11"/>
      <c r="B156" s="13"/>
    </row>
    <row r="157" spans="1:2" s="30" customFormat="1" ht="12.75">
      <c r="A157" s="11"/>
      <c r="B157" s="13"/>
    </row>
    <row r="158" spans="1:2" s="30" customFormat="1" ht="12.75">
      <c r="A158" s="11"/>
      <c r="B158" s="13"/>
    </row>
    <row r="159" spans="1:2" s="30" customFormat="1" ht="12.75">
      <c r="A159" s="11"/>
      <c r="B159" s="13"/>
    </row>
    <row r="160" spans="1:2" s="30" customFormat="1" ht="12.75">
      <c r="A160" s="11"/>
      <c r="B160" s="13"/>
    </row>
    <row r="161" spans="1:2" s="30" customFormat="1" ht="12.75">
      <c r="A161" s="11"/>
      <c r="B161" s="13"/>
    </row>
    <row r="162" spans="1:2" s="30" customFormat="1" ht="12.75">
      <c r="A162" s="11"/>
      <c r="B162" s="13"/>
    </row>
    <row r="163" spans="1:2" s="30" customFormat="1" ht="12.75">
      <c r="A163" s="11"/>
      <c r="B163" s="13"/>
    </row>
    <row r="164" spans="1:2" s="30" customFormat="1" ht="12.75">
      <c r="A164" s="11"/>
      <c r="B164" s="13"/>
    </row>
    <row r="165" spans="1:2" s="30" customFormat="1" ht="12.75">
      <c r="A165" s="11"/>
      <c r="B165" s="13"/>
    </row>
    <row r="166" spans="1:2" s="30" customFormat="1" ht="12.75">
      <c r="A166" s="11"/>
      <c r="B166" s="13"/>
    </row>
    <row r="167" spans="1:2" s="30" customFormat="1" ht="12.75">
      <c r="A167" s="11"/>
      <c r="B167" s="13"/>
    </row>
    <row r="168" spans="1:2" s="30" customFormat="1" ht="12.75">
      <c r="A168" s="11"/>
      <c r="B168" s="13"/>
    </row>
    <row r="169" spans="1:2" s="30" customFormat="1" ht="12.75">
      <c r="A169" s="11"/>
      <c r="B169" s="13"/>
    </row>
    <row r="170" spans="1:2" s="30" customFormat="1" ht="12.75">
      <c r="A170" s="11"/>
      <c r="B170" s="13"/>
    </row>
    <row r="171" spans="1:2" s="30" customFormat="1" ht="12.75">
      <c r="A171" s="11"/>
      <c r="B171" s="13"/>
    </row>
    <row r="172" spans="1:2" s="30" customFormat="1" ht="12.75">
      <c r="A172" s="11"/>
      <c r="B172" s="13"/>
    </row>
    <row r="173" spans="1:2" s="30" customFormat="1" ht="12.75">
      <c r="A173" s="11"/>
      <c r="B173" s="13"/>
    </row>
    <row r="174" spans="1:2" s="30" customFormat="1" ht="12.75">
      <c r="A174" s="11"/>
      <c r="B174" s="13"/>
    </row>
    <row r="175" spans="1:2" s="30" customFormat="1" ht="12.75">
      <c r="A175" s="11"/>
      <c r="B175" s="13"/>
    </row>
    <row r="176" spans="1:2" s="30" customFormat="1" ht="12.75">
      <c r="A176" s="11"/>
      <c r="B176" s="13"/>
    </row>
    <row r="177" spans="1:2" s="30" customFormat="1" ht="12.75">
      <c r="A177" s="11"/>
      <c r="B177" s="13"/>
    </row>
    <row r="178" spans="1:2" s="30" customFormat="1" ht="12.75">
      <c r="A178" s="11"/>
      <c r="B178" s="13"/>
    </row>
    <row r="179" spans="1:2" s="30" customFormat="1" ht="12.75">
      <c r="A179" s="11"/>
      <c r="B179" s="13"/>
    </row>
    <row r="180" spans="1:2" s="30" customFormat="1" ht="12.75">
      <c r="A180" s="11"/>
      <c r="B180" s="13"/>
    </row>
    <row r="181" spans="1:2" s="30" customFormat="1" ht="12.75">
      <c r="A181" s="11"/>
      <c r="B181" s="13"/>
    </row>
    <row r="182" spans="1:2" s="30" customFormat="1" ht="12.75">
      <c r="A182" s="11"/>
      <c r="B182" s="13"/>
    </row>
    <row r="183" spans="1:2" s="30" customFormat="1" ht="12.75">
      <c r="A183" s="11"/>
      <c r="B183" s="13"/>
    </row>
    <row r="184" spans="1:2" s="30" customFormat="1" ht="12.75">
      <c r="A184" s="11"/>
      <c r="B184" s="13"/>
    </row>
    <row r="185" spans="1:2" s="30" customFormat="1" ht="12.75">
      <c r="A185" s="11"/>
      <c r="B185" s="13"/>
    </row>
    <row r="186" spans="1:2" s="30" customFormat="1" ht="12.75">
      <c r="A186" s="11"/>
      <c r="B186" s="13"/>
    </row>
    <row r="187" spans="1:2" s="30" customFormat="1" ht="12.75">
      <c r="A187" s="11"/>
      <c r="B187" s="13"/>
    </row>
    <row r="188" spans="1:2" s="30" customFormat="1" ht="12.75">
      <c r="A188" s="11"/>
      <c r="B188" s="13"/>
    </row>
    <row r="189" spans="1:2" s="30" customFormat="1" ht="12.75">
      <c r="A189" s="11"/>
      <c r="B189" s="13"/>
    </row>
    <row r="190" spans="1:2" s="30" customFormat="1" ht="12.75">
      <c r="A190" s="11"/>
      <c r="B190" s="13"/>
    </row>
    <row r="191" spans="1:2" s="30" customFormat="1" ht="12.75">
      <c r="A191" s="11"/>
      <c r="B191" s="13"/>
    </row>
    <row r="192" spans="1:2" s="30" customFormat="1" ht="12.75">
      <c r="A192" s="11"/>
      <c r="B192" s="13"/>
    </row>
    <row r="193" spans="1:2" s="30" customFormat="1" ht="12.75">
      <c r="A193" s="11"/>
      <c r="B193" s="13"/>
    </row>
    <row r="194" spans="1:2" s="30" customFormat="1" ht="12.75">
      <c r="A194" s="11"/>
      <c r="B194" s="13"/>
    </row>
    <row r="195" spans="1:2" s="30" customFormat="1" ht="12.75">
      <c r="A195" s="11"/>
      <c r="B195" s="13"/>
    </row>
    <row r="196" spans="1:2" s="30" customFormat="1" ht="12.75">
      <c r="A196" s="11"/>
      <c r="B196" s="13"/>
    </row>
    <row r="197" spans="1:2" s="30" customFormat="1" ht="12.75">
      <c r="A197" s="11"/>
      <c r="B197" s="13"/>
    </row>
    <row r="198" spans="1:2" s="30" customFormat="1" ht="12.75">
      <c r="A198" s="11"/>
      <c r="B198" s="13"/>
    </row>
    <row r="199" spans="1:2" s="30" customFormat="1" ht="12.75">
      <c r="A199" s="11"/>
      <c r="B199" s="13"/>
    </row>
    <row r="200" spans="1:2" s="30" customFormat="1" ht="12.75">
      <c r="A200" s="11"/>
      <c r="B200" s="13"/>
    </row>
    <row r="201" spans="1:2" s="30" customFormat="1" ht="12.75">
      <c r="A201" s="11"/>
      <c r="B201" s="13"/>
    </row>
    <row r="202" spans="1:2" s="30" customFormat="1" ht="12.75">
      <c r="A202" s="11"/>
      <c r="B202" s="13"/>
    </row>
    <row r="203" spans="1:2" s="30" customFormat="1" ht="12.75">
      <c r="A203" s="11"/>
      <c r="B203" s="13"/>
    </row>
    <row r="204" spans="1:6" s="30" customFormat="1" ht="12.75">
      <c r="A204" s="11"/>
      <c r="B204" s="13"/>
      <c r="C204"/>
      <c r="D204"/>
      <c r="E204"/>
      <c r="F204"/>
    </row>
    <row r="205" spans="1:6" s="30" customFormat="1" ht="12.75">
      <c r="A205" s="11"/>
      <c r="B205" s="13"/>
      <c r="C205"/>
      <c r="D205"/>
      <c r="E205"/>
      <c r="F205"/>
    </row>
    <row r="206" spans="1:6" s="30" customFormat="1" ht="12.75">
      <c r="A206" s="11"/>
      <c r="B206" s="13"/>
      <c r="C206"/>
      <c r="D206"/>
      <c r="E206"/>
      <c r="F206"/>
    </row>
    <row r="207" spans="1:6" s="30" customFormat="1" ht="12.75">
      <c r="A207" s="11"/>
      <c r="B207" s="13"/>
      <c r="C207"/>
      <c r="D207"/>
      <c r="E207"/>
      <c r="F207"/>
    </row>
    <row r="208" spans="1:6" s="30" customFormat="1" ht="12.75">
      <c r="A208" s="11"/>
      <c r="B208" s="13"/>
      <c r="C208"/>
      <c r="D208"/>
      <c r="E208"/>
      <c r="F208"/>
    </row>
  </sheetData>
  <mergeCells count="6">
    <mergeCell ref="A5:F5"/>
    <mergeCell ref="A6:F6"/>
    <mergeCell ref="A1:F1"/>
    <mergeCell ref="A3:F3"/>
    <mergeCell ref="A2:F2"/>
    <mergeCell ref="A4:F4"/>
  </mergeCells>
  <printOptions/>
  <pageMargins left="0.984251968503937" right="0.2755905511811024" top="0.7874015748031497" bottom="0.7874015748031497" header="0.5118110236220472" footer="0.5118110236220472"/>
  <pageSetup firstPageNumber="4" useFirstPageNumber="1" horizontalDpi="600" verticalDpi="600" orientation="portrait" paperSize="9" scale="78" r:id="rId2"/>
  <headerFooter alignWithMargins="0">
    <oddFooter>&amp;C&amp;P</oddFooter>
  </headerFooter>
  <rowBreaks count="1" manualBreakCount="1">
    <brk id="56" max="5" man="1"/>
  </rowBreaks>
  <colBreaks count="1" manualBreakCount="1">
    <brk id="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61"/>
  <sheetViews>
    <sheetView zoomScaleSheetLayoutView="100" workbookViewId="0" topLeftCell="A25">
      <selection activeCell="F14" sqref="F14"/>
    </sheetView>
  </sheetViews>
  <sheetFormatPr defaultColWidth="9.140625" defaultRowHeight="12.75"/>
  <cols>
    <col min="1" max="1" width="12.7109375" style="0" customWidth="1"/>
    <col min="2" max="2" width="47.57421875" style="0" customWidth="1"/>
    <col min="3" max="3" width="12.7109375" style="0" customWidth="1"/>
    <col min="4" max="4" width="13.8515625" style="241" customWidth="1"/>
    <col min="5" max="5" width="11.7109375" style="0" customWidth="1"/>
    <col min="6" max="6" width="14.140625" style="0" customWidth="1"/>
    <col min="8" max="8" width="12.28125" style="0" customWidth="1"/>
    <col min="9" max="9" width="14.7109375" style="0" customWidth="1"/>
  </cols>
  <sheetData>
    <row r="1" spans="1:55" ht="55.5" customHeight="1">
      <c r="A1" s="899"/>
      <c r="B1" s="899"/>
      <c r="C1" s="899"/>
      <c r="D1" s="899"/>
      <c r="E1" s="899"/>
      <c r="F1" s="899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</row>
    <row r="2" spans="1:55" ht="12.75" customHeight="1">
      <c r="A2" s="897" t="s">
        <v>359</v>
      </c>
      <c r="B2" s="897"/>
      <c r="C2" s="897"/>
      <c r="D2" s="897"/>
      <c r="E2" s="897"/>
      <c r="F2" s="89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</row>
    <row r="3" spans="1:55" ht="17.25" customHeight="1">
      <c r="A3" s="896" t="s">
        <v>360</v>
      </c>
      <c r="B3" s="896"/>
      <c r="C3" s="896"/>
      <c r="D3" s="896"/>
      <c r="E3" s="896"/>
      <c r="F3" s="896"/>
      <c r="G3" s="168"/>
      <c r="H3" s="49"/>
      <c r="I3" s="49"/>
      <c r="J3" s="49"/>
      <c r="K3" s="168"/>
      <c r="L3" s="49"/>
      <c r="M3" s="49"/>
      <c r="N3" s="168"/>
      <c r="O3" s="49"/>
      <c r="P3" s="49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</row>
    <row r="4" spans="1:17" s="3" customFormat="1" ht="17.25" customHeight="1">
      <c r="A4" s="901" t="s">
        <v>528</v>
      </c>
      <c r="B4" s="901"/>
      <c r="C4" s="901"/>
      <c r="D4" s="901"/>
      <c r="E4" s="901"/>
      <c r="F4" s="90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s="3" customFormat="1" ht="15.75" customHeight="1">
      <c r="A5" s="894" t="s">
        <v>362</v>
      </c>
      <c r="B5" s="894"/>
      <c r="C5" s="894"/>
      <c r="D5" s="894"/>
      <c r="E5" s="894"/>
      <c r="F5" s="894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5" s="5" customFormat="1" ht="12.75">
      <c r="A6" s="900" t="s">
        <v>363</v>
      </c>
      <c r="B6" s="900"/>
      <c r="C6" s="900"/>
      <c r="D6" s="900"/>
      <c r="E6" s="900"/>
      <c r="F6" s="900"/>
      <c r="G6" s="4"/>
      <c r="H6" s="4"/>
      <c r="I6" s="4"/>
      <c r="J6" s="4"/>
      <c r="K6" s="4"/>
      <c r="L6" s="4"/>
      <c r="M6" s="4"/>
      <c r="N6" s="49"/>
      <c r="O6" s="50"/>
    </row>
    <row r="7" spans="1:15" s="5" customFormat="1" ht="12.75">
      <c r="A7" s="169" t="s">
        <v>364</v>
      </c>
      <c r="B7" s="98"/>
      <c r="C7" s="170"/>
      <c r="D7" s="171"/>
      <c r="E7" s="50"/>
      <c r="F7" s="7" t="s">
        <v>365</v>
      </c>
      <c r="G7" s="6"/>
      <c r="H7" s="7"/>
      <c r="I7" s="7"/>
      <c r="J7" s="8"/>
      <c r="K7" s="6"/>
      <c r="N7" s="49"/>
      <c r="O7" s="50"/>
    </row>
    <row r="8" spans="1:15" s="5" customFormat="1" ht="12.75">
      <c r="A8" s="169"/>
      <c r="B8" s="98"/>
      <c r="C8" s="170"/>
      <c r="D8" s="171"/>
      <c r="E8" s="50"/>
      <c r="F8" s="172" t="s">
        <v>529</v>
      </c>
      <c r="G8" s="6"/>
      <c r="H8" s="7"/>
      <c r="I8" s="7"/>
      <c r="J8" s="8"/>
      <c r="K8" s="6"/>
      <c r="N8" s="49"/>
      <c r="O8" s="50"/>
    </row>
    <row r="9" spans="1:6" ht="12.75">
      <c r="A9" s="166"/>
      <c r="B9" s="173"/>
      <c r="C9" s="173"/>
      <c r="D9" s="174"/>
      <c r="E9" s="173"/>
      <c r="F9" s="175" t="s">
        <v>393</v>
      </c>
    </row>
    <row r="10" spans="1:6" ht="36">
      <c r="A10" s="56" t="s">
        <v>530</v>
      </c>
      <c r="B10" s="56" t="s">
        <v>394</v>
      </c>
      <c r="C10" s="176" t="s">
        <v>395</v>
      </c>
      <c r="D10" s="177" t="s">
        <v>396</v>
      </c>
      <c r="E10" s="176" t="s">
        <v>397</v>
      </c>
      <c r="F10" s="176" t="s">
        <v>398</v>
      </c>
    </row>
    <row r="11" spans="1:6" ht="12.75">
      <c r="A11" s="178">
        <v>1</v>
      </c>
      <c r="B11" s="178">
        <v>2</v>
      </c>
      <c r="C11" s="179">
        <v>3</v>
      </c>
      <c r="D11" s="180">
        <v>4</v>
      </c>
      <c r="E11" s="179">
        <v>5</v>
      </c>
      <c r="F11" s="179">
        <v>6</v>
      </c>
    </row>
    <row r="12" spans="1:6" ht="12.75">
      <c r="A12" s="181"/>
      <c r="B12" s="182" t="s">
        <v>531</v>
      </c>
      <c r="C12" s="183">
        <v>3155601789</v>
      </c>
      <c r="D12" s="184">
        <v>242210650</v>
      </c>
      <c r="E12" s="185">
        <v>7.6755771543898055</v>
      </c>
      <c r="F12" s="183">
        <v>242210650</v>
      </c>
    </row>
    <row r="13" spans="1:6" ht="12.75">
      <c r="A13" s="64"/>
      <c r="B13" s="186" t="s">
        <v>532</v>
      </c>
      <c r="C13" s="29">
        <v>2309084000</v>
      </c>
      <c r="D13" s="187">
        <v>185442202</v>
      </c>
      <c r="E13" s="81">
        <v>8.030985533657502</v>
      </c>
      <c r="F13" s="29">
        <v>185442202</v>
      </c>
    </row>
    <row r="14" spans="1:6" ht="12.75">
      <c r="A14" s="188" t="s">
        <v>533</v>
      </c>
      <c r="B14" s="186" t="s">
        <v>534</v>
      </c>
      <c r="C14" s="29">
        <v>378000000</v>
      </c>
      <c r="D14" s="187">
        <v>44696490</v>
      </c>
      <c r="E14" s="81">
        <v>11.824468253968254</v>
      </c>
      <c r="F14" s="29">
        <v>44696490</v>
      </c>
    </row>
    <row r="15" spans="1:6" ht="12.75">
      <c r="A15" s="57" t="s">
        <v>535</v>
      </c>
      <c r="B15" s="189" t="s">
        <v>536</v>
      </c>
      <c r="C15" s="190">
        <v>136000000</v>
      </c>
      <c r="D15" s="191">
        <v>13199115</v>
      </c>
      <c r="E15" s="192">
        <v>9.705231617647058</v>
      </c>
      <c r="F15" s="190">
        <v>13199115</v>
      </c>
    </row>
    <row r="16" spans="1:6" ht="12.75">
      <c r="A16" s="57" t="s">
        <v>537</v>
      </c>
      <c r="B16" s="189" t="s">
        <v>538</v>
      </c>
      <c r="C16" s="190">
        <v>242000000</v>
      </c>
      <c r="D16" s="191">
        <v>31497375</v>
      </c>
      <c r="E16" s="192">
        <v>13.015444214876032</v>
      </c>
      <c r="F16" s="190">
        <v>31497375</v>
      </c>
    </row>
    <row r="17" spans="1:6" ht="12.75">
      <c r="A17" s="57" t="s">
        <v>539</v>
      </c>
      <c r="B17" s="189" t="s">
        <v>540</v>
      </c>
      <c r="C17" s="190">
        <v>242000000</v>
      </c>
      <c r="D17" s="193">
        <v>31481239</v>
      </c>
      <c r="E17" s="192">
        <v>13.008776446280992</v>
      </c>
      <c r="F17" s="190">
        <v>31481239</v>
      </c>
    </row>
    <row r="18" spans="1:6" ht="12.75">
      <c r="A18" s="188" t="s">
        <v>541</v>
      </c>
      <c r="B18" s="186" t="s">
        <v>542</v>
      </c>
      <c r="C18" s="29">
        <v>1908084000</v>
      </c>
      <c r="D18" s="187">
        <v>138555087</v>
      </c>
      <c r="E18" s="81">
        <v>7.261477324897646</v>
      </c>
      <c r="F18" s="29">
        <v>138555087</v>
      </c>
    </row>
    <row r="19" spans="1:6" ht="12.75">
      <c r="A19" s="57" t="s">
        <v>543</v>
      </c>
      <c r="B19" s="189" t="s">
        <v>544</v>
      </c>
      <c r="C19" s="190">
        <v>1243000000</v>
      </c>
      <c r="D19" s="193">
        <v>92008350</v>
      </c>
      <c r="E19" s="192">
        <v>7.4021198712791625</v>
      </c>
      <c r="F19" s="190">
        <v>92008350</v>
      </c>
    </row>
    <row r="20" spans="1:6" ht="24" customHeight="1">
      <c r="A20" s="194" t="s">
        <v>545</v>
      </c>
      <c r="B20" s="189" t="s">
        <v>546</v>
      </c>
      <c r="C20" s="190">
        <v>633000000</v>
      </c>
      <c r="D20" s="193">
        <v>42939845</v>
      </c>
      <c r="E20" s="192">
        <v>6.783545813586097</v>
      </c>
      <c r="F20" s="190">
        <v>42939845</v>
      </c>
    </row>
    <row r="21" spans="1:6" ht="13.5" customHeight="1">
      <c r="A21" s="194" t="s">
        <v>547</v>
      </c>
      <c r="B21" s="189" t="s">
        <v>548</v>
      </c>
      <c r="C21" s="190">
        <v>27084000</v>
      </c>
      <c r="D21" s="191">
        <v>1972106</v>
      </c>
      <c r="E21" s="192">
        <v>7.281442918328164</v>
      </c>
      <c r="F21" s="190">
        <v>1972106</v>
      </c>
    </row>
    <row r="22" spans="1:6" ht="14.25" customHeight="1">
      <c r="A22" s="57" t="s">
        <v>549</v>
      </c>
      <c r="B22" s="195" t="s">
        <v>550</v>
      </c>
      <c r="C22" s="190">
        <v>17000000</v>
      </c>
      <c r="D22" s="193">
        <v>1603593</v>
      </c>
      <c r="E22" s="192">
        <v>9.4329</v>
      </c>
      <c r="F22" s="190">
        <v>1603593</v>
      </c>
    </row>
    <row r="23" spans="1:6" ht="14.25" customHeight="1">
      <c r="A23" s="57" t="s">
        <v>551</v>
      </c>
      <c r="B23" s="195" t="s">
        <v>552</v>
      </c>
      <c r="C23" s="190">
        <v>500000</v>
      </c>
      <c r="D23" s="193">
        <v>69010</v>
      </c>
      <c r="E23" s="192">
        <v>13.802</v>
      </c>
      <c r="F23" s="190">
        <v>69010</v>
      </c>
    </row>
    <row r="24" spans="1:6" ht="12.75">
      <c r="A24" s="194" t="s">
        <v>553</v>
      </c>
      <c r="B24" s="195" t="s">
        <v>554</v>
      </c>
      <c r="C24" s="190">
        <v>8640000</v>
      </c>
      <c r="D24" s="193">
        <v>246911</v>
      </c>
      <c r="E24" s="192">
        <v>2.8577662037037035</v>
      </c>
      <c r="F24" s="190">
        <v>246911</v>
      </c>
    </row>
    <row r="25" spans="1:6" ht="12.75">
      <c r="A25" s="194" t="s">
        <v>555</v>
      </c>
      <c r="B25" s="195" t="s">
        <v>556</v>
      </c>
      <c r="C25" s="190">
        <v>944000</v>
      </c>
      <c r="D25" s="193">
        <v>52592</v>
      </c>
      <c r="E25" s="192">
        <v>5.571186440677966</v>
      </c>
      <c r="F25" s="190">
        <v>52592</v>
      </c>
    </row>
    <row r="26" spans="1:6" ht="12.75">
      <c r="A26" s="194" t="s">
        <v>557</v>
      </c>
      <c r="B26" s="196" t="s">
        <v>558</v>
      </c>
      <c r="C26" s="190">
        <v>5000000</v>
      </c>
      <c r="D26" s="191">
        <v>1634786</v>
      </c>
      <c r="E26" s="192">
        <v>32.69572</v>
      </c>
      <c r="F26" s="190">
        <v>1634786</v>
      </c>
    </row>
    <row r="27" spans="1:6" ht="12.75">
      <c r="A27" s="194" t="s">
        <v>559</v>
      </c>
      <c r="B27" s="196" t="s">
        <v>560</v>
      </c>
      <c r="C27" s="190">
        <v>5000000</v>
      </c>
      <c r="D27" s="191">
        <v>1634786</v>
      </c>
      <c r="E27" s="192">
        <v>32.69572</v>
      </c>
      <c r="F27" s="190">
        <v>1634786</v>
      </c>
    </row>
    <row r="28" spans="1:6" ht="12.75">
      <c r="A28" s="188" t="s">
        <v>561</v>
      </c>
      <c r="B28" s="115" t="s">
        <v>562</v>
      </c>
      <c r="C28" s="197">
        <v>23000000</v>
      </c>
      <c r="D28" s="187">
        <v>2190625</v>
      </c>
      <c r="E28" s="198">
        <v>9.52445652173913</v>
      </c>
      <c r="F28" s="197">
        <v>2190625</v>
      </c>
    </row>
    <row r="29" spans="1:6" ht="12.75" customHeight="1">
      <c r="A29" s="199"/>
      <c r="B29" s="200" t="s">
        <v>563</v>
      </c>
      <c r="C29" s="201" t="s">
        <v>374</v>
      </c>
      <c r="D29" s="202">
        <v>1905</v>
      </c>
      <c r="E29" s="203" t="s">
        <v>374</v>
      </c>
      <c r="F29" s="201">
        <v>1905</v>
      </c>
    </row>
    <row r="30" spans="1:6" ht="12.75" customHeight="1">
      <c r="A30" s="204" t="s">
        <v>564</v>
      </c>
      <c r="B30" s="189" t="s">
        <v>565</v>
      </c>
      <c r="C30" s="205" t="s">
        <v>374</v>
      </c>
      <c r="D30" s="193">
        <v>1905</v>
      </c>
      <c r="E30" s="206" t="s">
        <v>374</v>
      </c>
      <c r="F30" s="190">
        <v>1905</v>
      </c>
    </row>
    <row r="31" spans="1:10" s="207" customFormat="1" ht="12.75">
      <c r="A31" s="64"/>
      <c r="B31" s="186" t="s">
        <v>566</v>
      </c>
      <c r="C31" s="29">
        <v>217404748</v>
      </c>
      <c r="D31" s="187">
        <v>16702285</v>
      </c>
      <c r="E31" s="81">
        <v>7.6825760033538915</v>
      </c>
      <c r="F31" s="29">
        <v>16702285</v>
      </c>
      <c r="J31"/>
    </row>
    <row r="32" spans="1:10" s="207" customFormat="1" ht="12.75">
      <c r="A32" s="188" t="s">
        <v>567</v>
      </c>
      <c r="B32" s="115" t="s">
        <v>568</v>
      </c>
      <c r="C32" s="201" t="s">
        <v>374</v>
      </c>
      <c r="D32" s="208">
        <v>8246588</v>
      </c>
      <c r="E32" s="203" t="s">
        <v>374</v>
      </c>
      <c r="F32" s="197">
        <v>8246588</v>
      </c>
      <c r="J32"/>
    </row>
    <row r="33" spans="1:10" s="207" customFormat="1" ht="12.75">
      <c r="A33" s="57" t="s">
        <v>569</v>
      </c>
      <c r="B33" s="196" t="s">
        <v>570</v>
      </c>
      <c r="C33" s="205" t="s">
        <v>374</v>
      </c>
      <c r="D33" s="191">
        <v>0</v>
      </c>
      <c r="E33" s="209" t="s">
        <v>374</v>
      </c>
      <c r="F33" s="190">
        <v>0</v>
      </c>
      <c r="J33"/>
    </row>
    <row r="34" spans="1:6" ht="12.75">
      <c r="A34" s="57" t="s">
        <v>571</v>
      </c>
      <c r="B34" s="189" t="s">
        <v>572</v>
      </c>
      <c r="C34" s="205" t="s">
        <v>374</v>
      </c>
      <c r="D34" s="193">
        <v>0</v>
      </c>
      <c r="E34" s="209" t="s">
        <v>374</v>
      </c>
      <c r="F34" s="190">
        <v>0</v>
      </c>
    </row>
    <row r="35" spans="1:6" ht="25.5">
      <c r="A35" s="57" t="s">
        <v>573</v>
      </c>
      <c r="B35" s="210" t="s">
        <v>574</v>
      </c>
      <c r="C35" s="205" t="s">
        <v>374</v>
      </c>
      <c r="D35" s="193">
        <v>2093</v>
      </c>
      <c r="E35" s="209" t="s">
        <v>374</v>
      </c>
      <c r="F35" s="190">
        <v>2093</v>
      </c>
    </row>
    <row r="36" spans="1:6" ht="12.75">
      <c r="A36" s="204"/>
      <c r="B36" s="211" t="s">
        <v>575</v>
      </c>
      <c r="C36" s="205" t="s">
        <v>374</v>
      </c>
      <c r="D36" s="212">
        <v>8244495</v>
      </c>
      <c r="E36" s="209" t="s">
        <v>374</v>
      </c>
      <c r="F36" s="205">
        <v>8244495</v>
      </c>
    </row>
    <row r="37" spans="1:6" ht="12.75">
      <c r="A37" s="213" t="s">
        <v>576</v>
      </c>
      <c r="B37" s="189" t="s">
        <v>577</v>
      </c>
      <c r="C37" s="205" t="s">
        <v>374</v>
      </c>
      <c r="D37" s="193">
        <v>4105433</v>
      </c>
      <c r="E37" s="209" t="s">
        <v>374</v>
      </c>
      <c r="F37" s="190">
        <v>4105433</v>
      </c>
    </row>
    <row r="38" spans="1:6" ht="12.75">
      <c r="A38" s="213" t="s">
        <v>578</v>
      </c>
      <c r="B38" s="189" t="s">
        <v>579</v>
      </c>
      <c r="C38" s="205" t="s">
        <v>374</v>
      </c>
      <c r="D38" s="193">
        <v>321460</v>
      </c>
      <c r="E38" s="209" t="s">
        <v>374</v>
      </c>
      <c r="F38" s="190">
        <v>321460</v>
      </c>
    </row>
    <row r="39" spans="1:6" ht="12.75">
      <c r="A39" s="57" t="s">
        <v>580</v>
      </c>
      <c r="B39" s="189" t="s">
        <v>581</v>
      </c>
      <c r="C39" s="205" t="s">
        <v>374</v>
      </c>
      <c r="D39" s="193">
        <v>3817602</v>
      </c>
      <c r="E39" s="209" t="s">
        <v>374</v>
      </c>
      <c r="F39" s="190">
        <v>3817602</v>
      </c>
    </row>
    <row r="40" spans="1:6" ht="12.75">
      <c r="A40" s="57" t="s">
        <v>582</v>
      </c>
      <c r="B40" s="189" t="s">
        <v>583</v>
      </c>
      <c r="C40" s="205" t="s">
        <v>374</v>
      </c>
      <c r="D40" s="212">
        <v>0</v>
      </c>
      <c r="E40" s="209" t="s">
        <v>374</v>
      </c>
      <c r="F40" s="190">
        <v>0</v>
      </c>
    </row>
    <row r="41" spans="1:6" ht="12.75">
      <c r="A41" s="188" t="s">
        <v>584</v>
      </c>
      <c r="B41" s="115" t="s">
        <v>585</v>
      </c>
      <c r="C41" s="201" t="s">
        <v>374</v>
      </c>
      <c r="D41" s="208">
        <v>6592440</v>
      </c>
      <c r="E41" s="203" t="s">
        <v>374</v>
      </c>
      <c r="F41" s="197">
        <v>6592440</v>
      </c>
    </row>
    <row r="42" spans="1:6" ht="25.5">
      <c r="A42" s="194" t="s">
        <v>586</v>
      </c>
      <c r="B42" s="210" t="s">
        <v>587</v>
      </c>
      <c r="C42" s="205" t="s">
        <v>374</v>
      </c>
      <c r="D42" s="193">
        <v>3755681</v>
      </c>
      <c r="E42" s="209" t="s">
        <v>374</v>
      </c>
      <c r="F42" s="190">
        <v>3755681</v>
      </c>
    </row>
    <row r="43" spans="1:6" ht="38.25">
      <c r="A43" s="194" t="s">
        <v>588</v>
      </c>
      <c r="B43" s="210" t="s">
        <v>589</v>
      </c>
      <c r="C43" s="205" t="s">
        <v>374</v>
      </c>
      <c r="D43" s="191">
        <v>58850</v>
      </c>
      <c r="E43" s="209" t="s">
        <v>374</v>
      </c>
      <c r="F43" s="190">
        <v>58850</v>
      </c>
    </row>
    <row r="44" spans="1:6" ht="12.75">
      <c r="A44" s="213" t="s">
        <v>590</v>
      </c>
      <c r="B44" s="214" t="s">
        <v>610</v>
      </c>
      <c r="C44" s="205" t="s">
        <v>374</v>
      </c>
      <c r="D44" s="191">
        <v>2777645</v>
      </c>
      <c r="E44" s="209" t="s">
        <v>374</v>
      </c>
      <c r="F44" s="190">
        <v>2777645</v>
      </c>
    </row>
    <row r="45" spans="1:6" ht="12.75">
      <c r="A45" s="215" t="s">
        <v>591</v>
      </c>
      <c r="B45" s="216" t="s">
        <v>592</v>
      </c>
      <c r="C45" s="217" t="s">
        <v>374</v>
      </c>
      <c r="D45" s="218">
        <v>2468025</v>
      </c>
      <c r="E45" s="219" t="s">
        <v>374</v>
      </c>
      <c r="F45" s="220">
        <v>2468025</v>
      </c>
    </row>
    <row r="46" spans="1:6" ht="12" customHeight="1">
      <c r="A46" s="215" t="s">
        <v>593</v>
      </c>
      <c r="B46" s="216" t="s">
        <v>594</v>
      </c>
      <c r="C46" s="217" t="s">
        <v>374</v>
      </c>
      <c r="D46" s="218">
        <v>193998</v>
      </c>
      <c r="E46" s="219" t="s">
        <v>374</v>
      </c>
      <c r="F46" s="220">
        <v>193998</v>
      </c>
    </row>
    <row r="47" spans="1:6" ht="12.75">
      <c r="A47" s="215" t="s">
        <v>595</v>
      </c>
      <c r="B47" s="216" t="s">
        <v>596</v>
      </c>
      <c r="C47" s="217" t="s">
        <v>374</v>
      </c>
      <c r="D47" s="218">
        <v>91758</v>
      </c>
      <c r="E47" s="219" t="s">
        <v>374</v>
      </c>
      <c r="F47" s="220">
        <v>91758</v>
      </c>
    </row>
    <row r="48" spans="1:6" ht="12.75">
      <c r="A48" s="215" t="s">
        <v>597</v>
      </c>
      <c r="B48" s="216" t="s">
        <v>598</v>
      </c>
      <c r="C48" s="217" t="s">
        <v>374</v>
      </c>
      <c r="D48" s="218">
        <v>23864</v>
      </c>
      <c r="E48" s="219" t="s">
        <v>374</v>
      </c>
      <c r="F48" s="220">
        <v>23864</v>
      </c>
    </row>
    <row r="49" spans="1:6" ht="15" customHeight="1">
      <c r="A49" s="110" t="s">
        <v>599</v>
      </c>
      <c r="B49" s="221" t="s">
        <v>600</v>
      </c>
      <c r="C49" s="205" t="s">
        <v>374</v>
      </c>
      <c r="D49" s="193">
        <v>264</v>
      </c>
      <c r="E49" s="209" t="s">
        <v>374</v>
      </c>
      <c r="F49" s="190">
        <v>264</v>
      </c>
    </row>
    <row r="50" spans="1:6" ht="12.75">
      <c r="A50" s="188" t="s">
        <v>601</v>
      </c>
      <c r="B50" s="115" t="s">
        <v>602</v>
      </c>
      <c r="C50" s="201" t="s">
        <v>374</v>
      </c>
      <c r="D50" s="187">
        <v>790304</v>
      </c>
      <c r="E50" s="203" t="s">
        <v>374</v>
      </c>
      <c r="F50" s="197">
        <v>790304</v>
      </c>
    </row>
    <row r="51" spans="1:6" ht="25.5">
      <c r="A51" s="59" t="s">
        <v>603</v>
      </c>
      <c r="B51" s="115" t="s">
        <v>604</v>
      </c>
      <c r="C51" s="201" t="s">
        <v>374</v>
      </c>
      <c r="D51" s="187">
        <v>1072953</v>
      </c>
      <c r="E51" s="203" t="s">
        <v>374</v>
      </c>
      <c r="F51" s="197">
        <v>1072953</v>
      </c>
    </row>
    <row r="52" spans="1:10" s="207" customFormat="1" ht="26.25" customHeight="1">
      <c r="A52" s="222" t="s">
        <v>605</v>
      </c>
      <c r="B52" s="134" t="s">
        <v>606</v>
      </c>
      <c r="C52" s="223">
        <v>90370167</v>
      </c>
      <c r="D52" s="187">
        <v>6794222</v>
      </c>
      <c r="E52" s="224">
        <v>7.518213394471209</v>
      </c>
      <c r="F52" s="197">
        <v>6794222</v>
      </c>
      <c r="J52"/>
    </row>
    <row r="53" spans="1:6" ht="12.75">
      <c r="A53" s="59" t="s">
        <v>607</v>
      </c>
      <c r="B53" s="89" t="s">
        <v>608</v>
      </c>
      <c r="C53" s="197">
        <v>538742874</v>
      </c>
      <c r="D53" s="187">
        <v>33270036</v>
      </c>
      <c r="E53" s="198">
        <v>6.175494397351416</v>
      </c>
      <c r="F53" s="197">
        <v>33270036</v>
      </c>
    </row>
    <row r="54" spans="1:6" ht="12.75">
      <c r="A54" s="225"/>
      <c r="B54" s="226"/>
      <c r="C54" s="227"/>
      <c r="D54" s="228"/>
      <c r="E54" s="229"/>
      <c r="F54" s="230"/>
    </row>
    <row r="55" spans="1:6" ht="12.75">
      <c r="A55" s="166"/>
      <c r="B55" s="166"/>
      <c r="C55" s="166"/>
      <c r="D55" s="231"/>
      <c r="E55" s="166"/>
      <c r="F55" s="166"/>
    </row>
    <row r="56" spans="1:6" ht="12.75">
      <c r="A56" s="166"/>
      <c r="B56" s="166"/>
      <c r="C56" s="166"/>
      <c r="D56" s="231"/>
      <c r="E56" s="166"/>
      <c r="F56" s="166"/>
    </row>
    <row r="57" spans="1:8" s="236" customFormat="1" ht="15">
      <c r="A57" s="232" t="s">
        <v>387</v>
      </c>
      <c r="B57" s="42"/>
      <c r="C57" s="233"/>
      <c r="D57" s="233"/>
      <c r="E57" s="234"/>
      <c r="F57" s="235"/>
      <c r="H57" s="237"/>
    </row>
    <row r="58" spans="1:6" s="42" customFormat="1" ht="15">
      <c r="A58" s="232" t="s">
        <v>388</v>
      </c>
      <c r="B58" s="238"/>
      <c r="C58" s="238"/>
      <c r="D58" s="239"/>
      <c r="E58" s="238"/>
      <c r="F58" s="232" t="s">
        <v>389</v>
      </c>
    </row>
    <row r="59" spans="1:6" ht="12.75">
      <c r="A59" s="166"/>
      <c r="B59" s="166"/>
      <c r="C59" s="166"/>
      <c r="D59" s="231"/>
      <c r="E59" s="166"/>
      <c r="F59" s="166"/>
    </row>
    <row r="60" spans="1:6" ht="12.75">
      <c r="A60" s="166"/>
      <c r="B60" s="166"/>
      <c r="C60" s="166"/>
      <c r="D60" s="231"/>
      <c r="E60" s="166"/>
      <c r="F60" s="166"/>
    </row>
    <row r="61" spans="1:105" s="101" customFormat="1" ht="12.75">
      <c r="A61" s="240" t="s">
        <v>609</v>
      </c>
      <c r="B61" s="98"/>
      <c r="C61" s="98"/>
      <c r="D61" s="240"/>
      <c r="E61" s="98"/>
      <c r="F61" s="98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98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100"/>
      <c r="BL61" s="100"/>
      <c r="BM61" s="100"/>
      <c r="BN61" s="100"/>
      <c r="BO61" s="100"/>
      <c r="BP61" s="100"/>
      <c r="BQ61" s="100"/>
      <c r="BR61" s="100"/>
      <c r="BS61" s="100"/>
      <c r="BT61" s="100"/>
      <c r="BU61" s="100"/>
      <c r="BV61" s="100"/>
      <c r="BW61" s="100"/>
      <c r="BX61" s="100"/>
      <c r="BY61" s="100"/>
      <c r="BZ61" s="100"/>
      <c r="CA61" s="100"/>
      <c r="CB61" s="100"/>
      <c r="CC61" s="100"/>
      <c r="CD61" s="100"/>
      <c r="CE61" s="100"/>
      <c r="CF61" s="100"/>
      <c r="CG61" s="100"/>
      <c r="CH61" s="100"/>
      <c r="CI61" s="100"/>
      <c r="CJ61" s="100"/>
      <c r="CK61" s="100"/>
      <c r="CL61" s="100"/>
      <c r="CM61" s="100"/>
      <c r="CN61" s="100"/>
      <c r="CO61" s="100"/>
      <c r="CP61" s="100"/>
      <c r="CQ61" s="100"/>
      <c r="CR61" s="100"/>
      <c r="CS61" s="100"/>
      <c r="CT61" s="100"/>
      <c r="CU61" s="100"/>
      <c r="CV61" s="100"/>
      <c r="CW61" s="100"/>
      <c r="CX61" s="100"/>
      <c r="CY61" s="100"/>
      <c r="CZ61" s="100"/>
      <c r="DA61" s="100"/>
    </row>
  </sheetData>
  <mergeCells count="6">
    <mergeCell ref="A5:F5"/>
    <mergeCell ref="A6:F6"/>
    <mergeCell ref="A1:F1"/>
    <mergeCell ref="A2:F2"/>
    <mergeCell ref="A3:F3"/>
    <mergeCell ref="A4:F4"/>
  </mergeCells>
  <printOptions/>
  <pageMargins left="0.984251968503937" right="0" top="0.6299212598425197" bottom="0.3937007874015748" header="0.3937007874015748" footer="0.1968503937007874"/>
  <pageSetup firstPageNumber="6" useFirstPageNumber="1" horizontalDpi="600" verticalDpi="600" orientation="portrait" paperSize="9" scale="76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4"/>
  <sheetViews>
    <sheetView workbookViewId="0" topLeftCell="A67">
      <selection activeCell="J25" sqref="J25"/>
    </sheetView>
  </sheetViews>
  <sheetFormatPr defaultColWidth="9.140625" defaultRowHeight="12.75"/>
  <cols>
    <col min="1" max="1" width="11.140625" style="246" customWidth="1"/>
    <col min="2" max="2" width="48.421875" style="246" customWidth="1"/>
    <col min="3" max="3" width="11.7109375" style="245" customWidth="1"/>
    <col min="4" max="4" width="11.7109375" style="246" customWidth="1"/>
    <col min="5" max="6" width="11.7109375" style="245" customWidth="1"/>
    <col min="7" max="16384" width="9.140625" style="242" customWidth="1"/>
  </cols>
  <sheetData>
    <row r="1" spans="1:6" ht="55.5" customHeight="1">
      <c r="A1" s="903"/>
      <c r="B1" s="903"/>
      <c r="C1" s="903"/>
      <c r="D1" s="903"/>
      <c r="E1" s="903"/>
      <c r="F1" s="903"/>
    </row>
    <row r="2" spans="1:6" ht="12.75" customHeight="1">
      <c r="A2" s="904" t="s">
        <v>359</v>
      </c>
      <c r="B2" s="904"/>
      <c r="C2" s="904"/>
      <c r="D2" s="904"/>
      <c r="E2" s="904"/>
      <c r="F2" s="904"/>
    </row>
    <row r="3" spans="1:6" ht="17.25" customHeight="1">
      <c r="A3" s="905" t="s">
        <v>360</v>
      </c>
      <c r="B3" s="905"/>
      <c r="C3" s="905"/>
      <c r="D3" s="905"/>
      <c r="E3" s="905"/>
      <c r="F3" s="905"/>
    </row>
    <row r="4" spans="1:6" ht="36" customHeight="1">
      <c r="A4" s="902" t="s">
        <v>611</v>
      </c>
      <c r="B4" s="902"/>
      <c r="C4" s="902"/>
      <c r="D4" s="902"/>
      <c r="E4" s="902"/>
      <c r="F4" s="902"/>
    </row>
    <row r="5" spans="1:6" ht="15.75">
      <c r="A5" s="906" t="s">
        <v>362</v>
      </c>
      <c r="B5" s="906"/>
      <c r="C5" s="906"/>
      <c r="D5" s="906"/>
      <c r="E5" s="906"/>
      <c r="F5" s="906"/>
    </row>
    <row r="6" spans="1:6" ht="12.75">
      <c r="A6" s="895" t="s">
        <v>363</v>
      </c>
      <c r="B6" s="895"/>
      <c r="C6" s="895"/>
      <c r="D6" s="895"/>
      <c r="E6" s="895"/>
      <c r="F6" s="895"/>
    </row>
    <row r="7" spans="1:10" ht="12.75">
      <c r="A7" s="243" t="s">
        <v>364</v>
      </c>
      <c r="B7" s="105"/>
      <c r="C7" s="6"/>
      <c r="D7" s="41"/>
      <c r="E7" s="6"/>
      <c r="F7" s="7" t="s">
        <v>365</v>
      </c>
      <c r="J7" s="242" t="s">
        <v>612</v>
      </c>
    </row>
    <row r="8" spans="1:6" ht="12.75">
      <c r="A8" s="243"/>
      <c r="B8" s="10"/>
      <c r="C8" s="6"/>
      <c r="D8" s="106"/>
      <c r="E8" s="5"/>
      <c r="F8" s="244" t="s">
        <v>613</v>
      </c>
    </row>
    <row r="9" spans="1:6" ht="12.75">
      <c r="A9" s="245"/>
      <c r="B9" s="245"/>
      <c r="F9" s="247" t="s">
        <v>393</v>
      </c>
    </row>
    <row r="10" spans="1:6" ht="36">
      <c r="A10" s="248" t="s">
        <v>530</v>
      </c>
      <c r="B10" s="248" t="s">
        <v>394</v>
      </c>
      <c r="C10" s="249" t="s">
        <v>395</v>
      </c>
      <c r="D10" s="250" t="s">
        <v>396</v>
      </c>
      <c r="E10" s="249" t="s">
        <v>397</v>
      </c>
      <c r="F10" s="249" t="s">
        <v>398</v>
      </c>
    </row>
    <row r="11" spans="1:6" ht="12.75">
      <c r="A11" s="251">
        <v>1</v>
      </c>
      <c r="B11" s="251">
        <v>2</v>
      </c>
      <c r="C11" s="252">
        <v>3</v>
      </c>
      <c r="D11" s="253">
        <v>4</v>
      </c>
      <c r="E11" s="252">
        <v>5</v>
      </c>
      <c r="F11" s="252">
        <v>6</v>
      </c>
    </row>
    <row r="12" spans="1:6" ht="12.75">
      <c r="A12" s="254"/>
      <c r="B12" s="255" t="s">
        <v>614</v>
      </c>
      <c r="C12" s="256">
        <v>251174305</v>
      </c>
      <c r="D12" s="256">
        <v>21762806</v>
      </c>
      <c r="E12" s="257">
        <v>8.664423695727953</v>
      </c>
      <c r="F12" s="256">
        <v>21757906</v>
      </c>
    </row>
    <row r="13" spans="1:6" ht="12.75">
      <c r="A13" s="258"/>
      <c r="B13" s="258" t="s">
        <v>615</v>
      </c>
      <c r="C13" s="256">
        <v>2474500</v>
      </c>
      <c r="D13" s="256">
        <v>734074</v>
      </c>
      <c r="E13" s="257">
        <v>29.665548595675894</v>
      </c>
      <c r="F13" s="256">
        <v>734074</v>
      </c>
    </row>
    <row r="14" spans="1:6" ht="12.75">
      <c r="A14" s="259" t="s">
        <v>616</v>
      </c>
      <c r="B14" s="260" t="s">
        <v>617</v>
      </c>
      <c r="C14" s="261">
        <v>2384500</v>
      </c>
      <c r="D14" s="262">
        <v>725151</v>
      </c>
      <c r="E14" s="263">
        <v>30.41102956594674</v>
      </c>
      <c r="F14" s="264">
        <v>725151</v>
      </c>
    </row>
    <row r="15" spans="1:6" ht="28.5" customHeight="1">
      <c r="A15" s="259" t="s">
        <v>618</v>
      </c>
      <c r="B15" s="265" t="s">
        <v>619</v>
      </c>
      <c r="C15" s="261">
        <v>90000</v>
      </c>
      <c r="D15" s="262">
        <v>8923</v>
      </c>
      <c r="E15" s="263">
        <v>9.914444444444444</v>
      </c>
      <c r="F15" s="264">
        <v>8923</v>
      </c>
    </row>
    <row r="16" spans="1:6" ht="12.75">
      <c r="A16" s="258"/>
      <c r="B16" s="258" t="s">
        <v>620</v>
      </c>
      <c r="C16" s="266">
        <v>398000</v>
      </c>
      <c r="D16" s="266">
        <v>0</v>
      </c>
      <c r="E16" s="267">
        <v>0</v>
      </c>
      <c r="F16" s="266">
        <v>0</v>
      </c>
    </row>
    <row r="17" spans="1:6" ht="12.75">
      <c r="A17" s="259" t="s">
        <v>621</v>
      </c>
      <c r="B17" s="260" t="s">
        <v>622</v>
      </c>
      <c r="C17" s="261">
        <v>365000</v>
      </c>
      <c r="D17" s="268">
        <v>0</v>
      </c>
      <c r="E17" s="263">
        <v>0</v>
      </c>
      <c r="F17" s="264">
        <v>0</v>
      </c>
    </row>
    <row r="18" spans="1:6" ht="29.25" customHeight="1">
      <c r="A18" s="269" t="s">
        <v>623</v>
      </c>
      <c r="B18" s="265" t="s">
        <v>624</v>
      </c>
      <c r="C18" s="261">
        <v>33000</v>
      </c>
      <c r="D18" s="268">
        <v>0</v>
      </c>
      <c r="E18" s="263">
        <v>0</v>
      </c>
      <c r="F18" s="264">
        <v>0</v>
      </c>
    </row>
    <row r="19" spans="1:6" ht="12.75">
      <c r="A19" s="258"/>
      <c r="B19" s="258" t="s">
        <v>625</v>
      </c>
      <c r="C19" s="266">
        <v>4768160</v>
      </c>
      <c r="D19" s="266">
        <v>187705</v>
      </c>
      <c r="E19" s="267">
        <v>3.936633837790678</v>
      </c>
      <c r="F19" s="266">
        <v>187705</v>
      </c>
    </row>
    <row r="20" spans="1:6" ht="12.75">
      <c r="A20" s="259" t="s">
        <v>626</v>
      </c>
      <c r="B20" s="260" t="s">
        <v>627</v>
      </c>
      <c r="C20" s="270">
        <v>878160</v>
      </c>
      <c r="D20" s="262">
        <v>103410</v>
      </c>
      <c r="E20" s="271">
        <v>11.775758403935502</v>
      </c>
      <c r="F20" s="264">
        <v>103410</v>
      </c>
    </row>
    <row r="21" spans="1:6" ht="12.75">
      <c r="A21" s="259" t="s">
        <v>628</v>
      </c>
      <c r="B21" s="260" t="s">
        <v>629</v>
      </c>
      <c r="C21" s="261">
        <v>390000</v>
      </c>
      <c r="D21" s="262">
        <v>13990</v>
      </c>
      <c r="E21" s="263">
        <v>3.587179487179487</v>
      </c>
      <c r="F21" s="264">
        <v>13990</v>
      </c>
    </row>
    <row r="22" spans="1:6" ht="12.75">
      <c r="A22" s="259" t="s">
        <v>630</v>
      </c>
      <c r="B22" s="260" t="s">
        <v>631</v>
      </c>
      <c r="C22" s="261">
        <v>200000</v>
      </c>
      <c r="D22" s="262">
        <v>4435</v>
      </c>
      <c r="E22" s="263">
        <v>2.2175</v>
      </c>
      <c r="F22" s="264">
        <v>4435</v>
      </c>
    </row>
    <row r="23" spans="1:6" ht="25.5">
      <c r="A23" s="259" t="s">
        <v>632</v>
      </c>
      <c r="B23" s="265" t="s">
        <v>633</v>
      </c>
      <c r="C23" s="261">
        <v>3300000</v>
      </c>
      <c r="D23" s="262">
        <v>65870</v>
      </c>
      <c r="E23" s="263">
        <v>1.996060606060606</v>
      </c>
      <c r="F23" s="264">
        <v>65870</v>
      </c>
    </row>
    <row r="24" spans="1:6" ht="12.75">
      <c r="A24" s="258"/>
      <c r="B24" s="258" t="s">
        <v>634</v>
      </c>
      <c r="C24" s="266">
        <v>13876982</v>
      </c>
      <c r="D24" s="266">
        <v>825243</v>
      </c>
      <c r="E24" s="267">
        <v>5.946847808839126</v>
      </c>
      <c r="F24" s="266">
        <v>825243</v>
      </c>
    </row>
    <row r="25" spans="1:6" ht="38.25">
      <c r="A25" s="259" t="s">
        <v>635</v>
      </c>
      <c r="B25" s="265" t="s">
        <v>636</v>
      </c>
      <c r="C25" s="261">
        <v>150000</v>
      </c>
      <c r="D25" s="262">
        <v>12488</v>
      </c>
      <c r="E25" s="263">
        <v>8.325333333333333</v>
      </c>
      <c r="F25" s="264">
        <v>12488</v>
      </c>
    </row>
    <row r="26" spans="1:6" ht="12.75">
      <c r="A26" s="259" t="s">
        <v>637</v>
      </c>
      <c r="B26" s="260" t="s">
        <v>638</v>
      </c>
      <c r="C26" s="261">
        <v>5506394</v>
      </c>
      <c r="D26" s="262">
        <v>282776</v>
      </c>
      <c r="E26" s="263">
        <v>5.135411668689164</v>
      </c>
      <c r="F26" s="264">
        <v>282776</v>
      </c>
    </row>
    <row r="27" spans="1:6" ht="12.75">
      <c r="A27" s="259" t="s">
        <v>639</v>
      </c>
      <c r="B27" s="260" t="s">
        <v>640</v>
      </c>
      <c r="C27" s="261">
        <v>518271</v>
      </c>
      <c r="D27" s="262">
        <v>49854</v>
      </c>
      <c r="E27" s="263">
        <v>9.619291837667939</v>
      </c>
      <c r="F27" s="264">
        <v>49854</v>
      </c>
    </row>
    <row r="28" spans="1:6" ht="38.25">
      <c r="A28" s="259" t="s">
        <v>641</v>
      </c>
      <c r="B28" s="265" t="s">
        <v>642</v>
      </c>
      <c r="C28" s="261">
        <v>1275596</v>
      </c>
      <c r="D28" s="262">
        <v>79553</v>
      </c>
      <c r="E28" s="263">
        <v>6.236535705662295</v>
      </c>
      <c r="F28" s="264">
        <v>79553</v>
      </c>
    </row>
    <row r="29" spans="1:6" ht="12.75">
      <c r="A29" s="259" t="s">
        <v>643</v>
      </c>
      <c r="B29" s="265" t="s">
        <v>644</v>
      </c>
      <c r="C29" s="261">
        <v>54700</v>
      </c>
      <c r="D29" s="262">
        <v>-26193</v>
      </c>
      <c r="E29" s="263">
        <v>-47.88482632541133</v>
      </c>
      <c r="F29" s="264">
        <v>-26193</v>
      </c>
    </row>
    <row r="30" spans="1:6" ht="25.5">
      <c r="A30" s="259" t="s">
        <v>645</v>
      </c>
      <c r="B30" s="265" t="s">
        <v>646</v>
      </c>
      <c r="C30" s="261">
        <v>50000</v>
      </c>
      <c r="D30" s="262">
        <v>11440</v>
      </c>
      <c r="E30" s="263">
        <v>22.88</v>
      </c>
      <c r="F30" s="264">
        <v>11440</v>
      </c>
    </row>
    <row r="31" spans="1:6" ht="12.75">
      <c r="A31" s="259" t="s">
        <v>647</v>
      </c>
      <c r="B31" s="260" t="s">
        <v>648</v>
      </c>
      <c r="C31" s="261">
        <v>108000</v>
      </c>
      <c r="D31" s="262">
        <v>7973</v>
      </c>
      <c r="E31" s="263">
        <v>7.382407407407407</v>
      </c>
      <c r="F31" s="264">
        <v>7973</v>
      </c>
    </row>
    <row r="32" spans="1:6" ht="12.75">
      <c r="A32" s="259" t="s">
        <v>649</v>
      </c>
      <c r="B32" s="260" t="s">
        <v>650</v>
      </c>
      <c r="C32" s="261">
        <v>5999021</v>
      </c>
      <c r="D32" s="262">
        <v>400026</v>
      </c>
      <c r="E32" s="263">
        <v>6.668188026012912</v>
      </c>
      <c r="F32" s="264">
        <v>400026</v>
      </c>
    </row>
    <row r="33" spans="1:6" ht="12.75">
      <c r="A33" s="259" t="s">
        <v>651</v>
      </c>
      <c r="B33" s="260" t="s">
        <v>652</v>
      </c>
      <c r="C33" s="261">
        <v>215000</v>
      </c>
      <c r="D33" s="262">
        <v>7326</v>
      </c>
      <c r="E33" s="263">
        <v>3.4074418604651164</v>
      </c>
      <c r="F33" s="264">
        <v>7326</v>
      </c>
    </row>
    <row r="34" spans="1:6" ht="12.75">
      <c r="A34" s="258"/>
      <c r="B34" s="258" t="s">
        <v>653</v>
      </c>
      <c r="C34" s="266">
        <v>30000</v>
      </c>
      <c r="D34" s="266">
        <v>4143</v>
      </c>
      <c r="E34" s="267">
        <v>13.81</v>
      </c>
      <c r="F34" s="266">
        <v>4143</v>
      </c>
    </row>
    <row r="35" spans="1:6" ht="25.5">
      <c r="A35" s="259" t="s">
        <v>654</v>
      </c>
      <c r="B35" s="265" t="s">
        <v>655</v>
      </c>
      <c r="C35" s="261">
        <v>30000</v>
      </c>
      <c r="D35" s="262">
        <v>4143</v>
      </c>
      <c r="E35" s="263">
        <v>13.81</v>
      </c>
      <c r="F35" s="264">
        <v>4143</v>
      </c>
    </row>
    <row r="36" spans="1:6" ht="12.75">
      <c r="A36" s="258"/>
      <c r="B36" s="258" t="s">
        <v>656</v>
      </c>
      <c r="C36" s="266">
        <v>213443028</v>
      </c>
      <c r="D36" s="266">
        <v>18700173</v>
      </c>
      <c r="E36" s="267">
        <v>8.761201138881894</v>
      </c>
      <c r="F36" s="266">
        <v>18700173</v>
      </c>
    </row>
    <row r="37" spans="1:6" ht="12.75">
      <c r="A37" s="272" t="s">
        <v>657</v>
      </c>
      <c r="B37" s="265" t="s">
        <v>658</v>
      </c>
      <c r="C37" s="261">
        <v>717986</v>
      </c>
      <c r="D37" s="262">
        <v>25186</v>
      </c>
      <c r="E37" s="263">
        <v>3.507867841434234</v>
      </c>
      <c r="F37" s="264">
        <v>25186</v>
      </c>
    </row>
    <row r="38" spans="1:6" ht="51">
      <c r="A38" s="259" t="s">
        <v>659</v>
      </c>
      <c r="B38" s="265" t="s">
        <v>660</v>
      </c>
      <c r="C38" s="261">
        <v>284000</v>
      </c>
      <c r="D38" s="262">
        <v>5681</v>
      </c>
      <c r="E38" s="263">
        <v>2.0003521126760564</v>
      </c>
      <c r="F38" s="264">
        <v>5681</v>
      </c>
    </row>
    <row r="39" spans="1:6" ht="12.75">
      <c r="A39" s="259" t="s">
        <v>661</v>
      </c>
      <c r="B39" s="260" t="s">
        <v>662</v>
      </c>
      <c r="C39" s="261">
        <v>25000</v>
      </c>
      <c r="D39" s="262">
        <v>5876</v>
      </c>
      <c r="E39" s="263">
        <v>23.504</v>
      </c>
      <c r="F39" s="264">
        <v>5876</v>
      </c>
    </row>
    <row r="40" spans="1:6" ht="12.75">
      <c r="A40" s="259" t="s">
        <v>663</v>
      </c>
      <c r="B40" s="260" t="s">
        <v>664</v>
      </c>
      <c r="C40" s="261">
        <v>85000</v>
      </c>
      <c r="D40" s="262">
        <v>3780</v>
      </c>
      <c r="E40" s="263">
        <v>4.447058823529412</v>
      </c>
      <c r="F40" s="264">
        <v>3780</v>
      </c>
    </row>
    <row r="41" spans="1:6" ht="25.5">
      <c r="A41" s="259" t="s">
        <v>665</v>
      </c>
      <c r="B41" s="265" t="s">
        <v>666</v>
      </c>
      <c r="C41" s="261">
        <v>5000</v>
      </c>
      <c r="D41" s="262">
        <v>0</v>
      </c>
      <c r="E41" s="263">
        <v>0</v>
      </c>
      <c r="F41" s="264">
        <v>0</v>
      </c>
    </row>
    <row r="42" spans="1:6" ht="25.5">
      <c r="A42" s="259" t="s">
        <v>667</v>
      </c>
      <c r="B42" s="265" t="s">
        <v>668</v>
      </c>
      <c r="C42" s="261">
        <v>314100</v>
      </c>
      <c r="D42" s="262">
        <v>18161</v>
      </c>
      <c r="E42" s="263">
        <v>5.78191658707418</v>
      </c>
      <c r="F42" s="264">
        <v>18161</v>
      </c>
    </row>
    <row r="43" spans="1:6" ht="25.5">
      <c r="A43" s="259" t="s">
        <v>669</v>
      </c>
      <c r="B43" s="265" t="s">
        <v>670</v>
      </c>
      <c r="C43" s="261">
        <v>120000</v>
      </c>
      <c r="D43" s="262">
        <v>19009</v>
      </c>
      <c r="E43" s="263">
        <v>15.840833333333334</v>
      </c>
      <c r="F43" s="264">
        <v>19009</v>
      </c>
    </row>
    <row r="44" spans="1:6" ht="25.5">
      <c r="A44" s="259" t="s">
        <v>671</v>
      </c>
      <c r="B44" s="265" t="s">
        <v>672</v>
      </c>
      <c r="C44" s="261">
        <v>294000</v>
      </c>
      <c r="D44" s="262">
        <v>81824</v>
      </c>
      <c r="E44" s="263">
        <v>27.8312925170068</v>
      </c>
      <c r="F44" s="264">
        <v>81824</v>
      </c>
    </row>
    <row r="45" spans="1:6" ht="25.5">
      <c r="A45" s="259" t="s">
        <v>673</v>
      </c>
      <c r="B45" s="265" t="s">
        <v>674</v>
      </c>
      <c r="C45" s="261">
        <v>405000</v>
      </c>
      <c r="D45" s="262">
        <v>7715</v>
      </c>
      <c r="E45" s="263">
        <v>1.9049382716049383</v>
      </c>
      <c r="F45" s="264">
        <v>7715</v>
      </c>
    </row>
    <row r="46" spans="1:6" ht="25.5">
      <c r="A46" s="259" t="s">
        <v>675</v>
      </c>
      <c r="B46" s="265" t="s">
        <v>676</v>
      </c>
      <c r="C46" s="261">
        <v>210994185</v>
      </c>
      <c r="D46" s="262">
        <v>18532941</v>
      </c>
      <c r="E46" s="263">
        <v>8.783626430273422</v>
      </c>
      <c r="F46" s="264">
        <v>18532941</v>
      </c>
    </row>
    <row r="47" spans="1:6" ht="25.5">
      <c r="A47" s="272" t="s">
        <v>677</v>
      </c>
      <c r="B47" s="265" t="s">
        <v>678</v>
      </c>
      <c r="C47" s="261">
        <v>41257</v>
      </c>
      <c r="D47" s="262">
        <v>0</v>
      </c>
      <c r="E47" s="263">
        <v>0</v>
      </c>
      <c r="F47" s="264">
        <v>0</v>
      </c>
    </row>
    <row r="48" spans="1:6" ht="25.5">
      <c r="A48" s="272" t="s">
        <v>679</v>
      </c>
      <c r="B48" s="265" t="s">
        <v>680</v>
      </c>
      <c r="C48" s="261">
        <v>157500</v>
      </c>
      <c r="D48" s="262">
        <v>0</v>
      </c>
      <c r="E48" s="263">
        <v>0</v>
      </c>
      <c r="F48" s="264">
        <v>0</v>
      </c>
    </row>
    <row r="49" spans="1:6" ht="12.75">
      <c r="A49" s="258"/>
      <c r="B49" s="258" t="s">
        <v>681</v>
      </c>
      <c r="C49" s="266">
        <v>838805</v>
      </c>
      <c r="D49" s="266">
        <v>34633</v>
      </c>
      <c r="E49" s="267">
        <v>4.128849971089824</v>
      </c>
      <c r="F49" s="266">
        <v>34633</v>
      </c>
    </row>
    <row r="50" spans="1:6" ht="12.75">
      <c r="A50" s="259" t="s">
        <v>682</v>
      </c>
      <c r="B50" s="260" t="s">
        <v>683</v>
      </c>
      <c r="C50" s="261">
        <v>607471</v>
      </c>
      <c r="D50" s="262">
        <v>0</v>
      </c>
      <c r="E50" s="263">
        <v>0</v>
      </c>
      <c r="F50" s="264">
        <v>0</v>
      </c>
    </row>
    <row r="51" spans="1:6" ht="12.75">
      <c r="A51" s="259" t="s">
        <v>684</v>
      </c>
      <c r="B51" s="260" t="s">
        <v>685</v>
      </c>
      <c r="C51" s="261">
        <v>125244</v>
      </c>
      <c r="D51" s="262">
        <v>25833</v>
      </c>
      <c r="E51" s="263">
        <v>20.626137779055284</v>
      </c>
      <c r="F51" s="264">
        <v>25833</v>
      </c>
    </row>
    <row r="52" spans="1:6" ht="25.5">
      <c r="A52" s="259" t="s">
        <v>686</v>
      </c>
      <c r="B52" s="265" t="s">
        <v>687</v>
      </c>
      <c r="C52" s="261">
        <v>106090</v>
      </c>
      <c r="D52" s="262">
        <v>8800</v>
      </c>
      <c r="E52" s="263">
        <v>8.294844000377038</v>
      </c>
      <c r="F52" s="264">
        <v>8800</v>
      </c>
    </row>
    <row r="53" spans="1:6" ht="12.75">
      <c r="A53" s="258"/>
      <c r="B53" s="258" t="s">
        <v>688</v>
      </c>
      <c r="C53" s="266">
        <v>301000</v>
      </c>
      <c r="D53" s="266">
        <v>4900</v>
      </c>
      <c r="E53" s="267">
        <v>1.627906976744186</v>
      </c>
      <c r="F53" s="266">
        <v>0</v>
      </c>
    </row>
    <row r="54" spans="1:6" ht="25.5">
      <c r="A54" s="259" t="s">
        <v>689</v>
      </c>
      <c r="B54" s="265" t="s">
        <v>690</v>
      </c>
      <c r="C54" s="273">
        <v>300000</v>
      </c>
      <c r="D54" s="273">
        <v>4900</v>
      </c>
      <c r="E54" s="274">
        <v>1.633333333333333</v>
      </c>
      <c r="F54" s="264">
        <v>4900</v>
      </c>
    </row>
    <row r="55" spans="1:6" ht="12.75">
      <c r="A55" s="259" t="s">
        <v>657</v>
      </c>
      <c r="B55" s="265" t="s">
        <v>691</v>
      </c>
      <c r="C55" s="261">
        <v>1000</v>
      </c>
      <c r="D55" s="262">
        <v>0</v>
      </c>
      <c r="E55" s="263">
        <v>0</v>
      </c>
      <c r="F55" s="264">
        <v>0</v>
      </c>
    </row>
    <row r="56" spans="1:6" ht="12.75">
      <c r="A56" s="258"/>
      <c r="B56" s="258" t="s">
        <v>692</v>
      </c>
      <c r="C56" s="266">
        <v>14583049</v>
      </c>
      <c r="D56" s="266">
        <v>1268571</v>
      </c>
      <c r="E56" s="267">
        <v>8.698942175946883</v>
      </c>
      <c r="F56" s="266">
        <v>1268571</v>
      </c>
    </row>
    <row r="57" spans="1:6" ht="12.75">
      <c r="A57" s="259" t="s">
        <v>693</v>
      </c>
      <c r="B57" s="265" t="s">
        <v>694</v>
      </c>
      <c r="C57" s="261">
        <v>60000</v>
      </c>
      <c r="D57" s="262">
        <v>3676</v>
      </c>
      <c r="E57" s="263">
        <v>6.126666666666666</v>
      </c>
      <c r="F57" s="264">
        <v>3676</v>
      </c>
    </row>
    <row r="58" spans="1:6" ht="12.75">
      <c r="A58" s="259" t="s">
        <v>695</v>
      </c>
      <c r="B58" s="260" t="s">
        <v>696</v>
      </c>
      <c r="C58" s="261">
        <v>5200000</v>
      </c>
      <c r="D58" s="262">
        <v>585445</v>
      </c>
      <c r="E58" s="263">
        <v>11.258557692307694</v>
      </c>
      <c r="F58" s="264">
        <v>585445</v>
      </c>
    </row>
    <row r="59" spans="1:6" ht="12.75">
      <c r="A59" s="259" t="s">
        <v>697</v>
      </c>
      <c r="B59" s="265" t="s">
        <v>698</v>
      </c>
      <c r="C59" s="261">
        <v>70000</v>
      </c>
      <c r="D59" s="262">
        <v>5654</v>
      </c>
      <c r="E59" s="263">
        <v>8.077142857142858</v>
      </c>
      <c r="F59" s="264">
        <v>5654</v>
      </c>
    </row>
    <row r="60" spans="1:6" ht="12.75">
      <c r="A60" s="259" t="s">
        <v>699</v>
      </c>
      <c r="B60" s="260" t="s">
        <v>700</v>
      </c>
      <c r="C60" s="261">
        <v>50000</v>
      </c>
      <c r="D60" s="262">
        <v>5535</v>
      </c>
      <c r="E60" s="263">
        <v>11.07</v>
      </c>
      <c r="F60" s="264">
        <v>5535</v>
      </c>
    </row>
    <row r="61" spans="1:6" ht="12.75">
      <c r="A61" s="259" t="s">
        <v>701</v>
      </c>
      <c r="B61" s="260" t="s">
        <v>702</v>
      </c>
      <c r="C61" s="261">
        <v>2875252</v>
      </c>
      <c r="D61" s="262">
        <v>193584</v>
      </c>
      <c r="E61" s="263">
        <v>6.732766380129464</v>
      </c>
      <c r="F61" s="264">
        <v>193584</v>
      </c>
    </row>
    <row r="62" spans="1:6" ht="25.5">
      <c r="A62" s="259" t="s">
        <v>703</v>
      </c>
      <c r="B62" s="265" t="s">
        <v>704</v>
      </c>
      <c r="C62" s="261">
        <v>1000</v>
      </c>
      <c r="D62" s="262">
        <v>40</v>
      </c>
      <c r="E62" s="263">
        <v>4</v>
      </c>
      <c r="F62" s="264">
        <v>40</v>
      </c>
    </row>
    <row r="63" spans="1:6" ht="38.25">
      <c r="A63" s="259" t="s">
        <v>705</v>
      </c>
      <c r="B63" s="265" t="s">
        <v>706</v>
      </c>
      <c r="C63" s="261">
        <v>14100</v>
      </c>
      <c r="D63" s="275">
        <v>570</v>
      </c>
      <c r="E63" s="263">
        <v>4.042553191489362</v>
      </c>
      <c r="F63" s="264">
        <v>570</v>
      </c>
    </row>
    <row r="64" spans="1:6" ht="25.5">
      <c r="A64" s="259" t="s">
        <v>707</v>
      </c>
      <c r="B64" s="265" t="s">
        <v>708</v>
      </c>
      <c r="C64" s="261">
        <v>200000</v>
      </c>
      <c r="D64" s="275">
        <v>14305</v>
      </c>
      <c r="E64" s="263">
        <v>7.1525</v>
      </c>
      <c r="F64" s="264">
        <v>14305</v>
      </c>
    </row>
    <row r="65" spans="1:6" ht="38.25">
      <c r="A65" s="259" t="s">
        <v>709</v>
      </c>
      <c r="B65" s="265" t="s">
        <v>710</v>
      </c>
      <c r="C65" s="261">
        <v>1400000</v>
      </c>
      <c r="D65" s="275">
        <v>69042</v>
      </c>
      <c r="E65" s="263">
        <v>4.931571428571429</v>
      </c>
      <c r="F65" s="264">
        <v>69042</v>
      </c>
    </row>
    <row r="66" spans="1:6" ht="38.25">
      <c r="A66" s="259" t="s">
        <v>711</v>
      </c>
      <c r="B66" s="265" t="s">
        <v>712</v>
      </c>
      <c r="C66" s="261">
        <v>500000</v>
      </c>
      <c r="D66" s="275">
        <v>28183</v>
      </c>
      <c r="E66" s="263">
        <v>5.6366</v>
      </c>
      <c r="F66" s="264">
        <v>28183</v>
      </c>
    </row>
    <row r="67" spans="1:6" ht="12.75">
      <c r="A67" s="259" t="s">
        <v>713</v>
      </c>
      <c r="B67" s="265" t="s">
        <v>714</v>
      </c>
      <c r="C67" s="261">
        <v>869800</v>
      </c>
      <c r="D67" s="275">
        <v>95455</v>
      </c>
      <c r="E67" s="263">
        <v>10.974361922280984</v>
      </c>
      <c r="F67" s="264">
        <v>95455</v>
      </c>
    </row>
    <row r="68" spans="1:6" ht="12.75">
      <c r="A68" s="259" t="s">
        <v>715</v>
      </c>
      <c r="B68" s="265" t="s">
        <v>716</v>
      </c>
      <c r="C68" s="261">
        <v>330000</v>
      </c>
      <c r="D68" s="262">
        <v>24580</v>
      </c>
      <c r="E68" s="263">
        <v>7.448484848484849</v>
      </c>
      <c r="F68" s="264">
        <v>24580</v>
      </c>
    </row>
    <row r="69" spans="1:6" ht="12.75">
      <c r="A69" s="259" t="s">
        <v>717</v>
      </c>
      <c r="B69" s="265" t="s">
        <v>718</v>
      </c>
      <c r="C69" s="261">
        <v>25000</v>
      </c>
      <c r="D69" s="262">
        <v>2404</v>
      </c>
      <c r="E69" s="263">
        <v>9.616</v>
      </c>
      <c r="F69" s="264">
        <v>2404</v>
      </c>
    </row>
    <row r="70" spans="1:6" ht="25.5">
      <c r="A70" s="259" t="s">
        <v>719</v>
      </c>
      <c r="B70" s="265" t="s">
        <v>720</v>
      </c>
      <c r="C70" s="261">
        <v>500</v>
      </c>
      <c r="D70" s="262">
        <v>80</v>
      </c>
      <c r="E70" s="263">
        <v>16</v>
      </c>
      <c r="F70" s="264">
        <v>80</v>
      </c>
    </row>
    <row r="71" spans="1:6" ht="12.75">
      <c r="A71" s="259" t="s">
        <v>595</v>
      </c>
      <c r="B71" s="265" t="s">
        <v>721</v>
      </c>
      <c r="C71" s="261">
        <v>469897</v>
      </c>
      <c r="D71" s="262">
        <v>91758</v>
      </c>
      <c r="E71" s="263">
        <v>19.527258101243465</v>
      </c>
      <c r="F71" s="264">
        <v>91758</v>
      </c>
    </row>
    <row r="72" spans="1:6" ht="12.75">
      <c r="A72" s="259" t="s">
        <v>722</v>
      </c>
      <c r="B72" s="260" t="s">
        <v>723</v>
      </c>
      <c r="C72" s="261">
        <v>2500000</v>
      </c>
      <c r="D72" s="262">
        <v>146435</v>
      </c>
      <c r="E72" s="263">
        <v>5.8574</v>
      </c>
      <c r="F72" s="264">
        <v>146435</v>
      </c>
    </row>
    <row r="73" spans="1:6" ht="12.75">
      <c r="A73" s="259" t="s">
        <v>724</v>
      </c>
      <c r="B73" s="260" t="s">
        <v>725</v>
      </c>
      <c r="C73" s="261">
        <v>17500</v>
      </c>
      <c r="D73" s="262">
        <v>1825</v>
      </c>
      <c r="E73" s="263">
        <v>10.428571428571429</v>
      </c>
      <c r="F73" s="264">
        <v>1825</v>
      </c>
    </row>
    <row r="74" spans="1:6" ht="12.75">
      <c r="A74" s="259"/>
      <c r="B74" s="258" t="s">
        <v>726</v>
      </c>
      <c r="C74" s="266">
        <v>182819</v>
      </c>
      <c r="D74" s="266">
        <v>264</v>
      </c>
      <c r="E74" s="267">
        <v>0.14440512200591843</v>
      </c>
      <c r="F74" s="276">
        <v>264</v>
      </c>
    </row>
    <row r="75" spans="1:6" ht="12.75">
      <c r="A75" s="259" t="s">
        <v>727</v>
      </c>
      <c r="B75" s="265" t="s">
        <v>728</v>
      </c>
      <c r="C75" s="261">
        <v>182819</v>
      </c>
      <c r="D75" s="262">
        <v>264</v>
      </c>
      <c r="E75" s="263">
        <v>0.14440512200591843</v>
      </c>
      <c r="F75" s="264">
        <v>264</v>
      </c>
    </row>
    <row r="76" spans="1:6" ht="12.75">
      <c r="A76" s="258"/>
      <c r="B76" s="258" t="s">
        <v>729</v>
      </c>
      <c r="C76" s="266">
        <v>20000</v>
      </c>
      <c r="D76" s="266">
        <v>1800</v>
      </c>
      <c r="E76" s="267">
        <v>9</v>
      </c>
      <c r="F76" s="276">
        <v>1800</v>
      </c>
    </row>
    <row r="77" spans="1:6" ht="25.5">
      <c r="A77" s="259" t="s">
        <v>730</v>
      </c>
      <c r="B77" s="265" t="s">
        <v>731</v>
      </c>
      <c r="C77" s="261">
        <v>20000</v>
      </c>
      <c r="D77" s="262">
        <v>1800</v>
      </c>
      <c r="E77" s="263">
        <v>9</v>
      </c>
      <c r="F77" s="264">
        <v>1800</v>
      </c>
    </row>
    <row r="78" spans="1:6" ht="12.75">
      <c r="A78" s="259"/>
      <c r="B78" s="258" t="s">
        <v>732</v>
      </c>
      <c r="C78" s="266">
        <v>155962</v>
      </c>
      <c r="D78" s="266">
        <v>0</v>
      </c>
      <c r="E78" s="277">
        <v>0</v>
      </c>
      <c r="F78" s="276">
        <v>0</v>
      </c>
    </row>
    <row r="79" spans="1:6" ht="12.75">
      <c r="A79" s="259" t="s">
        <v>657</v>
      </c>
      <c r="B79" s="265" t="s">
        <v>691</v>
      </c>
      <c r="C79" s="261">
        <v>155962</v>
      </c>
      <c r="D79" s="262">
        <v>0</v>
      </c>
      <c r="E79" s="263">
        <v>0</v>
      </c>
      <c r="F79" s="264">
        <v>0</v>
      </c>
    </row>
    <row r="80" spans="1:6" ht="12.75">
      <c r="A80" s="259"/>
      <c r="B80" s="258" t="s">
        <v>733</v>
      </c>
      <c r="C80" s="266">
        <v>102000</v>
      </c>
      <c r="D80" s="266">
        <v>1300</v>
      </c>
      <c r="E80" s="267">
        <v>1.2745098039215685</v>
      </c>
      <c r="F80" s="276">
        <v>1300</v>
      </c>
    </row>
    <row r="81" spans="1:6" ht="25.5">
      <c r="A81" s="259" t="s">
        <v>734</v>
      </c>
      <c r="B81" s="265" t="s">
        <v>735</v>
      </c>
      <c r="C81" s="261">
        <v>102000</v>
      </c>
      <c r="D81" s="262">
        <v>1300</v>
      </c>
      <c r="E81" s="263">
        <v>1.2745098039215685</v>
      </c>
      <c r="F81" s="264">
        <v>1300</v>
      </c>
    </row>
    <row r="82" ht="12.75">
      <c r="E82" s="278"/>
    </row>
    <row r="83" spans="1:5" ht="12.75">
      <c r="A83" s="279" t="s">
        <v>736</v>
      </c>
      <c r="E83" s="278"/>
    </row>
    <row r="84" spans="1:6" ht="13.5">
      <c r="A84" s="280"/>
      <c r="B84" s="281" t="s">
        <v>721</v>
      </c>
      <c r="C84" s="282"/>
      <c r="D84" s="283"/>
      <c r="E84" s="284"/>
      <c r="F84" s="285"/>
    </row>
    <row r="85" spans="1:6" ht="13.5">
      <c r="A85" s="280"/>
      <c r="B85" s="286" t="s">
        <v>737</v>
      </c>
      <c r="C85" s="287">
        <v>2557205</v>
      </c>
      <c r="D85" s="287">
        <v>196623</v>
      </c>
      <c r="E85" s="288">
        <v>7.688980742646757</v>
      </c>
      <c r="F85" s="287">
        <v>196623</v>
      </c>
    </row>
    <row r="86" spans="1:6" ht="12.75">
      <c r="A86" s="280"/>
      <c r="B86" s="286" t="s">
        <v>738</v>
      </c>
      <c r="C86" s="282"/>
      <c r="D86" s="283"/>
      <c r="E86" s="284"/>
      <c r="F86" s="285"/>
    </row>
    <row r="87" spans="1:6" ht="25.5">
      <c r="A87" s="280"/>
      <c r="B87" s="286" t="s">
        <v>739</v>
      </c>
      <c r="C87" s="283">
        <v>469897</v>
      </c>
      <c r="D87" s="283">
        <v>91758</v>
      </c>
      <c r="E87" s="289">
        <v>19.527258101243465</v>
      </c>
      <c r="F87" s="290">
        <v>91758</v>
      </c>
    </row>
    <row r="88" spans="1:6" ht="51">
      <c r="A88" s="280"/>
      <c r="B88" s="286" t="s">
        <v>740</v>
      </c>
      <c r="C88" s="291">
        <v>2087308</v>
      </c>
      <c r="D88" s="283">
        <v>104865</v>
      </c>
      <c r="E88" s="289">
        <v>5.023935135590914</v>
      </c>
      <c r="F88" s="290">
        <v>104865</v>
      </c>
    </row>
    <row r="89" ht="27.75" customHeight="1"/>
    <row r="90" spans="1:6" ht="15.75">
      <c r="A90" s="292" t="s">
        <v>741</v>
      </c>
      <c r="B90" s="293"/>
      <c r="C90" s="294"/>
      <c r="D90" s="294"/>
      <c r="E90" s="295"/>
      <c r="F90" s="294"/>
    </row>
    <row r="91" spans="1:6" s="296" customFormat="1" ht="15.75">
      <c r="A91" s="292" t="s">
        <v>388</v>
      </c>
      <c r="B91" s="293"/>
      <c r="C91" s="294"/>
      <c r="D91" s="294"/>
      <c r="E91" s="295"/>
      <c r="F91" s="294" t="s">
        <v>389</v>
      </c>
    </row>
    <row r="92" spans="1:6" ht="12.75">
      <c r="A92" s="297"/>
      <c r="B92" s="298"/>
      <c r="C92" s="299"/>
      <c r="D92" s="300"/>
      <c r="E92" s="300"/>
      <c r="F92" s="299"/>
    </row>
    <row r="93" spans="1:6" ht="12.75">
      <c r="A93" s="297"/>
      <c r="B93" s="298"/>
      <c r="C93" s="299"/>
      <c r="D93" s="300"/>
      <c r="E93" s="300"/>
      <c r="F93" s="301"/>
    </row>
    <row r="94" spans="1:6" ht="12.75">
      <c r="A94" s="297" t="s">
        <v>742</v>
      </c>
      <c r="B94" s="298"/>
      <c r="C94" s="299"/>
      <c r="D94" s="300"/>
      <c r="E94" s="300"/>
      <c r="F94" s="301"/>
    </row>
  </sheetData>
  <mergeCells count="6">
    <mergeCell ref="A4:F4"/>
    <mergeCell ref="A6:F6"/>
    <mergeCell ref="A1:F1"/>
    <mergeCell ref="A2:F2"/>
    <mergeCell ref="A3:F3"/>
    <mergeCell ref="A5:F5"/>
  </mergeCells>
  <printOptions/>
  <pageMargins left="0.984251968503937" right="0.35433070866141736" top="0.984251968503937" bottom="0.984251968503937" header="0.5118110236220472" footer="0.5118110236220472"/>
  <pageSetup firstPageNumber="7" useFirstPageNumber="1" horizontalDpi="600" verticalDpi="600" orientation="portrait" paperSize="9" scale="74" r:id="rId2"/>
  <headerFooter alignWithMargins="0">
    <oddFooter>&amp;C&amp;P</oddFooter>
  </headerFooter>
  <rowBreaks count="1" manualBreakCount="1">
    <brk id="45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1219"/>
  <sheetViews>
    <sheetView zoomScaleSheetLayoutView="100" workbookViewId="0" topLeftCell="A1">
      <selection activeCell="B1211" sqref="B1211:C1211"/>
    </sheetView>
  </sheetViews>
  <sheetFormatPr defaultColWidth="9.140625" defaultRowHeight="12.75"/>
  <cols>
    <col min="1" max="1" width="9.28125" style="92" customWidth="1"/>
    <col min="2" max="2" width="39.28125" style="92" customWidth="1"/>
    <col min="3" max="4" width="12.28125" style="344" customWidth="1"/>
    <col min="5" max="5" width="12.57421875" style="344" bestFit="1" customWidth="1"/>
    <col min="6" max="6" width="8.7109375" style="344" customWidth="1"/>
    <col min="7" max="7" width="12.8515625" style="92" customWidth="1"/>
    <col min="8" max="16384" width="9.140625" style="92" customWidth="1"/>
  </cols>
  <sheetData>
    <row r="1" spans="1:7" s="338" customFormat="1" ht="60" customHeight="1">
      <c r="A1" s="912"/>
      <c r="B1" s="912"/>
      <c r="C1" s="912"/>
      <c r="D1" s="912"/>
      <c r="E1" s="912"/>
      <c r="F1" s="912"/>
      <c r="G1" s="912"/>
    </row>
    <row r="2" spans="1:7" s="338" customFormat="1" ht="12.75" customHeight="1">
      <c r="A2" s="886" t="s">
        <v>359</v>
      </c>
      <c r="B2" s="886"/>
      <c r="C2" s="886"/>
      <c r="D2" s="886"/>
      <c r="E2" s="886"/>
      <c r="F2" s="886"/>
      <c r="G2" s="886"/>
    </row>
    <row r="3" spans="1:7" s="339" customFormat="1" ht="17.25" customHeight="1">
      <c r="A3" s="884" t="s">
        <v>360</v>
      </c>
      <c r="B3" s="884"/>
      <c r="C3" s="884"/>
      <c r="D3" s="884"/>
      <c r="E3" s="884"/>
      <c r="F3" s="884"/>
      <c r="G3" s="884"/>
    </row>
    <row r="4" spans="1:7" s="339" customFormat="1" ht="17.25" customHeight="1">
      <c r="A4" s="885" t="s">
        <v>743</v>
      </c>
      <c r="B4" s="885"/>
      <c r="C4" s="885"/>
      <c r="D4" s="885"/>
      <c r="E4" s="885"/>
      <c r="F4" s="885"/>
      <c r="G4" s="885"/>
    </row>
    <row r="5" spans="1:7" s="339" customFormat="1" ht="17.25" customHeight="1">
      <c r="A5" s="910" t="s">
        <v>362</v>
      </c>
      <c r="B5" s="910"/>
      <c r="C5" s="910"/>
      <c r="D5" s="910"/>
      <c r="E5" s="910"/>
      <c r="F5" s="910"/>
      <c r="G5" s="910"/>
    </row>
    <row r="6" spans="1:7" s="340" customFormat="1" ht="12.75">
      <c r="A6" s="911" t="s">
        <v>363</v>
      </c>
      <c r="B6" s="911"/>
      <c r="C6" s="911"/>
      <c r="D6" s="911"/>
      <c r="E6" s="911"/>
      <c r="F6" s="911"/>
      <c r="G6" s="911"/>
    </row>
    <row r="7" spans="1:7" s="340" customFormat="1" ht="12.75">
      <c r="A7" s="909" t="s">
        <v>364</v>
      </c>
      <c r="B7" s="909"/>
      <c r="C7" s="342"/>
      <c r="D7" s="342"/>
      <c r="E7" s="342"/>
      <c r="F7" s="319"/>
      <c r="G7" s="343" t="s">
        <v>744</v>
      </c>
    </row>
    <row r="8" spans="1:7" ht="15">
      <c r="A8" s="233"/>
      <c r="B8" s="233"/>
      <c r="G8" s="344" t="s">
        <v>745</v>
      </c>
    </row>
    <row r="9" ht="12.75">
      <c r="G9" s="344" t="s">
        <v>393</v>
      </c>
    </row>
    <row r="10" spans="1:7" ht="51">
      <c r="A10" s="345" t="s">
        <v>746</v>
      </c>
      <c r="B10" s="345" t="s">
        <v>394</v>
      </c>
      <c r="C10" s="345" t="s">
        <v>395</v>
      </c>
      <c r="D10" s="347" t="s">
        <v>747</v>
      </c>
      <c r="E10" s="345" t="s">
        <v>396</v>
      </c>
      <c r="F10" s="345" t="s">
        <v>748</v>
      </c>
      <c r="G10" s="345" t="s">
        <v>749</v>
      </c>
    </row>
    <row r="11" spans="1:7" ht="12.75">
      <c r="A11" s="321">
        <v>1</v>
      </c>
      <c r="B11" s="345">
        <v>2</v>
      </c>
      <c r="C11" s="345">
        <v>3</v>
      </c>
      <c r="D11" s="348">
        <v>4</v>
      </c>
      <c r="E11" s="345">
        <v>5</v>
      </c>
      <c r="F11" s="345">
        <v>6</v>
      </c>
      <c r="G11" s="345">
        <v>7</v>
      </c>
    </row>
    <row r="12" spans="1:7" ht="12.75">
      <c r="A12" s="349"/>
      <c r="B12" s="350" t="s">
        <v>750</v>
      </c>
      <c r="C12" s="351">
        <v>3155601789</v>
      </c>
      <c r="D12" s="352" t="s">
        <v>374</v>
      </c>
      <c r="E12" s="351">
        <v>242210650</v>
      </c>
      <c r="F12" s="353">
        <v>7.6755771543898055</v>
      </c>
      <c r="G12" s="312">
        <v>242210650</v>
      </c>
    </row>
    <row r="13" spans="1:7" ht="13.5" customHeight="1">
      <c r="A13" s="354"/>
      <c r="B13" s="355" t="s">
        <v>751</v>
      </c>
      <c r="C13" s="356">
        <v>3637926398</v>
      </c>
      <c r="D13" s="356">
        <v>281823775</v>
      </c>
      <c r="E13" s="356">
        <v>275878516</v>
      </c>
      <c r="F13" s="357">
        <v>7.583400152121494</v>
      </c>
      <c r="G13" s="358">
        <v>275878516</v>
      </c>
    </row>
    <row r="14" spans="1:7" ht="24.75" customHeight="1">
      <c r="A14" s="354"/>
      <c r="B14" s="355" t="s">
        <v>752</v>
      </c>
      <c r="C14" s="356">
        <v>90370167</v>
      </c>
      <c r="D14" s="356">
        <v>6046187</v>
      </c>
      <c r="E14" s="356">
        <v>6794222</v>
      </c>
      <c r="F14" s="357">
        <v>7.518213394471209</v>
      </c>
      <c r="G14" s="358">
        <v>6794222</v>
      </c>
    </row>
    <row r="15" spans="1:7" ht="12" customHeight="1">
      <c r="A15" s="354"/>
      <c r="B15" s="355" t="s">
        <v>753</v>
      </c>
      <c r="C15" s="356">
        <v>98355478</v>
      </c>
      <c r="D15" s="356">
        <v>6915760</v>
      </c>
      <c r="E15" s="356">
        <v>222466</v>
      </c>
      <c r="F15" s="357">
        <v>0.22618567315589683</v>
      </c>
      <c r="G15" s="358">
        <v>222466</v>
      </c>
    </row>
    <row r="16" spans="1:7" ht="12.75">
      <c r="A16" s="354"/>
      <c r="B16" s="355" t="s">
        <v>754</v>
      </c>
      <c r="C16" s="356">
        <v>3449200753</v>
      </c>
      <c r="D16" s="356">
        <v>268861828</v>
      </c>
      <c r="E16" s="356">
        <v>268861828</v>
      </c>
      <c r="F16" s="357">
        <v>7.794902276017217</v>
      </c>
      <c r="G16" s="358">
        <v>268861828</v>
      </c>
    </row>
    <row r="17" spans="1:7" ht="25.5">
      <c r="A17" s="354"/>
      <c r="B17" s="355" t="s">
        <v>755</v>
      </c>
      <c r="C17" s="356">
        <v>3449200753</v>
      </c>
      <c r="D17" s="356">
        <v>268861828</v>
      </c>
      <c r="E17" s="356">
        <v>268861828</v>
      </c>
      <c r="F17" s="357">
        <v>7.794902276017217</v>
      </c>
      <c r="G17" s="358">
        <v>268861828</v>
      </c>
    </row>
    <row r="18" spans="1:7" ht="24.75" customHeight="1">
      <c r="A18" s="359"/>
      <c r="B18" s="360" t="s">
        <v>756</v>
      </c>
      <c r="C18" s="351">
        <v>3645571027</v>
      </c>
      <c r="D18" s="351">
        <v>278764990</v>
      </c>
      <c r="E18" s="351">
        <v>223283932.54</v>
      </c>
      <c r="F18" s="353">
        <v>6.12479995277294</v>
      </c>
      <c r="G18" s="312">
        <v>223283932.54</v>
      </c>
    </row>
    <row r="19" spans="1:7" s="362" customFormat="1" ht="12.75" customHeight="1">
      <c r="A19" s="361" t="s">
        <v>757</v>
      </c>
      <c r="B19" s="361" t="s">
        <v>758</v>
      </c>
      <c r="C19" s="351">
        <v>3357566293</v>
      </c>
      <c r="D19" s="351">
        <v>251162341</v>
      </c>
      <c r="E19" s="351">
        <v>211506555.54</v>
      </c>
      <c r="F19" s="353">
        <v>6.299400729062536</v>
      </c>
      <c r="G19" s="312">
        <v>211506555.54</v>
      </c>
    </row>
    <row r="20" spans="1:7" s="362" customFormat="1" ht="12.75" customHeight="1">
      <c r="A20" s="363" t="s">
        <v>759</v>
      </c>
      <c r="B20" s="363" t="s">
        <v>760</v>
      </c>
      <c r="C20" s="351">
        <v>1086883173</v>
      </c>
      <c r="D20" s="351">
        <v>80628386</v>
      </c>
      <c r="E20" s="351">
        <v>68722510</v>
      </c>
      <c r="F20" s="353">
        <v>6.322897594440907</v>
      </c>
      <c r="G20" s="312">
        <v>68722510</v>
      </c>
    </row>
    <row r="21" spans="1:7" ht="12.75" customHeight="1">
      <c r="A21" s="364">
        <v>1000</v>
      </c>
      <c r="B21" s="221" t="s">
        <v>761</v>
      </c>
      <c r="C21" s="356">
        <v>664858900</v>
      </c>
      <c r="D21" s="356">
        <v>51440819</v>
      </c>
      <c r="E21" s="356">
        <v>46812434</v>
      </c>
      <c r="F21" s="357">
        <v>7.040957712982408</v>
      </c>
      <c r="G21" s="358">
        <v>46812434</v>
      </c>
    </row>
    <row r="22" spans="1:7" ht="12.75" customHeight="1">
      <c r="A22" s="321">
        <v>1100</v>
      </c>
      <c r="B22" s="221" t="s">
        <v>762</v>
      </c>
      <c r="C22" s="356">
        <v>486389662</v>
      </c>
      <c r="D22" s="356">
        <v>36183539</v>
      </c>
      <c r="E22" s="356">
        <v>33134630</v>
      </c>
      <c r="F22" s="357">
        <v>6.812363129543654</v>
      </c>
      <c r="G22" s="358">
        <v>33134630</v>
      </c>
    </row>
    <row r="23" spans="1:7" ht="37.5" customHeight="1">
      <c r="A23" s="321">
        <v>1200</v>
      </c>
      <c r="B23" s="355" t="s">
        <v>763</v>
      </c>
      <c r="C23" s="356" t="s">
        <v>374</v>
      </c>
      <c r="D23" s="356" t="s">
        <v>374</v>
      </c>
      <c r="E23" s="356">
        <v>13677804</v>
      </c>
      <c r="F23" s="357" t="s">
        <v>374</v>
      </c>
      <c r="G23" s="358">
        <v>13677804</v>
      </c>
    </row>
    <row r="24" spans="1:7" ht="12.75" customHeight="1">
      <c r="A24" s="364">
        <v>2000</v>
      </c>
      <c r="B24" s="221" t="s">
        <v>764</v>
      </c>
      <c r="C24" s="356">
        <v>422024273</v>
      </c>
      <c r="D24" s="356">
        <v>29187567</v>
      </c>
      <c r="E24" s="356">
        <v>21910076</v>
      </c>
      <c r="F24" s="357">
        <v>5.191662518425806</v>
      </c>
      <c r="G24" s="358">
        <v>21910076</v>
      </c>
    </row>
    <row r="25" spans="1:7" ht="12.75" customHeight="1">
      <c r="A25" s="321">
        <v>2100</v>
      </c>
      <c r="B25" s="221" t="s">
        <v>765</v>
      </c>
      <c r="C25" s="356" t="s">
        <v>374</v>
      </c>
      <c r="D25" s="356" t="s">
        <v>374</v>
      </c>
      <c r="E25" s="358">
        <v>507165</v>
      </c>
      <c r="F25" s="357" t="s">
        <v>374</v>
      </c>
      <c r="G25" s="358">
        <v>507165</v>
      </c>
    </row>
    <row r="26" spans="1:7" ht="12.75" customHeight="1">
      <c r="A26" s="321">
        <v>2200</v>
      </c>
      <c r="B26" s="221" t="s">
        <v>766</v>
      </c>
      <c r="C26" s="356" t="s">
        <v>374</v>
      </c>
      <c r="D26" s="356" t="s">
        <v>374</v>
      </c>
      <c r="E26" s="358">
        <v>15769292</v>
      </c>
      <c r="F26" s="357" t="s">
        <v>374</v>
      </c>
      <c r="G26" s="358">
        <v>15769292</v>
      </c>
    </row>
    <row r="27" spans="1:7" ht="36.75" customHeight="1">
      <c r="A27" s="321">
        <v>2300</v>
      </c>
      <c r="B27" s="365" t="s">
        <v>767</v>
      </c>
      <c r="C27" s="356" t="s">
        <v>374</v>
      </c>
      <c r="D27" s="356" t="s">
        <v>374</v>
      </c>
      <c r="E27" s="358">
        <v>5260376</v>
      </c>
      <c r="F27" s="357" t="s">
        <v>374</v>
      </c>
      <c r="G27" s="358">
        <v>5260376</v>
      </c>
    </row>
    <row r="28" spans="1:7" ht="12.75" customHeight="1">
      <c r="A28" s="321">
        <v>2400</v>
      </c>
      <c r="B28" s="364" t="s">
        <v>768</v>
      </c>
      <c r="C28" s="356" t="s">
        <v>374</v>
      </c>
      <c r="D28" s="356" t="s">
        <v>374</v>
      </c>
      <c r="E28" s="358">
        <v>16843</v>
      </c>
      <c r="F28" s="357" t="s">
        <v>374</v>
      </c>
      <c r="G28" s="358">
        <v>16843</v>
      </c>
    </row>
    <row r="29" spans="1:7" ht="12.75">
      <c r="A29" s="321">
        <v>2500</v>
      </c>
      <c r="B29" s="221" t="s">
        <v>769</v>
      </c>
      <c r="C29" s="356" t="s">
        <v>374</v>
      </c>
      <c r="D29" s="356" t="s">
        <v>374</v>
      </c>
      <c r="E29" s="358">
        <v>282300</v>
      </c>
      <c r="F29" s="357" t="s">
        <v>374</v>
      </c>
      <c r="G29" s="358">
        <v>282300</v>
      </c>
    </row>
    <row r="30" spans="1:7" ht="64.5" customHeight="1" hidden="1">
      <c r="A30" s="321">
        <v>2600</v>
      </c>
      <c r="B30" s="355" t="s">
        <v>770</v>
      </c>
      <c r="C30" s="356" t="s">
        <v>374</v>
      </c>
      <c r="D30" s="356" t="s">
        <v>374</v>
      </c>
      <c r="E30" s="356">
        <v>0</v>
      </c>
      <c r="F30" s="357" t="s">
        <v>374</v>
      </c>
      <c r="G30" s="358">
        <v>0</v>
      </c>
    </row>
    <row r="31" spans="1:7" ht="38.25">
      <c r="A31" s="321">
        <v>2800</v>
      </c>
      <c r="B31" s="355" t="s">
        <v>771</v>
      </c>
      <c r="C31" s="356" t="s">
        <v>374</v>
      </c>
      <c r="D31" s="356" t="s">
        <v>374</v>
      </c>
      <c r="E31" s="358">
        <v>74100</v>
      </c>
      <c r="F31" s="357" t="s">
        <v>374</v>
      </c>
      <c r="G31" s="358">
        <v>74100</v>
      </c>
    </row>
    <row r="32" spans="1:7" s="362" customFormat="1" ht="12.75" customHeight="1">
      <c r="A32" s="363" t="s">
        <v>772</v>
      </c>
      <c r="B32" s="350" t="s">
        <v>773</v>
      </c>
      <c r="C32" s="351">
        <v>148964420</v>
      </c>
      <c r="D32" s="351">
        <v>16686263</v>
      </c>
      <c r="E32" s="351">
        <v>14844628</v>
      </c>
      <c r="F32" s="353">
        <v>9.965217197502598</v>
      </c>
      <c r="G32" s="312">
        <v>14844628</v>
      </c>
    </row>
    <row r="33" spans="1:7" ht="24.75" customHeight="1">
      <c r="A33" s="321">
        <v>4100</v>
      </c>
      <c r="B33" s="355" t="s">
        <v>774</v>
      </c>
      <c r="C33" s="356" t="s">
        <v>374</v>
      </c>
      <c r="D33" s="356" t="s">
        <v>374</v>
      </c>
      <c r="E33" s="358">
        <v>488394</v>
      </c>
      <c r="F33" s="357" t="s">
        <v>374</v>
      </c>
      <c r="G33" s="358">
        <v>488394</v>
      </c>
    </row>
    <row r="34" spans="1:7" ht="12.75" customHeight="1">
      <c r="A34" s="321">
        <v>4200</v>
      </c>
      <c r="B34" s="221" t="s">
        <v>775</v>
      </c>
      <c r="C34" s="356" t="s">
        <v>374</v>
      </c>
      <c r="D34" s="356" t="s">
        <v>374</v>
      </c>
      <c r="E34" s="358">
        <v>1606894</v>
      </c>
      <c r="F34" s="357" t="s">
        <v>374</v>
      </c>
      <c r="G34" s="358">
        <v>1606894</v>
      </c>
    </row>
    <row r="35" spans="1:7" ht="12.75" customHeight="1">
      <c r="A35" s="321" t="s">
        <v>776</v>
      </c>
      <c r="B35" s="221" t="s">
        <v>777</v>
      </c>
      <c r="C35" s="356" t="s">
        <v>374</v>
      </c>
      <c r="D35" s="356" t="s">
        <v>374</v>
      </c>
      <c r="E35" s="358">
        <v>12749340</v>
      </c>
      <c r="F35" s="357" t="s">
        <v>374</v>
      </c>
      <c r="G35" s="358">
        <v>12749340</v>
      </c>
    </row>
    <row r="36" spans="1:7" s="362" customFormat="1" ht="12.75" customHeight="1">
      <c r="A36" s="361" t="s">
        <v>778</v>
      </c>
      <c r="B36" s="350" t="s">
        <v>779</v>
      </c>
      <c r="C36" s="351">
        <v>1452641622</v>
      </c>
      <c r="D36" s="351">
        <v>94383977</v>
      </c>
      <c r="E36" s="351">
        <v>72701964.53999999</v>
      </c>
      <c r="F36" s="353">
        <v>5.004810783261447</v>
      </c>
      <c r="G36" s="312">
        <v>72701964.53999999</v>
      </c>
    </row>
    <row r="37" spans="1:7" ht="12.75" customHeight="1">
      <c r="A37" s="364">
        <v>3000</v>
      </c>
      <c r="B37" s="221" t="s">
        <v>780</v>
      </c>
      <c r="C37" s="356">
        <v>1303604567</v>
      </c>
      <c r="D37" s="356">
        <v>82141165</v>
      </c>
      <c r="E37" s="356">
        <v>61296284</v>
      </c>
      <c r="F37" s="357">
        <v>4.702061158090435</v>
      </c>
      <c r="G37" s="358">
        <v>61296284</v>
      </c>
    </row>
    <row r="38" spans="1:7" ht="12.75" customHeight="1">
      <c r="A38" s="321">
        <v>3100</v>
      </c>
      <c r="B38" s="221" t="s">
        <v>781</v>
      </c>
      <c r="C38" s="356" t="s">
        <v>374</v>
      </c>
      <c r="D38" s="356" t="s">
        <v>374</v>
      </c>
      <c r="E38" s="358">
        <v>2526065</v>
      </c>
      <c r="F38" s="357" t="s">
        <v>374</v>
      </c>
      <c r="G38" s="358">
        <v>2526065</v>
      </c>
    </row>
    <row r="39" spans="1:7" ht="37.5" customHeight="1">
      <c r="A39" s="321">
        <v>3200</v>
      </c>
      <c r="B39" s="355" t="s">
        <v>782</v>
      </c>
      <c r="C39" s="356" t="s">
        <v>374</v>
      </c>
      <c r="D39" s="356" t="s">
        <v>374</v>
      </c>
      <c r="E39" s="358">
        <v>55038214</v>
      </c>
      <c r="F39" s="357" t="s">
        <v>374</v>
      </c>
      <c r="G39" s="358">
        <v>55038214</v>
      </c>
    </row>
    <row r="40" spans="1:7" ht="37.5" customHeight="1">
      <c r="A40" s="321">
        <v>3300</v>
      </c>
      <c r="B40" s="355" t="s">
        <v>783</v>
      </c>
      <c r="C40" s="356" t="s">
        <v>374</v>
      </c>
      <c r="D40" s="356" t="s">
        <v>374</v>
      </c>
      <c r="E40" s="358">
        <v>3129849</v>
      </c>
      <c r="F40" s="357" t="s">
        <v>374</v>
      </c>
      <c r="G40" s="358">
        <v>3129849</v>
      </c>
    </row>
    <row r="41" spans="1:7" ht="25.5" customHeight="1" hidden="1">
      <c r="A41" s="321">
        <v>3800</v>
      </c>
      <c r="B41" s="366" t="s">
        <v>784</v>
      </c>
      <c r="C41" s="356" t="s">
        <v>374</v>
      </c>
      <c r="D41" s="356" t="s">
        <v>374</v>
      </c>
      <c r="E41" s="356">
        <v>0</v>
      </c>
      <c r="F41" s="357" t="s">
        <v>374</v>
      </c>
      <c r="G41" s="358">
        <v>0</v>
      </c>
    </row>
    <row r="42" spans="1:7" ht="63.75">
      <c r="A42" s="321">
        <v>3500</v>
      </c>
      <c r="B42" s="355" t="s">
        <v>785</v>
      </c>
      <c r="C42" s="356" t="s">
        <v>374</v>
      </c>
      <c r="D42" s="356" t="s">
        <v>374</v>
      </c>
      <c r="E42" s="356">
        <v>602156</v>
      </c>
      <c r="F42" s="357" t="s">
        <v>374</v>
      </c>
      <c r="G42" s="358">
        <v>602156</v>
      </c>
    </row>
    <row r="43" spans="1:7" ht="25.5" customHeight="1" hidden="1">
      <c r="A43" s="321">
        <v>3800</v>
      </c>
      <c r="B43" s="366" t="s">
        <v>786</v>
      </c>
      <c r="C43" s="356" t="s">
        <v>374</v>
      </c>
      <c r="D43" s="356" t="s">
        <v>374</v>
      </c>
      <c r="E43" s="356">
        <v>0</v>
      </c>
      <c r="F43" s="357" t="s">
        <v>374</v>
      </c>
      <c r="G43" s="358">
        <v>0</v>
      </c>
    </row>
    <row r="44" spans="1:7" ht="12.75">
      <c r="A44" s="364">
        <v>6000</v>
      </c>
      <c r="B44" s="221" t="s">
        <v>787</v>
      </c>
      <c r="C44" s="356">
        <v>149037055</v>
      </c>
      <c r="D44" s="356">
        <v>12242812</v>
      </c>
      <c r="E44" s="356">
        <v>11405680.54</v>
      </c>
      <c r="F44" s="357">
        <v>7.652915940938311</v>
      </c>
      <c r="G44" s="358">
        <v>11405680.54</v>
      </c>
    </row>
    <row r="45" spans="1:7" ht="12.75">
      <c r="A45" s="321">
        <v>6200</v>
      </c>
      <c r="B45" s="221" t="s">
        <v>788</v>
      </c>
      <c r="C45" s="356" t="s">
        <v>374</v>
      </c>
      <c r="D45" s="356" t="s">
        <v>374</v>
      </c>
      <c r="E45" s="358">
        <v>11331168</v>
      </c>
      <c r="F45" s="357" t="s">
        <v>374</v>
      </c>
      <c r="G45" s="358">
        <v>11331168</v>
      </c>
    </row>
    <row r="46" spans="1:7" ht="25.5">
      <c r="A46" s="321">
        <v>6400</v>
      </c>
      <c r="B46" s="355" t="s">
        <v>789</v>
      </c>
      <c r="C46" s="356" t="s">
        <v>374</v>
      </c>
      <c r="D46" s="356" t="s">
        <v>374</v>
      </c>
      <c r="E46" s="356">
        <v>74513</v>
      </c>
      <c r="F46" s="357" t="s">
        <v>374</v>
      </c>
      <c r="G46" s="358">
        <v>74513</v>
      </c>
    </row>
    <row r="47" spans="1:7" ht="38.25" hidden="1">
      <c r="A47" s="321">
        <v>6500</v>
      </c>
      <c r="B47" s="355" t="s">
        <v>790</v>
      </c>
      <c r="C47" s="356" t="s">
        <v>374</v>
      </c>
      <c r="D47" s="356" t="s">
        <v>374</v>
      </c>
      <c r="E47" s="358">
        <v>0</v>
      </c>
      <c r="F47" s="357" t="s">
        <v>374</v>
      </c>
      <c r="G47" s="358">
        <v>0</v>
      </c>
    </row>
    <row r="48" spans="1:7" s="362" customFormat="1" ht="25.5" customHeight="1">
      <c r="A48" s="363" t="s">
        <v>791</v>
      </c>
      <c r="B48" s="367" t="s">
        <v>792</v>
      </c>
      <c r="C48" s="351">
        <v>196162552</v>
      </c>
      <c r="D48" s="351">
        <v>18554206</v>
      </c>
      <c r="E48" s="351">
        <v>15739865</v>
      </c>
      <c r="F48" s="353">
        <v>8.023888779750378</v>
      </c>
      <c r="G48" s="312">
        <v>15739865</v>
      </c>
    </row>
    <row r="49" spans="1:7" ht="12.75" customHeight="1">
      <c r="A49" s="321">
        <v>7600</v>
      </c>
      <c r="B49" s="366" t="s">
        <v>793</v>
      </c>
      <c r="C49" s="356">
        <v>181480000</v>
      </c>
      <c r="D49" s="356">
        <v>15191051</v>
      </c>
      <c r="E49" s="356">
        <v>13619554</v>
      </c>
      <c r="F49" s="357">
        <v>7.5047134670487115</v>
      </c>
      <c r="G49" s="358">
        <v>13619554</v>
      </c>
    </row>
    <row r="50" spans="1:7" ht="12.75" customHeight="1">
      <c r="A50" s="321">
        <v>7700</v>
      </c>
      <c r="B50" s="355" t="s">
        <v>794</v>
      </c>
      <c r="C50" s="356">
        <v>14682552</v>
      </c>
      <c r="D50" s="356">
        <v>3363155</v>
      </c>
      <c r="E50" s="356">
        <v>2120311</v>
      </c>
      <c r="F50" s="357">
        <v>14.441024966232026</v>
      </c>
      <c r="G50" s="358">
        <v>2120311</v>
      </c>
    </row>
    <row r="51" spans="1:7" s="362" customFormat="1" ht="12.75" customHeight="1">
      <c r="A51" s="363" t="s">
        <v>795</v>
      </c>
      <c r="B51" s="350" t="s">
        <v>796</v>
      </c>
      <c r="C51" s="351">
        <v>472914526</v>
      </c>
      <c r="D51" s="351">
        <v>40909509</v>
      </c>
      <c r="E51" s="351">
        <v>39497588</v>
      </c>
      <c r="F51" s="353">
        <v>8.351950686327617</v>
      </c>
      <c r="G51" s="312">
        <v>39497588</v>
      </c>
    </row>
    <row r="52" spans="1:7" ht="12.75" customHeight="1">
      <c r="A52" s="321">
        <v>7100</v>
      </c>
      <c r="B52" s="355" t="s">
        <v>797</v>
      </c>
      <c r="C52" s="356">
        <v>17621438</v>
      </c>
      <c r="D52" s="356">
        <v>1277840</v>
      </c>
      <c r="E52" s="356">
        <v>1275091</v>
      </c>
      <c r="F52" s="357">
        <v>7.236021260012945</v>
      </c>
      <c r="G52" s="358">
        <v>1275091</v>
      </c>
    </row>
    <row r="53" spans="1:7" ht="25.5">
      <c r="A53" s="321">
        <v>7300</v>
      </c>
      <c r="B53" s="355" t="s">
        <v>798</v>
      </c>
      <c r="C53" s="356">
        <v>393952965</v>
      </c>
      <c r="D53" s="356">
        <v>31790979</v>
      </c>
      <c r="E53" s="356">
        <v>31230247</v>
      </c>
      <c r="F53" s="357">
        <v>7.927404988562531</v>
      </c>
      <c r="G53" s="358">
        <v>31230247</v>
      </c>
    </row>
    <row r="54" spans="1:7" ht="51">
      <c r="A54" s="321">
        <v>7400</v>
      </c>
      <c r="B54" s="366" t="s">
        <v>799</v>
      </c>
      <c r="C54" s="356">
        <v>61340123</v>
      </c>
      <c r="D54" s="356">
        <v>7840690</v>
      </c>
      <c r="E54" s="356">
        <v>6992250</v>
      </c>
      <c r="F54" s="357">
        <v>11.399145710875084</v>
      </c>
      <c r="G54" s="358">
        <v>6992250</v>
      </c>
    </row>
    <row r="55" spans="1:7" ht="12.75" customHeight="1">
      <c r="A55" s="361" t="s">
        <v>800</v>
      </c>
      <c r="B55" s="350" t="s">
        <v>801</v>
      </c>
      <c r="C55" s="351">
        <v>288004734</v>
      </c>
      <c r="D55" s="351">
        <v>27602649</v>
      </c>
      <c r="E55" s="351">
        <v>11777377</v>
      </c>
      <c r="F55" s="353">
        <v>4.089299796023492</v>
      </c>
      <c r="G55" s="312">
        <v>11777377</v>
      </c>
    </row>
    <row r="56" spans="1:7" s="362" customFormat="1" ht="12.75" customHeight="1">
      <c r="A56" s="363" t="s">
        <v>802</v>
      </c>
      <c r="B56" s="350" t="s">
        <v>803</v>
      </c>
      <c r="C56" s="351">
        <v>260619829</v>
      </c>
      <c r="D56" s="351">
        <v>23443185</v>
      </c>
      <c r="E56" s="351">
        <v>8277377</v>
      </c>
      <c r="F56" s="353">
        <v>3.1760350053794255</v>
      </c>
      <c r="G56" s="312">
        <v>8277377</v>
      </c>
    </row>
    <row r="57" spans="1:7" ht="12.75" customHeight="1">
      <c r="A57" s="321">
        <v>5100</v>
      </c>
      <c r="B57" s="221" t="s">
        <v>804</v>
      </c>
      <c r="C57" s="356" t="s">
        <v>374</v>
      </c>
      <c r="D57" s="356" t="s">
        <v>374</v>
      </c>
      <c r="E57" s="358">
        <v>1382991</v>
      </c>
      <c r="F57" s="357" t="s">
        <v>374</v>
      </c>
      <c r="G57" s="358">
        <v>1382991</v>
      </c>
    </row>
    <row r="58" spans="1:7" ht="12.75" customHeight="1">
      <c r="A58" s="321">
        <v>5200</v>
      </c>
      <c r="B58" s="221" t="s">
        <v>805</v>
      </c>
      <c r="C58" s="356" t="s">
        <v>374</v>
      </c>
      <c r="D58" s="356" t="s">
        <v>374</v>
      </c>
      <c r="E58" s="358">
        <v>6894386</v>
      </c>
      <c r="F58" s="357" t="s">
        <v>374</v>
      </c>
      <c r="G58" s="358">
        <v>6894386</v>
      </c>
    </row>
    <row r="59" spans="1:7" ht="37.5" customHeight="1" hidden="1">
      <c r="A59" s="321">
        <v>5300</v>
      </c>
      <c r="B59" s="355" t="s">
        <v>806</v>
      </c>
      <c r="C59" s="356" t="s">
        <v>374</v>
      </c>
      <c r="D59" s="356" t="s">
        <v>374</v>
      </c>
      <c r="E59" s="358">
        <v>0</v>
      </c>
      <c r="F59" s="357" t="s">
        <v>374</v>
      </c>
      <c r="G59" s="358">
        <v>0</v>
      </c>
    </row>
    <row r="60" spans="1:7" s="362" customFormat="1" ht="12.75">
      <c r="A60" s="363" t="s">
        <v>807</v>
      </c>
      <c r="B60" s="350" t="s">
        <v>808</v>
      </c>
      <c r="C60" s="351">
        <v>27384905</v>
      </c>
      <c r="D60" s="351">
        <v>4159464</v>
      </c>
      <c r="E60" s="351">
        <v>3500000</v>
      </c>
      <c r="F60" s="353">
        <v>12.780763709057966</v>
      </c>
      <c r="G60" s="312">
        <v>3500000</v>
      </c>
    </row>
    <row r="61" spans="1:7" ht="12.75">
      <c r="A61" s="321">
        <v>9100</v>
      </c>
      <c r="B61" s="366" t="s">
        <v>809</v>
      </c>
      <c r="C61" s="356">
        <v>27384905</v>
      </c>
      <c r="D61" s="356">
        <v>4159464</v>
      </c>
      <c r="E61" s="356">
        <v>3500000</v>
      </c>
      <c r="F61" s="357">
        <v>12.780763709057966</v>
      </c>
      <c r="G61" s="358">
        <v>3500000</v>
      </c>
    </row>
    <row r="62" spans="1:7" ht="38.25">
      <c r="A62" s="368">
        <v>9130</v>
      </c>
      <c r="B62" s="369" t="s">
        <v>810</v>
      </c>
      <c r="C62" s="356">
        <v>27384905</v>
      </c>
      <c r="D62" s="356">
        <v>4159464</v>
      </c>
      <c r="E62" s="356">
        <v>3500000</v>
      </c>
      <c r="F62" s="357">
        <v>12.780763709057966</v>
      </c>
      <c r="G62" s="358">
        <v>3500000</v>
      </c>
    </row>
    <row r="63" spans="1:7" ht="24" customHeight="1" hidden="1">
      <c r="A63" s="321">
        <v>9500</v>
      </c>
      <c r="B63" s="366" t="s">
        <v>811</v>
      </c>
      <c r="C63" s="356" t="s">
        <v>374</v>
      </c>
      <c r="D63" s="356" t="s">
        <v>374</v>
      </c>
      <c r="E63" s="356">
        <v>0</v>
      </c>
      <c r="F63" s="357" t="s">
        <v>374</v>
      </c>
      <c r="G63" s="358">
        <v>0</v>
      </c>
    </row>
    <row r="64" spans="1:7" ht="12.75" customHeight="1">
      <c r="A64" s="370"/>
      <c r="B64" s="363" t="s">
        <v>378</v>
      </c>
      <c r="C64" s="351">
        <v>-489969238</v>
      </c>
      <c r="D64" s="351" t="s">
        <v>374</v>
      </c>
      <c r="E64" s="351">
        <v>18926717.46000001</v>
      </c>
      <c r="F64" s="353" t="s">
        <v>374</v>
      </c>
      <c r="G64" s="312">
        <v>18926717.46000001</v>
      </c>
    </row>
    <row r="65" spans="1:7" ht="12.75" customHeight="1">
      <c r="A65" s="354"/>
      <c r="B65" s="363" t="s">
        <v>379</v>
      </c>
      <c r="C65" s="351">
        <v>489969238</v>
      </c>
      <c r="D65" s="351" t="s">
        <v>374</v>
      </c>
      <c r="E65" s="351">
        <v>-18926717.46000001</v>
      </c>
      <c r="F65" s="353" t="s">
        <v>374</v>
      </c>
      <c r="G65" s="312">
        <v>-18926717.46000001</v>
      </c>
    </row>
    <row r="66" spans="1:7" ht="12.75" customHeight="1">
      <c r="A66" s="371" t="s">
        <v>812</v>
      </c>
      <c r="B66" s="372" t="s">
        <v>380</v>
      </c>
      <c r="C66" s="356">
        <v>142775394</v>
      </c>
      <c r="D66" s="356" t="s">
        <v>374</v>
      </c>
      <c r="E66" s="356">
        <v>-5833509</v>
      </c>
      <c r="F66" s="357" t="s">
        <v>374</v>
      </c>
      <c r="G66" s="358">
        <v>-5833509</v>
      </c>
    </row>
    <row r="67" spans="1:7" ht="36.75" customHeight="1">
      <c r="A67" s="373"/>
      <c r="B67" s="374" t="s">
        <v>813</v>
      </c>
      <c r="C67" s="356">
        <v>382226</v>
      </c>
      <c r="D67" s="356">
        <v>-1757236</v>
      </c>
      <c r="E67" s="356">
        <v>-1852211</v>
      </c>
      <c r="F67" s="357" t="s">
        <v>374</v>
      </c>
      <c r="G67" s="358">
        <v>-1852211</v>
      </c>
    </row>
    <row r="68" spans="1:7" ht="26.25" customHeight="1">
      <c r="A68" s="375"/>
      <c r="B68" s="374" t="s">
        <v>814</v>
      </c>
      <c r="C68" s="356">
        <v>8393168</v>
      </c>
      <c r="D68" s="356">
        <v>-2654040</v>
      </c>
      <c r="E68" s="356">
        <v>-2654040</v>
      </c>
      <c r="F68" s="357" t="s">
        <v>374</v>
      </c>
      <c r="G68" s="358">
        <v>-2654040</v>
      </c>
    </row>
    <row r="69" spans="1:7" ht="24.75" customHeight="1">
      <c r="A69" s="375"/>
      <c r="B69" s="374" t="s">
        <v>815</v>
      </c>
      <c r="C69" s="356">
        <v>134000000</v>
      </c>
      <c r="D69" s="356" t="s">
        <v>374</v>
      </c>
      <c r="E69" s="356">
        <v>-1327258</v>
      </c>
      <c r="F69" s="357" t="s">
        <v>374</v>
      </c>
      <c r="G69" s="358">
        <v>-1327258</v>
      </c>
    </row>
    <row r="70" spans="1:7" ht="12.75" customHeight="1">
      <c r="A70" s="371" t="s">
        <v>816</v>
      </c>
      <c r="B70" s="372" t="s">
        <v>817</v>
      </c>
      <c r="C70" s="356">
        <v>-134000000</v>
      </c>
      <c r="D70" s="356" t="s">
        <v>374</v>
      </c>
      <c r="E70" s="356">
        <v>1344274</v>
      </c>
      <c r="F70" s="357" t="s">
        <v>374</v>
      </c>
      <c r="G70" s="358">
        <v>1344274</v>
      </c>
    </row>
    <row r="71" spans="1:7" ht="12.75">
      <c r="A71" s="371" t="s">
        <v>818</v>
      </c>
      <c r="B71" s="372" t="s">
        <v>819</v>
      </c>
      <c r="C71" s="356">
        <v>481193844</v>
      </c>
      <c r="D71" s="356" t="s">
        <v>374</v>
      </c>
      <c r="E71" s="356">
        <v>-14437482.460000008</v>
      </c>
      <c r="F71" s="357" t="s">
        <v>374</v>
      </c>
      <c r="G71" s="358">
        <v>-14437482.460000008</v>
      </c>
    </row>
    <row r="72" spans="1:7" ht="25.5">
      <c r="A72" s="359"/>
      <c r="B72" s="360" t="s">
        <v>820</v>
      </c>
      <c r="C72" s="351">
        <v>3645571027</v>
      </c>
      <c r="D72" s="351" t="s">
        <v>374</v>
      </c>
      <c r="E72" s="351">
        <v>223283933</v>
      </c>
      <c r="F72" s="353">
        <v>6.124799965390991</v>
      </c>
      <c r="G72" s="312">
        <v>223283933</v>
      </c>
    </row>
    <row r="73" spans="1:57" ht="12.75">
      <c r="A73" s="376" t="s">
        <v>821</v>
      </c>
      <c r="B73" s="221" t="s">
        <v>822</v>
      </c>
      <c r="C73" s="356">
        <v>607219001</v>
      </c>
      <c r="D73" s="356" t="s">
        <v>374</v>
      </c>
      <c r="E73" s="377">
        <v>45127763</v>
      </c>
      <c r="F73" s="357">
        <v>7.431875966608627</v>
      </c>
      <c r="G73" s="358">
        <v>45127763</v>
      </c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H73" s="174"/>
      <c r="AI73" s="174"/>
      <c r="AJ73" s="174"/>
      <c r="AK73" s="174"/>
      <c r="AL73" s="174"/>
      <c r="AM73" s="174"/>
      <c r="AN73" s="174"/>
      <c r="AO73" s="174"/>
      <c r="AP73" s="174"/>
      <c r="AQ73" s="174"/>
      <c r="AR73" s="174"/>
      <c r="AS73" s="174"/>
      <c r="AT73" s="174"/>
      <c r="AU73" s="174"/>
      <c r="AV73" s="174"/>
      <c r="AW73" s="174"/>
      <c r="AX73" s="174"/>
      <c r="AY73" s="174"/>
      <c r="AZ73" s="174"/>
      <c r="BA73" s="174"/>
      <c r="BB73" s="174"/>
      <c r="BC73" s="174"/>
      <c r="BD73" s="174"/>
      <c r="BE73" s="174"/>
    </row>
    <row r="74" spans="1:58" s="378" customFormat="1" ht="12.75">
      <c r="A74" s="376" t="s">
        <v>823</v>
      </c>
      <c r="B74" s="354" t="s">
        <v>824</v>
      </c>
      <c r="C74" s="356">
        <v>216670135</v>
      </c>
      <c r="D74" s="356" t="s">
        <v>374</v>
      </c>
      <c r="E74" s="377">
        <v>12448213</v>
      </c>
      <c r="F74" s="357">
        <v>5.745237108935202</v>
      </c>
      <c r="G74" s="358">
        <v>12448213</v>
      </c>
      <c r="BF74" s="379"/>
    </row>
    <row r="75" spans="1:58" s="380" customFormat="1" ht="12.75">
      <c r="A75" s="376" t="s">
        <v>825</v>
      </c>
      <c r="B75" s="355" t="s">
        <v>826</v>
      </c>
      <c r="C75" s="356">
        <v>276042011</v>
      </c>
      <c r="D75" s="356" t="s">
        <v>374</v>
      </c>
      <c r="E75" s="377">
        <v>21177423</v>
      </c>
      <c r="F75" s="357">
        <v>7.671811592475321</v>
      </c>
      <c r="G75" s="358">
        <v>21177423</v>
      </c>
      <c r="H75" s="378"/>
      <c r="I75" s="378"/>
      <c r="J75" s="378"/>
      <c r="K75" s="378"/>
      <c r="L75" s="378"/>
      <c r="M75" s="378"/>
      <c r="N75" s="378"/>
      <c r="O75" s="378"/>
      <c r="P75" s="378"/>
      <c r="Q75" s="378"/>
      <c r="R75" s="378"/>
      <c r="S75" s="378"/>
      <c r="T75" s="378"/>
      <c r="U75" s="378"/>
      <c r="V75" s="378"/>
      <c r="W75" s="378"/>
      <c r="X75" s="378"/>
      <c r="Y75" s="378"/>
      <c r="Z75" s="378"/>
      <c r="AA75" s="378"/>
      <c r="AB75" s="378"/>
      <c r="AC75" s="378"/>
      <c r="AD75" s="378"/>
      <c r="AE75" s="378"/>
      <c r="AF75" s="378"/>
      <c r="AG75" s="378"/>
      <c r="AH75" s="378"/>
      <c r="AI75" s="378"/>
      <c r="AJ75" s="378"/>
      <c r="AK75" s="378"/>
      <c r="AL75" s="378"/>
      <c r="AM75" s="378"/>
      <c r="AN75" s="378"/>
      <c r="AO75" s="378"/>
      <c r="AP75" s="378"/>
      <c r="AQ75" s="378"/>
      <c r="AR75" s="378"/>
      <c r="AS75" s="378"/>
      <c r="AT75" s="378"/>
      <c r="AU75" s="378"/>
      <c r="AV75" s="378"/>
      <c r="AW75" s="378"/>
      <c r="AX75" s="378"/>
      <c r="AY75" s="378"/>
      <c r="AZ75" s="378"/>
      <c r="BA75" s="378"/>
      <c r="BB75" s="378"/>
      <c r="BC75" s="378"/>
      <c r="BD75" s="378"/>
      <c r="BE75" s="378"/>
      <c r="BF75" s="379"/>
    </row>
    <row r="76" spans="1:58" s="380" customFormat="1" ht="12.75">
      <c r="A76" s="376" t="s">
        <v>827</v>
      </c>
      <c r="B76" s="354" t="s">
        <v>828</v>
      </c>
      <c r="C76" s="356">
        <v>989181295</v>
      </c>
      <c r="D76" s="356" t="s">
        <v>374</v>
      </c>
      <c r="E76" s="377">
        <v>45182117</v>
      </c>
      <c r="F76" s="357">
        <v>4.567627514630672</v>
      </c>
      <c r="G76" s="358">
        <v>45182117</v>
      </c>
      <c r="H76" s="378"/>
      <c r="I76" s="378"/>
      <c r="J76" s="378"/>
      <c r="K76" s="378"/>
      <c r="L76" s="378"/>
      <c r="M76" s="378"/>
      <c r="N76" s="378"/>
      <c r="O76" s="378"/>
      <c r="P76" s="378"/>
      <c r="Q76" s="378"/>
      <c r="R76" s="378"/>
      <c r="S76" s="378"/>
      <c r="T76" s="378"/>
      <c r="U76" s="378"/>
      <c r="V76" s="378"/>
      <c r="W76" s="378"/>
      <c r="X76" s="378"/>
      <c r="Y76" s="378"/>
      <c r="Z76" s="378"/>
      <c r="AA76" s="378"/>
      <c r="AB76" s="378"/>
      <c r="AC76" s="378"/>
      <c r="AD76" s="378"/>
      <c r="AE76" s="378"/>
      <c r="AF76" s="378"/>
      <c r="AG76" s="378"/>
      <c r="AH76" s="378"/>
      <c r="AI76" s="378"/>
      <c r="AJ76" s="378"/>
      <c r="AK76" s="378"/>
      <c r="AL76" s="378"/>
      <c r="AM76" s="378"/>
      <c r="AN76" s="378"/>
      <c r="AO76" s="378"/>
      <c r="AP76" s="378"/>
      <c r="AQ76" s="378"/>
      <c r="AR76" s="378"/>
      <c r="AS76" s="378"/>
      <c r="AT76" s="378"/>
      <c r="AU76" s="378"/>
      <c r="AV76" s="378"/>
      <c r="AW76" s="378"/>
      <c r="AX76" s="378"/>
      <c r="AY76" s="378"/>
      <c r="AZ76" s="378"/>
      <c r="BA76" s="378"/>
      <c r="BB76" s="378"/>
      <c r="BC76" s="378"/>
      <c r="BD76" s="378"/>
      <c r="BE76" s="378"/>
      <c r="BF76" s="379"/>
    </row>
    <row r="77" spans="1:58" s="380" customFormat="1" ht="12.75">
      <c r="A77" s="376" t="s">
        <v>829</v>
      </c>
      <c r="B77" s="354" t="s">
        <v>830</v>
      </c>
      <c r="C77" s="356">
        <v>160036350</v>
      </c>
      <c r="D77" s="356" t="s">
        <v>374</v>
      </c>
      <c r="E77" s="377">
        <v>3644741</v>
      </c>
      <c r="F77" s="357">
        <v>2.2774457178009873</v>
      </c>
      <c r="G77" s="358">
        <v>3644741</v>
      </c>
      <c r="H77" s="378"/>
      <c r="I77" s="378"/>
      <c r="J77" s="378"/>
      <c r="K77" s="378"/>
      <c r="L77" s="378"/>
      <c r="M77" s="378"/>
      <c r="N77" s="378"/>
      <c r="O77" s="378"/>
      <c r="P77" s="378"/>
      <c r="Q77" s="378"/>
      <c r="R77" s="378"/>
      <c r="S77" s="378"/>
      <c r="T77" s="378"/>
      <c r="U77" s="378"/>
      <c r="V77" s="378"/>
      <c r="W77" s="378"/>
      <c r="X77" s="378"/>
      <c r="Y77" s="378"/>
      <c r="Z77" s="378"/>
      <c r="AA77" s="378"/>
      <c r="AB77" s="378"/>
      <c r="AC77" s="378"/>
      <c r="AD77" s="378"/>
      <c r="AE77" s="378"/>
      <c r="AF77" s="378"/>
      <c r="AG77" s="378"/>
      <c r="AH77" s="378"/>
      <c r="AI77" s="378"/>
      <c r="AJ77" s="378"/>
      <c r="AK77" s="378"/>
      <c r="AL77" s="378"/>
      <c r="AM77" s="378"/>
      <c r="AN77" s="378"/>
      <c r="AO77" s="378"/>
      <c r="AP77" s="378"/>
      <c r="AQ77" s="378"/>
      <c r="AR77" s="378"/>
      <c r="AS77" s="378"/>
      <c r="AT77" s="378"/>
      <c r="AU77" s="378"/>
      <c r="AV77" s="378"/>
      <c r="AW77" s="378"/>
      <c r="AX77" s="378"/>
      <c r="AY77" s="378"/>
      <c r="AZ77" s="378"/>
      <c r="BA77" s="378"/>
      <c r="BB77" s="378"/>
      <c r="BC77" s="378"/>
      <c r="BD77" s="378"/>
      <c r="BE77" s="378"/>
      <c r="BF77" s="379"/>
    </row>
    <row r="78" spans="1:58" s="380" customFormat="1" ht="12.75">
      <c r="A78" s="376" t="s">
        <v>831</v>
      </c>
      <c r="B78" s="354" t="s">
        <v>832</v>
      </c>
      <c r="C78" s="356">
        <v>7555993</v>
      </c>
      <c r="D78" s="356" t="s">
        <v>374</v>
      </c>
      <c r="E78" s="377">
        <v>3477394</v>
      </c>
      <c r="F78" s="357">
        <v>46.02166783373145</v>
      </c>
      <c r="G78" s="358">
        <v>3477394</v>
      </c>
      <c r="H78" s="378"/>
      <c r="I78" s="378"/>
      <c r="J78" s="378"/>
      <c r="K78" s="378"/>
      <c r="L78" s="378"/>
      <c r="M78" s="378"/>
      <c r="N78" s="378"/>
      <c r="O78" s="378"/>
      <c r="P78" s="378"/>
      <c r="Q78" s="378"/>
      <c r="R78" s="378"/>
      <c r="S78" s="378"/>
      <c r="T78" s="378"/>
      <c r="U78" s="378"/>
      <c r="V78" s="378"/>
      <c r="W78" s="378"/>
      <c r="X78" s="378"/>
      <c r="Y78" s="378"/>
      <c r="Z78" s="378"/>
      <c r="AA78" s="378"/>
      <c r="AB78" s="378"/>
      <c r="AC78" s="378"/>
      <c r="AD78" s="378"/>
      <c r="AE78" s="378"/>
      <c r="AF78" s="378"/>
      <c r="AG78" s="378"/>
      <c r="AH78" s="378"/>
      <c r="AI78" s="378"/>
      <c r="AJ78" s="378"/>
      <c r="AK78" s="378"/>
      <c r="AL78" s="378"/>
      <c r="AM78" s="378"/>
      <c r="AN78" s="378"/>
      <c r="AO78" s="378"/>
      <c r="AP78" s="378"/>
      <c r="AQ78" s="378"/>
      <c r="AR78" s="378"/>
      <c r="AS78" s="378"/>
      <c r="AT78" s="378"/>
      <c r="AU78" s="378"/>
      <c r="AV78" s="378"/>
      <c r="AW78" s="378"/>
      <c r="AX78" s="378"/>
      <c r="AY78" s="378"/>
      <c r="AZ78" s="378"/>
      <c r="BA78" s="378"/>
      <c r="BB78" s="378"/>
      <c r="BC78" s="378"/>
      <c r="BD78" s="378"/>
      <c r="BE78" s="378"/>
      <c r="BF78" s="379"/>
    </row>
    <row r="79" spans="1:58" s="380" customFormat="1" ht="12.75">
      <c r="A79" s="376" t="s">
        <v>833</v>
      </c>
      <c r="B79" s="354" t="s">
        <v>834</v>
      </c>
      <c r="C79" s="356">
        <v>510835243</v>
      </c>
      <c r="D79" s="356" t="s">
        <v>374</v>
      </c>
      <c r="E79" s="377">
        <v>28235520</v>
      </c>
      <c r="F79" s="357">
        <v>5.52732419834236</v>
      </c>
      <c r="G79" s="358">
        <v>28235520</v>
      </c>
      <c r="H79" s="378"/>
      <c r="I79" s="378"/>
      <c r="J79" s="378"/>
      <c r="K79" s="378"/>
      <c r="L79" s="378"/>
      <c r="M79" s="378"/>
      <c r="N79" s="378"/>
      <c r="O79" s="378"/>
      <c r="P79" s="378"/>
      <c r="Q79" s="378"/>
      <c r="R79" s="378"/>
      <c r="S79" s="378"/>
      <c r="T79" s="378"/>
      <c r="U79" s="378"/>
      <c r="V79" s="378"/>
      <c r="W79" s="378"/>
      <c r="X79" s="378"/>
      <c r="Y79" s="378"/>
      <c r="Z79" s="378"/>
      <c r="AA79" s="378"/>
      <c r="AB79" s="378"/>
      <c r="AC79" s="378"/>
      <c r="AD79" s="378"/>
      <c r="AE79" s="378"/>
      <c r="AF79" s="378"/>
      <c r="AG79" s="378"/>
      <c r="AH79" s="378"/>
      <c r="AI79" s="378"/>
      <c r="AJ79" s="378"/>
      <c r="AK79" s="378"/>
      <c r="AL79" s="378"/>
      <c r="AM79" s="378"/>
      <c r="AN79" s="378"/>
      <c r="AO79" s="378"/>
      <c r="AP79" s="378"/>
      <c r="AQ79" s="378"/>
      <c r="AR79" s="378"/>
      <c r="AS79" s="378"/>
      <c r="AT79" s="378"/>
      <c r="AU79" s="378"/>
      <c r="AV79" s="378"/>
      <c r="AW79" s="378"/>
      <c r="AX79" s="378"/>
      <c r="AY79" s="378"/>
      <c r="AZ79" s="378"/>
      <c r="BA79" s="378"/>
      <c r="BB79" s="378"/>
      <c r="BC79" s="378"/>
      <c r="BD79" s="378"/>
      <c r="BE79" s="378"/>
      <c r="BF79" s="379"/>
    </row>
    <row r="80" spans="1:58" s="381" customFormat="1" ht="12.75">
      <c r="A80" s="376" t="s">
        <v>835</v>
      </c>
      <c r="B80" s="354" t="s">
        <v>836</v>
      </c>
      <c r="C80" s="356">
        <v>114980577</v>
      </c>
      <c r="D80" s="356" t="s">
        <v>374</v>
      </c>
      <c r="E80" s="377">
        <v>7780225</v>
      </c>
      <c r="F80" s="357">
        <v>6.766555885347487</v>
      </c>
      <c r="G80" s="358">
        <v>7780225</v>
      </c>
      <c r="H80" s="378"/>
      <c r="I80" s="378"/>
      <c r="J80" s="378"/>
      <c r="K80" s="378"/>
      <c r="L80" s="378"/>
      <c r="M80" s="378"/>
      <c r="N80" s="378"/>
      <c r="O80" s="378"/>
      <c r="P80" s="378"/>
      <c r="Q80" s="378"/>
      <c r="R80" s="378"/>
      <c r="S80" s="378"/>
      <c r="T80" s="378"/>
      <c r="U80" s="378"/>
      <c r="V80" s="378"/>
      <c r="W80" s="378"/>
      <c r="X80" s="378"/>
      <c r="Y80" s="378"/>
      <c r="Z80" s="378"/>
      <c r="AA80" s="378"/>
      <c r="AB80" s="378"/>
      <c r="AC80" s="378"/>
      <c r="AD80" s="378"/>
      <c r="AE80" s="378"/>
      <c r="AF80" s="378"/>
      <c r="AG80" s="378"/>
      <c r="AH80" s="378"/>
      <c r="AI80" s="378"/>
      <c r="AJ80" s="378"/>
      <c r="AK80" s="378"/>
      <c r="AL80" s="378"/>
      <c r="AM80" s="378"/>
      <c r="AN80" s="378"/>
      <c r="AO80" s="378"/>
      <c r="AP80" s="378"/>
      <c r="AQ80" s="378"/>
      <c r="AR80" s="378"/>
      <c r="AS80" s="378"/>
      <c r="AT80" s="378"/>
      <c r="AU80" s="378"/>
      <c r="AV80" s="378"/>
      <c r="AW80" s="378"/>
      <c r="AX80" s="378"/>
      <c r="AY80" s="378"/>
      <c r="AZ80" s="378"/>
      <c r="BA80" s="378"/>
      <c r="BB80" s="378"/>
      <c r="BC80" s="378"/>
      <c r="BD80" s="378"/>
      <c r="BE80" s="378"/>
      <c r="BF80" s="379"/>
    </row>
    <row r="81" spans="1:58" s="381" customFormat="1" ht="12.75">
      <c r="A81" s="376" t="s">
        <v>837</v>
      </c>
      <c r="B81" s="354" t="s">
        <v>838</v>
      </c>
      <c r="C81" s="356">
        <v>561921599</v>
      </c>
      <c r="D81" s="356" t="s">
        <v>374</v>
      </c>
      <c r="E81" s="377">
        <v>41862540</v>
      </c>
      <c r="F81" s="357">
        <v>7.449889819949776</v>
      </c>
      <c r="G81" s="358">
        <v>41862540</v>
      </c>
      <c r="H81" s="378"/>
      <c r="I81" s="378"/>
      <c r="J81" s="378"/>
      <c r="K81" s="378"/>
      <c r="L81" s="378"/>
      <c r="M81" s="378"/>
      <c r="N81" s="378"/>
      <c r="O81" s="378"/>
      <c r="P81" s="378"/>
      <c r="Q81" s="378"/>
      <c r="R81" s="378"/>
      <c r="S81" s="378"/>
      <c r="T81" s="378"/>
      <c r="U81" s="378"/>
      <c r="V81" s="378"/>
      <c r="W81" s="378"/>
      <c r="X81" s="378"/>
      <c r="Y81" s="378"/>
      <c r="Z81" s="378"/>
      <c r="AA81" s="378"/>
      <c r="AB81" s="378"/>
      <c r="AC81" s="378"/>
      <c r="AD81" s="378"/>
      <c r="AE81" s="378"/>
      <c r="AF81" s="378"/>
      <c r="AG81" s="378"/>
      <c r="AH81" s="378"/>
      <c r="AI81" s="378"/>
      <c r="AJ81" s="378"/>
      <c r="AK81" s="378"/>
      <c r="AL81" s="378"/>
      <c r="AM81" s="378"/>
      <c r="AN81" s="378"/>
      <c r="AO81" s="378"/>
      <c r="AP81" s="378"/>
      <c r="AQ81" s="378"/>
      <c r="AR81" s="378"/>
      <c r="AS81" s="378"/>
      <c r="AT81" s="378"/>
      <c r="AU81" s="378"/>
      <c r="AV81" s="378"/>
      <c r="AW81" s="378"/>
      <c r="AX81" s="378"/>
      <c r="AY81" s="378"/>
      <c r="AZ81" s="378"/>
      <c r="BA81" s="378"/>
      <c r="BB81" s="378"/>
      <c r="BC81" s="378"/>
      <c r="BD81" s="378"/>
      <c r="BE81" s="378"/>
      <c r="BF81" s="379"/>
    </row>
    <row r="82" spans="1:58" s="381" customFormat="1" ht="12.75">
      <c r="A82" s="376" t="s">
        <v>839</v>
      </c>
      <c r="B82" s="354" t="s">
        <v>840</v>
      </c>
      <c r="C82" s="356">
        <v>201128823</v>
      </c>
      <c r="D82" s="356" t="s">
        <v>374</v>
      </c>
      <c r="E82" s="377">
        <v>14347997</v>
      </c>
      <c r="F82" s="357">
        <v>7.1337348799580065</v>
      </c>
      <c r="G82" s="358">
        <v>14347997</v>
      </c>
      <c r="H82" s="378"/>
      <c r="I82" s="378"/>
      <c r="J82" s="378"/>
      <c r="K82" s="378"/>
      <c r="L82" s="378"/>
      <c r="M82" s="378"/>
      <c r="N82" s="378"/>
      <c r="O82" s="378"/>
      <c r="P82" s="378"/>
      <c r="Q82" s="378"/>
      <c r="R82" s="378"/>
      <c r="S82" s="378"/>
      <c r="T82" s="378"/>
      <c r="U82" s="378"/>
      <c r="V82" s="378"/>
      <c r="W82" s="378"/>
      <c r="X82" s="378"/>
      <c r="Y82" s="378"/>
      <c r="Z82" s="378"/>
      <c r="AA82" s="378"/>
      <c r="AB82" s="378"/>
      <c r="AC82" s="378"/>
      <c r="AD82" s="378"/>
      <c r="AE82" s="378"/>
      <c r="AF82" s="378"/>
      <c r="AG82" s="378"/>
      <c r="AH82" s="378"/>
      <c r="AI82" s="378"/>
      <c r="AJ82" s="378"/>
      <c r="AK82" s="378"/>
      <c r="AL82" s="378"/>
      <c r="AM82" s="378"/>
      <c r="AN82" s="378"/>
      <c r="AO82" s="378"/>
      <c r="AP82" s="378"/>
      <c r="AQ82" s="378"/>
      <c r="AR82" s="378"/>
      <c r="AS82" s="378"/>
      <c r="AT82" s="378"/>
      <c r="AU82" s="378"/>
      <c r="AV82" s="378"/>
      <c r="AW82" s="378"/>
      <c r="AX82" s="378"/>
      <c r="AY82" s="378"/>
      <c r="AZ82" s="378"/>
      <c r="BA82" s="378"/>
      <c r="BB82" s="378"/>
      <c r="BC82" s="378"/>
      <c r="BD82" s="378"/>
      <c r="BE82" s="378"/>
      <c r="BF82" s="379"/>
    </row>
    <row r="83" spans="1:7" ht="25.5">
      <c r="A83" s="359"/>
      <c r="B83" s="360" t="s">
        <v>841</v>
      </c>
      <c r="C83" s="351"/>
      <c r="D83" s="351"/>
      <c r="E83" s="351"/>
      <c r="F83" s="353"/>
      <c r="G83" s="358"/>
    </row>
    <row r="84" spans="1:58" s="381" customFormat="1" ht="12.75">
      <c r="A84" s="376"/>
      <c r="B84" s="382" t="s">
        <v>842</v>
      </c>
      <c r="C84" s="351"/>
      <c r="D84" s="356"/>
      <c r="E84" s="383"/>
      <c r="F84" s="357"/>
      <c r="G84" s="358"/>
      <c r="H84" s="378"/>
      <c r="I84" s="378"/>
      <c r="J84" s="378"/>
      <c r="K84" s="378"/>
      <c r="L84" s="378"/>
      <c r="M84" s="378"/>
      <c r="N84" s="378"/>
      <c r="O84" s="378"/>
      <c r="P84" s="378"/>
      <c r="Q84" s="378"/>
      <c r="R84" s="378"/>
      <c r="S84" s="378"/>
      <c r="T84" s="378"/>
      <c r="U84" s="378"/>
      <c r="V84" s="378"/>
      <c r="W84" s="378"/>
      <c r="X84" s="378"/>
      <c r="Y84" s="378"/>
      <c r="Z84" s="378"/>
      <c r="AA84" s="378"/>
      <c r="AB84" s="378"/>
      <c r="AC84" s="378"/>
      <c r="AD84" s="378"/>
      <c r="AE84" s="378"/>
      <c r="AF84" s="378"/>
      <c r="AG84" s="378"/>
      <c r="AH84" s="378"/>
      <c r="AI84" s="378"/>
      <c r="AJ84" s="378"/>
      <c r="AK84" s="378"/>
      <c r="AL84" s="378"/>
      <c r="AM84" s="378"/>
      <c r="AN84" s="378"/>
      <c r="AO84" s="378"/>
      <c r="AP84" s="378"/>
      <c r="AQ84" s="378"/>
      <c r="AR84" s="378"/>
      <c r="AS84" s="378"/>
      <c r="AT84" s="378"/>
      <c r="AU84" s="378"/>
      <c r="AV84" s="378"/>
      <c r="AW84" s="378"/>
      <c r="AX84" s="378"/>
      <c r="AY84" s="378"/>
      <c r="AZ84" s="378"/>
      <c r="BA84" s="378"/>
      <c r="BB84" s="378"/>
      <c r="BC84" s="378"/>
      <c r="BD84" s="378"/>
      <c r="BE84" s="378"/>
      <c r="BF84" s="379"/>
    </row>
    <row r="85" spans="1:7" s="378" customFormat="1" ht="12.75">
      <c r="A85" s="384"/>
      <c r="B85" s="360" t="s">
        <v>843</v>
      </c>
      <c r="C85" s="385">
        <v>2722688</v>
      </c>
      <c r="D85" s="385">
        <v>206856</v>
      </c>
      <c r="E85" s="385">
        <v>206856</v>
      </c>
      <c r="F85" s="353">
        <v>7.597491890367166</v>
      </c>
      <c r="G85" s="312">
        <v>206856</v>
      </c>
    </row>
    <row r="86" spans="1:7" s="378" customFormat="1" ht="25.5" hidden="1">
      <c r="A86" s="384"/>
      <c r="B86" s="386" t="s">
        <v>844</v>
      </c>
      <c r="C86" s="387">
        <v>0</v>
      </c>
      <c r="D86" s="387">
        <v>0</v>
      </c>
      <c r="E86" s="387">
        <v>0</v>
      </c>
      <c r="F86" s="357">
        <v>0</v>
      </c>
      <c r="G86" s="358">
        <v>0</v>
      </c>
    </row>
    <row r="87" spans="1:7" ht="12.75" customHeight="1">
      <c r="A87" s="354"/>
      <c r="B87" s="372" t="s">
        <v>845</v>
      </c>
      <c r="C87" s="387">
        <v>2722688</v>
      </c>
      <c r="D87" s="387">
        <v>206856</v>
      </c>
      <c r="E87" s="387">
        <v>206856</v>
      </c>
      <c r="F87" s="357">
        <v>7.597491890367166</v>
      </c>
      <c r="G87" s="358">
        <v>206856</v>
      </c>
    </row>
    <row r="88" spans="1:7" ht="25.5">
      <c r="A88" s="354"/>
      <c r="B88" s="374" t="s">
        <v>846</v>
      </c>
      <c r="C88" s="387">
        <v>2722688</v>
      </c>
      <c r="D88" s="356">
        <v>206856</v>
      </c>
      <c r="E88" s="356">
        <v>206856</v>
      </c>
      <c r="F88" s="357">
        <v>7.597491890367166</v>
      </c>
      <c r="G88" s="358">
        <v>206856</v>
      </c>
    </row>
    <row r="89" spans="1:7" ht="12.75">
      <c r="A89" s="364"/>
      <c r="B89" s="360" t="s">
        <v>847</v>
      </c>
      <c r="C89" s="351">
        <v>2722688</v>
      </c>
      <c r="D89" s="351">
        <v>206856</v>
      </c>
      <c r="E89" s="351">
        <v>185371</v>
      </c>
      <c r="F89" s="353">
        <v>6.8083820107188195</v>
      </c>
      <c r="G89" s="312">
        <v>185371</v>
      </c>
    </row>
    <row r="90" spans="1:7" ht="12.75">
      <c r="A90" s="364"/>
      <c r="B90" s="372" t="s">
        <v>848</v>
      </c>
      <c r="C90" s="387">
        <v>2599438</v>
      </c>
      <c r="D90" s="387">
        <v>203856</v>
      </c>
      <c r="E90" s="387">
        <v>184224</v>
      </c>
      <c r="F90" s="357">
        <v>7.087070359054534</v>
      </c>
      <c r="G90" s="358">
        <v>184224</v>
      </c>
    </row>
    <row r="91" spans="1:7" ht="12.75">
      <c r="A91" s="354"/>
      <c r="B91" s="368" t="s">
        <v>849</v>
      </c>
      <c r="C91" s="387">
        <v>2563438</v>
      </c>
      <c r="D91" s="387">
        <v>200856</v>
      </c>
      <c r="E91" s="387">
        <v>181224</v>
      </c>
      <c r="F91" s="357">
        <v>7.0695682907095865</v>
      </c>
      <c r="G91" s="358">
        <v>181224</v>
      </c>
    </row>
    <row r="92" spans="1:59" s="393" customFormat="1" ht="12.75">
      <c r="A92" s="388"/>
      <c r="B92" s="389" t="s">
        <v>850</v>
      </c>
      <c r="C92" s="387">
        <v>1411761</v>
      </c>
      <c r="D92" s="390">
        <v>109049</v>
      </c>
      <c r="E92" s="390">
        <v>108863</v>
      </c>
      <c r="F92" s="357">
        <v>7.711149408433863</v>
      </c>
      <c r="G92" s="358">
        <v>108863</v>
      </c>
      <c r="H92" s="391"/>
      <c r="I92" s="391"/>
      <c r="J92" s="391"/>
      <c r="K92" s="391"/>
      <c r="L92" s="391"/>
      <c r="M92" s="391"/>
      <c r="N92" s="391"/>
      <c r="O92" s="391"/>
      <c r="P92" s="391"/>
      <c r="Q92" s="392"/>
      <c r="R92" s="392"/>
      <c r="S92" s="392"/>
      <c r="T92" s="392"/>
      <c r="U92" s="392"/>
      <c r="V92" s="392"/>
      <c r="W92" s="392"/>
      <c r="X92" s="392"/>
      <c r="Y92" s="392"/>
      <c r="Z92" s="392"/>
      <c r="AA92" s="392"/>
      <c r="AB92" s="392"/>
      <c r="AC92" s="392"/>
      <c r="AD92" s="392"/>
      <c r="AE92" s="392"/>
      <c r="AF92" s="392"/>
      <c r="AG92" s="392"/>
      <c r="AH92" s="392"/>
      <c r="AI92" s="392"/>
      <c r="AJ92" s="392"/>
      <c r="AK92" s="392"/>
      <c r="AL92" s="392"/>
      <c r="AM92" s="392"/>
      <c r="AN92" s="392"/>
      <c r="AO92" s="392"/>
      <c r="AP92" s="392"/>
      <c r="AQ92" s="392"/>
      <c r="AR92" s="392"/>
      <c r="AS92" s="392"/>
      <c r="AT92" s="392"/>
      <c r="AU92" s="392"/>
      <c r="AV92" s="392"/>
      <c r="AW92" s="392"/>
      <c r="AX92" s="392"/>
      <c r="AY92" s="392"/>
      <c r="AZ92" s="392"/>
      <c r="BA92" s="392"/>
      <c r="BB92" s="392"/>
      <c r="BC92" s="392"/>
      <c r="BD92" s="392"/>
      <c r="BE92" s="392"/>
      <c r="BF92" s="392"/>
      <c r="BG92" s="392"/>
    </row>
    <row r="93" spans="1:7" ht="12" customHeight="1">
      <c r="A93" s="354"/>
      <c r="B93" s="394" t="s">
        <v>851</v>
      </c>
      <c r="C93" s="387">
        <v>1105351</v>
      </c>
      <c r="D93" s="356">
        <v>88546</v>
      </c>
      <c r="E93" s="356">
        <v>88369</v>
      </c>
      <c r="F93" s="357">
        <v>7.994655091459636</v>
      </c>
      <c r="G93" s="358">
        <v>88369</v>
      </c>
    </row>
    <row r="94" spans="1:7" ht="12.75">
      <c r="A94" s="354"/>
      <c r="B94" s="389" t="s">
        <v>852</v>
      </c>
      <c r="C94" s="387">
        <v>1151677</v>
      </c>
      <c r="D94" s="356">
        <v>91807</v>
      </c>
      <c r="E94" s="356">
        <v>72361</v>
      </c>
      <c r="F94" s="357">
        <v>6.283098472922529</v>
      </c>
      <c r="G94" s="358">
        <v>72361</v>
      </c>
    </row>
    <row r="95" spans="1:7" ht="12.75">
      <c r="A95" s="364"/>
      <c r="B95" s="368" t="s">
        <v>853</v>
      </c>
      <c r="C95" s="387">
        <v>36000</v>
      </c>
      <c r="D95" s="387">
        <v>3000</v>
      </c>
      <c r="E95" s="387">
        <v>3000</v>
      </c>
      <c r="F95" s="357">
        <v>8.333333333333332</v>
      </c>
      <c r="G95" s="358">
        <v>3000</v>
      </c>
    </row>
    <row r="96" spans="1:7" ht="12.75">
      <c r="A96" s="354"/>
      <c r="B96" s="389" t="s">
        <v>854</v>
      </c>
      <c r="C96" s="387">
        <v>36000</v>
      </c>
      <c r="D96" s="356">
        <v>3000</v>
      </c>
      <c r="E96" s="356">
        <v>3000</v>
      </c>
      <c r="F96" s="357">
        <v>8.333333333333332</v>
      </c>
      <c r="G96" s="358">
        <v>3000</v>
      </c>
    </row>
    <row r="97" spans="1:7" ht="12.75">
      <c r="A97" s="354"/>
      <c r="B97" s="372" t="s">
        <v>801</v>
      </c>
      <c r="C97" s="387">
        <v>123250</v>
      </c>
      <c r="D97" s="387">
        <v>3000</v>
      </c>
      <c r="E97" s="387">
        <v>1147</v>
      </c>
      <c r="F97" s="357">
        <v>0.9306288032454362</v>
      </c>
      <c r="G97" s="358">
        <v>1147</v>
      </c>
    </row>
    <row r="98" spans="1:7" ht="12.75">
      <c r="A98" s="354"/>
      <c r="B98" s="368" t="s">
        <v>855</v>
      </c>
      <c r="C98" s="387">
        <v>123250</v>
      </c>
      <c r="D98" s="356">
        <v>3000</v>
      </c>
      <c r="E98" s="356">
        <v>1147</v>
      </c>
      <c r="F98" s="357">
        <v>0.9306288032454362</v>
      </c>
      <c r="G98" s="358">
        <v>1147</v>
      </c>
    </row>
    <row r="99" spans="1:7" ht="12.75">
      <c r="A99" s="354"/>
      <c r="B99" s="395"/>
      <c r="C99" s="396"/>
      <c r="D99" s="356"/>
      <c r="E99" s="356"/>
      <c r="F99" s="357"/>
      <c r="G99" s="358"/>
    </row>
    <row r="100" spans="1:7" ht="12.75">
      <c r="A100" s="354"/>
      <c r="B100" s="382" t="s">
        <v>856</v>
      </c>
      <c r="C100" s="351"/>
      <c r="D100" s="356"/>
      <c r="E100" s="356"/>
      <c r="F100" s="357"/>
      <c r="G100" s="358"/>
    </row>
    <row r="101" spans="1:7" ht="12.75">
      <c r="A101" s="354"/>
      <c r="B101" s="360" t="s">
        <v>843</v>
      </c>
      <c r="C101" s="385">
        <v>15511618</v>
      </c>
      <c r="D101" s="385">
        <v>1132190</v>
      </c>
      <c r="E101" s="385">
        <v>1146532</v>
      </c>
      <c r="F101" s="353">
        <v>7.3914404029289535</v>
      </c>
      <c r="G101" s="312">
        <v>1146532</v>
      </c>
    </row>
    <row r="102" spans="1:7" ht="25.5">
      <c r="A102" s="354"/>
      <c r="B102" s="386" t="s">
        <v>844</v>
      </c>
      <c r="C102" s="387">
        <v>259000</v>
      </c>
      <c r="D102" s="356">
        <v>21584</v>
      </c>
      <c r="E102" s="356">
        <v>35926</v>
      </c>
      <c r="F102" s="357">
        <v>13.871042471042472</v>
      </c>
      <c r="G102" s="358">
        <v>35926</v>
      </c>
    </row>
    <row r="103" spans="1:7" ht="12.75">
      <c r="A103" s="354"/>
      <c r="B103" s="372" t="s">
        <v>845</v>
      </c>
      <c r="C103" s="387">
        <v>15252618</v>
      </c>
      <c r="D103" s="387">
        <v>1110606</v>
      </c>
      <c r="E103" s="387">
        <v>1110606</v>
      </c>
      <c r="F103" s="357">
        <v>7.281412279518179</v>
      </c>
      <c r="G103" s="358">
        <v>1110606</v>
      </c>
    </row>
    <row r="104" spans="1:7" ht="25.5">
      <c r="A104" s="354"/>
      <c r="B104" s="374" t="s">
        <v>846</v>
      </c>
      <c r="C104" s="387">
        <v>15252618</v>
      </c>
      <c r="D104" s="356">
        <v>1110606</v>
      </c>
      <c r="E104" s="356">
        <v>1110606</v>
      </c>
      <c r="F104" s="357">
        <v>7.281412279518179</v>
      </c>
      <c r="G104" s="358">
        <v>1110606</v>
      </c>
    </row>
    <row r="105" spans="1:7" ht="12.75">
      <c r="A105" s="354"/>
      <c r="B105" s="360" t="s">
        <v>847</v>
      </c>
      <c r="C105" s="351">
        <v>15511618</v>
      </c>
      <c r="D105" s="351">
        <v>1132190</v>
      </c>
      <c r="E105" s="351">
        <v>903504</v>
      </c>
      <c r="F105" s="353">
        <v>5.824692175890355</v>
      </c>
      <c r="G105" s="312">
        <v>903504</v>
      </c>
    </row>
    <row r="106" spans="1:7" ht="12.75">
      <c r="A106" s="354"/>
      <c r="B106" s="372" t="s">
        <v>848</v>
      </c>
      <c r="C106" s="387">
        <v>15120728</v>
      </c>
      <c r="D106" s="387">
        <v>1132190</v>
      </c>
      <c r="E106" s="387">
        <v>903504</v>
      </c>
      <c r="F106" s="357">
        <v>5.975267857473529</v>
      </c>
      <c r="G106" s="358">
        <v>903504</v>
      </c>
    </row>
    <row r="107" spans="1:7" ht="12.75" customHeight="1">
      <c r="A107" s="354"/>
      <c r="B107" s="368" t="s">
        <v>849</v>
      </c>
      <c r="C107" s="387">
        <v>15004327</v>
      </c>
      <c r="D107" s="387">
        <v>1118285</v>
      </c>
      <c r="E107" s="387">
        <v>897120</v>
      </c>
      <c r="F107" s="357">
        <v>5.979075236096894</v>
      </c>
      <c r="G107" s="358">
        <v>897120</v>
      </c>
    </row>
    <row r="108" spans="1:7" ht="12.75">
      <c r="A108" s="354"/>
      <c r="B108" s="389" t="s">
        <v>850</v>
      </c>
      <c r="C108" s="387">
        <v>12324668</v>
      </c>
      <c r="D108" s="356">
        <v>978285</v>
      </c>
      <c r="E108" s="356">
        <v>804358</v>
      </c>
      <c r="F108" s="357">
        <v>6.5264070399300005</v>
      </c>
      <c r="G108" s="358">
        <v>804358</v>
      </c>
    </row>
    <row r="109" spans="1:7" ht="12.75">
      <c r="A109" s="354"/>
      <c r="B109" s="394" t="s">
        <v>851</v>
      </c>
      <c r="C109" s="387">
        <v>8689299</v>
      </c>
      <c r="D109" s="356">
        <v>630043</v>
      </c>
      <c r="E109" s="356">
        <v>570004</v>
      </c>
      <c r="F109" s="357">
        <v>6.5598387165639025</v>
      </c>
      <c r="G109" s="358">
        <v>570004</v>
      </c>
    </row>
    <row r="110" spans="1:7" ht="12.75">
      <c r="A110" s="354"/>
      <c r="B110" s="389" t="s">
        <v>852</v>
      </c>
      <c r="C110" s="387">
        <v>2679659</v>
      </c>
      <c r="D110" s="356">
        <v>140000</v>
      </c>
      <c r="E110" s="356">
        <v>92762</v>
      </c>
      <c r="F110" s="357">
        <v>3.46170912045152</v>
      </c>
      <c r="G110" s="358">
        <v>92762</v>
      </c>
    </row>
    <row r="111" spans="1:7" ht="25.5">
      <c r="A111" s="354"/>
      <c r="B111" s="374" t="s">
        <v>857</v>
      </c>
      <c r="C111" s="387">
        <v>116401</v>
      </c>
      <c r="D111" s="387">
        <v>13905</v>
      </c>
      <c r="E111" s="387">
        <v>6384</v>
      </c>
      <c r="F111" s="357">
        <v>5.484488964871436</v>
      </c>
      <c r="G111" s="358">
        <v>6384</v>
      </c>
    </row>
    <row r="112" spans="1:7" ht="12.75">
      <c r="A112" s="354"/>
      <c r="B112" s="369" t="s">
        <v>858</v>
      </c>
      <c r="C112" s="387">
        <v>116401</v>
      </c>
      <c r="D112" s="356">
        <v>13905</v>
      </c>
      <c r="E112" s="356">
        <v>6384</v>
      </c>
      <c r="F112" s="357">
        <v>5.484488964871436</v>
      </c>
      <c r="G112" s="358">
        <v>6384</v>
      </c>
    </row>
    <row r="113" spans="1:7" ht="12.75">
      <c r="A113" s="354"/>
      <c r="B113" s="372" t="s">
        <v>801</v>
      </c>
      <c r="C113" s="387">
        <v>390890</v>
      </c>
      <c r="D113" s="387">
        <v>0</v>
      </c>
      <c r="E113" s="387">
        <v>0</v>
      </c>
      <c r="F113" s="357">
        <v>0</v>
      </c>
      <c r="G113" s="358">
        <v>0</v>
      </c>
    </row>
    <row r="114" spans="1:7" ht="12.75">
      <c r="A114" s="354"/>
      <c r="B114" s="368" t="s">
        <v>855</v>
      </c>
      <c r="C114" s="387">
        <v>390890</v>
      </c>
      <c r="D114" s="356">
        <v>0</v>
      </c>
      <c r="E114" s="356">
        <v>0</v>
      </c>
      <c r="F114" s="357">
        <v>0</v>
      </c>
      <c r="G114" s="358">
        <v>0</v>
      </c>
    </row>
    <row r="115" spans="1:7" ht="12.75" hidden="1">
      <c r="A115" s="354"/>
      <c r="B115" s="364" t="s">
        <v>378</v>
      </c>
      <c r="C115" s="387">
        <v>0</v>
      </c>
      <c r="D115" s="387">
        <v>0</v>
      </c>
      <c r="E115" s="387" t="s">
        <v>374</v>
      </c>
      <c r="F115" s="357" t="s">
        <v>374</v>
      </c>
      <c r="G115" s="356" t="s">
        <v>374</v>
      </c>
    </row>
    <row r="116" spans="1:7" ht="12.75" hidden="1">
      <c r="A116" s="354"/>
      <c r="B116" s="364" t="s">
        <v>379</v>
      </c>
      <c r="C116" s="387">
        <v>0</v>
      </c>
      <c r="D116" s="387">
        <v>0</v>
      </c>
      <c r="E116" s="387">
        <v>0</v>
      </c>
      <c r="F116" s="357" t="s">
        <v>374</v>
      </c>
      <c r="G116" s="358">
        <v>0</v>
      </c>
    </row>
    <row r="117" spans="1:7" ht="12.75" hidden="1">
      <c r="A117" s="354"/>
      <c r="B117" s="372" t="s">
        <v>498</v>
      </c>
      <c r="C117" s="387">
        <v>0</v>
      </c>
      <c r="D117" s="387">
        <v>0</v>
      </c>
      <c r="E117" s="387">
        <v>0</v>
      </c>
      <c r="F117" s="357" t="s">
        <v>374</v>
      </c>
      <c r="G117" s="358">
        <v>0</v>
      </c>
    </row>
    <row r="118" spans="1:7" ht="38.25" hidden="1">
      <c r="A118" s="354"/>
      <c r="B118" s="374" t="s">
        <v>859</v>
      </c>
      <c r="C118" s="387">
        <v>0</v>
      </c>
      <c r="D118" s="356">
        <v>0</v>
      </c>
      <c r="E118" s="356">
        <v>0</v>
      </c>
      <c r="F118" s="357" t="s">
        <v>374</v>
      </c>
      <c r="G118" s="358">
        <v>0</v>
      </c>
    </row>
    <row r="119" spans="1:7" ht="12.75">
      <c r="A119" s="354"/>
      <c r="B119" s="361"/>
      <c r="C119" s="356"/>
      <c r="D119" s="356"/>
      <c r="E119" s="356"/>
      <c r="F119" s="357"/>
      <c r="G119" s="358"/>
    </row>
    <row r="120" spans="1:7" ht="12.75">
      <c r="A120" s="354"/>
      <c r="B120" s="382" t="s">
        <v>860</v>
      </c>
      <c r="C120" s="351"/>
      <c r="D120" s="356"/>
      <c r="E120" s="356"/>
      <c r="F120" s="357"/>
      <c r="G120" s="358"/>
    </row>
    <row r="121" spans="1:7" ht="12.75">
      <c r="A121" s="354"/>
      <c r="B121" s="360" t="s">
        <v>843</v>
      </c>
      <c r="C121" s="385">
        <v>5002678</v>
      </c>
      <c r="D121" s="385">
        <v>398841</v>
      </c>
      <c r="E121" s="385">
        <v>393738</v>
      </c>
      <c r="F121" s="353">
        <v>7.870544536346332</v>
      </c>
      <c r="G121" s="312">
        <v>393738</v>
      </c>
    </row>
    <row r="122" spans="1:7" ht="25.5">
      <c r="A122" s="354"/>
      <c r="B122" s="386" t="s">
        <v>844</v>
      </c>
      <c r="C122" s="387">
        <v>108260</v>
      </c>
      <c r="D122" s="356">
        <v>7754</v>
      </c>
      <c r="E122" s="356">
        <v>2651</v>
      </c>
      <c r="F122" s="357">
        <v>2.4487345279881767</v>
      </c>
      <c r="G122" s="358">
        <v>2651</v>
      </c>
    </row>
    <row r="123" spans="1:7" ht="12.75" hidden="1">
      <c r="A123" s="354"/>
      <c r="B123" s="372" t="s">
        <v>861</v>
      </c>
      <c r="C123" s="387">
        <v>0</v>
      </c>
      <c r="D123" s="356">
        <v>0</v>
      </c>
      <c r="E123" s="356">
        <v>0</v>
      </c>
      <c r="F123" s="357" t="e">
        <v>#DIV/0!</v>
      </c>
      <c r="G123" s="358">
        <v>0</v>
      </c>
    </row>
    <row r="124" spans="1:7" ht="12.75" hidden="1">
      <c r="A124" s="354"/>
      <c r="B124" s="372" t="s">
        <v>862</v>
      </c>
      <c r="C124" s="387">
        <v>0</v>
      </c>
      <c r="D124" s="387">
        <v>0</v>
      </c>
      <c r="E124" s="387">
        <v>0</v>
      </c>
      <c r="F124" s="357" t="e">
        <v>#DIV/0!</v>
      </c>
      <c r="G124" s="358">
        <v>0</v>
      </c>
    </row>
    <row r="125" spans="1:7" ht="12.75" hidden="1">
      <c r="A125" s="354"/>
      <c r="B125" s="368" t="s">
        <v>863</v>
      </c>
      <c r="C125" s="387">
        <v>0</v>
      </c>
      <c r="D125" s="387">
        <v>0</v>
      </c>
      <c r="E125" s="387">
        <v>0</v>
      </c>
      <c r="F125" s="357" t="e">
        <v>#DIV/0!</v>
      </c>
      <c r="G125" s="358">
        <v>0</v>
      </c>
    </row>
    <row r="126" spans="1:7" ht="12.75" hidden="1">
      <c r="A126" s="354"/>
      <c r="B126" s="389" t="s">
        <v>864</v>
      </c>
      <c r="C126" s="387">
        <v>0</v>
      </c>
      <c r="D126" s="387">
        <v>0</v>
      </c>
      <c r="E126" s="387">
        <v>0</v>
      </c>
      <c r="F126" s="357" t="e">
        <v>#DIV/0!</v>
      </c>
      <c r="G126" s="358">
        <v>0</v>
      </c>
    </row>
    <row r="127" spans="1:7" ht="12.75" hidden="1">
      <c r="A127" s="354"/>
      <c r="B127" s="394" t="s">
        <v>865</v>
      </c>
      <c r="C127" s="387">
        <v>0</v>
      </c>
      <c r="D127" s="387">
        <v>0</v>
      </c>
      <c r="E127" s="387">
        <v>0</v>
      </c>
      <c r="F127" s="357" t="e">
        <v>#DIV/0!</v>
      </c>
      <c r="G127" s="358">
        <v>0</v>
      </c>
    </row>
    <row r="128" spans="1:7" ht="48.75" customHeight="1" hidden="1">
      <c r="A128" s="354"/>
      <c r="B128" s="397" t="s">
        <v>866</v>
      </c>
      <c r="C128" s="387">
        <v>0</v>
      </c>
      <c r="D128" s="356">
        <v>0</v>
      </c>
      <c r="E128" s="356">
        <v>0</v>
      </c>
      <c r="F128" s="357" t="e">
        <v>#DIV/0!</v>
      </c>
      <c r="G128" s="358">
        <v>0</v>
      </c>
    </row>
    <row r="129" spans="1:7" ht="12.75">
      <c r="A129" s="354"/>
      <c r="B129" s="372" t="s">
        <v>845</v>
      </c>
      <c r="C129" s="387">
        <v>4894418</v>
      </c>
      <c r="D129" s="387">
        <v>391087</v>
      </c>
      <c r="E129" s="387">
        <v>391087</v>
      </c>
      <c r="F129" s="357">
        <v>7.990469959860396</v>
      </c>
      <c r="G129" s="358">
        <v>391087</v>
      </c>
    </row>
    <row r="130" spans="1:7" ht="25.5">
      <c r="A130" s="354"/>
      <c r="B130" s="374" t="s">
        <v>846</v>
      </c>
      <c r="C130" s="387">
        <v>4894418</v>
      </c>
      <c r="D130" s="356">
        <v>391087</v>
      </c>
      <c r="E130" s="356">
        <v>391087</v>
      </c>
      <c r="F130" s="357">
        <v>7.990469959860396</v>
      </c>
      <c r="G130" s="358">
        <v>391087</v>
      </c>
    </row>
    <row r="131" spans="1:7" ht="12.75" customHeight="1">
      <c r="A131" s="354"/>
      <c r="B131" s="360" t="s">
        <v>847</v>
      </c>
      <c r="C131" s="351">
        <v>5002678</v>
      </c>
      <c r="D131" s="351">
        <v>398841</v>
      </c>
      <c r="E131" s="351">
        <v>331054</v>
      </c>
      <c r="F131" s="353">
        <v>6.617535647906982</v>
      </c>
      <c r="G131" s="312">
        <v>331054</v>
      </c>
    </row>
    <row r="132" spans="1:7" ht="12.75" customHeight="1">
      <c r="A132" s="354"/>
      <c r="B132" s="372" t="s">
        <v>848</v>
      </c>
      <c r="C132" s="387">
        <v>4993678</v>
      </c>
      <c r="D132" s="387">
        <v>398841</v>
      </c>
      <c r="E132" s="387">
        <v>331054</v>
      </c>
      <c r="F132" s="357">
        <v>6.6294622921221595</v>
      </c>
      <c r="G132" s="358">
        <v>331054</v>
      </c>
    </row>
    <row r="133" spans="1:7" ht="12.75">
      <c r="A133" s="354"/>
      <c r="B133" s="368" t="s">
        <v>849</v>
      </c>
      <c r="C133" s="387">
        <v>4961978</v>
      </c>
      <c r="D133" s="387">
        <v>398841</v>
      </c>
      <c r="E133" s="387">
        <v>331054</v>
      </c>
      <c r="F133" s="357">
        <v>6.671815151135293</v>
      </c>
      <c r="G133" s="358">
        <v>331054</v>
      </c>
    </row>
    <row r="134" spans="1:7" ht="12.75">
      <c r="A134" s="354"/>
      <c r="B134" s="389" t="s">
        <v>850</v>
      </c>
      <c r="C134" s="387">
        <v>3897149</v>
      </c>
      <c r="D134" s="356">
        <v>335651</v>
      </c>
      <c r="E134" s="356">
        <v>287478</v>
      </c>
      <c r="F134" s="357">
        <v>7.3766232699853145</v>
      </c>
      <c r="G134" s="358">
        <v>287478</v>
      </c>
    </row>
    <row r="135" spans="1:7" ht="12.75">
      <c r="A135" s="354"/>
      <c r="B135" s="394" t="s">
        <v>851</v>
      </c>
      <c r="C135" s="387">
        <v>3220907</v>
      </c>
      <c r="D135" s="356">
        <v>275975</v>
      </c>
      <c r="E135" s="356">
        <v>238452</v>
      </c>
      <c r="F135" s="357">
        <v>7.40325628774752</v>
      </c>
      <c r="G135" s="358">
        <v>238452</v>
      </c>
    </row>
    <row r="136" spans="1:7" ht="12.75">
      <c r="A136" s="354"/>
      <c r="B136" s="389" t="s">
        <v>852</v>
      </c>
      <c r="C136" s="387">
        <v>1064829</v>
      </c>
      <c r="D136" s="356">
        <v>63190</v>
      </c>
      <c r="E136" s="356">
        <v>43576</v>
      </c>
      <c r="F136" s="357">
        <v>4.092300266052108</v>
      </c>
      <c r="G136" s="358">
        <v>43576</v>
      </c>
    </row>
    <row r="137" spans="1:7" ht="12.75">
      <c r="A137" s="354"/>
      <c r="B137" s="368" t="s">
        <v>853</v>
      </c>
      <c r="C137" s="387">
        <v>30000</v>
      </c>
      <c r="D137" s="387">
        <v>0</v>
      </c>
      <c r="E137" s="387">
        <v>0</v>
      </c>
      <c r="F137" s="357">
        <v>0</v>
      </c>
      <c r="G137" s="358">
        <v>0</v>
      </c>
    </row>
    <row r="138" spans="1:7" ht="12.75">
      <c r="A138" s="354"/>
      <c r="B138" s="389" t="s">
        <v>854</v>
      </c>
      <c r="C138" s="387">
        <v>30000</v>
      </c>
      <c r="D138" s="356">
        <v>0</v>
      </c>
      <c r="E138" s="356">
        <v>0</v>
      </c>
      <c r="F138" s="357">
        <v>0</v>
      </c>
      <c r="G138" s="358">
        <v>0</v>
      </c>
    </row>
    <row r="139" spans="1:7" ht="25.5">
      <c r="A139" s="354"/>
      <c r="B139" s="374" t="s">
        <v>857</v>
      </c>
      <c r="C139" s="387">
        <v>1700</v>
      </c>
      <c r="D139" s="387">
        <v>0</v>
      </c>
      <c r="E139" s="387">
        <v>0</v>
      </c>
      <c r="F139" s="357">
        <v>0</v>
      </c>
      <c r="G139" s="358">
        <v>0</v>
      </c>
    </row>
    <row r="140" spans="1:7" ht="12.75">
      <c r="A140" s="354"/>
      <c r="B140" s="369" t="s">
        <v>858</v>
      </c>
      <c r="C140" s="387">
        <v>1700</v>
      </c>
      <c r="D140" s="356">
        <v>0</v>
      </c>
      <c r="E140" s="356">
        <v>0</v>
      </c>
      <c r="F140" s="357">
        <v>0</v>
      </c>
      <c r="G140" s="358">
        <v>0</v>
      </c>
    </row>
    <row r="141" spans="1:7" ht="12.75">
      <c r="A141" s="354"/>
      <c r="B141" s="372" t="s">
        <v>801</v>
      </c>
      <c r="C141" s="387">
        <v>9000</v>
      </c>
      <c r="D141" s="387">
        <v>0</v>
      </c>
      <c r="E141" s="387">
        <v>0</v>
      </c>
      <c r="F141" s="357">
        <v>0</v>
      </c>
      <c r="G141" s="358">
        <v>0</v>
      </c>
    </row>
    <row r="142" spans="1:7" ht="12.75">
      <c r="A142" s="354"/>
      <c r="B142" s="368" t="s">
        <v>855</v>
      </c>
      <c r="C142" s="387">
        <v>9000</v>
      </c>
      <c r="D142" s="356">
        <v>0</v>
      </c>
      <c r="E142" s="356">
        <v>0</v>
      </c>
      <c r="F142" s="357">
        <v>0</v>
      </c>
      <c r="G142" s="358">
        <v>0</v>
      </c>
    </row>
    <row r="143" spans="1:7" ht="12.75" hidden="1">
      <c r="A143" s="354"/>
      <c r="B143" s="364" t="s">
        <v>378</v>
      </c>
      <c r="C143" s="387">
        <v>0</v>
      </c>
      <c r="D143" s="387">
        <v>0</v>
      </c>
      <c r="E143" s="387" t="s">
        <v>374</v>
      </c>
      <c r="F143" s="357" t="s">
        <v>374</v>
      </c>
      <c r="G143" s="358" t="s">
        <v>374</v>
      </c>
    </row>
    <row r="144" spans="1:7" ht="12.75" hidden="1">
      <c r="A144" s="354"/>
      <c r="B144" s="364" t="s">
        <v>379</v>
      </c>
      <c r="C144" s="387">
        <v>0</v>
      </c>
      <c r="D144" s="387">
        <v>0</v>
      </c>
      <c r="E144" s="387">
        <v>0</v>
      </c>
      <c r="F144" s="357" t="s">
        <v>374</v>
      </c>
      <c r="G144" s="358">
        <v>0</v>
      </c>
    </row>
    <row r="145" spans="1:7" ht="12.75" hidden="1">
      <c r="A145" s="354"/>
      <c r="B145" s="372" t="s">
        <v>498</v>
      </c>
      <c r="C145" s="387">
        <v>0</v>
      </c>
      <c r="D145" s="387">
        <v>0</v>
      </c>
      <c r="E145" s="387">
        <v>0</v>
      </c>
      <c r="F145" s="357" t="s">
        <v>374</v>
      </c>
      <c r="G145" s="358">
        <v>0</v>
      </c>
    </row>
    <row r="146" spans="1:7" ht="38.25" hidden="1">
      <c r="A146" s="354"/>
      <c r="B146" s="374" t="s">
        <v>859</v>
      </c>
      <c r="C146" s="387">
        <v>0</v>
      </c>
      <c r="D146" s="356">
        <v>0</v>
      </c>
      <c r="E146" s="356">
        <v>0</v>
      </c>
      <c r="F146" s="357" t="s">
        <v>374</v>
      </c>
      <c r="G146" s="358">
        <v>0</v>
      </c>
    </row>
    <row r="147" spans="1:7" ht="12.75">
      <c r="A147" s="354"/>
      <c r="B147" s="368"/>
      <c r="C147" s="387"/>
      <c r="D147" s="356"/>
      <c r="E147" s="356"/>
      <c r="F147" s="357"/>
      <c r="G147" s="358"/>
    </row>
    <row r="148" spans="1:7" ht="25.5">
      <c r="A148" s="354"/>
      <c r="B148" s="382" t="s">
        <v>867</v>
      </c>
      <c r="C148" s="385"/>
      <c r="D148" s="356"/>
      <c r="E148" s="356"/>
      <c r="F148" s="357"/>
      <c r="G148" s="358"/>
    </row>
    <row r="149" spans="1:7" ht="12.75">
      <c r="A149" s="354"/>
      <c r="B149" s="360" t="s">
        <v>843</v>
      </c>
      <c r="C149" s="385">
        <v>3014458</v>
      </c>
      <c r="D149" s="385">
        <v>197586</v>
      </c>
      <c r="E149" s="385">
        <v>198436</v>
      </c>
      <c r="F149" s="353">
        <v>6.5828085844951225</v>
      </c>
      <c r="G149" s="312">
        <v>198436</v>
      </c>
    </row>
    <row r="150" spans="1:7" ht="25.5">
      <c r="A150" s="354"/>
      <c r="B150" s="386" t="s">
        <v>844</v>
      </c>
      <c r="C150" s="387">
        <v>0</v>
      </c>
      <c r="D150" s="356">
        <v>0</v>
      </c>
      <c r="E150" s="356">
        <v>850</v>
      </c>
      <c r="F150" s="357">
        <v>0</v>
      </c>
      <c r="G150" s="358">
        <v>850</v>
      </c>
    </row>
    <row r="151" spans="1:7" ht="12.75" hidden="1">
      <c r="A151" s="354"/>
      <c r="B151" s="372" t="s">
        <v>861</v>
      </c>
      <c r="C151" s="387">
        <v>0</v>
      </c>
      <c r="D151" s="356">
        <v>0</v>
      </c>
      <c r="E151" s="356">
        <v>0</v>
      </c>
      <c r="F151" s="357" t="e">
        <v>#DIV/0!</v>
      </c>
      <c r="G151" s="358">
        <v>0</v>
      </c>
    </row>
    <row r="152" spans="1:7" ht="12.75" hidden="1">
      <c r="A152" s="354"/>
      <c r="B152" s="372" t="s">
        <v>862</v>
      </c>
      <c r="C152" s="387">
        <v>0</v>
      </c>
      <c r="D152" s="387">
        <v>0</v>
      </c>
      <c r="E152" s="387">
        <v>0</v>
      </c>
      <c r="F152" s="357" t="e">
        <v>#DIV/0!</v>
      </c>
      <c r="G152" s="358">
        <v>0</v>
      </c>
    </row>
    <row r="153" spans="1:7" ht="12.75" hidden="1">
      <c r="A153" s="354"/>
      <c r="B153" s="368" t="s">
        <v>863</v>
      </c>
      <c r="C153" s="387">
        <v>0</v>
      </c>
      <c r="D153" s="387">
        <v>0</v>
      </c>
      <c r="E153" s="387">
        <v>0</v>
      </c>
      <c r="F153" s="357" t="e">
        <v>#DIV/0!</v>
      </c>
      <c r="G153" s="358">
        <v>0</v>
      </c>
    </row>
    <row r="154" spans="1:7" ht="12.75" hidden="1">
      <c r="A154" s="354"/>
      <c r="B154" s="389" t="s">
        <v>864</v>
      </c>
      <c r="C154" s="387">
        <v>0</v>
      </c>
      <c r="D154" s="387">
        <v>0</v>
      </c>
      <c r="E154" s="387">
        <v>0</v>
      </c>
      <c r="F154" s="357" t="e">
        <v>#DIV/0!</v>
      </c>
      <c r="G154" s="358">
        <v>0</v>
      </c>
    </row>
    <row r="155" spans="1:7" ht="12.75" hidden="1">
      <c r="A155" s="354"/>
      <c r="B155" s="394" t="s">
        <v>865</v>
      </c>
      <c r="C155" s="387">
        <v>0</v>
      </c>
      <c r="D155" s="387">
        <v>0</v>
      </c>
      <c r="E155" s="387">
        <v>0</v>
      </c>
      <c r="F155" s="357" t="e">
        <v>#DIV/0!</v>
      </c>
      <c r="G155" s="358">
        <v>0</v>
      </c>
    </row>
    <row r="156" spans="1:7" ht="63.75" hidden="1">
      <c r="A156" s="354"/>
      <c r="B156" s="397" t="s">
        <v>866</v>
      </c>
      <c r="C156" s="387">
        <v>0</v>
      </c>
      <c r="D156" s="356">
        <v>0</v>
      </c>
      <c r="E156" s="356">
        <v>0</v>
      </c>
      <c r="F156" s="357" t="e">
        <v>#DIV/0!</v>
      </c>
      <c r="G156" s="358">
        <v>0</v>
      </c>
    </row>
    <row r="157" spans="1:7" ht="12.75">
      <c r="A157" s="354"/>
      <c r="B157" s="372" t="s">
        <v>845</v>
      </c>
      <c r="C157" s="387">
        <v>3014458</v>
      </c>
      <c r="D157" s="387">
        <v>197586</v>
      </c>
      <c r="E157" s="387">
        <v>197586</v>
      </c>
      <c r="F157" s="357">
        <v>6.554611144026555</v>
      </c>
      <c r="G157" s="358">
        <v>197586</v>
      </c>
    </row>
    <row r="158" spans="1:7" ht="25.5">
      <c r="A158" s="354"/>
      <c r="B158" s="374" t="s">
        <v>846</v>
      </c>
      <c r="C158" s="387">
        <v>3014458</v>
      </c>
      <c r="D158" s="356">
        <v>197586</v>
      </c>
      <c r="E158" s="356">
        <v>197586</v>
      </c>
      <c r="F158" s="357">
        <v>6.554611144026555</v>
      </c>
      <c r="G158" s="358">
        <v>197586</v>
      </c>
    </row>
    <row r="159" spans="1:7" ht="12.75">
      <c r="A159" s="354"/>
      <c r="B159" s="360" t="s">
        <v>847</v>
      </c>
      <c r="C159" s="351">
        <v>3014458</v>
      </c>
      <c r="D159" s="351">
        <v>197586</v>
      </c>
      <c r="E159" s="351">
        <v>177824</v>
      </c>
      <c r="F159" s="353">
        <v>5.899037239862024</v>
      </c>
      <c r="G159" s="312">
        <v>177824</v>
      </c>
    </row>
    <row r="160" spans="1:7" ht="12.75">
      <c r="A160" s="354"/>
      <c r="B160" s="372" t="s">
        <v>848</v>
      </c>
      <c r="C160" s="387">
        <v>2946358</v>
      </c>
      <c r="D160" s="387">
        <v>197586</v>
      </c>
      <c r="E160" s="387">
        <v>177824</v>
      </c>
      <c r="F160" s="357">
        <v>6.035383344454408</v>
      </c>
      <c r="G160" s="358">
        <v>177824</v>
      </c>
    </row>
    <row r="161" spans="1:7" ht="12.75">
      <c r="A161" s="354"/>
      <c r="B161" s="368" t="s">
        <v>849</v>
      </c>
      <c r="C161" s="387">
        <v>2940058</v>
      </c>
      <c r="D161" s="387">
        <v>197586</v>
      </c>
      <c r="E161" s="387">
        <v>177824</v>
      </c>
      <c r="F161" s="357">
        <v>6.048316053628874</v>
      </c>
      <c r="G161" s="358">
        <v>177824</v>
      </c>
    </row>
    <row r="162" spans="1:7" ht="12.75">
      <c r="A162" s="354"/>
      <c r="B162" s="389" t="s">
        <v>850</v>
      </c>
      <c r="C162" s="387">
        <v>2432482</v>
      </c>
      <c r="D162" s="356">
        <v>147641</v>
      </c>
      <c r="E162" s="356">
        <v>132877</v>
      </c>
      <c r="F162" s="357">
        <v>5.462609795262616</v>
      </c>
      <c r="G162" s="358">
        <v>132877</v>
      </c>
    </row>
    <row r="163" spans="1:7" ht="12.75">
      <c r="A163" s="354"/>
      <c r="B163" s="394" t="s">
        <v>851</v>
      </c>
      <c r="C163" s="387">
        <v>1712380</v>
      </c>
      <c r="D163" s="356">
        <v>110000</v>
      </c>
      <c r="E163" s="356">
        <v>99000</v>
      </c>
      <c r="F163" s="357">
        <v>5.781427019703571</v>
      </c>
      <c r="G163" s="358">
        <v>99000</v>
      </c>
    </row>
    <row r="164" spans="1:7" ht="12.75">
      <c r="A164" s="354"/>
      <c r="B164" s="389" t="s">
        <v>852</v>
      </c>
      <c r="C164" s="387">
        <v>507576</v>
      </c>
      <c r="D164" s="356">
        <v>49945</v>
      </c>
      <c r="E164" s="356">
        <v>44947</v>
      </c>
      <c r="F164" s="357">
        <v>8.855225621384779</v>
      </c>
      <c r="G164" s="358">
        <v>44947</v>
      </c>
    </row>
    <row r="165" spans="1:7" ht="25.5">
      <c r="A165" s="354"/>
      <c r="B165" s="374" t="s">
        <v>857</v>
      </c>
      <c r="C165" s="387">
        <v>6300</v>
      </c>
      <c r="D165" s="387">
        <v>0</v>
      </c>
      <c r="E165" s="387">
        <v>0</v>
      </c>
      <c r="F165" s="357">
        <v>0</v>
      </c>
      <c r="G165" s="358">
        <v>0</v>
      </c>
    </row>
    <row r="166" spans="1:7" ht="12.75">
      <c r="A166" s="354"/>
      <c r="B166" s="369" t="s">
        <v>858</v>
      </c>
      <c r="C166" s="387">
        <v>6300</v>
      </c>
      <c r="D166" s="356">
        <v>0</v>
      </c>
      <c r="E166" s="356">
        <v>0</v>
      </c>
      <c r="F166" s="357">
        <v>0</v>
      </c>
      <c r="G166" s="358">
        <v>0</v>
      </c>
    </row>
    <row r="167" spans="1:7" ht="12.75">
      <c r="A167" s="354"/>
      <c r="B167" s="372" t="s">
        <v>801</v>
      </c>
      <c r="C167" s="387">
        <v>68100</v>
      </c>
      <c r="D167" s="387">
        <v>0</v>
      </c>
      <c r="E167" s="387">
        <v>0</v>
      </c>
      <c r="F167" s="357">
        <v>0</v>
      </c>
      <c r="G167" s="358">
        <v>0</v>
      </c>
    </row>
    <row r="168" spans="1:7" ht="12.75">
      <c r="A168" s="354"/>
      <c r="B168" s="368" t="s">
        <v>855</v>
      </c>
      <c r="C168" s="387">
        <v>68100</v>
      </c>
      <c r="D168" s="356">
        <v>0</v>
      </c>
      <c r="E168" s="356">
        <v>0</v>
      </c>
      <c r="F168" s="357">
        <v>0</v>
      </c>
      <c r="G168" s="358">
        <v>0</v>
      </c>
    </row>
    <row r="169" spans="1:7" ht="12.75">
      <c r="A169" s="354"/>
      <c r="B169" s="398"/>
      <c r="C169" s="385"/>
      <c r="D169" s="356"/>
      <c r="E169" s="356"/>
      <c r="F169" s="357"/>
      <c r="G169" s="358"/>
    </row>
    <row r="170" spans="1:7" ht="12.75">
      <c r="A170" s="354"/>
      <c r="B170" s="382" t="s">
        <v>868</v>
      </c>
      <c r="C170" s="385"/>
      <c r="D170" s="356"/>
      <c r="E170" s="356"/>
      <c r="F170" s="357"/>
      <c r="G170" s="358"/>
    </row>
    <row r="171" spans="1:7" ht="12.75">
      <c r="A171" s="354"/>
      <c r="B171" s="360" t="s">
        <v>843</v>
      </c>
      <c r="C171" s="385">
        <v>1074954</v>
      </c>
      <c r="D171" s="385">
        <v>101553</v>
      </c>
      <c r="E171" s="385">
        <v>101553</v>
      </c>
      <c r="F171" s="353">
        <v>9.447194949737383</v>
      </c>
      <c r="G171" s="312">
        <v>101553</v>
      </c>
    </row>
    <row r="172" spans="1:7" ht="25.5" hidden="1">
      <c r="A172" s="354"/>
      <c r="B172" s="386" t="s">
        <v>844</v>
      </c>
      <c r="C172" s="387">
        <v>0</v>
      </c>
      <c r="D172" s="387">
        <v>0</v>
      </c>
      <c r="E172" s="387">
        <v>0</v>
      </c>
      <c r="F172" s="357">
        <v>0</v>
      </c>
      <c r="G172" s="358">
        <v>0</v>
      </c>
    </row>
    <row r="173" spans="1:7" ht="12.75">
      <c r="A173" s="354"/>
      <c r="B173" s="372" t="s">
        <v>845</v>
      </c>
      <c r="C173" s="387">
        <v>1074954</v>
      </c>
      <c r="D173" s="387">
        <v>101553</v>
      </c>
      <c r="E173" s="387">
        <v>101553</v>
      </c>
      <c r="F173" s="357">
        <v>9.447194949737383</v>
      </c>
      <c r="G173" s="358">
        <v>101553</v>
      </c>
    </row>
    <row r="174" spans="1:7" ht="25.5">
      <c r="A174" s="354"/>
      <c r="B174" s="374" t="s">
        <v>846</v>
      </c>
      <c r="C174" s="387">
        <v>1074954</v>
      </c>
      <c r="D174" s="356">
        <v>101553</v>
      </c>
      <c r="E174" s="356">
        <v>101553</v>
      </c>
      <c r="F174" s="357">
        <v>9.447194949737383</v>
      </c>
      <c r="G174" s="358">
        <v>101553</v>
      </c>
    </row>
    <row r="175" spans="1:7" ht="12.75">
      <c r="A175" s="354"/>
      <c r="B175" s="360" t="s">
        <v>847</v>
      </c>
      <c r="C175" s="351">
        <v>1074954</v>
      </c>
      <c r="D175" s="351">
        <v>101553</v>
      </c>
      <c r="E175" s="351">
        <v>99272</v>
      </c>
      <c r="F175" s="353">
        <v>9.23499982324825</v>
      </c>
      <c r="G175" s="312">
        <v>99272</v>
      </c>
    </row>
    <row r="176" spans="1:7" ht="12.75">
      <c r="A176" s="354"/>
      <c r="B176" s="372" t="s">
        <v>848</v>
      </c>
      <c r="C176" s="387">
        <v>1071851</v>
      </c>
      <c r="D176" s="387">
        <v>98863</v>
      </c>
      <c r="E176" s="387">
        <v>96989</v>
      </c>
      <c r="F176" s="357">
        <v>9.048739050483697</v>
      </c>
      <c r="G176" s="358">
        <v>96989</v>
      </c>
    </row>
    <row r="177" spans="1:7" ht="12.75">
      <c r="A177" s="354"/>
      <c r="B177" s="368" t="s">
        <v>849</v>
      </c>
      <c r="C177" s="387">
        <v>1070375</v>
      </c>
      <c r="D177" s="387">
        <v>98863</v>
      </c>
      <c r="E177" s="387">
        <v>96989</v>
      </c>
      <c r="F177" s="357">
        <v>9.06121686324886</v>
      </c>
      <c r="G177" s="358">
        <v>96989</v>
      </c>
    </row>
    <row r="178" spans="1:7" ht="12.75">
      <c r="A178" s="354"/>
      <c r="B178" s="389" t="s">
        <v>850</v>
      </c>
      <c r="C178" s="387">
        <v>823453</v>
      </c>
      <c r="D178" s="356">
        <v>75724</v>
      </c>
      <c r="E178" s="356">
        <v>75724</v>
      </c>
      <c r="F178" s="357">
        <v>9.195910391971369</v>
      </c>
      <c r="G178" s="358">
        <v>75724</v>
      </c>
    </row>
    <row r="179" spans="1:7" ht="12.75">
      <c r="A179" s="354"/>
      <c r="B179" s="394" t="s">
        <v>851</v>
      </c>
      <c r="C179" s="387">
        <v>648933</v>
      </c>
      <c r="D179" s="356">
        <v>61024</v>
      </c>
      <c r="E179" s="356">
        <v>61024</v>
      </c>
      <c r="F179" s="357">
        <v>9.40374430025904</v>
      </c>
      <c r="G179" s="358">
        <v>61024</v>
      </c>
    </row>
    <row r="180" spans="1:7" ht="12.75">
      <c r="A180" s="354"/>
      <c r="B180" s="389" t="s">
        <v>852</v>
      </c>
      <c r="C180" s="387">
        <v>246922</v>
      </c>
      <c r="D180" s="356">
        <v>23139</v>
      </c>
      <c r="E180" s="356">
        <v>21265</v>
      </c>
      <c r="F180" s="357">
        <v>8.612031329731657</v>
      </c>
      <c r="G180" s="358">
        <v>21265</v>
      </c>
    </row>
    <row r="181" spans="1:7" ht="25.5">
      <c r="A181" s="354"/>
      <c r="B181" s="374" t="s">
        <v>857</v>
      </c>
      <c r="C181" s="387">
        <v>1476</v>
      </c>
      <c r="D181" s="387">
        <v>0</v>
      </c>
      <c r="E181" s="387">
        <v>0</v>
      </c>
      <c r="F181" s="357">
        <v>0</v>
      </c>
      <c r="G181" s="358">
        <v>0</v>
      </c>
    </row>
    <row r="182" spans="1:7" ht="12.75">
      <c r="A182" s="354"/>
      <c r="B182" s="369" t="s">
        <v>858</v>
      </c>
      <c r="C182" s="387">
        <v>1476</v>
      </c>
      <c r="D182" s="356">
        <v>0</v>
      </c>
      <c r="E182" s="356">
        <v>0</v>
      </c>
      <c r="F182" s="357">
        <v>0</v>
      </c>
      <c r="G182" s="358">
        <v>0</v>
      </c>
    </row>
    <row r="183" spans="1:7" ht="12.75">
      <c r="A183" s="354"/>
      <c r="B183" s="372" t="s">
        <v>801</v>
      </c>
      <c r="C183" s="387">
        <v>3103</v>
      </c>
      <c r="D183" s="387">
        <v>2690</v>
      </c>
      <c r="E183" s="387">
        <v>2283</v>
      </c>
      <c r="F183" s="357">
        <v>73.57396068320979</v>
      </c>
      <c r="G183" s="358">
        <v>2283</v>
      </c>
    </row>
    <row r="184" spans="1:7" ht="12.75">
      <c r="A184" s="354"/>
      <c r="B184" s="368" t="s">
        <v>855</v>
      </c>
      <c r="C184" s="387">
        <v>3103</v>
      </c>
      <c r="D184" s="356">
        <v>2690</v>
      </c>
      <c r="E184" s="356">
        <v>2283</v>
      </c>
      <c r="F184" s="357">
        <v>73.57396068320979</v>
      </c>
      <c r="G184" s="358">
        <v>2283</v>
      </c>
    </row>
    <row r="185" spans="1:7" ht="12.75" hidden="1">
      <c r="A185" s="354"/>
      <c r="B185" s="364"/>
      <c r="C185" s="356"/>
      <c r="D185" s="356"/>
      <c r="E185" s="356"/>
      <c r="F185" s="357"/>
      <c r="G185" s="358"/>
    </row>
    <row r="186" spans="1:7" ht="12.75" hidden="1">
      <c r="A186" s="354"/>
      <c r="B186" s="382" t="s">
        <v>869</v>
      </c>
      <c r="C186" s="356"/>
      <c r="D186" s="356"/>
      <c r="E186" s="356"/>
      <c r="F186" s="357"/>
      <c r="G186" s="358"/>
    </row>
    <row r="187" spans="1:7" ht="12.75" hidden="1">
      <c r="A187" s="354"/>
      <c r="B187" s="360" t="s">
        <v>843</v>
      </c>
      <c r="C187" s="351">
        <v>0</v>
      </c>
      <c r="D187" s="351">
        <v>0</v>
      </c>
      <c r="E187" s="351">
        <v>0</v>
      </c>
      <c r="F187" s="353" t="e">
        <v>#DIV/0!</v>
      </c>
      <c r="G187" s="312">
        <v>0</v>
      </c>
    </row>
    <row r="188" spans="1:7" ht="12.75" hidden="1">
      <c r="A188" s="354"/>
      <c r="B188" s="372" t="s">
        <v>862</v>
      </c>
      <c r="C188" s="356">
        <v>0</v>
      </c>
      <c r="D188" s="356">
        <v>0</v>
      </c>
      <c r="E188" s="356">
        <v>0</v>
      </c>
      <c r="F188" s="357" t="e">
        <v>#DIV/0!</v>
      </c>
      <c r="G188" s="358">
        <v>0</v>
      </c>
    </row>
    <row r="189" spans="1:7" ht="12.75" hidden="1">
      <c r="A189" s="354"/>
      <c r="B189" s="368" t="s">
        <v>863</v>
      </c>
      <c r="C189" s="356">
        <v>0</v>
      </c>
      <c r="D189" s="356">
        <v>0</v>
      </c>
      <c r="E189" s="356">
        <v>0</v>
      </c>
      <c r="F189" s="357" t="e">
        <v>#DIV/0!</v>
      </c>
      <c r="G189" s="358">
        <v>0</v>
      </c>
    </row>
    <row r="190" spans="1:7" ht="12.75" hidden="1">
      <c r="A190" s="354"/>
      <c r="B190" s="389" t="s">
        <v>864</v>
      </c>
      <c r="C190" s="356">
        <v>0</v>
      </c>
      <c r="D190" s="356">
        <v>0</v>
      </c>
      <c r="E190" s="356">
        <v>0</v>
      </c>
      <c r="F190" s="357" t="e">
        <v>#DIV/0!</v>
      </c>
      <c r="G190" s="358">
        <v>0</v>
      </c>
    </row>
    <row r="191" spans="1:7" ht="12.75" hidden="1">
      <c r="A191" s="354"/>
      <c r="B191" s="394" t="s">
        <v>865</v>
      </c>
      <c r="C191" s="356">
        <v>0</v>
      </c>
      <c r="D191" s="356">
        <v>0</v>
      </c>
      <c r="E191" s="356">
        <v>0</v>
      </c>
      <c r="F191" s="357" t="e">
        <v>#DIV/0!</v>
      </c>
      <c r="G191" s="358">
        <v>0</v>
      </c>
    </row>
    <row r="192" spans="1:7" ht="63.75" hidden="1">
      <c r="A192" s="354"/>
      <c r="B192" s="397" t="s">
        <v>866</v>
      </c>
      <c r="C192" s="356">
        <v>0</v>
      </c>
      <c r="D192" s="356">
        <v>0</v>
      </c>
      <c r="E192" s="356">
        <v>0</v>
      </c>
      <c r="F192" s="357" t="e">
        <v>#DIV/0!</v>
      </c>
      <c r="G192" s="358">
        <v>0</v>
      </c>
    </row>
    <row r="193" spans="1:7" ht="12.75" hidden="1">
      <c r="A193" s="354"/>
      <c r="B193" s="372" t="s">
        <v>845</v>
      </c>
      <c r="C193" s="356">
        <v>0</v>
      </c>
      <c r="D193" s="356">
        <v>0</v>
      </c>
      <c r="E193" s="356">
        <v>0</v>
      </c>
      <c r="F193" s="357" t="e">
        <v>#DIV/0!</v>
      </c>
      <c r="G193" s="358">
        <v>0</v>
      </c>
    </row>
    <row r="194" spans="1:7" ht="25.5" hidden="1">
      <c r="A194" s="354"/>
      <c r="B194" s="374" t="s">
        <v>846</v>
      </c>
      <c r="C194" s="356">
        <v>0</v>
      </c>
      <c r="D194" s="356">
        <v>0</v>
      </c>
      <c r="E194" s="356">
        <v>0</v>
      </c>
      <c r="F194" s="357" t="e">
        <v>#DIV/0!</v>
      </c>
      <c r="G194" s="358">
        <v>0</v>
      </c>
    </row>
    <row r="195" spans="1:7" ht="12.75" hidden="1">
      <c r="A195" s="354"/>
      <c r="B195" s="360" t="s">
        <v>847</v>
      </c>
      <c r="C195" s="351">
        <v>0</v>
      </c>
      <c r="D195" s="351">
        <v>0</v>
      </c>
      <c r="E195" s="351">
        <v>0</v>
      </c>
      <c r="F195" s="353" t="e">
        <v>#DIV/0!</v>
      </c>
      <c r="G195" s="312">
        <v>0</v>
      </c>
    </row>
    <row r="196" spans="1:7" ht="12.75" hidden="1">
      <c r="A196" s="354"/>
      <c r="B196" s="372" t="s">
        <v>848</v>
      </c>
      <c r="C196" s="356">
        <v>0</v>
      </c>
      <c r="D196" s="356">
        <v>0</v>
      </c>
      <c r="E196" s="356">
        <v>0</v>
      </c>
      <c r="F196" s="357" t="e">
        <v>#DIV/0!</v>
      </c>
      <c r="G196" s="358">
        <v>0</v>
      </c>
    </row>
    <row r="197" spans="1:7" ht="12.75" hidden="1">
      <c r="A197" s="354"/>
      <c r="B197" s="368" t="s">
        <v>849</v>
      </c>
      <c r="C197" s="356">
        <v>0</v>
      </c>
      <c r="D197" s="356">
        <v>0</v>
      </c>
      <c r="E197" s="356">
        <v>0</v>
      </c>
      <c r="F197" s="357" t="e">
        <v>#DIV/0!</v>
      </c>
      <c r="G197" s="358">
        <v>0</v>
      </c>
    </row>
    <row r="198" spans="1:7" ht="12.75" hidden="1">
      <c r="A198" s="354"/>
      <c r="B198" s="389" t="s">
        <v>850</v>
      </c>
      <c r="C198" s="356">
        <v>0</v>
      </c>
      <c r="D198" s="356">
        <v>0</v>
      </c>
      <c r="E198" s="356">
        <v>0</v>
      </c>
      <c r="F198" s="357" t="e">
        <v>#DIV/0!</v>
      </c>
      <c r="G198" s="358">
        <v>0</v>
      </c>
    </row>
    <row r="199" spans="1:7" ht="12.75" hidden="1">
      <c r="A199" s="354"/>
      <c r="B199" s="394" t="s">
        <v>851</v>
      </c>
      <c r="C199" s="356">
        <v>0</v>
      </c>
      <c r="D199" s="356">
        <v>0</v>
      </c>
      <c r="E199" s="356">
        <v>0</v>
      </c>
      <c r="F199" s="357" t="e">
        <v>#DIV/0!</v>
      </c>
      <c r="G199" s="358">
        <v>0</v>
      </c>
    </row>
    <row r="200" spans="1:7" ht="12.75" hidden="1">
      <c r="A200" s="354"/>
      <c r="B200" s="389" t="s">
        <v>852</v>
      </c>
      <c r="C200" s="356">
        <v>0</v>
      </c>
      <c r="D200" s="356">
        <v>0</v>
      </c>
      <c r="E200" s="356">
        <v>0</v>
      </c>
      <c r="F200" s="357" t="e">
        <v>#DIV/0!</v>
      </c>
      <c r="G200" s="358">
        <v>0</v>
      </c>
    </row>
    <row r="201" spans="1:7" ht="12.75" hidden="1">
      <c r="A201" s="354"/>
      <c r="B201" s="372" t="s">
        <v>801</v>
      </c>
      <c r="C201" s="356">
        <v>0</v>
      </c>
      <c r="D201" s="356">
        <v>0</v>
      </c>
      <c r="E201" s="356">
        <v>0</v>
      </c>
      <c r="F201" s="357" t="e">
        <v>#DIV/0!</v>
      </c>
      <c r="G201" s="358">
        <v>0</v>
      </c>
    </row>
    <row r="202" spans="1:7" ht="12.75" hidden="1">
      <c r="A202" s="354"/>
      <c r="B202" s="368" t="s">
        <v>855</v>
      </c>
      <c r="C202" s="356">
        <v>0</v>
      </c>
      <c r="D202" s="356">
        <v>0</v>
      </c>
      <c r="E202" s="356">
        <v>0</v>
      </c>
      <c r="F202" s="357" t="e">
        <v>#DIV/0!</v>
      </c>
      <c r="G202" s="358">
        <v>0</v>
      </c>
    </row>
    <row r="203" spans="1:7" ht="12.75">
      <c r="A203" s="354"/>
      <c r="B203" s="364"/>
      <c r="C203" s="356"/>
      <c r="D203" s="356"/>
      <c r="E203" s="356"/>
      <c r="F203" s="357"/>
      <c r="G203" s="358"/>
    </row>
    <row r="204" spans="1:7" ht="12.75">
      <c r="A204" s="354"/>
      <c r="B204" s="382" t="s">
        <v>870</v>
      </c>
      <c r="C204" s="356"/>
      <c r="D204" s="356"/>
      <c r="E204" s="356"/>
      <c r="F204" s="357"/>
      <c r="G204" s="358"/>
    </row>
    <row r="205" spans="1:7" ht="12.75">
      <c r="A205" s="354"/>
      <c r="B205" s="360" t="s">
        <v>843</v>
      </c>
      <c r="C205" s="351">
        <v>390817</v>
      </c>
      <c r="D205" s="351">
        <v>27357</v>
      </c>
      <c r="E205" s="351">
        <v>27451</v>
      </c>
      <c r="F205" s="353">
        <v>7.0240035617693195</v>
      </c>
      <c r="G205" s="312">
        <v>27451</v>
      </c>
    </row>
    <row r="206" spans="1:7" ht="25.5">
      <c r="A206" s="354"/>
      <c r="B206" s="386" t="s">
        <v>844</v>
      </c>
      <c r="C206" s="387">
        <v>0</v>
      </c>
      <c r="D206" s="356">
        <v>0</v>
      </c>
      <c r="E206" s="356">
        <v>94</v>
      </c>
      <c r="F206" s="357">
        <v>0</v>
      </c>
      <c r="G206" s="358">
        <v>94</v>
      </c>
    </row>
    <row r="207" spans="1:7" ht="12.75">
      <c r="A207" s="354"/>
      <c r="B207" s="372" t="s">
        <v>845</v>
      </c>
      <c r="C207" s="356">
        <v>390817</v>
      </c>
      <c r="D207" s="356">
        <v>27357</v>
      </c>
      <c r="E207" s="356">
        <v>27357</v>
      </c>
      <c r="F207" s="357">
        <v>6.999951383895787</v>
      </c>
      <c r="G207" s="358">
        <v>27357</v>
      </c>
    </row>
    <row r="208" spans="1:7" ht="25.5">
      <c r="A208" s="354"/>
      <c r="B208" s="374" t="s">
        <v>846</v>
      </c>
      <c r="C208" s="356">
        <v>390817</v>
      </c>
      <c r="D208" s="356">
        <v>27357</v>
      </c>
      <c r="E208" s="356">
        <v>27357</v>
      </c>
      <c r="F208" s="357">
        <v>6.999951383895787</v>
      </c>
      <c r="G208" s="358">
        <v>27357</v>
      </c>
    </row>
    <row r="209" spans="1:7" ht="12.75">
      <c r="A209" s="354"/>
      <c r="B209" s="360" t="s">
        <v>847</v>
      </c>
      <c r="C209" s="351">
        <v>390817</v>
      </c>
      <c r="D209" s="351">
        <v>27357</v>
      </c>
      <c r="E209" s="351">
        <v>24047</v>
      </c>
      <c r="F209" s="353">
        <v>6.153007673668238</v>
      </c>
      <c r="G209" s="312">
        <v>24047</v>
      </c>
    </row>
    <row r="210" spans="1:7" ht="12.75">
      <c r="A210" s="354"/>
      <c r="B210" s="372" t="s">
        <v>848</v>
      </c>
      <c r="C210" s="356">
        <v>390817</v>
      </c>
      <c r="D210" s="356">
        <v>27357</v>
      </c>
      <c r="E210" s="356">
        <v>24047</v>
      </c>
      <c r="F210" s="357">
        <v>6.153007673668238</v>
      </c>
      <c r="G210" s="358">
        <v>24047</v>
      </c>
    </row>
    <row r="211" spans="1:7" ht="12.75">
      <c r="A211" s="354"/>
      <c r="B211" s="368" t="s">
        <v>849</v>
      </c>
      <c r="C211" s="356">
        <v>390817</v>
      </c>
      <c r="D211" s="356">
        <v>27357</v>
      </c>
      <c r="E211" s="356">
        <v>24047</v>
      </c>
      <c r="F211" s="357">
        <v>6.153007673668238</v>
      </c>
      <c r="G211" s="358">
        <v>24047</v>
      </c>
    </row>
    <row r="212" spans="1:7" ht="12.75">
      <c r="A212" s="354"/>
      <c r="B212" s="389" t="s">
        <v>852</v>
      </c>
      <c r="C212" s="356">
        <v>390817</v>
      </c>
      <c r="D212" s="356">
        <v>27357</v>
      </c>
      <c r="E212" s="356">
        <v>24047</v>
      </c>
      <c r="F212" s="357">
        <v>6.153007673668238</v>
      </c>
      <c r="G212" s="358">
        <v>24047</v>
      </c>
    </row>
    <row r="213" spans="1:7" ht="12.75">
      <c r="A213" s="354"/>
      <c r="B213" s="364"/>
      <c r="C213" s="356"/>
      <c r="D213" s="356"/>
      <c r="E213" s="356"/>
      <c r="F213" s="357"/>
      <c r="G213" s="358"/>
    </row>
    <row r="214" spans="1:7" ht="12.75">
      <c r="A214" s="354"/>
      <c r="B214" s="382" t="s">
        <v>871</v>
      </c>
      <c r="C214" s="351"/>
      <c r="D214" s="356"/>
      <c r="E214" s="356"/>
      <c r="F214" s="357"/>
      <c r="G214" s="358"/>
    </row>
    <row r="215" spans="1:7" ht="12.75">
      <c r="A215" s="354"/>
      <c r="B215" s="360" t="s">
        <v>843</v>
      </c>
      <c r="C215" s="385">
        <v>225899522</v>
      </c>
      <c r="D215" s="385">
        <v>15889509</v>
      </c>
      <c r="E215" s="385">
        <v>15932289</v>
      </c>
      <c r="F215" s="353">
        <v>7.052821032529674</v>
      </c>
      <c r="G215" s="312">
        <v>15932289</v>
      </c>
    </row>
    <row r="216" spans="1:7" ht="25.5">
      <c r="A216" s="354"/>
      <c r="B216" s="386" t="s">
        <v>844</v>
      </c>
      <c r="C216" s="387">
        <v>1372419</v>
      </c>
      <c r="D216" s="356">
        <v>76611</v>
      </c>
      <c r="E216" s="356">
        <v>119391</v>
      </c>
      <c r="F216" s="357">
        <v>8.699311216181064</v>
      </c>
      <c r="G216" s="358">
        <v>119391</v>
      </c>
    </row>
    <row r="217" spans="1:7" ht="12.75">
      <c r="A217" s="354"/>
      <c r="B217" s="372" t="s">
        <v>861</v>
      </c>
      <c r="C217" s="387">
        <v>10740937</v>
      </c>
      <c r="D217" s="356">
        <v>0</v>
      </c>
      <c r="E217" s="356">
        <v>0</v>
      </c>
      <c r="F217" s="357">
        <v>0</v>
      </c>
      <c r="G217" s="358">
        <v>0</v>
      </c>
    </row>
    <row r="218" spans="1:7" ht="12.75">
      <c r="A218" s="354"/>
      <c r="B218" s="372" t="s">
        <v>862</v>
      </c>
      <c r="C218" s="387">
        <v>18742</v>
      </c>
      <c r="D218" s="387">
        <v>0</v>
      </c>
      <c r="E218" s="387">
        <v>0</v>
      </c>
      <c r="F218" s="357">
        <v>0</v>
      </c>
      <c r="G218" s="358">
        <v>0</v>
      </c>
    </row>
    <row r="219" spans="1:7" ht="12.75">
      <c r="A219" s="354"/>
      <c r="B219" s="368" t="s">
        <v>863</v>
      </c>
      <c r="C219" s="387">
        <v>18742</v>
      </c>
      <c r="D219" s="387">
        <v>0</v>
      </c>
      <c r="E219" s="387">
        <v>0</v>
      </c>
      <c r="F219" s="357">
        <v>0</v>
      </c>
      <c r="G219" s="358">
        <v>0</v>
      </c>
    </row>
    <row r="220" spans="1:7" ht="12.75">
      <c r="A220" s="354"/>
      <c r="B220" s="389" t="s">
        <v>864</v>
      </c>
      <c r="C220" s="387">
        <v>18742</v>
      </c>
      <c r="D220" s="387">
        <v>0</v>
      </c>
      <c r="E220" s="387">
        <v>0</v>
      </c>
      <c r="F220" s="357">
        <v>0</v>
      </c>
      <c r="G220" s="358">
        <v>0</v>
      </c>
    </row>
    <row r="221" spans="1:7" ht="39.75" customHeight="1">
      <c r="A221" s="354"/>
      <c r="B221" s="399" t="s">
        <v>872</v>
      </c>
      <c r="C221" s="387">
        <v>18742</v>
      </c>
      <c r="D221" s="387">
        <v>0</v>
      </c>
      <c r="E221" s="387">
        <v>0</v>
      </c>
      <c r="F221" s="357">
        <v>0</v>
      </c>
      <c r="G221" s="358">
        <v>0</v>
      </c>
    </row>
    <row r="222" spans="1:7" ht="51">
      <c r="A222" s="354"/>
      <c r="B222" s="397" t="s">
        <v>873</v>
      </c>
      <c r="C222" s="387">
        <v>18742</v>
      </c>
      <c r="D222" s="356">
        <v>0</v>
      </c>
      <c r="E222" s="356">
        <v>0</v>
      </c>
      <c r="F222" s="357">
        <v>0</v>
      </c>
      <c r="G222" s="358">
        <v>0</v>
      </c>
    </row>
    <row r="223" spans="1:7" ht="12.75">
      <c r="A223" s="354"/>
      <c r="B223" s="372" t="s">
        <v>845</v>
      </c>
      <c r="C223" s="387">
        <v>213767424</v>
      </c>
      <c r="D223" s="387">
        <v>15812898</v>
      </c>
      <c r="E223" s="387">
        <v>15812898</v>
      </c>
      <c r="F223" s="357">
        <v>7.397244025357202</v>
      </c>
      <c r="G223" s="358">
        <v>15812898</v>
      </c>
    </row>
    <row r="224" spans="1:7" ht="25.5">
      <c r="A224" s="354"/>
      <c r="B224" s="374" t="s">
        <v>846</v>
      </c>
      <c r="C224" s="387">
        <v>213767424</v>
      </c>
      <c r="D224" s="356">
        <v>15812898</v>
      </c>
      <c r="E224" s="356">
        <v>15812898</v>
      </c>
      <c r="F224" s="357">
        <v>7.397244025357202</v>
      </c>
      <c r="G224" s="358">
        <v>15812898</v>
      </c>
    </row>
    <row r="225" spans="1:7" ht="12.75">
      <c r="A225" s="354"/>
      <c r="B225" s="360" t="s">
        <v>847</v>
      </c>
      <c r="C225" s="351">
        <v>225899522</v>
      </c>
      <c r="D225" s="351">
        <v>15889509</v>
      </c>
      <c r="E225" s="351">
        <v>13369839</v>
      </c>
      <c r="F225" s="353">
        <v>5.918489283036199</v>
      </c>
      <c r="G225" s="312">
        <v>13369839</v>
      </c>
    </row>
    <row r="226" spans="1:7" ht="12.75">
      <c r="A226" s="354"/>
      <c r="B226" s="372" t="s">
        <v>848</v>
      </c>
      <c r="C226" s="387">
        <v>193756560</v>
      </c>
      <c r="D226" s="387">
        <v>15625107</v>
      </c>
      <c r="E226" s="387">
        <v>13123169</v>
      </c>
      <c r="F226" s="357">
        <v>6.773019194808165</v>
      </c>
      <c r="G226" s="358">
        <v>13123169</v>
      </c>
    </row>
    <row r="227" spans="1:7" ht="12.75">
      <c r="A227" s="354"/>
      <c r="B227" s="368" t="s">
        <v>849</v>
      </c>
      <c r="C227" s="387">
        <v>183810361</v>
      </c>
      <c r="D227" s="387">
        <v>13975763</v>
      </c>
      <c r="E227" s="387">
        <v>12567996</v>
      </c>
      <c r="F227" s="357">
        <v>6.8374796347851134</v>
      </c>
      <c r="G227" s="358">
        <v>12567996</v>
      </c>
    </row>
    <row r="228" spans="1:7" ht="12.75">
      <c r="A228" s="354"/>
      <c r="B228" s="389" t="s">
        <v>850</v>
      </c>
      <c r="C228" s="387">
        <v>99210706</v>
      </c>
      <c r="D228" s="356">
        <v>7572867</v>
      </c>
      <c r="E228" s="356">
        <v>7549429</v>
      </c>
      <c r="F228" s="357">
        <v>7.609490249973627</v>
      </c>
      <c r="G228" s="358">
        <v>7549429</v>
      </c>
    </row>
    <row r="229" spans="1:7" ht="12.75">
      <c r="A229" s="354"/>
      <c r="B229" s="394" t="s">
        <v>851</v>
      </c>
      <c r="C229" s="387">
        <v>59328179</v>
      </c>
      <c r="D229" s="356">
        <v>4501865</v>
      </c>
      <c r="E229" s="356">
        <v>4481088</v>
      </c>
      <c r="F229" s="357">
        <v>7.553051645154994</v>
      </c>
      <c r="G229" s="358">
        <v>4481088</v>
      </c>
    </row>
    <row r="230" spans="1:7" ht="12.75">
      <c r="A230" s="354"/>
      <c r="B230" s="389" t="s">
        <v>852</v>
      </c>
      <c r="C230" s="387">
        <v>84599655</v>
      </c>
      <c r="D230" s="356">
        <v>6402896</v>
      </c>
      <c r="E230" s="356">
        <v>5018567</v>
      </c>
      <c r="F230" s="357">
        <v>5.932136484480935</v>
      </c>
      <c r="G230" s="358">
        <v>5018567</v>
      </c>
    </row>
    <row r="231" spans="1:7" ht="12.75">
      <c r="A231" s="354"/>
      <c r="B231" s="368" t="s">
        <v>853</v>
      </c>
      <c r="C231" s="387">
        <v>5612514</v>
      </c>
      <c r="D231" s="387">
        <v>466240</v>
      </c>
      <c r="E231" s="387">
        <v>461084</v>
      </c>
      <c r="F231" s="357">
        <v>8.215284630024975</v>
      </c>
      <c r="G231" s="358">
        <v>461084</v>
      </c>
    </row>
    <row r="232" spans="1:7" ht="12.75">
      <c r="A232" s="354"/>
      <c r="B232" s="389" t="s">
        <v>874</v>
      </c>
      <c r="C232" s="387">
        <v>1063437</v>
      </c>
      <c r="D232" s="356">
        <v>0</v>
      </c>
      <c r="E232" s="356">
        <v>0</v>
      </c>
      <c r="F232" s="357">
        <v>0</v>
      </c>
      <c r="G232" s="358">
        <v>0</v>
      </c>
    </row>
    <row r="233" spans="1:7" ht="12.75">
      <c r="A233" s="354"/>
      <c r="B233" s="389" t="s">
        <v>854</v>
      </c>
      <c r="C233" s="387">
        <v>4549077</v>
      </c>
      <c r="D233" s="356">
        <v>466240</v>
      </c>
      <c r="E233" s="356">
        <v>461084</v>
      </c>
      <c r="F233" s="357">
        <v>10.13577039913811</v>
      </c>
      <c r="G233" s="358">
        <v>461084</v>
      </c>
    </row>
    <row r="234" spans="1:7" ht="25.5">
      <c r="A234" s="354"/>
      <c r="B234" s="374" t="s">
        <v>857</v>
      </c>
      <c r="C234" s="387">
        <v>4325038</v>
      </c>
      <c r="D234" s="387">
        <v>1183104</v>
      </c>
      <c r="E234" s="387">
        <v>94089</v>
      </c>
      <c r="F234" s="357">
        <v>2.175449094320096</v>
      </c>
      <c r="G234" s="358">
        <v>94089</v>
      </c>
    </row>
    <row r="235" spans="1:7" ht="12.75">
      <c r="A235" s="354"/>
      <c r="B235" s="369" t="s">
        <v>858</v>
      </c>
      <c r="C235" s="387">
        <v>4325038</v>
      </c>
      <c r="D235" s="356">
        <v>1183104</v>
      </c>
      <c r="E235" s="356">
        <v>94089</v>
      </c>
      <c r="F235" s="357">
        <v>2.175449094320096</v>
      </c>
      <c r="G235" s="358">
        <v>94089</v>
      </c>
    </row>
    <row r="236" spans="1:7" ht="12.75">
      <c r="A236" s="354"/>
      <c r="B236" s="368" t="s">
        <v>796</v>
      </c>
      <c r="C236" s="356">
        <v>8647</v>
      </c>
      <c r="D236" s="356">
        <v>0</v>
      </c>
      <c r="E236" s="356">
        <v>0</v>
      </c>
      <c r="F236" s="357">
        <v>0</v>
      </c>
      <c r="G236" s="358">
        <v>0</v>
      </c>
    </row>
    <row r="237" spans="1:7" ht="25.5">
      <c r="A237" s="354"/>
      <c r="B237" s="369" t="s">
        <v>875</v>
      </c>
      <c r="C237" s="356">
        <v>8647</v>
      </c>
      <c r="D237" s="356">
        <v>0</v>
      </c>
      <c r="E237" s="356">
        <v>0</v>
      </c>
      <c r="F237" s="357">
        <v>0</v>
      </c>
      <c r="G237" s="358">
        <v>0</v>
      </c>
    </row>
    <row r="238" spans="1:7" ht="38.25">
      <c r="A238" s="354"/>
      <c r="B238" s="399" t="s">
        <v>876</v>
      </c>
      <c r="C238" s="356">
        <v>8647</v>
      </c>
      <c r="D238" s="356">
        <v>0</v>
      </c>
      <c r="E238" s="356">
        <v>0</v>
      </c>
      <c r="F238" s="357">
        <v>0</v>
      </c>
      <c r="G238" s="358">
        <v>0</v>
      </c>
    </row>
    <row r="239" spans="1:7" ht="12.75">
      <c r="A239" s="354"/>
      <c r="B239" s="372" t="s">
        <v>801</v>
      </c>
      <c r="C239" s="387">
        <v>32142962</v>
      </c>
      <c r="D239" s="387">
        <v>264402</v>
      </c>
      <c r="E239" s="387">
        <v>246670</v>
      </c>
      <c r="F239" s="357">
        <v>0.7674152742986163</v>
      </c>
      <c r="G239" s="358">
        <v>246670</v>
      </c>
    </row>
    <row r="240" spans="1:7" ht="12.75">
      <c r="A240" s="354"/>
      <c r="B240" s="368" t="s">
        <v>855</v>
      </c>
      <c r="C240" s="387">
        <v>32142962</v>
      </c>
      <c r="D240" s="356">
        <v>264402</v>
      </c>
      <c r="E240" s="356">
        <v>246670</v>
      </c>
      <c r="F240" s="357">
        <v>0.7674152742986163</v>
      </c>
      <c r="G240" s="358">
        <v>246670</v>
      </c>
    </row>
    <row r="241" spans="1:7" ht="12.75" hidden="1">
      <c r="A241" s="354"/>
      <c r="B241" s="368" t="s">
        <v>877</v>
      </c>
      <c r="C241" s="387">
        <v>0</v>
      </c>
      <c r="D241" s="387">
        <v>0</v>
      </c>
      <c r="E241" s="387">
        <v>0</v>
      </c>
      <c r="F241" s="357" t="e">
        <v>#DIV/0!</v>
      </c>
      <c r="G241" s="358">
        <v>0</v>
      </c>
    </row>
    <row r="242" spans="1:7" ht="12.75" hidden="1">
      <c r="A242" s="354"/>
      <c r="B242" s="389" t="s">
        <v>878</v>
      </c>
      <c r="C242" s="387">
        <v>0</v>
      </c>
      <c r="D242" s="387">
        <v>0</v>
      </c>
      <c r="E242" s="387">
        <v>0</v>
      </c>
      <c r="F242" s="357" t="e">
        <v>#DIV/0!</v>
      </c>
      <c r="G242" s="358">
        <v>0</v>
      </c>
    </row>
    <row r="243" spans="1:7" ht="38.25" hidden="1">
      <c r="A243" s="354"/>
      <c r="B243" s="399" t="s">
        <v>810</v>
      </c>
      <c r="C243" s="387">
        <v>0</v>
      </c>
      <c r="D243" s="356">
        <v>0</v>
      </c>
      <c r="E243" s="356">
        <v>0</v>
      </c>
      <c r="F243" s="357" t="e">
        <v>#DIV/0!</v>
      </c>
      <c r="G243" s="358">
        <v>0</v>
      </c>
    </row>
    <row r="244" spans="1:7" ht="12.75" hidden="1">
      <c r="A244" s="354"/>
      <c r="B244" s="364" t="s">
        <v>378</v>
      </c>
      <c r="C244" s="387">
        <v>0</v>
      </c>
      <c r="D244" s="387">
        <v>0</v>
      </c>
      <c r="E244" s="387" t="s">
        <v>374</v>
      </c>
      <c r="F244" s="357" t="s">
        <v>374</v>
      </c>
      <c r="G244" s="356" t="s">
        <v>374</v>
      </c>
    </row>
    <row r="245" spans="1:7" ht="12.75" hidden="1">
      <c r="A245" s="354"/>
      <c r="B245" s="364" t="s">
        <v>379</v>
      </c>
      <c r="C245" s="387">
        <v>0</v>
      </c>
      <c r="D245" s="387">
        <v>0</v>
      </c>
      <c r="E245" s="387">
        <v>0</v>
      </c>
      <c r="F245" s="357" t="s">
        <v>374</v>
      </c>
      <c r="G245" s="358">
        <v>0</v>
      </c>
    </row>
    <row r="246" spans="1:7" ht="12.75" hidden="1">
      <c r="A246" s="354"/>
      <c r="B246" s="372" t="s">
        <v>498</v>
      </c>
      <c r="C246" s="387">
        <v>0</v>
      </c>
      <c r="D246" s="387">
        <v>0</v>
      </c>
      <c r="E246" s="387">
        <v>0</v>
      </c>
      <c r="F246" s="357" t="s">
        <v>374</v>
      </c>
      <c r="G246" s="358">
        <v>0</v>
      </c>
    </row>
    <row r="247" spans="1:7" ht="39" customHeight="1" hidden="1">
      <c r="A247" s="354"/>
      <c r="B247" s="374" t="s">
        <v>859</v>
      </c>
      <c r="C247" s="387">
        <v>0</v>
      </c>
      <c r="D247" s="387">
        <v>0</v>
      </c>
      <c r="E247" s="387">
        <v>0</v>
      </c>
      <c r="F247" s="357" t="s">
        <v>374</v>
      </c>
      <c r="G247" s="358">
        <v>0</v>
      </c>
    </row>
    <row r="248" spans="1:7" ht="51" hidden="1">
      <c r="A248" s="354"/>
      <c r="B248" s="374" t="s">
        <v>879</v>
      </c>
      <c r="C248" s="387">
        <v>0</v>
      </c>
      <c r="D248" s="356">
        <v>0</v>
      </c>
      <c r="E248" s="356">
        <v>0</v>
      </c>
      <c r="F248" s="357" t="s">
        <v>374</v>
      </c>
      <c r="G248" s="358">
        <v>0</v>
      </c>
    </row>
    <row r="249" spans="1:7" ht="12.75">
      <c r="A249" s="354"/>
      <c r="B249" s="400"/>
      <c r="C249" s="356"/>
      <c r="D249" s="356"/>
      <c r="E249" s="356"/>
      <c r="F249" s="357"/>
      <c r="G249" s="358"/>
    </row>
    <row r="250" spans="1:7" ht="12.75">
      <c r="A250" s="354"/>
      <c r="B250" s="382" t="s">
        <v>880</v>
      </c>
      <c r="C250" s="351"/>
      <c r="D250" s="356"/>
      <c r="E250" s="356"/>
      <c r="F250" s="357"/>
      <c r="G250" s="358"/>
    </row>
    <row r="251" spans="1:7" ht="12.75">
      <c r="A251" s="354"/>
      <c r="B251" s="360" t="s">
        <v>843</v>
      </c>
      <c r="C251" s="385">
        <v>32322546</v>
      </c>
      <c r="D251" s="385">
        <v>2394696</v>
      </c>
      <c r="E251" s="385">
        <v>2337839</v>
      </c>
      <c r="F251" s="353">
        <v>7.232842982109144</v>
      </c>
      <c r="G251" s="312">
        <v>2337839</v>
      </c>
    </row>
    <row r="252" spans="1:7" ht="25.5">
      <c r="A252" s="354"/>
      <c r="B252" s="386" t="s">
        <v>844</v>
      </c>
      <c r="C252" s="387">
        <v>477500</v>
      </c>
      <c r="D252" s="356">
        <v>57425</v>
      </c>
      <c r="E252" s="356">
        <v>568</v>
      </c>
      <c r="F252" s="357">
        <v>0.11895287958115183</v>
      </c>
      <c r="G252" s="358">
        <v>568</v>
      </c>
    </row>
    <row r="253" spans="1:7" ht="12.75">
      <c r="A253" s="354"/>
      <c r="B253" s="372" t="s">
        <v>861</v>
      </c>
      <c r="C253" s="387">
        <v>800000</v>
      </c>
      <c r="D253" s="356">
        <v>0</v>
      </c>
      <c r="E253" s="356">
        <v>0</v>
      </c>
      <c r="F253" s="357">
        <v>0</v>
      </c>
      <c r="G253" s="358">
        <v>0</v>
      </c>
    </row>
    <row r="254" spans="1:7" ht="12.75" hidden="1">
      <c r="A254" s="354"/>
      <c r="B254" s="372" t="s">
        <v>862</v>
      </c>
      <c r="C254" s="387">
        <v>0</v>
      </c>
      <c r="D254" s="356">
        <v>0</v>
      </c>
      <c r="E254" s="356">
        <v>0</v>
      </c>
      <c r="F254" s="357" t="e">
        <v>#DIV/0!</v>
      </c>
      <c r="G254" s="358">
        <v>0</v>
      </c>
    </row>
    <row r="255" spans="1:7" ht="12.75" hidden="1">
      <c r="A255" s="354"/>
      <c r="B255" s="368" t="s">
        <v>863</v>
      </c>
      <c r="C255" s="387">
        <v>0</v>
      </c>
      <c r="D255" s="356">
        <v>0</v>
      </c>
      <c r="E255" s="356">
        <v>0</v>
      </c>
      <c r="F255" s="357" t="e">
        <v>#DIV/0!</v>
      </c>
      <c r="G255" s="358">
        <v>0</v>
      </c>
    </row>
    <row r="256" spans="1:7" ht="12.75" hidden="1">
      <c r="A256" s="354"/>
      <c r="B256" s="389" t="s">
        <v>864</v>
      </c>
      <c r="C256" s="387">
        <v>0</v>
      </c>
      <c r="D256" s="387">
        <v>0</v>
      </c>
      <c r="E256" s="387">
        <v>0</v>
      </c>
      <c r="F256" s="357" t="e">
        <v>#DIV/0!</v>
      </c>
      <c r="G256" s="358">
        <v>0</v>
      </c>
    </row>
    <row r="257" spans="1:7" ht="12.75" hidden="1">
      <c r="A257" s="354"/>
      <c r="B257" s="394" t="s">
        <v>865</v>
      </c>
      <c r="C257" s="387">
        <v>0</v>
      </c>
      <c r="D257" s="387">
        <v>0</v>
      </c>
      <c r="E257" s="387">
        <v>0</v>
      </c>
      <c r="F257" s="357" t="e">
        <v>#DIV/0!</v>
      </c>
      <c r="G257" s="358">
        <v>0</v>
      </c>
    </row>
    <row r="258" spans="1:7" ht="53.25" customHeight="1" hidden="1">
      <c r="A258" s="354"/>
      <c r="B258" s="397" t="s">
        <v>866</v>
      </c>
      <c r="C258" s="387">
        <v>0</v>
      </c>
      <c r="D258" s="356">
        <v>0</v>
      </c>
      <c r="E258" s="356">
        <v>0</v>
      </c>
      <c r="F258" s="357" t="e">
        <v>#DIV/0!</v>
      </c>
      <c r="G258" s="358">
        <v>0</v>
      </c>
    </row>
    <row r="259" spans="1:7" ht="12.75">
      <c r="A259" s="354"/>
      <c r="B259" s="372" t="s">
        <v>845</v>
      </c>
      <c r="C259" s="387">
        <v>31045046</v>
      </c>
      <c r="D259" s="387">
        <v>2337271</v>
      </c>
      <c r="E259" s="387">
        <v>2337271</v>
      </c>
      <c r="F259" s="357">
        <v>7.528644022624414</v>
      </c>
      <c r="G259" s="358">
        <v>2337271</v>
      </c>
    </row>
    <row r="260" spans="1:7" ht="25.5">
      <c r="A260" s="354"/>
      <c r="B260" s="374" t="s">
        <v>846</v>
      </c>
      <c r="C260" s="387">
        <v>31045046</v>
      </c>
      <c r="D260" s="356">
        <v>2337271</v>
      </c>
      <c r="E260" s="356">
        <v>2337271</v>
      </c>
      <c r="F260" s="357">
        <v>7.528644022624414</v>
      </c>
      <c r="G260" s="358">
        <v>2337271</v>
      </c>
    </row>
    <row r="261" spans="1:7" ht="12.75">
      <c r="A261" s="354"/>
      <c r="B261" s="360" t="s">
        <v>847</v>
      </c>
      <c r="C261" s="351">
        <v>32322546</v>
      </c>
      <c r="D261" s="351">
        <v>2394696</v>
      </c>
      <c r="E261" s="351">
        <v>2263879</v>
      </c>
      <c r="F261" s="353">
        <v>7.004024373575027</v>
      </c>
      <c r="G261" s="312">
        <v>2263879</v>
      </c>
    </row>
    <row r="262" spans="1:7" ht="12.75">
      <c r="A262" s="354"/>
      <c r="B262" s="372" t="s">
        <v>848</v>
      </c>
      <c r="C262" s="387">
        <v>31337053</v>
      </c>
      <c r="D262" s="387">
        <v>2389696</v>
      </c>
      <c r="E262" s="387">
        <v>2263879</v>
      </c>
      <c r="F262" s="357">
        <v>7.22428812945493</v>
      </c>
      <c r="G262" s="358">
        <v>2263879</v>
      </c>
    </row>
    <row r="263" spans="1:7" ht="12.75">
      <c r="A263" s="354"/>
      <c r="B263" s="368" t="s">
        <v>849</v>
      </c>
      <c r="C263" s="387">
        <v>30223520</v>
      </c>
      <c r="D263" s="387">
        <v>2364186</v>
      </c>
      <c r="E263" s="387">
        <v>2253068</v>
      </c>
      <c r="F263" s="357">
        <v>7.454684298850696</v>
      </c>
      <c r="G263" s="358">
        <v>2253068</v>
      </c>
    </row>
    <row r="264" spans="1:7" ht="12.75">
      <c r="A264" s="354"/>
      <c r="B264" s="389" t="s">
        <v>850</v>
      </c>
      <c r="C264" s="387">
        <v>16775153</v>
      </c>
      <c r="D264" s="356">
        <v>1393473</v>
      </c>
      <c r="E264" s="356">
        <v>1338456</v>
      </c>
      <c r="F264" s="357">
        <v>7.978800551029251</v>
      </c>
      <c r="G264" s="358">
        <v>1338456</v>
      </c>
    </row>
    <row r="265" spans="1:7" ht="12.75">
      <c r="A265" s="354"/>
      <c r="B265" s="394" t="s">
        <v>851</v>
      </c>
      <c r="C265" s="387">
        <v>13655027</v>
      </c>
      <c r="D265" s="356">
        <v>1086330</v>
      </c>
      <c r="E265" s="356">
        <v>1066520</v>
      </c>
      <c r="F265" s="357">
        <v>7.810456910850487</v>
      </c>
      <c r="G265" s="358">
        <v>1066520</v>
      </c>
    </row>
    <row r="266" spans="1:7" ht="12.75">
      <c r="A266" s="354"/>
      <c r="B266" s="389" t="s">
        <v>852</v>
      </c>
      <c r="C266" s="387">
        <v>13448367</v>
      </c>
      <c r="D266" s="356">
        <v>970713</v>
      </c>
      <c r="E266" s="356">
        <v>914612</v>
      </c>
      <c r="F266" s="357">
        <v>6.8009149363636485</v>
      </c>
      <c r="G266" s="358">
        <v>914612</v>
      </c>
    </row>
    <row r="267" spans="1:7" ht="12.75">
      <c r="A267" s="354"/>
      <c r="B267" s="368" t="s">
        <v>853</v>
      </c>
      <c r="C267" s="387">
        <v>196253</v>
      </c>
      <c r="D267" s="387">
        <v>15770</v>
      </c>
      <c r="E267" s="387">
        <v>3965</v>
      </c>
      <c r="F267" s="357">
        <v>2.0203512812542996</v>
      </c>
      <c r="G267" s="358">
        <v>3965</v>
      </c>
    </row>
    <row r="268" spans="1:7" ht="12.75" hidden="1">
      <c r="A268" s="354"/>
      <c r="B268" s="389" t="s">
        <v>874</v>
      </c>
      <c r="C268" s="387">
        <v>0</v>
      </c>
      <c r="D268" s="356">
        <v>0</v>
      </c>
      <c r="E268" s="356">
        <v>0</v>
      </c>
      <c r="F268" s="357" t="e">
        <v>#DIV/0!</v>
      </c>
      <c r="G268" s="358">
        <v>0</v>
      </c>
    </row>
    <row r="269" spans="1:7" ht="12.75">
      <c r="A269" s="354"/>
      <c r="B269" s="389" t="s">
        <v>854</v>
      </c>
      <c r="C269" s="387">
        <v>196253</v>
      </c>
      <c r="D269" s="356">
        <v>15770</v>
      </c>
      <c r="E269" s="356">
        <v>3965</v>
      </c>
      <c r="F269" s="357">
        <v>2.0203512812542996</v>
      </c>
      <c r="G269" s="358">
        <v>3965</v>
      </c>
    </row>
    <row r="270" spans="1:7" ht="25.5">
      <c r="A270" s="354"/>
      <c r="B270" s="374" t="s">
        <v>857</v>
      </c>
      <c r="C270" s="387">
        <v>876000</v>
      </c>
      <c r="D270" s="387">
        <v>6300</v>
      </c>
      <c r="E270" s="387">
        <v>6155</v>
      </c>
      <c r="F270" s="357">
        <v>0.7026255707762558</v>
      </c>
      <c r="G270" s="358">
        <v>6155</v>
      </c>
    </row>
    <row r="271" spans="1:7" ht="12.75">
      <c r="A271" s="354"/>
      <c r="B271" s="369" t="s">
        <v>858</v>
      </c>
      <c r="C271" s="387">
        <v>876000</v>
      </c>
      <c r="D271" s="356">
        <v>6300</v>
      </c>
      <c r="E271" s="356">
        <v>6155</v>
      </c>
      <c r="F271" s="357">
        <v>0.7026255707762558</v>
      </c>
      <c r="G271" s="358">
        <v>6155</v>
      </c>
    </row>
    <row r="272" spans="1:7" ht="12.75">
      <c r="A272" s="354"/>
      <c r="B272" s="368" t="s">
        <v>796</v>
      </c>
      <c r="C272" s="356">
        <v>41280</v>
      </c>
      <c r="D272" s="356">
        <v>3440</v>
      </c>
      <c r="E272" s="356">
        <v>691</v>
      </c>
      <c r="F272" s="357">
        <v>1.673934108527132</v>
      </c>
      <c r="G272" s="358">
        <v>691</v>
      </c>
    </row>
    <row r="273" spans="1:7" ht="25.5">
      <c r="A273" s="354"/>
      <c r="B273" s="369" t="s">
        <v>875</v>
      </c>
      <c r="C273" s="356">
        <v>41280</v>
      </c>
      <c r="D273" s="356">
        <v>3440</v>
      </c>
      <c r="E273" s="356">
        <v>691</v>
      </c>
      <c r="F273" s="357">
        <v>1.673934108527132</v>
      </c>
      <c r="G273" s="358">
        <v>691</v>
      </c>
    </row>
    <row r="274" spans="1:7" ht="38.25">
      <c r="A274" s="354"/>
      <c r="B274" s="399" t="s">
        <v>876</v>
      </c>
      <c r="C274" s="356">
        <v>41280</v>
      </c>
      <c r="D274" s="356">
        <v>3440</v>
      </c>
      <c r="E274" s="356">
        <v>691</v>
      </c>
      <c r="F274" s="357">
        <v>1.673934108527132</v>
      </c>
      <c r="G274" s="358">
        <v>691</v>
      </c>
    </row>
    <row r="275" spans="1:7" ht="12.75">
      <c r="A275" s="354"/>
      <c r="B275" s="372" t="s">
        <v>801</v>
      </c>
      <c r="C275" s="387">
        <v>985493</v>
      </c>
      <c r="D275" s="387">
        <v>5000</v>
      </c>
      <c r="E275" s="387">
        <v>0</v>
      </c>
      <c r="F275" s="357">
        <v>0</v>
      </c>
      <c r="G275" s="358">
        <v>0</v>
      </c>
    </row>
    <row r="276" spans="1:7" ht="12.75">
      <c r="A276" s="354"/>
      <c r="B276" s="368" t="s">
        <v>855</v>
      </c>
      <c r="C276" s="387">
        <v>985493</v>
      </c>
      <c r="D276" s="356">
        <v>5000</v>
      </c>
      <c r="E276" s="356">
        <v>0</v>
      </c>
      <c r="F276" s="357">
        <v>0</v>
      </c>
      <c r="G276" s="358">
        <v>0</v>
      </c>
    </row>
    <row r="277" spans="1:7" ht="12.75" hidden="1">
      <c r="A277" s="354"/>
      <c r="B277" s="364" t="s">
        <v>378</v>
      </c>
      <c r="C277" s="387">
        <v>0</v>
      </c>
      <c r="D277" s="387">
        <v>0</v>
      </c>
      <c r="E277" s="356" t="s">
        <v>374</v>
      </c>
      <c r="F277" s="357" t="s">
        <v>374</v>
      </c>
      <c r="G277" s="356" t="s">
        <v>374</v>
      </c>
    </row>
    <row r="278" spans="1:7" ht="12.75" hidden="1">
      <c r="A278" s="354"/>
      <c r="B278" s="364" t="s">
        <v>379</v>
      </c>
      <c r="C278" s="387">
        <v>0</v>
      </c>
      <c r="D278" s="387">
        <v>0</v>
      </c>
      <c r="E278" s="387">
        <v>0</v>
      </c>
      <c r="F278" s="357" t="s">
        <v>374</v>
      </c>
      <c r="G278" s="358">
        <v>0</v>
      </c>
    </row>
    <row r="279" spans="1:7" ht="12.75" hidden="1">
      <c r="A279" s="354"/>
      <c r="B279" s="372" t="s">
        <v>498</v>
      </c>
      <c r="C279" s="387">
        <v>0</v>
      </c>
      <c r="D279" s="387">
        <v>0</v>
      </c>
      <c r="E279" s="387">
        <v>0</v>
      </c>
      <c r="F279" s="357" t="s">
        <v>374</v>
      </c>
      <c r="G279" s="358">
        <v>0</v>
      </c>
    </row>
    <row r="280" spans="1:7" ht="38.25" hidden="1">
      <c r="A280" s="354"/>
      <c r="B280" s="374" t="s">
        <v>859</v>
      </c>
      <c r="C280" s="387">
        <v>0</v>
      </c>
      <c r="D280" s="356">
        <v>0</v>
      </c>
      <c r="E280" s="356">
        <v>0</v>
      </c>
      <c r="F280" s="357" t="s">
        <v>374</v>
      </c>
      <c r="G280" s="358">
        <v>0</v>
      </c>
    </row>
    <row r="281" spans="1:7" ht="12.75">
      <c r="A281" s="354"/>
      <c r="B281" s="395"/>
      <c r="C281" s="396"/>
      <c r="D281" s="356"/>
      <c r="E281" s="356"/>
      <c r="F281" s="357"/>
      <c r="G281" s="358"/>
    </row>
    <row r="282" spans="1:7" ht="12.75">
      <c r="A282" s="354"/>
      <c r="B282" s="382" t="s">
        <v>881</v>
      </c>
      <c r="C282" s="351"/>
      <c r="D282" s="356"/>
      <c r="E282" s="356"/>
      <c r="F282" s="357"/>
      <c r="G282" s="358"/>
    </row>
    <row r="283" spans="1:7" ht="12.75">
      <c r="A283" s="354"/>
      <c r="B283" s="360" t="s">
        <v>843</v>
      </c>
      <c r="C283" s="385">
        <v>105471224</v>
      </c>
      <c r="D283" s="385">
        <v>3134608</v>
      </c>
      <c r="E283" s="385">
        <v>3254801</v>
      </c>
      <c r="F283" s="353">
        <v>3.0859611527785056</v>
      </c>
      <c r="G283" s="312">
        <v>3254801</v>
      </c>
    </row>
    <row r="284" spans="1:7" ht="25.5">
      <c r="A284" s="354"/>
      <c r="B284" s="386" t="s">
        <v>844</v>
      </c>
      <c r="C284" s="387">
        <v>4137629</v>
      </c>
      <c r="D284" s="356">
        <v>628255</v>
      </c>
      <c r="E284" s="356">
        <v>908229</v>
      </c>
      <c r="F284" s="357">
        <v>21.95046970136762</v>
      </c>
      <c r="G284" s="358">
        <v>908229</v>
      </c>
    </row>
    <row r="285" spans="1:7" ht="12.75">
      <c r="A285" s="354"/>
      <c r="B285" s="372" t="s">
        <v>861</v>
      </c>
      <c r="C285" s="387">
        <v>1341042</v>
      </c>
      <c r="D285" s="356">
        <v>161257</v>
      </c>
      <c r="E285" s="356">
        <v>1476</v>
      </c>
      <c r="F285" s="357">
        <v>0.1100636669097612</v>
      </c>
      <c r="G285" s="358">
        <v>1476</v>
      </c>
    </row>
    <row r="286" spans="1:7" ht="25.5">
      <c r="A286" s="354"/>
      <c r="B286" s="374" t="s">
        <v>882</v>
      </c>
      <c r="C286" s="387">
        <v>55838</v>
      </c>
      <c r="D286" s="356">
        <v>0</v>
      </c>
      <c r="E286" s="356">
        <v>0</v>
      </c>
      <c r="F286" s="357">
        <v>0</v>
      </c>
      <c r="G286" s="358">
        <v>0</v>
      </c>
    </row>
    <row r="287" spans="1:7" ht="12.75">
      <c r="A287" s="354"/>
      <c r="B287" s="386" t="s">
        <v>862</v>
      </c>
      <c r="C287" s="387">
        <v>115900</v>
      </c>
      <c r="D287" s="387">
        <v>0</v>
      </c>
      <c r="E287" s="387">
        <v>0</v>
      </c>
      <c r="F287" s="357">
        <v>0</v>
      </c>
      <c r="G287" s="358">
        <v>0</v>
      </c>
    </row>
    <row r="288" spans="1:7" ht="12.75" customHeight="1">
      <c r="A288" s="354"/>
      <c r="B288" s="368" t="s">
        <v>863</v>
      </c>
      <c r="C288" s="387">
        <v>115900</v>
      </c>
      <c r="D288" s="387">
        <v>0</v>
      </c>
      <c r="E288" s="387">
        <v>0</v>
      </c>
      <c r="F288" s="357">
        <v>0</v>
      </c>
      <c r="G288" s="358">
        <v>0</v>
      </c>
    </row>
    <row r="289" spans="1:7" ht="12.75" customHeight="1">
      <c r="A289" s="354"/>
      <c r="B289" s="401" t="s">
        <v>864</v>
      </c>
      <c r="C289" s="402">
        <v>115900</v>
      </c>
      <c r="D289" s="402">
        <v>0</v>
      </c>
      <c r="E289" s="402">
        <v>0</v>
      </c>
      <c r="F289" s="357">
        <v>0</v>
      </c>
      <c r="G289" s="358">
        <v>0</v>
      </c>
    </row>
    <row r="290" spans="1:7" ht="38.25" customHeight="1">
      <c r="A290" s="354"/>
      <c r="B290" s="403" t="s">
        <v>883</v>
      </c>
      <c r="C290" s="387">
        <v>115900</v>
      </c>
      <c r="D290" s="387">
        <v>0</v>
      </c>
      <c r="E290" s="387">
        <v>0</v>
      </c>
      <c r="F290" s="357">
        <v>0</v>
      </c>
      <c r="G290" s="358">
        <v>0</v>
      </c>
    </row>
    <row r="291" spans="1:7" ht="51" hidden="1">
      <c r="A291" s="354"/>
      <c r="B291" s="404" t="s">
        <v>884</v>
      </c>
      <c r="C291" s="387">
        <v>0</v>
      </c>
      <c r="D291" s="356">
        <v>0</v>
      </c>
      <c r="E291" s="356">
        <v>0</v>
      </c>
      <c r="F291" s="357" t="e">
        <v>#DIV/0!</v>
      </c>
      <c r="G291" s="358">
        <v>0</v>
      </c>
    </row>
    <row r="292" spans="1:7" ht="51">
      <c r="A292" s="354"/>
      <c r="B292" s="404" t="s">
        <v>885</v>
      </c>
      <c r="C292" s="387">
        <v>115900</v>
      </c>
      <c r="D292" s="356">
        <v>0</v>
      </c>
      <c r="E292" s="356">
        <v>0</v>
      </c>
      <c r="F292" s="357">
        <v>0</v>
      </c>
      <c r="G292" s="358">
        <v>0</v>
      </c>
    </row>
    <row r="293" spans="1:7" ht="51" hidden="1">
      <c r="A293" s="354"/>
      <c r="B293" s="404" t="s">
        <v>884</v>
      </c>
      <c r="C293" s="387">
        <v>0</v>
      </c>
      <c r="D293" s="387">
        <v>0</v>
      </c>
      <c r="E293" s="387">
        <v>0</v>
      </c>
      <c r="F293" s="357" t="e">
        <v>#DIV/0!</v>
      </c>
      <c r="G293" s="358">
        <v>0</v>
      </c>
    </row>
    <row r="294" spans="1:7" ht="51" hidden="1">
      <c r="A294" s="354"/>
      <c r="B294" s="404" t="s">
        <v>884</v>
      </c>
      <c r="C294" s="387">
        <v>0</v>
      </c>
      <c r="D294" s="356">
        <v>0</v>
      </c>
      <c r="E294" s="356">
        <v>0</v>
      </c>
      <c r="F294" s="357" t="e">
        <v>#DIV/0!</v>
      </c>
      <c r="G294" s="358">
        <v>0</v>
      </c>
    </row>
    <row r="295" spans="1:7" ht="12.75">
      <c r="A295" s="354"/>
      <c r="B295" s="372" t="s">
        <v>845</v>
      </c>
      <c r="C295" s="387">
        <v>99876653</v>
      </c>
      <c r="D295" s="387">
        <v>2345096</v>
      </c>
      <c r="E295" s="387">
        <v>2345096</v>
      </c>
      <c r="F295" s="357">
        <v>2.3479921779116886</v>
      </c>
      <c r="G295" s="358">
        <v>2345096</v>
      </c>
    </row>
    <row r="296" spans="1:7" ht="25.5">
      <c r="A296" s="354"/>
      <c r="B296" s="374" t="s">
        <v>846</v>
      </c>
      <c r="C296" s="387">
        <v>99876653</v>
      </c>
      <c r="D296" s="356">
        <v>2345096</v>
      </c>
      <c r="E296" s="356">
        <v>2345096</v>
      </c>
      <c r="F296" s="357">
        <v>2.3479921779116886</v>
      </c>
      <c r="G296" s="358">
        <v>2345096</v>
      </c>
    </row>
    <row r="297" spans="1:7" ht="25.5" hidden="1">
      <c r="A297" s="354"/>
      <c r="B297" s="374" t="s">
        <v>886</v>
      </c>
      <c r="C297" s="387">
        <v>0</v>
      </c>
      <c r="D297" s="387">
        <v>0</v>
      </c>
      <c r="E297" s="387">
        <v>0</v>
      </c>
      <c r="F297" s="357" t="e">
        <v>#DIV/0!</v>
      </c>
      <c r="G297" s="358">
        <v>0</v>
      </c>
    </row>
    <row r="298" spans="1:7" ht="12.75">
      <c r="A298" s="354"/>
      <c r="B298" s="360" t="s">
        <v>847</v>
      </c>
      <c r="C298" s="351">
        <v>105334416</v>
      </c>
      <c r="D298" s="351">
        <v>2767888</v>
      </c>
      <c r="E298" s="351">
        <v>2134292</v>
      </c>
      <c r="F298" s="353">
        <v>2.0262057559610906</v>
      </c>
      <c r="G298" s="312">
        <v>2134292</v>
      </c>
    </row>
    <row r="299" spans="1:7" ht="12.75">
      <c r="A299" s="354"/>
      <c r="B299" s="372" t="s">
        <v>848</v>
      </c>
      <c r="C299" s="387">
        <v>103995794</v>
      </c>
      <c r="D299" s="387">
        <v>2746641</v>
      </c>
      <c r="E299" s="387">
        <v>2131227</v>
      </c>
      <c r="F299" s="357">
        <v>2.0493396107923365</v>
      </c>
      <c r="G299" s="358">
        <v>2131227</v>
      </c>
    </row>
    <row r="300" spans="1:7" ht="12.75">
      <c r="A300" s="354"/>
      <c r="B300" s="368" t="s">
        <v>849</v>
      </c>
      <c r="C300" s="387">
        <v>33007969</v>
      </c>
      <c r="D300" s="387">
        <v>1859315</v>
      </c>
      <c r="E300" s="387">
        <v>1386433</v>
      </c>
      <c r="F300" s="357">
        <v>4.200297812931175</v>
      </c>
      <c r="G300" s="358">
        <v>1386433</v>
      </c>
    </row>
    <row r="301" spans="1:7" ht="12.75">
      <c r="A301" s="354"/>
      <c r="B301" s="389" t="s">
        <v>850</v>
      </c>
      <c r="C301" s="387">
        <v>19041899</v>
      </c>
      <c r="D301" s="356">
        <v>1163511</v>
      </c>
      <c r="E301" s="356">
        <v>1045929</v>
      </c>
      <c r="F301" s="357">
        <v>5.492776744588341</v>
      </c>
      <c r="G301" s="358">
        <v>1045929</v>
      </c>
    </row>
    <row r="302" spans="1:7" ht="12.75">
      <c r="A302" s="354"/>
      <c r="B302" s="394" t="s">
        <v>851</v>
      </c>
      <c r="C302" s="387">
        <v>14687568</v>
      </c>
      <c r="D302" s="356">
        <v>872982</v>
      </c>
      <c r="E302" s="356">
        <v>784296</v>
      </c>
      <c r="F302" s="357">
        <v>5.33986293714521</v>
      </c>
      <c r="G302" s="358">
        <v>784296</v>
      </c>
    </row>
    <row r="303" spans="1:7" ht="12.75">
      <c r="A303" s="354"/>
      <c r="B303" s="389" t="s">
        <v>852</v>
      </c>
      <c r="C303" s="387">
        <v>13966070</v>
      </c>
      <c r="D303" s="356">
        <v>695804</v>
      </c>
      <c r="E303" s="356">
        <v>340504</v>
      </c>
      <c r="F303" s="357">
        <v>2.4380802903035717</v>
      </c>
      <c r="G303" s="358">
        <v>340504</v>
      </c>
    </row>
    <row r="304" spans="1:7" ht="12.75">
      <c r="A304" s="354"/>
      <c r="B304" s="368" t="s">
        <v>853</v>
      </c>
      <c r="C304" s="387">
        <v>67606611</v>
      </c>
      <c r="D304" s="387">
        <v>121583</v>
      </c>
      <c r="E304" s="387">
        <v>70207</v>
      </c>
      <c r="F304" s="357">
        <v>0.1038463531325361</v>
      </c>
      <c r="G304" s="358">
        <v>70207</v>
      </c>
    </row>
    <row r="305" spans="1:7" ht="12.75">
      <c r="A305" s="354"/>
      <c r="B305" s="389" t="s">
        <v>874</v>
      </c>
      <c r="C305" s="387">
        <v>67606611</v>
      </c>
      <c r="D305" s="356">
        <v>121583</v>
      </c>
      <c r="E305" s="356">
        <v>70207</v>
      </c>
      <c r="F305" s="357">
        <v>0.1038463531325361</v>
      </c>
      <c r="G305" s="358">
        <v>70207</v>
      </c>
    </row>
    <row r="306" spans="1:7" ht="25.5">
      <c r="A306" s="354"/>
      <c r="B306" s="374" t="s">
        <v>857</v>
      </c>
      <c r="C306" s="387">
        <v>875376</v>
      </c>
      <c r="D306" s="387">
        <v>675743</v>
      </c>
      <c r="E306" s="387">
        <v>674587</v>
      </c>
      <c r="F306" s="357">
        <v>77.06254226755132</v>
      </c>
      <c r="G306" s="358">
        <v>674587</v>
      </c>
    </row>
    <row r="307" spans="1:7" ht="25.5" hidden="1">
      <c r="A307" s="354"/>
      <c r="B307" s="369" t="s">
        <v>887</v>
      </c>
      <c r="C307" s="387">
        <v>0</v>
      </c>
      <c r="D307" s="387">
        <v>0</v>
      </c>
      <c r="E307" s="387">
        <v>0</v>
      </c>
      <c r="F307" s="357" t="e">
        <v>#DIV/0!</v>
      </c>
      <c r="G307" s="358">
        <v>0</v>
      </c>
    </row>
    <row r="308" spans="1:7" ht="12.75">
      <c r="A308" s="354"/>
      <c r="B308" s="369" t="s">
        <v>858</v>
      </c>
      <c r="C308" s="387">
        <v>875376</v>
      </c>
      <c r="D308" s="356">
        <v>675743</v>
      </c>
      <c r="E308" s="356">
        <v>674587</v>
      </c>
      <c r="F308" s="357">
        <v>77.06254226755132</v>
      </c>
      <c r="G308" s="358">
        <v>674587</v>
      </c>
    </row>
    <row r="309" spans="1:7" ht="12.75">
      <c r="A309" s="354"/>
      <c r="B309" s="368" t="s">
        <v>796</v>
      </c>
      <c r="C309" s="356">
        <v>2505838</v>
      </c>
      <c r="D309" s="356">
        <v>90000</v>
      </c>
      <c r="E309" s="356">
        <v>0</v>
      </c>
      <c r="F309" s="357">
        <v>0</v>
      </c>
      <c r="G309" s="358">
        <v>0</v>
      </c>
    </row>
    <row r="310" spans="1:7" ht="25.5">
      <c r="A310" s="354"/>
      <c r="B310" s="369" t="s">
        <v>888</v>
      </c>
      <c r="C310" s="356">
        <v>2000000</v>
      </c>
      <c r="D310" s="356">
        <v>0</v>
      </c>
      <c r="E310" s="356">
        <v>0</v>
      </c>
      <c r="F310" s="357">
        <v>0</v>
      </c>
      <c r="G310" s="358">
        <v>0</v>
      </c>
    </row>
    <row r="311" spans="1:7" ht="51">
      <c r="A311" s="354"/>
      <c r="B311" s="369" t="s">
        <v>889</v>
      </c>
      <c r="C311" s="356">
        <v>450000</v>
      </c>
      <c r="D311" s="356">
        <v>90000</v>
      </c>
      <c r="E311" s="356">
        <v>0</v>
      </c>
      <c r="F311" s="357">
        <v>0</v>
      </c>
      <c r="G311" s="358">
        <v>0</v>
      </c>
    </row>
    <row r="312" spans="1:7" ht="25.5">
      <c r="A312" s="354"/>
      <c r="B312" s="369" t="s">
        <v>890</v>
      </c>
      <c r="C312" s="356">
        <v>55838</v>
      </c>
      <c r="D312" s="356">
        <v>0</v>
      </c>
      <c r="E312" s="356">
        <v>0</v>
      </c>
      <c r="F312" s="357">
        <v>0</v>
      </c>
      <c r="G312" s="358">
        <v>0</v>
      </c>
    </row>
    <row r="313" spans="1:7" ht="51">
      <c r="A313" s="354"/>
      <c r="B313" s="399" t="s">
        <v>891</v>
      </c>
      <c r="C313" s="356">
        <v>55838</v>
      </c>
      <c r="D313" s="356">
        <v>0</v>
      </c>
      <c r="E313" s="356">
        <v>0</v>
      </c>
      <c r="F313" s="357">
        <v>0</v>
      </c>
      <c r="G313" s="358">
        <v>0</v>
      </c>
    </row>
    <row r="314" spans="1:7" ht="12.75">
      <c r="A314" s="354"/>
      <c r="B314" s="372" t="s">
        <v>801</v>
      </c>
      <c r="C314" s="387">
        <v>1338622</v>
      </c>
      <c r="D314" s="387">
        <v>21247</v>
      </c>
      <c r="E314" s="387">
        <v>3065</v>
      </c>
      <c r="F314" s="357">
        <v>0.22896680317520554</v>
      </c>
      <c r="G314" s="358">
        <v>3065</v>
      </c>
    </row>
    <row r="315" spans="1:7" ht="12.75">
      <c r="A315" s="354"/>
      <c r="B315" s="368" t="s">
        <v>855</v>
      </c>
      <c r="C315" s="387">
        <v>1338622</v>
      </c>
      <c r="D315" s="356">
        <v>21247</v>
      </c>
      <c r="E315" s="356">
        <v>3065</v>
      </c>
      <c r="F315" s="357">
        <v>0.22896680317520554</v>
      </c>
      <c r="G315" s="358">
        <v>3065</v>
      </c>
    </row>
    <row r="316" spans="1:7" ht="12.75">
      <c r="A316" s="354"/>
      <c r="B316" s="364" t="s">
        <v>378</v>
      </c>
      <c r="C316" s="356">
        <v>136808</v>
      </c>
      <c r="D316" s="356">
        <v>366720</v>
      </c>
      <c r="E316" s="356" t="s">
        <v>374</v>
      </c>
      <c r="F316" s="357" t="s">
        <v>374</v>
      </c>
      <c r="G316" s="356" t="s">
        <v>374</v>
      </c>
    </row>
    <row r="317" spans="1:7" ht="12.75">
      <c r="A317" s="354"/>
      <c r="B317" s="364" t="s">
        <v>379</v>
      </c>
      <c r="C317" s="387">
        <v>-136808</v>
      </c>
      <c r="D317" s="387">
        <v>-366720</v>
      </c>
      <c r="E317" s="387">
        <v>-366720</v>
      </c>
      <c r="F317" s="357" t="s">
        <v>374</v>
      </c>
      <c r="G317" s="358">
        <v>-366720</v>
      </c>
    </row>
    <row r="318" spans="1:7" ht="12.75">
      <c r="A318" s="354"/>
      <c r="B318" s="372" t="s">
        <v>498</v>
      </c>
      <c r="C318" s="387">
        <v>-136808</v>
      </c>
      <c r="D318" s="387">
        <v>-366720</v>
      </c>
      <c r="E318" s="387">
        <v>-366720</v>
      </c>
      <c r="F318" s="357" t="s">
        <v>374</v>
      </c>
      <c r="G318" s="358">
        <v>-366720</v>
      </c>
    </row>
    <row r="319" spans="1:7" ht="37.5" customHeight="1">
      <c r="A319" s="354"/>
      <c r="B319" s="374" t="s">
        <v>859</v>
      </c>
      <c r="C319" s="387">
        <v>-136808</v>
      </c>
      <c r="D319" s="387">
        <v>-366720</v>
      </c>
      <c r="E319" s="387">
        <v>-366720</v>
      </c>
      <c r="F319" s="357" t="s">
        <v>374</v>
      </c>
      <c r="G319" s="358">
        <v>-366720</v>
      </c>
    </row>
    <row r="320" spans="1:7" ht="51" hidden="1">
      <c r="A320" s="354"/>
      <c r="B320" s="374" t="s">
        <v>879</v>
      </c>
      <c r="C320" s="387">
        <v>0</v>
      </c>
      <c r="D320" s="356">
        <v>0</v>
      </c>
      <c r="E320" s="356">
        <v>0</v>
      </c>
      <c r="F320" s="357" t="s">
        <v>374</v>
      </c>
      <c r="G320" s="358">
        <v>0</v>
      </c>
    </row>
    <row r="321" spans="1:7" ht="12.75">
      <c r="A321" s="354"/>
      <c r="B321" s="355"/>
      <c r="C321" s="356"/>
      <c r="D321" s="356"/>
      <c r="E321" s="356"/>
      <c r="F321" s="357"/>
      <c r="G321" s="358"/>
    </row>
    <row r="322" spans="1:7" ht="12.75">
      <c r="A322" s="354"/>
      <c r="B322" s="382" t="s">
        <v>892</v>
      </c>
      <c r="C322" s="351"/>
      <c r="D322" s="356"/>
      <c r="E322" s="356"/>
      <c r="F322" s="357"/>
      <c r="G322" s="358"/>
    </row>
    <row r="323" spans="1:7" ht="12.75">
      <c r="A323" s="354"/>
      <c r="B323" s="360" t="s">
        <v>843</v>
      </c>
      <c r="C323" s="385">
        <v>665105608</v>
      </c>
      <c r="D323" s="385">
        <v>57647994</v>
      </c>
      <c r="E323" s="385">
        <v>57673802</v>
      </c>
      <c r="F323" s="353">
        <v>8.671375087849206</v>
      </c>
      <c r="G323" s="312">
        <v>57673802</v>
      </c>
    </row>
    <row r="324" spans="1:7" ht="25.5">
      <c r="A324" s="354"/>
      <c r="B324" s="386" t="s">
        <v>844</v>
      </c>
      <c r="C324" s="387">
        <v>1536368</v>
      </c>
      <c r="D324" s="356">
        <v>94777</v>
      </c>
      <c r="E324" s="356">
        <v>280428</v>
      </c>
      <c r="F324" s="357">
        <v>18.252658217302102</v>
      </c>
      <c r="G324" s="358">
        <v>280428</v>
      </c>
    </row>
    <row r="325" spans="1:7" ht="12.75">
      <c r="A325" s="354"/>
      <c r="B325" s="372" t="s">
        <v>861</v>
      </c>
      <c r="C325" s="387">
        <v>11608484</v>
      </c>
      <c r="D325" s="356">
        <v>322960</v>
      </c>
      <c r="E325" s="356">
        <v>163117</v>
      </c>
      <c r="F325" s="357">
        <v>1.405153334406112</v>
      </c>
      <c r="G325" s="358">
        <v>163117</v>
      </c>
    </row>
    <row r="326" spans="1:7" ht="25.5">
      <c r="A326" s="354"/>
      <c r="B326" s="374" t="s">
        <v>882</v>
      </c>
      <c r="C326" s="387">
        <v>3237238</v>
      </c>
      <c r="D326" s="356">
        <v>133300</v>
      </c>
      <c r="E326" s="356">
        <v>0</v>
      </c>
      <c r="F326" s="357">
        <v>0</v>
      </c>
      <c r="G326" s="358">
        <v>0</v>
      </c>
    </row>
    <row r="327" spans="1:7" ht="12.75">
      <c r="A327" s="354"/>
      <c r="B327" s="372" t="s">
        <v>845</v>
      </c>
      <c r="C327" s="387">
        <v>651960756</v>
      </c>
      <c r="D327" s="387">
        <v>57230257</v>
      </c>
      <c r="E327" s="387">
        <v>57230257</v>
      </c>
      <c r="F327" s="357">
        <v>8.778175139118343</v>
      </c>
      <c r="G327" s="358">
        <v>57230257</v>
      </c>
    </row>
    <row r="328" spans="1:7" ht="25.5">
      <c r="A328" s="354"/>
      <c r="B328" s="374" t="s">
        <v>846</v>
      </c>
      <c r="C328" s="387">
        <v>629786595</v>
      </c>
      <c r="D328" s="356">
        <v>53045047</v>
      </c>
      <c r="E328" s="356">
        <v>53045047</v>
      </c>
      <c r="F328" s="357">
        <v>8.422701820130039</v>
      </c>
      <c r="G328" s="358">
        <v>53045047</v>
      </c>
    </row>
    <row r="329" spans="1:7" ht="25.5">
      <c r="A329" s="354"/>
      <c r="B329" s="374" t="s">
        <v>886</v>
      </c>
      <c r="C329" s="387">
        <v>22174161</v>
      </c>
      <c r="D329" s="356">
        <v>4185210</v>
      </c>
      <c r="E329" s="356">
        <v>4185210</v>
      </c>
      <c r="F329" s="357">
        <v>18.874265411890896</v>
      </c>
      <c r="G329" s="358">
        <v>4185210</v>
      </c>
    </row>
    <row r="330" spans="1:7" ht="12.75">
      <c r="A330" s="354"/>
      <c r="B330" s="360" t="s">
        <v>847</v>
      </c>
      <c r="C330" s="351">
        <v>665355608</v>
      </c>
      <c r="D330" s="351">
        <v>57681135</v>
      </c>
      <c r="E330" s="351">
        <v>41070389</v>
      </c>
      <c r="F330" s="353">
        <v>6.172697502836709</v>
      </c>
      <c r="G330" s="312">
        <v>41070389</v>
      </c>
    </row>
    <row r="331" spans="1:7" ht="12.75">
      <c r="A331" s="354"/>
      <c r="B331" s="372" t="s">
        <v>848</v>
      </c>
      <c r="C331" s="387">
        <v>650325717</v>
      </c>
      <c r="D331" s="387">
        <v>56727746</v>
      </c>
      <c r="E331" s="387">
        <v>40614489</v>
      </c>
      <c r="F331" s="357">
        <v>6.245253407378321</v>
      </c>
      <c r="G331" s="358">
        <v>40614489</v>
      </c>
    </row>
    <row r="332" spans="1:7" ht="12.75">
      <c r="A332" s="354"/>
      <c r="B332" s="368" t="s">
        <v>849</v>
      </c>
      <c r="C332" s="387">
        <v>81903596</v>
      </c>
      <c r="D332" s="387">
        <v>5590355</v>
      </c>
      <c r="E332" s="387">
        <v>4105354</v>
      </c>
      <c r="F332" s="357">
        <v>5.01242216520017</v>
      </c>
      <c r="G332" s="358">
        <v>4105354</v>
      </c>
    </row>
    <row r="333" spans="1:7" ht="12.75">
      <c r="A333" s="354"/>
      <c r="B333" s="389" t="s">
        <v>850</v>
      </c>
      <c r="C333" s="387">
        <v>55979515</v>
      </c>
      <c r="D333" s="356">
        <v>4515885</v>
      </c>
      <c r="E333" s="356">
        <v>3438040</v>
      </c>
      <c r="F333" s="357">
        <v>6.141603763448112</v>
      </c>
      <c r="G333" s="358">
        <v>3438040</v>
      </c>
    </row>
    <row r="334" spans="1:7" ht="12.75">
      <c r="A334" s="354"/>
      <c r="B334" s="394" t="s">
        <v>851</v>
      </c>
      <c r="C334" s="387">
        <v>40528453</v>
      </c>
      <c r="D334" s="356">
        <v>3501175</v>
      </c>
      <c r="E334" s="356">
        <v>2808935</v>
      </c>
      <c r="F334" s="357">
        <v>6.930772807933232</v>
      </c>
      <c r="G334" s="358">
        <v>2808935</v>
      </c>
    </row>
    <row r="335" spans="1:7" ht="12.75">
      <c r="A335" s="354"/>
      <c r="B335" s="389" t="s">
        <v>852</v>
      </c>
      <c r="C335" s="387">
        <v>25924081</v>
      </c>
      <c r="D335" s="356">
        <v>1074470</v>
      </c>
      <c r="E335" s="356">
        <v>667314</v>
      </c>
      <c r="F335" s="357">
        <v>2.5741086058171168</v>
      </c>
      <c r="G335" s="358">
        <v>667314</v>
      </c>
    </row>
    <row r="336" spans="1:7" ht="12.75">
      <c r="A336" s="354"/>
      <c r="B336" s="368" t="s">
        <v>893</v>
      </c>
      <c r="C336" s="387">
        <v>145612300</v>
      </c>
      <c r="D336" s="356">
        <v>16522037</v>
      </c>
      <c r="E336" s="356">
        <v>14696381</v>
      </c>
      <c r="F336" s="357">
        <v>10.092815648128626</v>
      </c>
      <c r="G336" s="358">
        <v>14696381</v>
      </c>
    </row>
    <row r="337" spans="1:7" ht="12.75">
      <c r="A337" s="354"/>
      <c r="B337" s="368" t="s">
        <v>853</v>
      </c>
      <c r="C337" s="387">
        <v>206003764</v>
      </c>
      <c r="D337" s="387">
        <v>13633192</v>
      </c>
      <c r="E337" s="387">
        <v>3417785</v>
      </c>
      <c r="F337" s="357">
        <v>1.6590886174293398</v>
      </c>
      <c r="G337" s="358">
        <v>3417785</v>
      </c>
    </row>
    <row r="338" spans="1:7" ht="12.75">
      <c r="A338" s="354"/>
      <c r="B338" s="389" t="s">
        <v>874</v>
      </c>
      <c r="C338" s="387">
        <v>205552390</v>
      </c>
      <c r="D338" s="356">
        <v>13599762</v>
      </c>
      <c r="E338" s="356">
        <v>3417785</v>
      </c>
      <c r="F338" s="357">
        <v>1.6627318222862792</v>
      </c>
      <c r="G338" s="358">
        <v>3417785</v>
      </c>
    </row>
    <row r="339" spans="1:7" ht="12.75" hidden="1">
      <c r="A339" s="354"/>
      <c r="B339" s="394" t="s">
        <v>865</v>
      </c>
      <c r="C339" s="387">
        <v>0</v>
      </c>
      <c r="D339" s="387">
        <v>0</v>
      </c>
      <c r="E339" s="387">
        <v>0</v>
      </c>
      <c r="F339" s="357" t="e">
        <v>#DIV/0!</v>
      </c>
      <c r="G339" s="358">
        <v>0</v>
      </c>
    </row>
    <row r="340" spans="1:7" ht="25.5" hidden="1">
      <c r="A340" s="354"/>
      <c r="B340" s="397" t="s">
        <v>894</v>
      </c>
      <c r="C340" s="387">
        <v>0</v>
      </c>
      <c r="D340" s="387">
        <v>0</v>
      </c>
      <c r="E340" s="387">
        <v>0</v>
      </c>
      <c r="F340" s="357" t="e">
        <v>#DIV/0!</v>
      </c>
      <c r="G340" s="358">
        <v>0</v>
      </c>
    </row>
    <row r="341" spans="1:7" ht="38.25" hidden="1">
      <c r="A341" s="354"/>
      <c r="B341" s="405" t="s">
        <v>895</v>
      </c>
      <c r="C341" s="387">
        <v>0</v>
      </c>
      <c r="D341" s="356">
        <v>0</v>
      </c>
      <c r="E341" s="356">
        <v>0</v>
      </c>
      <c r="F341" s="357" t="e">
        <v>#DIV/0!</v>
      </c>
      <c r="G341" s="358">
        <v>0</v>
      </c>
    </row>
    <row r="342" spans="1:7" ht="38.25" hidden="1">
      <c r="A342" s="354"/>
      <c r="B342" s="405" t="s">
        <v>896</v>
      </c>
      <c r="C342" s="387">
        <v>0</v>
      </c>
      <c r="D342" s="387">
        <v>0</v>
      </c>
      <c r="E342" s="387">
        <v>0</v>
      </c>
      <c r="F342" s="357" t="e">
        <v>#DIV/0!</v>
      </c>
      <c r="G342" s="358">
        <v>0</v>
      </c>
    </row>
    <row r="343" spans="1:7" ht="12.75">
      <c r="A343" s="354"/>
      <c r="B343" s="389" t="s">
        <v>854</v>
      </c>
      <c r="C343" s="387">
        <v>451374</v>
      </c>
      <c r="D343" s="356">
        <v>33430</v>
      </c>
      <c r="E343" s="356">
        <v>0</v>
      </c>
      <c r="F343" s="357">
        <v>0</v>
      </c>
      <c r="G343" s="358">
        <v>0</v>
      </c>
    </row>
    <row r="344" spans="1:7" ht="25.5">
      <c r="A344" s="354"/>
      <c r="B344" s="374" t="s">
        <v>857</v>
      </c>
      <c r="C344" s="387">
        <v>187864000</v>
      </c>
      <c r="D344" s="387">
        <v>16471618</v>
      </c>
      <c r="E344" s="387">
        <v>14770637</v>
      </c>
      <c r="F344" s="357">
        <v>7.862409509006516</v>
      </c>
      <c r="G344" s="358">
        <v>14770637</v>
      </c>
    </row>
    <row r="345" spans="1:7" ht="25.5">
      <c r="A345" s="354"/>
      <c r="B345" s="369" t="s">
        <v>887</v>
      </c>
      <c r="C345" s="387">
        <v>181480000</v>
      </c>
      <c r="D345" s="356">
        <v>15191051</v>
      </c>
      <c r="E345" s="356">
        <v>13619554</v>
      </c>
      <c r="F345" s="357">
        <v>7.5047134670487115</v>
      </c>
      <c r="G345" s="358">
        <v>13619554</v>
      </c>
    </row>
    <row r="346" spans="1:7" ht="12.75">
      <c r="A346" s="354"/>
      <c r="B346" s="369" t="s">
        <v>858</v>
      </c>
      <c r="C346" s="387">
        <v>6384000</v>
      </c>
      <c r="D346" s="356">
        <v>1280567</v>
      </c>
      <c r="E346" s="356">
        <v>1151083</v>
      </c>
      <c r="F346" s="357">
        <v>18.030748746867168</v>
      </c>
      <c r="G346" s="358">
        <v>1151083</v>
      </c>
    </row>
    <row r="347" spans="1:7" ht="12.75">
      <c r="A347" s="354"/>
      <c r="B347" s="368" t="s">
        <v>796</v>
      </c>
      <c r="C347" s="356">
        <v>28942057</v>
      </c>
      <c r="D347" s="356">
        <v>4510544</v>
      </c>
      <c r="E347" s="356">
        <v>3624332</v>
      </c>
      <c r="F347" s="357">
        <v>12.522717372852938</v>
      </c>
      <c r="G347" s="358">
        <v>3624332</v>
      </c>
    </row>
    <row r="348" spans="1:7" ht="25.5">
      <c r="A348" s="354"/>
      <c r="B348" s="369" t="s">
        <v>875</v>
      </c>
      <c r="C348" s="356">
        <v>4960112</v>
      </c>
      <c r="D348" s="356">
        <v>0</v>
      </c>
      <c r="E348" s="356">
        <v>0</v>
      </c>
      <c r="F348" s="357">
        <v>0</v>
      </c>
      <c r="G348" s="358">
        <v>0</v>
      </c>
    </row>
    <row r="349" spans="1:7" ht="38.25">
      <c r="A349" s="354"/>
      <c r="B349" s="399" t="s">
        <v>897</v>
      </c>
      <c r="C349" s="356">
        <v>4960112</v>
      </c>
      <c r="D349" s="356">
        <v>0</v>
      </c>
      <c r="E349" s="356">
        <v>0</v>
      </c>
      <c r="F349" s="357">
        <v>0</v>
      </c>
      <c r="G349" s="358">
        <v>0</v>
      </c>
    </row>
    <row r="350" spans="1:7" ht="51" hidden="1">
      <c r="A350" s="354"/>
      <c r="B350" s="397" t="s">
        <v>898</v>
      </c>
      <c r="C350" s="356">
        <v>0</v>
      </c>
      <c r="D350" s="356">
        <v>0</v>
      </c>
      <c r="E350" s="356">
        <v>0</v>
      </c>
      <c r="F350" s="357" t="e">
        <v>#DIV/0!</v>
      </c>
      <c r="G350" s="358">
        <v>0</v>
      </c>
    </row>
    <row r="351" spans="1:7" ht="51">
      <c r="A351" s="354"/>
      <c r="B351" s="397" t="s">
        <v>899</v>
      </c>
      <c r="C351" s="356">
        <v>4960112</v>
      </c>
      <c r="D351" s="356">
        <v>0</v>
      </c>
      <c r="E351" s="356">
        <v>0</v>
      </c>
      <c r="F351" s="357">
        <v>0</v>
      </c>
      <c r="G351" s="358">
        <v>0</v>
      </c>
    </row>
    <row r="352" spans="1:7" ht="25.5" hidden="1">
      <c r="A352" s="354"/>
      <c r="B352" s="369" t="s">
        <v>888</v>
      </c>
      <c r="C352" s="356">
        <v>0</v>
      </c>
      <c r="D352" s="356">
        <v>0</v>
      </c>
      <c r="E352" s="356">
        <v>0</v>
      </c>
      <c r="F352" s="357" t="e">
        <v>#DIV/0!</v>
      </c>
      <c r="G352" s="358">
        <v>0</v>
      </c>
    </row>
    <row r="353" spans="1:7" ht="51">
      <c r="A353" s="354"/>
      <c r="B353" s="369" t="s">
        <v>889</v>
      </c>
      <c r="C353" s="356">
        <v>1326040</v>
      </c>
      <c r="D353" s="356">
        <v>586370</v>
      </c>
      <c r="E353" s="356">
        <v>641445</v>
      </c>
      <c r="F353" s="357">
        <v>48.37297517420289</v>
      </c>
      <c r="G353" s="358">
        <v>641445</v>
      </c>
    </row>
    <row r="354" spans="1:7" ht="25.5">
      <c r="A354" s="354"/>
      <c r="B354" s="369" t="s">
        <v>890</v>
      </c>
      <c r="C354" s="356">
        <v>22655905</v>
      </c>
      <c r="D354" s="356">
        <v>3924174</v>
      </c>
      <c r="E354" s="356">
        <v>2982887</v>
      </c>
      <c r="F354" s="357">
        <v>13.166046556074454</v>
      </c>
      <c r="G354" s="358">
        <v>2982887</v>
      </c>
    </row>
    <row r="355" spans="1:7" ht="51">
      <c r="A355" s="354"/>
      <c r="B355" s="399" t="s">
        <v>891</v>
      </c>
      <c r="C355" s="356">
        <v>22655905</v>
      </c>
      <c r="D355" s="356">
        <v>3924174</v>
      </c>
      <c r="E355" s="356">
        <v>2982887</v>
      </c>
      <c r="F355" s="357">
        <v>13.166046556074454</v>
      </c>
      <c r="G355" s="358">
        <v>2982887</v>
      </c>
    </row>
    <row r="356" spans="1:7" ht="75.75" customHeight="1" hidden="1">
      <c r="A356" s="354"/>
      <c r="B356" s="399" t="s">
        <v>900</v>
      </c>
      <c r="C356" s="356">
        <v>0</v>
      </c>
      <c r="D356" s="356">
        <v>0</v>
      </c>
      <c r="E356" s="356">
        <v>0</v>
      </c>
      <c r="F356" s="357" t="e">
        <v>#DIV/0!</v>
      </c>
      <c r="G356" s="358">
        <v>0</v>
      </c>
    </row>
    <row r="357" spans="1:7" ht="12.75">
      <c r="A357" s="354"/>
      <c r="B357" s="372" t="s">
        <v>801</v>
      </c>
      <c r="C357" s="387">
        <v>15029891</v>
      </c>
      <c r="D357" s="387">
        <v>953389</v>
      </c>
      <c r="E357" s="387">
        <v>455900</v>
      </c>
      <c r="F357" s="357">
        <v>3.0332887976366565</v>
      </c>
      <c r="G357" s="358">
        <v>455900</v>
      </c>
    </row>
    <row r="358" spans="1:7" ht="12.75">
      <c r="A358" s="354"/>
      <c r="B358" s="368" t="s">
        <v>855</v>
      </c>
      <c r="C358" s="387">
        <v>12274397</v>
      </c>
      <c r="D358" s="356">
        <v>559053</v>
      </c>
      <c r="E358" s="356">
        <v>61876</v>
      </c>
      <c r="F358" s="357">
        <v>0.5041062302286622</v>
      </c>
      <c r="G358" s="358">
        <v>61876</v>
      </c>
    </row>
    <row r="359" spans="1:7" ht="12.75">
      <c r="A359" s="354"/>
      <c r="B359" s="368" t="s">
        <v>901</v>
      </c>
      <c r="C359" s="387">
        <v>2755494</v>
      </c>
      <c r="D359" s="387">
        <v>394336</v>
      </c>
      <c r="E359" s="387">
        <v>394024</v>
      </c>
      <c r="F359" s="357">
        <v>14.29957749862638</v>
      </c>
      <c r="G359" s="358">
        <v>394024</v>
      </c>
    </row>
    <row r="360" spans="1:7" ht="38.25">
      <c r="A360" s="354"/>
      <c r="B360" s="369" t="s">
        <v>902</v>
      </c>
      <c r="C360" s="387">
        <v>2755494</v>
      </c>
      <c r="D360" s="387">
        <v>394336</v>
      </c>
      <c r="E360" s="387">
        <v>394024</v>
      </c>
      <c r="F360" s="357">
        <v>14.29957749862638</v>
      </c>
      <c r="G360" s="358">
        <v>394024</v>
      </c>
    </row>
    <row r="361" spans="1:7" ht="25.5">
      <c r="A361" s="354"/>
      <c r="B361" s="399" t="s">
        <v>903</v>
      </c>
      <c r="C361" s="387">
        <v>2755494</v>
      </c>
      <c r="D361" s="356">
        <v>394336</v>
      </c>
      <c r="E361" s="356">
        <v>394024</v>
      </c>
      <c r="F361" s="357">
        <v>14.29957749862638</v>
      </c>
      <c r="G361" s="358">
        <v>394024</v>
      </c>
    </row>
    <row r="362" spans="1:7" ht="12.75">
      <c r="A362" s="354"/>
      <c r="B362" s="364" t="s">
        <v>378</v>
      </c>
      <c r="C362" s="356">
        <v>-250000</v>
      </c>
      <c r="D362" s="356" t="s">
        <v>374</v>
      </c>
      <c r="E362" s="356" t="s">
        <v>374</v>
      </c>
      <c r="F362" s="357" t="s">
        <v>374</v>
      </c>
      <c r="G362" s="356" t="s">
        <v>374</v>
      </c>
    </row>
    <row r="363" spans="1:7" ht="12.75">
      <c r="A363" s="354"/>
      <c r="B363" s="364" t="s">
        <v>379</v>
      </c>
      <c r="C363" s="387">
        <v>250000</v>
      </c>
      <c r="D363" s="387" t="s">
        <v>374</v>
      </c>
      <c r="E363" s="387">
        <v>33141</v>
      </c>
      <c r="F363" s="357" t="s">
        <v>374</v>
      </c>
      <c r="G363" s="358">
        <v>33141</v>
      </c>
    </row>
    <row r="364" spans="1:7" ht="12.75">
      <c r="A364" s="354"/>
      <c r="B364" s="372" t="s">
        <v>384</v>
      </c>
      <c r="C364" s="387">
        <v>-134000000</v>
      </c>
      <c r="D364" s="356" t="s">
        <v>374</v>
      </c>
      <c r="E364" s="356">
        <v>1327258</v>
      </c>
      <c r="F364" s="357" t="s">
        <v>374</v>
      </c>
      <c r="G364" s="358">
        <v>1327258</v>
      </c>
    </row>
    <row r="365" spans="1:7" ht="12.75">
      <c r="A365" s="354"/>
      <c r="B365" s="372" t="s">
        <v>498</v>
      </c>
      <c r="C365" s="387">
        <v>134250000</v>
      </c>
      <c r="D365" s="387">
        <v>33141</v>
      </c>
      <c r="E365" s="387">
        <v>-1294117</v>
      </c>
      <c r="F365" s="357" t="s">
        <v>374</v>
      </c>
      <c r="G365" s="358">
        <v>-1294117</v>
      </c>
    </row>
    <row r="366" spans="1:7" ht="38.25" hidden="1">
      <c r="A366" s="354"/>
      <c r="B366" s="374" t="s">
        <v>859</v>
      </c>
      <c r="C366" s="387">
        <v>0</v>
      </c>
      <c r="D366" s="356">
        <v>0</v>
      </c>
      <c r="E366" s="356">
        <v>0</v>
      </c>
      <c r="F366" s="357" t="e">
        <v>#DIV/0!</v>
      </c>
      <c r="G366" s="358">
        <v>0</v>
      </c>
    </row>
    <row r="367" spans="1:7" ht="51">
      <c r="A367" s="354"/>
      <c r="B367" s="374" t="s">
        <v>879</v>
      </c>
      <c r="C367" s="387">
        <v>250000</v>
      </c>
      <c r="D367" s="356">
        <v>33141</v>
      </c>
      <c r="E367" s="356">
        <v>33141</v>
      </c>
      <c r="F367" s="357" t="s">
        <v>374</v>
      </c>
      <c r="G367" s="358">
        <v>33141</v>
      </c>
    </row>
    <row r="368" spans="1:7" ht="38.25">
      <c r="A368" s="354"/>
      <c r="B368" s="374" t="s">
        <v>815</v>
      </c>
      <c r="C368" s="356">
        <v>134000000</v>
      </c>
      <c r="D368" s="356" t="s">
        <v>374</v>
      </c>
      <c r="E368" s="356">
        <v>-1327258</v>
      </c>
      <c r="F368" s="357" t="s">
        <v>374</v>
      </c>
      <c r="G368" s="358">
        <v>-1327258</v>
      </c>
    </row>
    <row r="369" spans="1:7" ht="12.75">
      <c r="A369" s="354"/>
      <c r="B369" s="364"/>
      <c r="C369" s="356"/>
      <c r="D369" s="356"/>
      <c r="E369" s="356"/>
      <c r="F369" s="357"/>
      <c r="G369" s="358"/>
    </row>
    <row r="370" spans="1:7" ht="12.75">
      <c r="A370" s="354"/>
      <c r="B370" s="382" t="s">
        <v>904</v>
      </c>
      <c r="C370" s="351"/>
      <c r="D370" s="356"/>
      <c r="E370" s="356"/>
      <c r="F370" s="357"/>
      <c r="G370" s="358"/>
    </row>
    <row r="371" spans="1:7" ht="12.75">
      <c r="A371" s="354"/>
      <c r="B371" s="360" t="s">
        <v>843</v>
      </c>
      <c r="C371" s="385">
        <v>194160455</v>
      </c>
      <c r="D371" s="385">
        <v>19156492</v>
      </c>
      <c r="E371" s="385">
        <v>18867797</v>
      </c>
      <c r="F371" s="353">
        <v>9.717631224133669</v>
      </c>
      <c r="G371" s="312">
        <v>18867797</v>
      </c>
    </row>
    <row r="372" spans="1:7" ht="25.5">
      <c r="A372" s="354"/>
      <c r="B372" s="386" t="s">
        <v>844</v>
      </c>
      <c r="C372" s="387">
        <v>15863940</v>
      </c>
      <c r="D372" s="356">
        <v>1187551</v>
      </c>
      <c r="E372" s="356">
        <v>1054908</v>
      </c>
      <c r="F372" s="357">
        <v>6.649722578375863</v>
      </c>
      <c r="G372" s="358">
        <v>1054908</v>
      </c>
    </row>
    <row r="373" spans="1:7" ht="12.75">
      <c r="A373" s="354"/>
      <c r="B373" s="372" t="s">
        <v>861</v>
      </c>
      <c r="C373" s="387">
        <v>2369390</v>
      </c>
      <c r="D373" s="356">
        <v>1489155</v>
      </c>
      <c r="E373" s="356">
        <v>1333103</v>
      </c>
      <c r="F373" s="357">
        <v>56.26355306640106</v>
      </c>
      <c r="G373" s="358">
        <v>1333103</v>
      </c>
    </row>
    <row r="374" spans="1:7" ht="25.5">
      <c r="A374" s="354"/>
      <c r="B374" s="374" t="s">
        <v>882</v>
      </c>
      <c r="C374" s="387">
        <v>1512833</v>
      </c>
      <c r="D374" s="387">
        <v>1485491</v>
      </c>
      <c r="E374" s="356">
        <v>1330870</v>
      </c>
      <c r="F374" s="357">
        <v>87.97203656979984</v>
      </c>
      <c r="G374" s="358">
        <v>1330870</v>
      </c>
    </row>
    <row r="375" spans="1:7" ht="12.75" hidden="1">
      <c r="A375" s="354"/>
      <c r="B375" s="386" t="s">
        <v>862</v>
      </c>
      <c r="C375" s="387">
        <v>0</v>
      </c>
      <c r="D375" s="387">
        <v>0</v>
      </c>
      <c r="E375" s="387">
        <v>0</v>
      </c>
      <c r="F375" s="357" t="e">
        <v>#DIV/0!</v>
      </c>
      <c r="G375" s="358">
        <v>0</v>
      </c>
    </row>
    <row r="376" spans="1:7" ht="12.75" hidden="1">
      <c r="A376" s="354"/>
      <c r="B376" s="368" t="s">
        <v>863</v>
      </c>
      <c r="C376" s="387">
        <v>0</v>
      </c>
      <c r="D376" s="387">
        <v>0</v>
      </c>
      <c r="E376" s="387">
        <v>0</v>
      </c>
      <c r="F376" s="357" t="e">
        <v>#DIV/0!</v>
      </c>
      <c r="G376" s="358">
        <v>0</v>
      </c>
    </row>
    <row r="377" spans="1:7" ht="12.75" hidden="1">
      <c r="A377" s="354"/>
      <c r="B377" s="389" t="s">
        <v>864</v>
      </c>
      <c r="C377" s="387">
        <v>0</v>
      </c>
      <c r="D377" s="387">
        <v>0</v>
      </c>
      <c r="E377" s="387">
        <v>0</v>
      </c>
      <c r="F377" s="357" t="e">
        <v>#DIV/0!</v>
      </c>
      <c r="G377" s="358">
        <v>0</v>
      </c>
    </row>
    <row r="378" spans="1:7" ht="36.75" customHeight="1" hidden="1">
      <c r="A378" s="354"/>
      <c r="B378" s="399" t="s">
        <v>872</v>
      </c>
      <c r="C378" s="387">
        <v>0</v>
      </c>
      <c r="D378" s="387">
        <v>0</v>
      </c>
      <c r="E378" s="387">
        <v>0</v>
      </c>
      <c r="F378" s="357" t="e">
        <v>#DIV/0!</v>
      </c>
      <c r="G378" s="358">
        <v>0</v>
      </c>
    </row>
    <row r="379" spans="1:7" ht="51" hidden="1">
      <c r="A379" s="354"/>
      <c r="B379" s="397" t="s">
        <v>873</v>
      </c>
      <c r="C379" s="387">
        <v>0</v>
      </c>
      <c r="D379" s="387">
        <v>0</v>
      </c>
      <c r="E379" s="387">
        <v>0</v>
      </c>
      <c r="F379" s="357" t="e">
        <v>#DIV/0!</v>
      </c>
      <c r="G379" s="358">
        <v>0</v>
      </c>
    </row>
    <row r="380" spans="1:7" ht="12.75" hidden="1">
      <c r="A380" s="354"/>
      <c r="B380" s="399" t="s">
        <v>865</v>
      </c>
      <c r="C380" s="387">
        <v>0</v>
      </c>
      <c r="D380" s="387">
        <v>0</v>
      </c>
      <c r="E380" s="387">
        <v>0</v>
      </c>
      <c r="F380" s="357" t="e">
        <v>#DIV/0!</v>
      </c>
      <c r="G380" s="358">
        <v>0</v>
      </c>
    </row>
    <row r="381" spans="1:7" ht="50.25" customHeight="1" hidden="1">
      <c r="A381" s="354"/>
      <c r="B381" s="397" t="s">
        <v>866</v>
      </c>
      <c r="C381" s="387">
        <v>0</v>
      </c>
      <c r="D381" s="387">
        <v>0</v>
      </c>
      <c r="E381" s="387">
        <v>0</v>
      </c>
      <c r="F381" s="357" t="e">
        <v>#DIV/0!</v>
      </c>
      <c r="G381" s="358">
        <v>0</v>
      </c>
    </row>
    <row r="382" spans="1:7" ht="12.75">
      <c r="A382" s="354"/>
      <c r="B382" s="372" t="s">
        <v>845</v>
      </c>
      <c r="C382" s="387">
        <v>175927125</v>
      </c>
      <c r="D382" s="387">
        <v>16479786</v>
      </c>
      <c r="E382" s="387">
        <v>16479786</v>
      </c>
      <c r="F382" s="357">
        <v>9.367393459081423</v>
      </c>
      <c r="G382" s="358">
        <v>16479786</v>
      </c>
    </row>
    <row r="383" spans="1:7" ht="25.5">
      <c r="A383" s="354"/>
      <c r="B383" s="374" t="s">
        <v>846</v>
      </c>
      <c r="C383" s="387">
        <v>175927125</v>
      </c>
      <c r="D383" s="356">
        <v>16479786</v>
      </c>
      <c r="E383" s="356">
        <v>16479786</v>
      </c>
      <c r="F383" s="357">
        <v>9.367393459081423</v>
      </c>
      <c r="G383" s="358">
        <v>16479786</v>
      </c>
    </row>
    <row r="384" spans="1:7" ht="12.75">
      <c r="A384" s="354"/>
      <c r="B384" s="360" t="s">
        <v>847</v>
      </c>
      <c r="C384" s="351">
        <v>194160455</v>
      </c>
      <c r="D384" s="351">
        <v>17671001</v>
      </c>
      <c r="E384" s="351">
        <v>15941821</v>
      </c>
      <c r="F384" s="353">
        <v>8.210642584248168</v>
      </c>
      <c r="G384" s="312">
        <v>15941821</v>
      </c>
    </row>
    <row r="385" spans="1:7" ht="12.75">
      <c r="A385" s="354"/>
      <c r="B385" s="372" t="s">
        <v>848</v>
      </c>
      <c r="C385" s="387">
        <v>189541125</v>
      </c>
      <c r="D385" s="387">
        <v>17536587</v>
      </c>
      <c r="E385" s="387">
        <v>15811566</v>
      </c>
      <c r="F385" s="357">
        <v>8.342023927524963</v>
      </c>
      <c r="G385" s="358">
        <v>15811566</v>
      </c>
    </row>
    <row r="386" spans="1:7" ht="12.75">
      <c r="A386" s="354"/>
      <c r="B386" s="368" t="s">
        <v>849</v>
      </c>
      <c r="C386" s="387">
        <v>179994258</v>
      </c>
      <c r="D386" s="387">
        <v>16982150</v>
      </c>
      <c r="E386" s="387">
        <v>15331420</v>
      </c>
      <c r="F386" s="357">
        <v>8.517727271055502</v>
      </c>
      <c r="G386" s="358">
        <v>15331420</v>
      </c>
    </row>
    <row r="387" spans="1:7" ht="12.75">
      <c r="A387" s="354"/>
      <c r="B387" s="389" t="s">
        <v>850</v>
      </c>
      <c r="C387" s="387">
        <v>129535197</v>
      </c>
      <c r="D387" s="356">
        <v>13352587</v>
      </c>
      <c r="E387" s="356">
        <v>12242408</v>
      </c>
      <c r="F387" s="357">
        <v>9.451028202010608</v>
      </c>
      <c r="G387" s="358">
        <v>12242408</v>
      </c>
    </row>
    <row r="388" spans="1:7" ht="12.75">
      <c r="A388" s="354"/>
      <c r="B388" s="394" t="s">
        <v>851</v>
      </c>
      <c r="C388" s="387">
        <v>90805823</v>
      </c>
      <c r="D388" s="356">
        <v>8593104</v>
      </c>
      <c r="E388" s="356">
        <v>7833040</v>
      </c>
      <c r="F388" s="357">
        <v>8.626142841081899</v>
      </c>
      <c r="G388" s="358">
        <v>7833040</v>
      </c>
    </row>
    <row r="389" spans="1:7" ht="12.75">
      <c r="A389" s="354"/>
      <c r="B389" s="389" t="s">
        <v>852</v>
      </c>
      <c r="C389" s="387">
        <v>50459061</v>
      </c>
      <c r="D389" s="356">
        <v>3629563</v>
      </c>
      <c r="E389" s="356">
        <v>3089012</v>
      </c>
      <c r="F389" s="357">
        <v>6.121818239939106</v>
      </c>
      <c r="G389" s="358">
        <v>3089012</v>
      </c>
    </row>
    <row r="390" spans="1:7" ht="12.75">
      <c r="A390" s="354"/>
      <c r="B390" s="368" t="s">
        <v>893</v>
      </c>
      <c r="C390" s="387">
        <v>890035</v>
      </c>
      <c r="D390" s="356">
        <v>35126</v>
      </c>
      <c r="E390" s="356">
        <v>35126</v>
      </c>
      <c r="F390" s="357">
        <v>3.9465863701989248</v>
      </c>
      <c r="G390" s="358">
        <v>35126</v>
      </c>
    </row>
    <row r="391" spans="1:7" ht="12.75">
      <c r="A391" s="354"/>
      <c r="B391" s="368" t="s">
        <v>853</v>
      </c>
      <c r="C391" s="387">
        <v>7563225</v>
      </c>
      <c r="D391" s="387">
        <v>465985</v>
      </c>
      <c r="E391" s="387">
        <v>391694</v>
      </c>
      <c r="F391" s="357">
        <v>5.178928301088491</v>
      </c>
      <c r="G391" s="358">
        <v>391694</v>
      </c>
    </row>
    <row r="392" spans="1:7" ht="12.75">
      <c r="A392" s="354"/>
      <c r="B392" s="389" t="s">
        <v>874</v>
      </c>
      <c r="C392" s="387">
        <v>10601</v>
      </c>
      <c r="D392" s="356">
        <v>0</v>
      </c>
      <c r="E392" s="356">
        <v>0</v>
      </c>
      <c r="F392" s="357">
        <v>0</v>
      </c>
      <c r="G392" s="358">
        <v>0</v>
      </c>
    </row>
    <row r="393" spans="1:7" ht="12.75">
      <c r="A393" s="354"/>
      <c r="B393" s="389" t="s">
        <v>854</v>
      </c>
      <c r="C393" s="387">
        <v>7552624</v>
      </c>
      <c r="D393" s="356">
        <v>465985</v>
      </c>
      <c r="E393" s="356">
        <v>391694</v>
      </c>
      <c r="F393" s="357">
        <v>5.186197538762687</v>
      </c>
      <c r="G393" s="358">
        <v>391694</v>
      </c>
    </row>
    <row r="394" spans="1:7" ht="25.5">
      <c r="A394" s="354"/>
      <c r="B394" s="374" t="s">
        <v>857</v>
      </c>
      <c r="C394" s="387">
        <v>65878</v>
      </c>
      <c r="D394" s="387">
        <v>53326</v>
      </c>
      <c r="E394" s="387">
        <v>53326</v>
      </c>
      <c r="F394" s="357">
        <v>80.94659825738486</v>
      </c>
      <c r="G394" s="358">
        <v>53326</v>
      </c>
    </row>
    <row r="395" spans="1:7" ht="12.75">
      <c r="A395" s="354"/>
      <c r="B395" s="369" t="s">
        <v>858</v>
      </c>
      <c r="C395" s="387">
        <v>65878</v>
      </c>
      <c r="D395" s="356">
        <v>53326</v>
      </c>
      <c r="E395" s="356">
        <v>53326</v>
      </c>
      <c r="F395" s="357">
        <v>80.94659825738486</v>
      </c>
      <c r="G395" s="358">
        <v>53326</v>
      </c>
    </row>
    <row r="396" spans="1:7" ht="12.75">
      <c r="A396" s="354"/>
      <c r="B396" s="368" t="s">
        <v>796</v>
      </c>
      <c r="C396" s="356">
        <v>1027729</v>
      </c>
      <c r="D396" s="356">
        <v>0</v>
      </c>
      <c r="E396" s="356">
        <v>0</v>
      </c>
      <c r="F396" s="357">
        <v>0</v>
      </c>
      <c r="G396" s="358">
        <v>0</v>
      </c>
    </row>
    <row r="397" spans="1:7" ht="25.5" hidden="1">
      <c r="A397" s="354"/>
      <c r="B397" s="369" t="s">
        <v>875</v>
      </c>
      <c r="C397" s="356">
        <v>0</v>
      </c>
      <c r="D397" s="356">
        <v>0</v>
      </c>
      <c r="E397" s="356">
        <v>0</v>
      </c>
      <c r="F397" s="357" t="e">
        <v>#DIV/0!</v>
      </c>
      <c r="G397" s="358">
        <v>0</v>
      </c>
    </row>
    <row r="398" spans="1:7" ht="38.25" hidden="1">
      <c r="A398" s="354"/>
      <c r="B398" s="399" t="s">
        <v>897</v>
      </c>
      <c r="C398" s="356">
        <v>0</v>
      </c>
      <c r="D398" s="356">
        <v>0</v>
      </c>
      <c r="E398" s="356">
        <v>0</v>
      </c>
      <c r="F398" s="357" t="e">
        <v>#DIV/0!</v>
      </c>
      <c r="G398" s="358">
        <v>0</v>
      </c>
    </row>
    <row r="399" spans="1:7" ht="50.25" customHeight="1" hidden="1">
      <c r="A399" s="354"/>
      <c r="B399" s="397" t="s">
        <v>899</v>
      </c>
      <c r="C399" s="356">
        <v>0</v>
      </c>
      <c r="D399" s="356">
        <v>0</v>
      </c>
      <c r="E399" s="356">
        <v>0</v>
      </c>
      <c r="F399" s="357" t="e">
        <v>#DIV/0!</v>
      </c>
      <c r="G399" s="358">
        <v>0</v>
      </c>
    </row>
    <row r="400" spans="1:7" ht="25.5">
      <c r="A400" s="354"/>
      <c r="B400" s="369" t="s">
        <v>890</v>
      </c>
      <c r="C400" s="356">
        <v>1027729</v>
      </c>
      <c r="D400" s="356">
        <v>0</v>
      </c>
      <c r="E400" s="356">
        <v>0</v>
      </c>
      <c r="F400" s="357">
        <v>0</v>
      </c>
      <c r="G400" s="358">
        <v>0</v>
      </c>
    </row>
    <row r="401" spans="1:7" ht="51">
      <c r="A401" s="354"/>
      <c r="B401" s="399" t="s">
        <v>891</v>
      </c>
      <c r="C401" s="356">
        <v>1027729</v>
      </c>
      <c r="D401" s="356">
        <v>0</v>
      </c>
      <c r="E401" s="356">
        <v>0</v>
      </c>
      <c r="F401" s="357">
        <v>0</v>
      </c>
      <c r="G401" s="358">
        <v>0</v>
      </c>
    </row>
    <row r="402" spans="1:7" ht="12.75">
      <c r="A402" s="354"/>
      <c r="B402" s="372" t="s">
        <v>801</v>
      </c>
      <c r="C402" s="387">
        <v>4619330</v>
      </c>
      <c r="D402" s="387">
        <v>134414</v>
      </c>
      <c r="E402" s="387">
        <v>130255</v>
      </c>
      <c r="F402" s="357">
        <v>2.819781223683954</v>
      </c>
      <c r="G402" s="358">
        <v>130255</v>
      </c>
    </row>
    <row r="403" spans="1:7" ht="12.75">
      <c r="A403" s="354"/>
      <c r="B403" s="368" t="s">
        <v>855</v>
      </c>
      <c r="C403" s="387">
        <v>4134226</v>
      </c>
      <c r="D403" s="356">
        <v>134414</v>
      </c>
      <c r="E403" s="356">
        <v>130255</v>
      </c>
      <c r="F403" s="357">
        <v>3.1506502063505963</v>
      </c>
      <c r="G403" s="358">
        <v>130255</v>
      </c>
    </row>
    <row r="404" spans="1:7" ht="12.75">
      <c r="A404" s="354"/>
      <c r="B404" s="368" t="s">
        <v>901</v>
      </c>
      <c r="C404" s="387">
        <v>485104</v>
      </c>
      <c r="D404" s="387">
        <v>0</v>
      </c>
      <c r="E404" s="387">
        <v>0</v>
      </c>
      <c r="F404" s="357">
        <v>0</v>
      </c>
      <c r="G404" s="358">
        <v>0</v>
      </c>
    </row>
    <row r="405" spans="1:7" ht="38.25">
      <c r="A405" s="354"/>
      <c r="B405" s="369" t="s">
        <v>902</v>
      </c>
      <c r="C405" s="387">
        <v>485104</v>
      </c>
      <c r="D405" s="387">
        <v>0</v>
      </c>
      <c r="E405" s="387">
        <v>0</v>
      </c>
      <c r="F405" s="357">
        <v>0</v>
      </c>
      <c r="G405" s="358">
        <v>0</v>
      </c>
    </row>
    <row r="406" spans="1:7" ht="25.5">
      <c r="A406" s="354"/>
      <c r="B406" s="399" t="s">
        <v>903</v>
      </c>
      <c r="C406" s="387">
        <v>485104</v>
      </c>
      <c r="D406" s="356">
        <v>0</v>
      </c>
      <c r="E406" s="356">
        <v>0</v>
      </c>
      <c r="F406" s="357">
        <v>0</v>
      </c>
      <c r="G406" s="358">
        <v>0</v>
      </c>
    </row>
    <row r="407" spans="1:7" ht="12.75">
      <c r="A407" s="354"/>
      <c r="B407" s="364" t="s">
        <v>378</v>
      </c>
      <c r="C407" s="356">
        <v>0</v>
      </c>
      <c r="D407" s="356">
        <v>1485491</v>
      </c>
      <c r="E407" s="356" t="s">
        <v>374</v>
      </c>
      <c r="F407" s="357" t="s">
        <v>374</v>
      </c>
      <c r="G407" s="356" t="s">
        <v>374</v>
      </c>
    </row>
    <row r="408" spans="1:7" ht="12.75">
      <c r="A408" s="354"/>
      <c r="B408" s="364" t="s">
        <v>379</v>
      </c>
      <c r="C408" s="387">
        <v>0</v>
      </c>
      <c r="D408" s="387">
        <v>-1485491</v>
      </c>
      <c r="E408" s="387">
        <v>-1485491</v>
      </c>
      <c r="F408" s="357" t="s">
        <v>374</v>
      </c>
      <c r="G408" s="358">
        <v>-1485491</v>
      </c>
    </row>
    <row r="409" spans="1:7" ht="12.75">
      <c r="A409" s="354"/>
      <c r="B409" s="372" t="s">
        <v>498</v>
      </c>
      <c r="C409" s="387">
        <v>0</v>
      </c>
      <c r="D409" s="387">
        <v>-1485491</v>
      </c>
      <c r="E409" s="387">
        <v>-1485491</v>
      </c>
      <c r="F409" s="357" t="s">
        <v>374</v>
      </c>
      <c r="G409" s="358">
        <v>-1485491</v>
      </c>
    </row>
    <row r="410" spans="1:7" ht="38.25">
      <c r="A410" s="354"/>
      <c r="B410" s="374" t="s">
        <v>859</v>
      </c>
      <c r="C410" s="387">
        <v>0</v>
      </c>
      <c r="D410" s="356">
        <v>-1485491</v>
      </c>
      <c r="E410" s="356">
        <v>-1485491</v>
      </c>
      <c r="F410" s="357" t="s">
        <v>374</v>
      </c>
      <c r="G410" s="358">
        <v>-1485491</v>
      </c>
    </row>
    <row r="411" spans="1:7" ht="12.75">
      <c r="A411" s="354"/>
      <c r="B411" s="364"/>
      <c r="C411" s="356"/>
      <c r="D411" s="356"/>
      <c r="E411" s="356"/>
      <c r="F411" s="357"/>
      <c r="G411" s="358"/>
    </row>
    <row r="412" spans="1:7" ht="12.75">
      <c r="A412" s="354"/>
      <c r="B412" s="382" t="s">
        <v>905</v>
      </c>
      <c r="C412" s="351"/>
      <c r="D412" s="351"/>
      <c r="E412" s="351"/>
      <c r="F412" s="353"/>
      <c r="G412" s="358"/>
    </row>
    <row r="413" spans="1:7" ht="12.75">
      <c r="A413" s="354"/>
      <c r="B413" s="360" t="s">
        <v>843</v>
      </c>
      <c r="C413" s="385">
        <v>221188523</v>
      </c>
      <c r="D413" s="385">
        <v>15237167</v>
      </c>
      <c r="E413" s="385">
        <v>14457670</v>
      </c>
      <c r="F413" s="353">
        <v>6.536356318994001</v>
      </c>
      <c r="G413" s="312">
        <v>14457670</v>
      </c>
    </row>
    <row r="414" spans="1:7" ht="25.5">
      <c r="A414" s="354"/>
      <c r="B414" s="386" t="s">
        <v>844</v>
      </c>
      <c r="C414" s="387">
        <v>11972259</v>
      </c>
      <c r="D414" s="356">
        <v>754393</v>
      </c>
      <c r="E414" s="356">
        <v>780297</v>
      </c>
      <c r="F414" s="357">
        <v>6.517541927551015</v>
      </c>
      <c r="G414" s="358">
        <v>780297</v>
      </c>
    </row>
    <row r="415" spans="1:7" ht="12.75">
      <c r="A415" s="354"/>
      <c r="B415" s="372" t="s">
        <v>861</v>
      </c>
      <c r="C415" s="387">
        <v>10364979</v>
      </c>
      <c r="D415" s="356">
        <v>828872</v>
      </c>
      <c r="E415" s="356">
        <v>23471</v>
      </c>
      <c r="F415" s="357">
        <v>0.22644522482872373</v>
      </c>
      <c r="G415" s="358">
        <v>23471</v>
      </c>
    </row>
    <row r="416" spans="1:7" ht="25.5" hidden="1">
      <c r="A416" s="354"/>
      <c r="B416" s="374" t="s">
        <v>882</v>
      </c>
      <c r="C416" s="387">
        <v>0</v>
      </c>
      <c r="D416" s="356">
        <v>0</v>
      </c>
      <c r="E416" s="356">
        <v>0</v>
      </c>
      <c r="F416" s="357" t="e">
        <v>#DIV/0!</v>
      </c>
      <c r="G416" s="358">
        <v>0</v>
      </c>
    </row>
    <row r="417" spans="1:7" ht="12.75">
      <c r="A417" s="354"/>
      <c r="B417" s="386" t="s">
        <v>862</v>
      </c>
      <c r="C417" s="387">
        <v>490079</v>
      </c>
      <c r="D417" s="387">
        <v>0</v>
      </c>
      <c r="E417" s="387">
        <v>0</v>
      </c>
      <c r="F417" s="357">
        <v>0</v>
      </c>
      <c r="G417" s="358">
        <v>0</v>
      </c>
    </row>
    <row r="418" spans="1:7" ht="12.75">
      <c r="A418" s="354"/>
      <c r="B418" s="374" t="s">
        <v>863</v>
      </c>
      <c r="C418" s="387">
        <v>490079</v>
      </c>
      <c r="D418" s="387">
        <v>0</v>
      </c>
      <c r="E418" s="387">
        <v>0</v>
      </c>
      <c r="F418" s="357">
        <v>0</v>
      </c>
      <c r="G418" s="358">
        <v>0</v>
      </c>
    </row>
    <row r="419" spans="1:7" ht="25.5">
      <c r="A419" s="354"/>
      <c r="B419" s="369" t="s">
        <v>864</v>
      </c>
      <c r="C419" s="387">
        <v>490079</v>
      </c>
      <c r="D419" s="387">
        <v>0</v>
      </c>
      <c r="E419" s="387">
        <v>0</v>
      </c>
      <c r="F419" s="357">
        <v>0</v>
      </c>
      <c r="G419" s="358">
        <v>0</v>
      </c>
    </row>
    <row r="420" spans="1:7" ht="51">
      <c r="A420" s="354"/>
      <c r="B420" s="399" t="s">
        <v>872</v>
      </c>
      <c r="C420" s="387">
        <v>490079</v>
      </c>
      <c r="D420" s="387">
        <v>0</v>
      </c>
      <c r="E420" s="387">
        <v>0</v>
      </c>
      <c r="F420" s="357">
        <v>0</v>
      </c>
      <c r="G420" s="358">
        <v>0</v>
      </c>
    </row>
    <row r="421" spans="1:7" ht="51" hidden="1">
      <c r="A421" s="354"/>
      <c r="B421" s="397" t="s">
        <v>873</v>
      </c>
      <c r="C421" s="387">
        <v>0</v>
      </c>
      <c r="D421" s="356">
        <v>0</v>
      </c>
      <c r="E421" s="356">
        <v>0</v>
      </c>
      <c r="F421" s="357" t="e">
        <v>#DIV/0!</v>
      </c>
      <c r="G421" s="358">
        <v>0</v>
      </c>
    </row>
    <row r="422" spans="1:7" ht="63.75">
      <c r="A422" s="354"/>
      <c r="B422" s="397" t="s">
        <v>906</v>
      </c>
      <c r="C422" s="387">
        <v>490079</v>
      </c>
      <c r="D422" s="356">
        <v>0</v>
      </c>
      <c r="E422" s="356">
        <v>0</v>
      </c>
      <c r="F422" s="357">
        <v>0</v>
      </c>
      <c r="G422" s="358">
        <v>0</v>
      </c>
    </row>
    <row r="423" spans="1:7" ht="12.75" hidden="1">
      <c r="A423" s="354"/>
      <c r="B423" s="399" t="s">
        <v>865</v>
      </c>
      <c r="C423" s="387">
        <v>0</v>
      </c>
      <c r="D423" s="387">
        <v>0</v>
      </c>
      <c r="E423" s="387">
        <v>0</v>
      </c>
      <c r="F423" s="357" t="e">
        <v>#DIV/0!</v>
      </c>
      <c r="G423" s="358">
        <v>0</v>
      </c>
    </row>
    <row r="424" spans="1:7" ht="63.75" hidden="1">
      <c r="A424" s="354"/>
      <c r="B424" s="397" t="s">
        <v>866</v>
      </c>
      <c r="C424" s="387">
        <v>0</v>
      </c>
      <c r="D424" s="356">
        <v>0</v>
      </c>
      <c r="E424" s="356">
        <v>0</v>
      </c>
      <c r="F424" s="357" t="e">
        <v>#DIV/0!</v>
      </c>
      <c r="G424" s="358">
        <v>0</v>
      </c>
    </row>
    <row r="425" spans="1:7" ht="12.75">
      <c r="A425" s="354"/>
      <c r="B425" s="372" t="s">
        <v>845</v>
      </c>
      <c r="C425" s="387">
        <v>198361206</v>
      </c>
      <c r="D425" s="387">
        <v>13653902</v>
      </c>
      <c r="E425" s="387">
        <v>13653902</v>
      </c>
      <c r="F425" s="357">
        <v>6.883352987882116</v>
      </c>
      <c r="G425" s="358">
        <v>13653902</v>
      </c>
    </row>
    <row r="426" spans="1:7" ht="25.5">
      <c r="A426" s="354"/>
      <c r="B426" s="374" t="s">
        <v>846</v>
      </c>
      <c r="C426" s="387">
        <v>194565448</v>
      </c>
      <c r="D426" s="356">
        <v>13653902</v>
      </c>
      <c r="E426" s="356">
        <v>13653902</v>
      </c>
      <c r="F426" s="357">
        <v>7.017639637640081</v>
      </c>
      <c r="G426" s="358">
        <v>13653902</v>
      </c>
    </row>
    <row r="427" spans="1:7" ht="25.5">
      <c r="A427" s="354"/>
      <c r="B427" s="374" t="s">
        <v>886</v>
      </c>
      <c r="C427" s="387">
        <v>3795758</v>
      </c>
      <c r="D427" s="356">
        <v>0</v>
      </c>
      <c r="E427" s="356">
        <v>0</v>
      </c>
      <c r="F427" s="357">
        <v>0</v>
      </c>
      <c r="G427" s="358">
        <v>0</v>
      </c>
    </row>
    <row r="428" spans="1:7" ht="12.75">
      <c r="A428" s="354"/>
      <c r="B428" s="360" t="s">
        <v>847</v>
      </c>
      <c r="C428" s="351">
        <v>220057758</v>
      </c>
      <c r="D428" s="351">
        <v>15104167</v>
      </c>
      <c r="E428" s="351">
        <v>12196221</v>
      </c>
      <c r="F428" s="353">
        <v>5.542281767680284</v>
      </c>
      <c r="G428" s="312">
        <v>12196221</v>
      </c>
    </row>
    <row r="429" spans="1:7" ht="12.75">
      <c r="A429" s="354"/>
      <c r="B429" s="372" t="s">
        <v>848</v>
      </c>
      <c r="C429" s="387">
        <v>218246878</v>
      </c>
      <c r="D429" s="387">
        <v>14690096</v>
      </c>
      <c r="E429" s="387">
        <v>11783220</v>
      </c>
      <c r="F429" s="357">
        <v>5.399032557982341</v>
      </c>
      <c r="G429" s="358">
        <v>11783220</v>
      </c>
    </row>
    <row r="430" spans="1:7" ht="12.75">
      <c r="A430" s="354"/>
      <c r="B430" s="368" t="s">
        <v>849</v>
      </c>
      <c r="C430" s="387">
        <v>98582873</v>
      </c>
      <c r="D430" s="387">
        <v>6046843</v>
      </c>
      <c r="E430" s="387">
        <v>4694530</v>
      </c>
      <c r="F430" s="357">
        <v>4.762013783063514</v>
      </c>
      <c r="G430" s="358">
        <v>4694530</v>
      </c>
    </row>
    <row r="431" spans="1:7" ht="12.75">
      <c r="A431" s="354"/>
      <c r="B431" s="389" t="s">
        <v>850</v>
      </c>
      <c r="C431" s="387">
        <v>63721184</v>
      </c>
      <c r="D431" s="356">
        <v>4489174</v>
      </c>
      <c r="E431" s="356">
        <v>3706621</v>
      </c>
      <c r="F431" s="357">
        <v>5.816936797659002</v>
      </c>
      <c r="G431" s="358">
        <v>3706621</v>
      </c>
    </row>
    <row r="432" spans="1:7" ht="12.75">
      <c r="A432" s="354"/>
      <c r="B432" s="394" t="s">
        <v>851</v>
      </c>
      <c r="C432" s="387">
        <v>50738774</v>
      </c>
      <c r="D432" s="356">
        <v>3564806</v>
      </c>
      <c r="E432" s="356">
        <v>3008847</v>
      </c>
      <c r="F432" s="357">
        <v>5.930074305697651</v>
      </c>
      <c r="G432" s="358">
        <v>3008847</v>
      </c>
    </row>
    <row r="433" spans="1:7" ht="12.75">
      <c r="A433" s="354"/>
      <c r="B433" s="389" t="s">
        <v>852</v>
      </c>
      <c r="C433" s="387">
        <v>34861689</v>
      </c>
      <c r="D433" s="356">
        <v>1557669</v>
      </c>
      <c r="E433" s="356">
        <v>987909</v>
      </c>
      <c r="F433" s="357">
        <v>2.8337955742763925</v>
      </c>
      <c r="G433" s="358">
        <v>987909</v>
      </c>
    </row>
    <row r="434" spans="1:7" ht="12.75">
      <c r="A434" s="354"/>
      <c r="B434" s="368" t="s">
        <v>893</v>
      </c>
      <c r="C434" s="387">
        <v>2459085</v>
      </c>
      <c r="D434" s="356">
        <v>129100</v>
      </c>
      <c r="E434" s="356">
        <v>113121</v>
      </c>
      <c r="F434" s="357">
        <v>4.600125656494184</v>
      </c>
      <c r="G434" s="358">
        <v>113121</v>
      </c>
    </row>
    <row r="435" spans="1:7" ht="12.75">
      <c r="A435" s="354"/>
      <c r="B435" s="368" t="s">
        <v>853</v>
      </c>
      <c r="C435" s="387">
        <v>103747975</v>
      </c>
      <c r="D435" s="387">
        <v>7835293</v>
      </c>
      <c r="E435" s="387">
        <v>6354949</v>
      </c>
      <c r="F435" s="357">
        <v>6.125371603638529</v>
      </c>
      <c r="G435" s="358">
        <v>6354949</v>
      </c>
    </row>
    <row r="436" spans="1:7" ht="12.75">
      <c r="A436" s="354"/>
      <c r="B436" s="389" t="s">
        <v>874</v>
      </c>
      <c r="C436" s="387">
        <v>88420058</v>
      </c>
      <c r="D436" s="356">
        <v>6121826</v>
      </c>
      <c r="E436" s="356">
        <v>4766243</v>
      </c>
      <c r="F436" s="357">
        <v>5.390454505243595</v>
      </c>
      <c r="G436" s="358">
        <v>4766243</v>
      </c>
    </row>
    <row r="437" spans="1:7" ht="12.75">
      <c r="A437" s="354"/>
      <c r="B437" s="389" t="s">
        <v>854</v>
      </c>
      <c r="C437" s="387">
        <v>15327917</v>
      </c>
      <c r="D437" s="356">
        <v>1713467</v>
      </c>
      <c r="E437" s="356">
        <v>1588706</v>
      </c>
      <c r="F437" s="357">
        <v>10.364787335422028</v>
      </c>
      <c r="G437" s="358">
        <v>1588706</v>
      </c>
    </row>
    <row r="438" spans="1:7" ht="25.5">
      <c r="A438" s="354"/>
      <c r="B438" s="374" t="s">
        <v>857</v>
      </c>
      <c r="C438" s="387">
        <v>172985</v>
      </c>
      <c r="D438" s="387">
        <v>0</v>
      </c>
      <c r="E438" s="387">
        <v>0</v>
      </c>
      <c r="F438" s="357">
        <v>0</v>
      </c>
      <c r="G438" s="358">
        <v>0</v>
      </c>
    </row>
    <row r="439" spans="1:7" ht="12.75" customHeight="1">
      <c r="A439" s="354"/>
      <c r="B439" s="369" t="s">
        <v>858</v>
      </c>
      <c r="C439" s="387">
        <v>172985</v>
      </c>
      <c r="D439" s="356">
        <v>0</v>
      </c>
      <c r="E439" s="356">
        <v>0</v>
      </c>
      <c r="F439" s="357">
        <v>0</v>
      </c>
      <c r="G439" s="358">
        <v>0</v>
      </c>
    </row>
    <row r="440" spans="1:7" ht="12.75">
      <c r="A440" s="354"/>
      <c r="B440" s="368" t="s">
        <v>796</v>
      </c>
      <c r="C440" s="356">
        <v>13283960</v>
      </c>
      <c r="D440" s="356">
        <v>678860</v>
      </c>
      <c r="E440" s="356">
        <v>620620</v>
      </c>
      <c r="F440" s="357">
        <v>4.671950231708015</v>
      </c>
      <c r="G440" s="358">
        <v>620620</v>
      </c>
    </row>
    <row r="441" spans="1:7" ht="25.5" hidden="1">
      <c r="A441" s="354"/>
      <c r="B441" s="406" t="s">
        <v>875</v>
      </c>
      <c r="C441" s="356">
        <v>0</v>
      </c>
      <c r="D441" s="356">
        <v>0</v>
      </c>
      <c r="E441" s="356">
        <v>0</v>
      </c>
      <c r="F441" s="357" t="e">
        <v>#DIV/0!</v>
      </c>
      <c r="G441" s="358">
        <v>0</v>
      </c>
    </row>
    <row r="442" spans="1:7" ht="38.25" hidden="1">
      <c r="A442" s="354"/>
      <c r="B442" s="403" t="s">
        <v>897</v>
      </c>
      <c r="C442" s="356">
        <v>0</v>
      </c>
      <c r="D442" s="356">
        <v>0</v>
      </c>
      <c r="E442" s="356">
        <v>0</v>
      </c>
      <c r="F442" s="357" t="e">
        <v>#DIV/0!</v>
      </c>
      <c r="G442" s="358">
        <v>0</v>
      </c>
    </row>
    <row r="443" spans="1:7" ht="51" hidden="1">
      <c r="A443" s="354"/>
      <c r="B443" s="404" t="s">
        <v>898</v>
      </c>
      <c r="C443" s="356">
        <v>0</v>
      </c>
      <c r="D443" s="356">
        <v>0</v>
      </c>
      <c r="E443" s="356">
        <v>0</v>
      </c>
      <c r="F443" s="357" t="e">
        <v>#DIV/0!</v>
      </c>
      <c r="G443" s="358">
        <v>0</v>
      </c>
    </row>
    <row r="444" spans="1:7" ht="51">
      <c r="A444" s="354"/>
      <c r="B444" s="369" t="s">
        <v>889</v>
      </c>
      <c r="C444" s="356">
        <v>9488202</v>
      </c>
      <c r="D444" s="356">
        <v>678860</v>
      </c>
      <c r="E444" s="356">
        <v>620620</v>
      </c>
      <c r="F444" s="357">
        <v>6.540965295637677</v>
      </c>
      <c r="G444" s="358">
        <v>620620</v>
      </c>
    </row>
    <row r="445" spans="1:7" ht="25.5">
      <c r="A445" s="354"/>
      <c r="B445" s="369" t="s">
        <v>890</v>
      </c>
      <c r="C445" s="356">
        <v>3795758</v>
      </c>
      <c r="D445" s="356">
        <v>0</v>
      </c>
      <c r="E445" s="356">
        <v>0</v>
      </c>
      <c r="F445" s="357">
        <v>0</v>
      </c>
      <c r="G445" s="358">
        <v>0</v>
      </c>
    </row>
    <row r="446" spans="1:7" ht="51">
      <c r="A446" s="354"/>
      <c r="B446" s="399" t="s">
        <v>891</v>
      </c>
      <c r="C446" s="356">
        <v>3795758</v>
      </c>
      <c r="D446" s="356">
        <v>0</v>
      </c>
      <c r="E446" s="356">
        <v>0</v>
      </c>
      <c r="F446" s="357">
        <v>0</v>
      </c>
      <c r="G446" s="358">
        <v>0</v>
      </c>
    </row>
    <row r="447" spans="1:7" ht="12.75">
      <c r="A447" s="354"/>
      <c r="B447" s="372" t="s">
        <v>801</v>
      </c>
      <c r="C447" s="387">
        <v>1810880</v>
      </c>
      <c r="D447" s="387">
        <v>414071</v>
      </c>
      <c r="E447" s="387">
        <v>413001</v>
      </c>
      <c r="F447" s="357">
        <v>22.806646492313128</v>
      </c>
      <c r="G447" s="358">
        <v>413001</v>
      </c>
    </row>
    <row r="448" spans="1:7" ht="12.75">
      <c r="A448" s="354"/>
      <c r="B448" s="368" t="s">
        <v>855</v>
      </c>
      <c r="C448" s="387">
        <v>1810880</v>
      </c>
      <c r="D448" s="356">
        <v>414071</v>
      </c>
      <c r="E448" s="356">
        <v>413001</v>
      </c>
      <c r="F448" s="357">
        <v>22.806646492313128</v>
      </c>
      <c r="G448" s="358">
        <v>413001</v>
      </c>
    </row>
    <row r="449" spans="1:7" ht="12.75" hidden="1">
      <c r="A449" s="354"/>
      <c r="B449" s="368" t="s">
        <v>901</v>
      </c>
      <c r="C449" s="387">
        <v>0</v>
      </c>
      <c r="D449" s="387">
        <v>0</v>
      </c>
      <c r="E449" s="387">
        <v>0</v>
      </c>
      <c r="F449" s="357" t="e">
        <v>#DIV/0!</v>
      </c>
      <c r="G449" s="358">
        <v>0</v>
      </c>
    </row>
    <row r="450" spans="1:7" ht="12.75" customHeight="1" hidden="1">
      <c r="A450" s="354"/>
      <c r="B450" s="369" t="s">
        <v>878</v>
      </c>
      <c r="C450" s="387">
        <v>0</v>
      </c>
      <c r="D450" s="387">
        <v>0</v>
      </c>
      <c r="E450" s="387">
        <v>0</v>
      </c>
      <c r="F450" s="357" t="e">
        <v>#DIV/0!</v>
      </c>
      <c r="G450" s="358">
        <v>0</v>
      </c>
    </row>
    <row r="451" spans="1:7" ht="38.25" hidden="1">
      <c r="A451" s="354"/>
      <c r="B451" s="399" t="s">
        <v>907</v>
      </c>
      <c r="C451" s="387">
        <v>0</v>
      </c>
      <c r="D451" s="387">
        <v>0</v>
      </c>
      <c r="E451" s="387">
        <v>0</v>
      </c>
      <c r="F451" s="357" t="e">
        <v>#DIV/0!</v>
      </c>
      <c r="G451" s="358">
        <v>0</v>
      </c>
    </row>
    <row r="452" spans="1:7" ht="25.5" hidden="1">
      <c r="A452" s="354"/>
      <c r="B452" s="369" t="s">
        <v>908</v>
      </c>
      <c r="C452" s="387">
        <v>0</v>
      </c>
      <c r="D452" s="356">
        <v>0</v>
      </c>
      <c r="E452" s="356">
        <v>0</v>
      </c>
      <c r="F452" s="357" t="e">
        <v>#DIV/0!</v>
      </c>
      <c r="G452" s="358">
        <v>0</v>
      </c>
    </row>
    <row r="453" spans="1:7" ht="12.75">
      <c r="A453" s="354"/>
      <c r="B453" s="364" t="s">
        <v>378</v>
      </c>
      <c r="C453" s="356">
        <v>1130765</v>
      </c>
      <c r="D453" s="356">
        <v>133000</v>
      </c>
      <c r="E453" s="356" t="s">
        <v>374</v>
      </c>
      <c r="F453" s="357" t="s">
        <v>374</v>
      </c>
      <c r="G453" s="356" t="s">
        <v>374</v>
      </c>
    </row>
    <row r="454" spans="1:7" ht="12.75">
      <c r="A454" s="354"/>
      <c r="B454" s="364" t="s">
        <v>379</v>
      </c>
      <c r="C454" s="387">
        <v>-1130765</v>
      </c>
      <c r="D454" s="387">
        <v>-133000</v>
      </c>
      <c r="E454" s="387">
        <v>-29169</v>
      </c>
      <c r="F454" s="357" t="s">
        <v>374</v>
      </c>
      <c r="G454" s="358">
        <v>-29169</v>
      </c>
    </row>
    <row r="455" spans="1:7" ht="12.75">
      <c r="A455" s="354"/>
      <c r="B455" s="372" t="s">
        <v>383</v>
      </c>
      <c r="C455" s="387">
        <v>-3734405</v>
      </c>
      <c r="D455" s="387">
        <v>-314800</v>
      </c>
      <c r="E455" s="387">
        <v>-171641</v>
      </c>
      <c r="F455" s="357" t="s">
        <v>374</v>
      </c>
      <c r="G455" s="358">
        <v>-171641</v>
      </c>
    </row>
    <row r="456" spans="1:7" ht="12.75" hidden="1">
      <c r="A456" s="354"/>
      <c r="B456" s="368" t="s">
        <v>909</v>
      </c>
      <c r="C456" s="387">
        <v>0</v>
      </c>
      <c r="D456" s="356">
        <v>0</v>
      </c>
      <c r="E456" s="356">
        <v>0</v>
      </c>
      <c r="F456" s="357" t="s">
        <v>374</v>
      </c>
      <c r="G456" s="358">
        <v>0</v>
      </c>
    </row>
    <row r="457" spans="1:7" ht="12.75">
      <c r="A457" s="354"/>
      <c r="B457" s="368" t="s">
        <v>910</v>
      </c>
      <c r="C457" s="387">
        <v>-3734405</v>
      </c>
      <c r="D457" s="356">
        <v>-314800</v>
      </c>
      <c r="E457" s="356">
        <v>-171641</v>
      </c>
      <c r="F457" s="357" t="s">
        <v>374</v>
      </c>
      <c r="G457" s="358">
        <v>-171641</v>
      </c>
    </row>
    <row r="458" spans="1:7" ht="12.75">
      <c r="A458" s="354"/>
      <c r="B458" s="372" t="s">
        <v>384</v>
      </c>
      <c r="C458" s="387">
        <v>2603640</v>
      </c>
      <c r="D458" s="387">
        <v>181800</v>
      </c>
      <c r="E458" s="387">
        <v>142472</v>
      </c>
      <c r="F458" s="357" t="s">
        <v>374</v>
      </c>
      <c r="G458" s="358">
        <v>142472</v>
      </c>
    </row>
    <row r="459" spans="1:7" ht="12.75" hidden="1">
      <c r="A459" s="354"/>
      <c r="B459" s="368" t="s">
        <v>911</v>
      </c>
      <c r="C459" s="387">
        <v>0</v>
      </c>
      <c r="D459" s="356">
        <v>0</v>
      </c>
      <c r="E459" s="356">
        <v>0</v>
      </c>
      <c r="F459" s="357" t="s">
        <v>374</v>
      </c>
      <c r="G459" s="358">
        <v>0</v>
      </c>
    </row>
    <row r="460" spans="1:7" ht="12.75">
      <c r="A460" s="354"/>
      <c r="B460" s="374" t="s">
        <v>912</v>
      </c>
      <c r="C460" s="387">
        <v>2603640</v>
      </c>
      <c r="D460" s="356">
        <v>181800</v>
      </c>
      <c r="E460" s="356">
        <v>142472</v>
      </c>
      <c r="F460" s="357" t="s">
        <v>374</v>
      </c>
      <c r="G460" s="358">
        <v>142472</v>
      </c>
    </row>
    <row r="461" spans="1:7" ht="12.75" hidden="1">
      <c r="A461" s="354"/>
      <c r="B461" s="372" t="s">
        <v>498</v>
      </c>
      <c r="C461" s="387">
        <v>0</v>
      </c>
      <c r="D461" s="387">
        <v>0</v>
      </c>
      <c r="E461" s="387">
        <v>0</v>
      </c>
      <c r="F461" s="357" t="s">
        <v>374</v>
      </c>
      <c r="G461" s="358">
        <v>0</v>
      </c>
    </row>
    <row r="462" spans="1:7" ht="38.25" hidden="1">
      <c r="A462" s="354"/>
      <c r="B462" s="374" t="s">
        <v>859</v>
      </c>
      <c r="C462" s="387">
        <v>0</v>
      </c>
      <c r="D462" s="356">
        <v>0</v>
      </c>
      <c r="E462" s="356">
        <v>0</v>
      </c>
      <c r="F462" s="357" t="s">
        <v>374</v>
      </c>
      <c r="G462" s="358">
        <v>0</v>
      </c>
    </row>
    <row r="463" spans="1:7" ht="51" hidden="1">
      <c r="A463" s="354"/>
      <c r="B463" s="374" t="s">
        <v>879</v>
      </c>
      <c r="C463" s="387">
        <v>0</v>
      </c>
      <c r="D463" s="356">
        <v>0</v>
      </c>
      <c r="E463" s="356">
        <v>0</v>
      </c>
      <c r="F463" s="357" t="s">
        <v>374</v>
      </c>
      <c r="G463" s="358">
        <v>0</v>
      </c>
    </row>
    <row r="464" spans="1:7" ht="12.75">
      <c r="A464" s="354"/>
      <c r="B464" s="364"/>
      <c r="C464" s="356"/>
      <c r="D464" s="356"/>
      <c r="E464" s="356"/>
      <c r="F464" s="357"/>
      <c r="G464" s="358"/>
    </row>
    <row r="465" spans="1:7" ht="12.75">
      <c r="A465" s="354"/>
      <c r="B465" s="382" t="s">
        <v>913</v>
      </c>
      <c r="C465" s="351"/>
      <c r="D465" s="356"/>
      <c r="E465" s="356"/>
      <c r="F465" s="357"/>
      <c r="G465" s="358"/>
    </row>
    <row r="466" spans="1:7" ht="12.75">
      <c r="A466" s="354"/>
      <c r="B466" s="360" t="s">
        <v>843</v>
      </c>
      <c r="C466" s="385">
        <v>290526293</v>
      </c>
      <c r="D466" s="385">
        <v>24399952</v>
      </c>
      <c r="E466" s="385">
        <v>24203420</v>
      </c>
      <c r="F466" s="353">
        <v>8.330887972332336</v>
      </c>
      <c r="G466" s="312">
        <v>24203420</v>
      </c>
    </row>
    <row r="467" spans="1:7" ht="25.5">
      <c r="A467" s="354"/>
      <c r="B467" s="386" t="s">
        <v>844</v>
      </c>
      <c r="C467" s="387">
        <v>12842078</v>
      </c>
      <c r="D467" s="356">
        <v>690232</v>
      </c>
      <c r="E467" s="356">
        <v>520509</v>
      </c>
      <c r="F467" s="357">
        <v>4.053152457102348</v>
      </c>
      <c r="G467" s="358">
        <v>520509</v>
      </c>
    </row>
    <row r="468" spans="1:7" ht="12.75">
      <c r="A468" s="354"/>
      <c r="B468" s="372" t="s">
        <v>861</v>
      </c>
      <c r="C468" s="387">
        <v>156535</v>
      </c>
      <c r="D468" s="356">
        <v>26914</v>
      </c>
      <c r="E468" s="356">
        <v>105</v>
      </c>
      <c r="F468" s="357">
        <v>0.0670776503657329</v>
      </c>
      <c r="G468" s="358">
        <v>105</v>
      </c>
    </row>
    <row r="469" spans="1:7" ht="12.75" hidden="1">
      <c r="A469" s="354"/>
      <c r="B469" s="386" t="s">
        <v>862</v>
      </c>
      <c r="C469" s="387">
        <v>0</v>
      </c>
      <c r="D469" s="387">
        <v>0</v>
      </c>
      <c r="E469" s="387">
        <v>0</v>
      </c>
      <c r="F469" s="357" t="e">
        <v>#DIV/0!</v>
      </c>
      <c r="G469" s="358">
        <v>0</v>
      </c>
    </row>
    <row r="470" spans="1:7" ht="12.75" hidden="1">
      <c r="A470" s="354"/>
      <c r="B470" s="368" t="s">
        <v>863</v>
      </c>
      <c r="C470" s="387">
        <v>0</v>
      </c>
      <c r="D470" s="387">
        <v>0</v>
      </c>
      <c r="E470" s="387">
        <v>0</v>
      </c>
      <c r="F470" s="357" t="e">
        <v>#DIV/0!</v>
      </c>
      <c r="G470" s="358">
        <v>0</v>
      </c>
    </row>
    <row r="471" spans="1:7" ht="14.25" customHeight="1" hidden="1">
      <c r="A471" s="354"/>
      <c r="B471" s="369" t="s">
        <v>864</v>
      </c>
      <c r="C471" s="387">
        <v>0</v>
      </c>
      <c r="D471" s="387">
        <v>0</v>
      </c>
      <c r="E471" s="387">
        <v>0</v>
      </c>
      <c r="F471" s="357" t="e">
        <v>#DIV/0!</v>
      </c>
      <c r="G471" s="358">
        <v>0</v>
      </c>
    </row>
    <row r="472" spans="1:7" ht="51" hidden="1">
      <c r="A472" s="354"/>
      <c r="B472" s="399" t="s">
        <v>872</v>
      </c>
      <c r="C472" s="387">
        <v>0</v>
      </c>
      <c r="D472" s="387">
        <v>0</v>
      </c>
      <c r="E472" s="387">
        <v>0</v>
      </c>
      <c r="F472" s="357" t="e">
        <v>#DIV/0!</v>
      </c>
      <c r="G472" s="358">
        <v>0</v>
      </c>
    </row>
    <row r="473" spans="1:7" ht="51" hidden="1">
      <c r="A473" s="354"/>
      <c r="B473" s="397" t="s">
        <v>873</v>
      </c>
      <c r="C473" s="387">
        <v>0</v>
      </c>
      <c r="D473" s="387">
        <v>0</v>
      </c>
      <c r="E473" s="387">
        <v>0</v>
      </c>
      <c r="F473" s="357" t="e">
        <v>#DIV/0!</v>
      </c>
      <c r="G473" s="358">
        <v>0</v>
      </c>
    </row>
    <row r="474" spans="1:7" ht="11.25" customHeight="1" hidden="1">
      <c r="A474" s="354"/>
      <c r="B474" s="369" t="s">
        <v>865</v>
      </c>
      <c r="C474" s="387">
        <v>0</v>
      </c>
      <c r="D474" s="387">
        <v>0</v>
      </c>
      <c r="E474" s="387">
        <v>0</v>
      </c>
      <c r="F474" s="357" t="e">
        <v>#DIV/0!</v>
      </c>
      <c r="G474" s="358">
        <v>0</v>
      </c>
    </row>
    <row r="475" spans="1:7" ht="50.25" customHeight="1" hidden="1">
      <c r="A475" s="354"/>
      <c r="B475" s="399" t="s">
        <v>866</v>
      </c>
      <c r="C475" s="387">
        <v>0</v>
      </c>
      <c r="D475" s="387">
        <v>0</v>
      </c>
      <c r="E475" s="387">
        <v>0</v>
      </c>
      <c r="F475" s="357" t="e">
        <v>#DIV/0!</v>
      </c>
      <c r="G475" s="358">
        <v>0</v>
      </c>
    </row>
    <row r="476" spans="1:7" ht="11.25" customHeight="1">
      <c r="A476" s="354"/>
      <c r="B476" s="372" t="s">
        <v>845</v>
      </c>
      <c r="C476" s="387">
        <v>277527680</v>
      </c>
      <c r="D476" s="387">
        <v>23682806</v>
      </c>
      <c r="E476" s="387">
        <v>23682806</v>
      </c>
      <c r="F476" s="357">
        <v>8.533493307766635</v>
      </c>
      <c r="G476" s="358">
        <v>23682806</v>
      </c>
    </row>
    <row r="477" spans="1:7" ht="25.5">
      <c r="A477" s="354"/>
      <c r="B477" s="374" t="s">
        <v>846</v>
      </c>
      <c r="C477" s="387">
        <v>275534790</v>
      </c>
      <c r="D477" s="356">
        <v>23429945</v>
      </c>
      <c r="E477" s="356">
        <v>23429945</v>
      </c>
      <c r="F477" s="357">
        <v>8.50344343086403</v>
      </c>
      <c r="G477" s="358">
        <v>23429945</v>
      </c>
    </row>
    <row r="478" spans="1:7" ht="25.5">
      <c r="A478" s="354"/>
      <c r="B478" s="374" t="s">
        <v>914</v>
      </c>
      <c r="C478" s="387">
        <v>1992890</v>
      </c>
      <c r="D478" s="356">
        <v>252861</v>
      </c>
      <c r="E478" s="356">
        <v>252861</v>
      </c>
      <c r="F478" s="357">
        <v>12.688156395987738</v>
      </c>
      <c r="G478" s="358">
        <v>252861</v>
      </c>
    </row>
    <row r="479" spans="1:7" ht="12.75">
      <c r="A479" s="354"/>
      <c r="B479" s="360" t="s">
        <v>847</v>
      </c>
      <c r="C479" s="351">
        <v>290526293</v>
      </c>
      <c r="D479" s="351">
        <v>24399952</v>
      </c>
      <c r="E479" s="351">
        <v>23236458</v>
      </c>
      <c r="F479" s="353">
        <v>7.998056823035979</v>
      </c>
      <c r="G479" s="312">
        <v>23236458</v>
      </c>
    </row>
    <row r="480" spans="1:7" ht="12.75">
      <c r="A480" s="354"/>
      <c r="B480" s="372" t="s">
        <v>848</v>
      </c>
      <c r="C480" s="387">
        <v>287611663</v>
      </c>
      <c r="D480" s="387">
        <v>24225011</v>
      </c>
      <c r="E480" s="387">
        <v>23224138</v>
      </c>
      <c r="F480" s="357">
        <v>8.074824837683998</v>
      </c>
      <c r="G480" s="358">
        <v>23224138</v>
      </c>
    </row>
    <row r="481" spans="1:7" ht="12.75">
      <c r="A481" s="354"/>
      <c r="B481" s="368" t="s">
        <v>849</v>
      </c>
      <c r="C481" s="387">
        <v>63358692</v>
      </c>
      <c r="D481" s="387">
        <v>4391563</v>
      </c>
      <c r="E481" s="387">
        <v>3704421</v>
      </c>
      <c r="F481" s="357">
        <v>5.846744752874633</v>
      </c>
      <c r="G481" s="358">
        <v>3704421</v>
      </c>
    </row>
    <row r="482" spans="1:7" ht="12.75">
      <c r="A482" s="354"/>
      <c r="B482" s="389" t="s">
        <v>850</v>
      </c>
      <c r="C482" s="387">
        <v>46525842</v>
      </c>
      <c r="D482" s="356">
        <v>3391178</v>
      </c>
      <c r="E482" s="356">
        <v>2994263</v>
      </c>
      <c r="F482" s="357">
        <v>6.435698681175936</v>
      </c>
      <c r="G482" s="358">
        <v>2994263</v>
      </c>
    </row>
    <row r="483" spans="1:7" ht="12.75">
      <c r="A483" s="354"/>
      <c r="B483" s="394" t="s">
        <v>851</v>
      </c>
      <c r="C483" s="387">
        <v>35777616</v>
      </c>
      <c r="D483" s="356">
        <v>2569322</v>
      </c>
      <c r="E483" s="356">
        <v>2281062</v>
      </c>
      <c r="F483" s="357">
        <v>6.375667959542078</v>
      </c>
      <c r="G483" s="358">
        <v>2281062</v>
      </c>
    </row>
    <row r="484" spans="1:7" ht="12.75">
      <c r="A484" s="354"/>
      <c r="B484" s="389" t="s">
        <v>852</v>
      </c>
      <c r="C484" s="387">
        <v>16832850</v>
      </c>
      <c r="D484" s="356">
        <v>1000385</v>
      </c>
      <c r="E484" s="356">
        <v>710158</v>
      </c>
      <c r="F484" s="357">
        <v>4.2188815322420155</v>
      </c>
      <c r="G484" s="358">
        <v>710158</v>
      </c>
    </row>
    <row r="485" spans="1:7" ht="12.75" hidden="1">
      <c r="A485" s="354"/>
      <c r="B485" s="368" t="s">
        <v>893</v>
      </c>
      <c r="C485" s="387">
        <v>0</v>
      </c>
      <c r="D485" s="356">
        <v>0</v>
      </c>
      <c r="E485" s="356">
        <v>0</v>
      </c>
      <c r="F485" s="357">
        <v>0</v>
      </c>
      <c r="G485" s="358">
        <v>0</v>
      </c>
    </row>
    <row r="486" spans="1:7" ht="12.75">
      <c r="A486" s="354"/>
      <c r="B486" s="368" t="s">
        <v>853</v>
      </c>
      <c r="C486" s="387">
        <v>222100225</v>
      </c>
      <c r="D486" s="387">
        <v>19655487</v>
      </c>
      <c r="E486" s="387">
        <v>19519717</v>
      </c>
      <c r="F486" s="357">
        <v>8.788697535088044</v>
      </c>
      <c r="G486" s="358">
        <v>19519717</v>
      </c>
    </row>
    <row r="487" spans="1:7" ht="12.75">
      <c r="A487" s="354"/>
      <c r="B487" s="389" t="s">
        <v>874</v>
      </c>
      <c r="C487" s="387">
        <v>222100225</v>
      </c>
      <c r="D487" s="356">
        <v>19655487</v>
      </c>
      <c r="E487" s="356">
        <v>19519717</v>
      </c>
      <c r="F487" s="357">
        <v>8.788697535088044</v>
      </c>
      <c r="G487" s="358">
        <v>19519717</v>
      </c>
    </row>
    <row r="488" spans="1:7" ht="12.75" hidden="1">
      <c r="A488" s="354"/>
      <c r="B488" s="389" t="s">
        <v>854</v>
      </c>
      <c r="C488" s="387">
        <v>0</v>
      </c>
      <c r="D488" s="356">
        <v>0</v>
      </c>
      <c r="E488" s="356">
        <v>0</v>
      </c>
      <c r="F488" s="357" t="e">
        <v>#DIV/0!</v>
      </c>
      <c r="G488" s="358">
        <v>0</v>
      </c>
    </row>
    <row r="489" spans="1:7" ht="25.5">
      <c r="A489" s="354"/>
      <c r="B489" s="374" t="s">
        <v>857</v>
      </c>
      <c r="C489" s="387">
        <v>242510</v>
      </c>
      <c r="D489" s="387">
        <v>0</v>
      </c>
      <c r="E489" s="387">
        <v>0</v>
      </c>
      <c r="F489" s="357">
        <v>0</v>
      </c>
      <c r="G489" s="358">
        <v>0</v>
      </c>
    </row>
    <row r="490" spans="1:7" ht="12.75">
      <c r="A490" s="354"/>
      <c r="B490" s="369" t="s">
        <v>858</v>
      </c>
      <c r="C490" s="387">
        <v>242510</v>
      </c>
      <c r="D490" s="356">
        <v>0</v>
      </c>
      <c r="E490" s="356">
        <v>0</v>
      </c>
      <c r="F490" s="357">
        <v>0</v>
      </c>
      <c r="G490" s="358">
        <v>0</v>
      </c>
    </row>
    <row r="491" spans="1:7" ht="12.75">
      <c r="A491" s="354"/>
      <c r="B491" s="368" t="s">
        <v>796</v>
      </c>
      <c r="C491" s="356">
        <v>1910236</v>
      </c>
      <c r="D491" s="356">
        <v>177961</v>
      </c>
      <c r="E491" s="356">
        <v>0</v>
      </c>
      <c r="F491" s="357">
        <v>0</v>
      </c>
      <c r="G491" s="358">
        <v>0</v>
      </c>
    </row>
    <row r="492" spans="1:7" ht="51" hidden="1">
      <c r="A492" s="354"/>
      <c r="B492" s="369" t="s">
        <v>889</v>
      </c>
      <c r="C492" s="356">
        <v>0</v>
      </c>
      <c r="D492" s="356">
        <v>0</v>
      </c>
      <c r="E492" s="356">
        <v>0</v>
      </c>
      <c r="F492" s="357" t="e">
        <v>#DIV/0!</v>
      </c>
      <c r="G492" s="358">
        <v>0</v>
      </c>
    </row>
    <row r="493" spans="1:7" ht="25.5">
      <c r="A493" s="354"/>
      <c r="B493" s="369" t="s">
        <v>890</v>
      </c>
      <c r="C493" s="356">
        <v>1910236</v>
      </c>
      <c r="D493" s="356">
        <v>177961</v>
      </c>
      <c r="E493" s="356">
        <v>0</v>
      </c>
      <c r="F493" s="357">
        <v>0</v>
      </c>
      <c r="G493" s="358">
        <v>0</v>
      </c>
    </row>
    <row r="494" spans="1:7" ht="51">
      <c r="A494" s="354"/>
      <c r="B494" s="399" t="s">
        <v>891</v>
      </c>
      <c r="C494" s="356">
        <v>1910236</v>
      </c>
      <c r="D494" s="356">
        <v>177961</v>
      </c>
      <c r="E494" s="356">
        <v>0</v>
      </c>
      <c r="F494" s="357">
        <v>0</v>
      </c>
      <c r="G494" s="358">
        <v>0</v>
      </c>
    </row>
    <row r="495" spans="1:7" ht="12.75">
      <c r="A495" s="354"/>
      <c r="B495" s="372" t="s">
        <v>801</v>
      </c>
      <c r="C495" s="387">
        <v>2914630</v>
      </c>
      <c r="D495" s="387">
        <v>174941</v>
      </c>
      <c r="E495" s="387">
        <v>12320</v>
      </c>
      <c r="F495" s="357">
        <v>0.42269516199311746</v>
      </c>
      <c r="G495" s="358">
        <v>12320</v>
      </c>
    </row>
    <row r="496" spans="1:7" ht="12.75">
      <c r="A496" s="354"/>
      <c r="B496" s="368" t="s">
        <v>855</v>
      </c>
      <c r="C496" s="387">
        <v>2831976</v>
      </c>
      <c r="D496" s="356">
        <v>100041</v>
      </c>
      <c r="E496" s="356">
        <v>12320</v>
      </c>
      <c r="F496" s="357">
        <v>0.43503193529888673</v>
      </c>
      <c r="G496" s="358">
        <v>12320</v>
      </c>
    </row>
    <row r="497" spans="1:7" ht="12.75">
      <c r="A497" s="354"/>
      <c r="B497" s="368" t="s">
        <v>901</v>
      </c>
      <c r="C497" s="387">
        <v>82654</v>
      </c>
      <c r="D497" s="387">
        <v>74900</v>
      </c>
      <c r="E497" s="387">
        <v>0</v>
      </c>
      <c r="F497" s="357">
        <v>0</v>
      </c>
      <c r="G497" s="358">
        <v>0</v>
      </c>
    </row>
    <row r="498" spans="1:7" ht="38.25">
      <c r="A498" s="354"/>
      <c r="B498" s="369" t="s">
        <v>902</v>
      </c>
      <c r="C498" s="387">
        <v>82654</v>
      </c>
      <c r="D498" s="387">
        <v>74900</v>
      </c>
      <c r="E498" s="387">
        <v>0</v>
      </c>
      <c r="F498" s="357">
        <v>0</v>
      </c>
      <c r="G498" s="358">
        <v>0</v>
      </c>
    </row>
    <row r="499" spans="1:7" ht="25.5">
      <c r="A499" s="354"/>
      <c r="B499" s="399" t="s">
        <v>908</v>
      </c>
      <c r="C499" s="387">
        <v>82654</v>
      </c>
      <c r="D499" s="356">
        <v>74900</v>
      </c>
      <c r="E499" s="356">
        <v>0</v>
      </c>
      <c r="F499" s="357">
        <v>0</v>
      </c>
      <c r="G499" s="358">
        <v>0</v>
      </c>
    </row>
    <row r="500" spans="1:7" ht="12.75" hidden="1">
      <c r="A500" s="354"/>
      <c r="B500" s="364" t="s">
        <v>378</v>
      </c>
      <c r="C500" s="356">
        <v>0</v>
      </c>
      <c r="D500" s="356">
        <v>0</v>
      </c>
      <c r="E500" s="356" t="s">
        <v>374</v>
      </c>
      <c r="F500" s="357" t="s">
        <v>374</v>
      </c>
      <c r="G500" s="358" t="s">
        <v>374</v>
      </c>
    </row>
    <row r="501" spans="1:7" ht="12.75" hidden="1">
      <c r="A501" s="354"/>
      <c r="B501" s="364" t="s">
        <v>379</v>
      </c>
      <c r="C501" s="387">
        <v>0</v>
      </c>
      <c r="D501" s="387">
        <v>0</v>
      </c>
      <c r="E501" s="387">
        <v>0</v>
      </c>
      <c r="F501" s="357" t="s">
        <v>374</v>
      </c>
      <c r="G501" s="358">
        <v>0</v>
      </c>
    </row>
    <row r="502" spans="1:7" ht="12.75" hidden="1">
      <c r="A502" s="354"/>
      <c r="B502" s="372" t="s">
        <v>383</v>
      </c>
      <c r="C502" s="387">
        <v>0</v>
      </c>
      <c r="D502" s="387">
        <v>0</v>
      </c>
      <c r="E502" s="387">
        <v>0</v>
      </c>
      <c r="F502" s="357" t="s">
        <v>374</v>
      </c>
      <c r="G502" s="358">
        <v>0</v>
      </c>
    </row>
    <row r="503" spans="1:7" ht="12.75" hidden="1">
      <c r="A503" s="354"/>
      <c r="B503" s="368" t="s">
        <v>915</v>
      </c>
      <c r="C503" s="387">
        <v>0</v>
      </c>
      <c r="D503" s="387">
        <v>0</v>
      </c>
      <c r="E503" s="387">
        <v>0</v>
      </c>
      <c r="F503" s="357" t="s">
        <v>374</v>
      </c>
      <c r="G503" s="358">
        <v>0</v>
      </c>
    </row>
    <row r="504" spans="1:7" ht="12.75" hidden="1">
      <c r="A504" s="354"/>
      <c r="B504" s="372" t="s">
        <v>498</v>
      </c>
      <c r="C504" s="387">
        <v>0</v>
      </c>
      <c r="D504" s="387">
        <v>0</v>
      </c>
      <c r="E504" s="387">
        <v>0</v>
      </c>
      <c r="F504" s="357" t="s">
        <v>374</v>
      </c>
      <c r="G504" s="358">
        <v>0</v>
      </c>
    </row>
    <row r="505" spans="1:7" ht="38.25" hidden="1">
      <c r="A505" s="354"/>
      <c r="B505" s="374" t="s">
        <v>859</v>
      </c>
      <c r="C505" s="387">
        <v>0</v>
      </c>
      <c r="D505" s="387">
        <v>0</v>
      </c>
      <c r="E505" s="387">
        <v>0</v>
      </c>
      <c r="F505" s="357" t="s">
        <v>374</v>
      </c>
      <c r="G505" s="358">
        <v>0</v>
      </c>
    </row>
    <row r="506" spans="1:7" ht="41.25" customHeight="1" hidden="1">
      <c r="A506" s="354"/>
      <c r="B506" s="374" t="s">
        <v>879</v>
      </c>
      <c r="C506" s="387">
        <v>0</v>
      </c>
      <c r="D506" s="356">
        <v>0</v>
      </c>
      <c r="E506" s="356">
        <v>0</v>
      </c>
      <c r="F506" s="357" t="s">
        <v>374</v>
      </c>
      <c r="G506" s="358">
        <v>0</v>
      </c>
    </row>
    <row r="507" spans="1:7" ht="12.75">
      <c r="A507" s="354"/>
      <c r="B507" s="364"/>
      <c r="C507" s="356"/>
      <c r="D507" s="356"/>
      <c r="E507" s="356"/>
      <c r="F507" s="357"/>
      <c r="G507" s="358"/>
    </row>
    <row r="508" spans="1:7" ht="12.75">
      <c r="A508" s="354"/>
      <c r="B508" s="382" t="s">
        <v>916</v>
      </c>
      <c r="C508" s="351"/>
      <c r="D508" s="356"/>
      <c r="E508" s="356"/>
      <c r="F508" s="357"/>
      <c r="G508" s="358"/>
    </row>
    <row r="509" spans="1:7" ht="12.75">
      <c r="A509" s="354"/>
      <c r="B509" s="360" t="s">
        <v>843</v>
      </c>
      <c r="C509" s="385">
        <v>407698793</v>
      </c>
      <c r="D509" s="385">
        <v>24473945</v>
      </c>
      <c r="E509" s="385">
        <v>20610095</v>
      </c>
      <c r="F509" s="353">
        <v>5.055225905463987</v>
      </c>
      <c r="G509" s="312">
        <v>20610095</v>
      </c>
    </row>
    <row r="510" spans="1:7" ht="25.5">
      <c r="A510" s="354"/>
      <c r="B510" s="386" t="s">
        <v>844</v>
      </c>
      <c r="C510" s="387">
        <v>3114892</v>
      </c>
      <c r="D510" s="356">
        <v>239418</v>
      </c>
      <c r="E510" s="356">
        <v>345707</v>
      </c>
      <c r="F510" s="357">
        <v>11.098522838030982</v>
      </c>
      <c r="G510" s="358">
        <v>345707</v>
      </c>
    </row>
    <row r="511" spans="1:7" ht="12.75">
      <c r="A511" s="354"/>
      <c r="B511" s="372" t="s">
        <v>861</v>
      </c>
      <c r="C511" s="387">
        <v>36781950</v>
      </c>
      <c r="D511" s="356">
        <v>3970139</v>
      </c>
      <c r="E511" s="356">
        <v>0</v>
      </c>
      <c r="F511" s="357">
        <v>0</v>
      </c>
      <c r="G511" s="358">
        <v>0</v>
      </c>
    </row>
    <row r="512" spans="1:7" ht="25.5">
      <c r="A512" s="354"/>
      <c r="B512" s="374" t="s">
        <v>882</v>
      </c>
      <c r="C512" s="387">
        <v>1647372</v>
      </c>
      <c r="D512" s="356">
        <v>0</v>
      </c>
      <c r="E512" s="356">
        <v>0</v>
      </c>
      <c r="F512" s="357">
        <v>0</v>
      </c>
      <c r="G512" s="358">
        <v>0</v>
      </c>
    </row>
    <row r="513" spans="1:7" ht="12.75" hidden="1">
      <c r="A513" s="354"/>
      <c r="B513" s="386" t="s">
        <v>862</v>
      </c>
      <c r="C513" s="387">
        <v>0</v>
      </c>
      <c r="D513" s="387">
        <v>0</v>
      </c>
      <c r="E513" s="387">
        <v>0</v>
      </c>
      <c r="F513" s="357" t="e">
        <v>#DIV/0!</v>
      </c>
      <c r="G513" s="358">
        <v>0</v>
      </c>
    </row>
    <row r="514" spans="1:7" ht="12.75" hidden="1">
      <c r="A514" s="354"/>
      <c r="B514" s="368" t="s">
        <v>863</v>
      </c>
      <c r="C514" s="387">
        <v>0</v>
      </c>
      <c r="D514" s="387">
        <v>0</v>
      </c>
      <c r="E514" s="387">
        <v>0</v>
      </c>
      <c r="F514" s="357" t="e">
        <v>#DIV/0!</v>
      </c>
      <c r="G514" s="358">
        <v>0</v>
      </c>
    </row>
    <row r="515" spans="1:7" ht="12.75" customHeight="1" hidden="1">
      <c r="A515" s="354"/>
      <c r="B515" s="369" t="s">
        <v>864</v>
      </c>
      <c r="C515" s="387">
        <v>0</v>
      </c>
      <c r="D515" s="387">
        <v>0</v>
      </c>
      <c r="E515" s="387">
        <v>0</v>
      </c>
      <c r="F515" s="357" t="e">
        <v>#DIV/0!</v>
      </c>
      <c r="G515" s="358">
        <v>0</v>
      </c>
    </row>
    <row r="516" spans="1:7" ht="12.75" hidden="1">
      <c r="A516" s="354"/>
      <c r="B516" s="399" t="s">
        <v>865</v>
      </c>
      <c r="C516" s="387">
        <v>0</v>
      </c>
      <c r="D516" s="387">
        <v>0</v>
      </c>
      <c r="E516" s="387">
        <v>0</v>
      </c>
      <c r="F516" s="357" t="e">
        <v>#DIV/0!</v>
      </c>
      <c r="G516" s="358">
        <v>0</v>
      </c>
    </row>
    <row r="517" spans="1:7" ht="63.75" hidden="1">
      <c r="A517" s="354"/>
      <c r="B517" s="397" t="s">
        <v>866</v>
      </c>
      <c r="C517" s="387">
        <v>0</v>
      </c>
      <c r="D517" s="356">
        <v>0</v>
      </c>
      <c r="E517" s="356">
        <v>0</v>
      </c>
      <c r="F517" s="357" t="e">
        <v>#DIV/0!</v>
      </c>
      <c r="G517" s="358">
        <v>0</v>
      </c>
    </row>
    <row r="518" spans="1:7" ht="12.75">
      <c r="A518" s="354"/>
      <c r="B518" s="372" t="s">
        <v>845</v>
      </c>
      <c r="C518" s="387">
        <v>367801951</v>
      </c>
      <c r="D518" s="387">
        <v>20264388</v>
      </c>
      <c r="E518" s="387">
        <v>20264388</v>
      </c>
      <c r="F518" s="357">
        <v>5.50959230773629</v>
      </c>
      <c r="G518" s="358">
        <v>20264388</v>
      </c>
    </row>
    <row r="519" spans="1:7" ht="25.5">
      <c r="A519" s="354"/>
      <c r="B519" s="374" t="s">
        <v>846</v>
      </c>
      <c r="C519" s="387">
        <v>340184154</v>
      </c>
      <c r="D519" s="356">
        <v>20264388</v>
      </c>
      <c r="E519" s="356">
        <v>20264388</v>
      </c>
      <c r="F519" s="357">
        <v>5.956887692070454</v>
      </c>
      <c r="G519" s="358">
        <v>20264388</v>
      </c>
    </row>
    <row r="520" spans="1:7" ht="25.5">
      <c r="A520" s="354"/>
      <c r="B520" s="374" t="s">
        <v>914</v>
      </c>
      <c r="C520" s="387">
        <v>27617797</v>
      </c>
      <c r="D520" s="387">
        <v>0</v>
      </c>
      <c r="E520" s="356">
        <v>0</v>
      </c>
      <c r="F520" s="357">
        <v>0</v>
      </c>
      <c r="G520" s="358">
        <v>0</v>
      </c>
    </row>
    <row r="521" spans="1:7" ht="12.75">
      <c r="A521" s="354"/>
      <c r="B521" s="360" t="s">
        <v>847</v>
      </c>
      <c r="C521" s="351">
        <v>410890929</v>
      </c>
      <c r="D521" s="351">
        <v>21170767</v>
      </c>
      <c r="E521" s="351">
        <v>16239759</v>
      </c>
      <c r="F521" s="353">
        <v>3.9523284292313985</v>
      </c>
      <c r="G521" s="312">
        <v>16239759</v>
      </c>
    </row>
    <row r="522" spans="1:7" ht="12.75">
      <c r="A522" s="354"/>
      <c r="B522" s="372" t="s">
        <v>848</v>
      </c>
      <c r="C522" s="387">
        <v>216765959</v>
      </c>
      <c r="D522" s="387">
        <v>15848366</v>
      </c>
      <c r="E522" s="387">
        <v>12383260</v>
      </c>
      <c r="F522" s="357">
        <v>5.712732781995535</v>
      </c>
      <c r="G522" s="358">
        <v>12383260</v>
      </c>
    </row>
    <row r="523" spans="1:7" ht="12.75">
      <c r="A523" s="354"/>
      <c r="B523" s="368" t="s">
        <v>849</v>
      </c>
      <c r="C523" s="387">
        <v>84095435</v>
      </c>
      <c r="D523" s="387">
        <v>7016595</v>
      </c>
      <c r="E523" s="387">
        <v>4558972</v>
      </c>
      <c r="F523" s="357">
        <v>5.42118843906331</v>
      </c>
      <c r="G523" s="358">
        <v>4558972</v>
      </c>
    </row>
    <row r="524" spans="1:7" ht="12.75">
      <c r="A524" s="354"/>
      <c r="B524" s="389" t="s">
        <v>850</v>
      </c>
      <c r="C524" s="387">
        <v>5103448</v>
      </c>
      <c r="D524" s="356">
        <v>335441</v>
      </c>
      <c r="E524" s="356">
        <v>309101</v>
      </c>
      <c r="F524" s="357">
        <v>6.056709111173466</v>
      </c>
      <c r="G524" s="358">
        <v>309101</v>
      </c>
    </row>
    <row r="525" spans="1:7" ht="12.75">
      <c r="A525" s="354"/>
      <c r="B525" s="394" t="s">
        <v>851</v>
      </c>
      <c r="C525" s="387">
        <v>3925013</v>
      </c>
      <c r="D525" s="356">
        <v>263768</v>
      </c>
      <c r="E525" s="356">
        <v>249416</v>
      </c>
      <c r="F525" s="357">
        <v>6.354526723860532</v>
      </c>
      <c r="G525" s="358">
        <v>249416</v>
      </c>
    </row>
    <row r="526" spans="1:7" ht="12.75">
      <c r="A526" s="354"/>
      <c r="B526" s="389" t="s">
        <v>852</v>
      </c>
      <c r="C526" s="387">
        <v>78991987</v>
      </c>
      <c r="D526" s="356">
        <v>6681154</v>
      </c>
      <c r="E526" s="356">
        <v>4249871</v>
      </c>
      <c r="F526" s="357">
        <v>5.380129252857001</v>
      </c>
      <c r="G526" s="358">
        <v>4249871</v>
      </c>
    </row>
    <row r="527" spans="1:7" ht="12.75">
      <c r="A527" s="354"/>
      <c r="B527" s="368" t="s">
        <v>853</v>
      </c>
      <c r="C527" s="387">
        <v>63539001</v>
      </c>
      <c r="D527" s="387">
        <v>3902149</v>
      </c>
      <c r="E527" s="387">
        <v>3469149</v>
      </c>
      <c r="F527" s="357">
        <v>5.4598733776125945</v>
      </c>
      <c r="G527" s="358">
        <v>3469149</v>
      </c>
    </row>
    <row r="528" spans="1:7" ht="12.75">
      <c r="A528" s="354"/>
      <c r="B528" s="389" t="s">
        <v>874</v>
      </c>
      <c r="C528" s="387">
        <v>63539001</v>
      </c>
      <c r="D528" s="356">
        <v>3902149</v>
      </c>
      <c r="E528" s="356">
        <v>3469149</v>
      </c>
      <c r="F528" s="357">
        <v>5.4598733776125945</v>
      </c>
      <c r="G528" s="358">
        <v>3469149</v>
      </c>
    </row>
    <row r="529" spans="1:7" ht="12.75" hidden="1">
      <c r="A529" s="354"/>
      <c r="B529" s="389" t="s">
        <v>854</v>
      </c>
      <c r="C529" s="387">
        <v>0</v>
      </c>
      <c r="D529" s="356"/>
      <c r="E529" s="356"/>
      <c r="F529" s="357" t="e">
        <v>#DIV/0!</v>
      </c>
      <c r="G529" s="358">
        <v>0</v>
      </c>
    </row>
    <row r="530" spans="1:7" ht="25.5">
      <c r="A530" s="354"/>
      <c r="B530" s="374" t="s">
        <v>857</v>
      </c>
      <c r="C530" s="387">
        <v>238020</v>
      </c>
      <c r="D530" s="387">
        <v>63320</v>
      </c>
      <c r="E530" s="387">
        <v>49569</v>
      </c>
      <c r="F530" s="357">
        <v>20.825560877237205</v>
      </c>
      <c r="G530" s="358">
        <v>49569</v>
      </c>
    </row>
    <row r="531" spans="1:7" ht="25.5" hidden="1">
      <c r="A531" s="354"/>
      <c r="B531" s="369" t="s">
        <v>887</v>
      </c>
      <c r="C531" s="387">
        <v>0</v>
      </c>
      <c r="D531" s="356"/>
      <c r="E531" s="356"/>
      <c r="F531" s="357" t="e">
        <v>#DIV/0!</v>
      </c>
      <c r="G531" s="358">
        <v>0</v>
      </c>
    </row>
    <row r="532" spans="1:7" ht="12.75">
      <c r="A532" s="354"/>
      <c r="B532" s="369" t="s">
        <v>858</v>
      </c>
      <c r="C532" s="387">
        <v>238020</v>
      </c>
      <c r="D532" s="356">
        <v>63320</v>
      </c>
      <c r="E532" s="356">
        <v>49569</v>
      </c>
      <c r="F532" s="357">
        <v>20.825560877237205</v>
      </c>
      <c r="G532" s="358">
        <v>49569</v>
      </c>
    </row>
    <row r="533" spans="1:7" ht="12.75">
      <c r="A533" s="354"/>
      <c r="B533" s="368" t="s">
        <v>796</v>
      </c>
      <c r="C533" s="356">
        <v>68893503</v>
      </c>
      <c r="D533" s="356">
        <v>4866302</v>
      </c>
      <c r="E533" s="356">
        <v>4305570</v>
      </c>
      <c r="F533" s="357">
        <v>6.249602375422832</v>
      </c>
      <c r="G533" s="358">
        <v>4305570</v>
      </c>
    </row>
    <row r="534" spans="1:7" ht="25.5" hidden="1">
      <c r="A534" s="354"/>
      <c r="B534" s="369" t="s">
        <v>875</v>
      </c>
      <c r="C534" s="356">
        <v>0</v>
      </c>
      <c r="D534" s="356"/>
      <c r="E534" s="356"/>
      <c r="F534" s="357" t="e">
        <v>#DIV/0!</v>
      </c>
      <c r="G534" s="358">
        <v>0</v>
      </c>
    </row>
    <row r="535" spans="1:7" ht="38.25" hidden="1">
      <c r="A535" s="354"/>
      <c r="B535" s="399" t="s">
        <v>876</v>
      </c>
      <c r="C535" s="356">
        <v>0</v>
      </c>
      <c r="D535" s="356"/>
      <c r="E535" s="356"/>
      <c r="F535" s="357" t="e">
        <v>#DIV/0!</v>
      </c>
      <c r="G535" s="358">
        <v>0</v>
      </c>
    </row>
    <row r="536" spans="1:7" ht="25.5">
      <c r="A536" s="354"/>
      <c r="B536" s="369" t="s">
        <v>888</v>
      </c>
      <c r="C536" s="356">
        <v>67246131</v>
      </c>
      <c r="D536" s="356">
        <v>4866302</v>
      </c>
      <c r="E536" s="356">
        <v>4305570</v>
      </c>
      <c r="F536" s="357">
        <v>6.402702930225086</v>
      </c>
      <c r="G536" s="358">
        <v>4305570</v>
      </c>
    </row>
    <row r="537" spans="1:7" ht="51" hidden="1">
      <c r="A537" s="354"/>
      <c r="B537" s="369" t="s">
        <v>889</v>
      </c>
      <c r="C537" s="356">
        <v>0</v>
      </c>
      <c r="D537" s="356"/>
      <c r="E537" s="356"/>
      <c r="F537" s="357" t="e">
        <v>#DIV/0!</v>
      </c>
      <c r="G537" s="358">
        <v>0</v>
      </c>
    </row>
    <row r="538" spans="1:7" ht="51" hidden="1">
      <c r="A538" s="354"/>
      <c r="B538" s="369" t="s">
        <v>889</v>
      </c>
      <c r="C538" s="356">
        <v>0</v>
      </c>
      <c r="D538" s="356">
        <v>0</v>
      </c>
      <c r="E538" s="356">
        <v>0</v>
      </c>
      <c r="F538" s="357" t="e">
        <v>#DIV/0!</v>
      </c>
      <c r="G538" s="358">
        <v>0</v>
      </c>
    </row>
    <row r="539" spans="1:7" ht="25.5">
      <c r="A539" s="354"/>
      <c r="B539" s="369" t="s">
        <v>890</v>
      </c>
      <c r="C539" s="356">
        <v>1647372</v>
      </c>
      <c r="D539" s="356">
        <v>0</v>
      </c>
      <c r="E539" s="356">
        <v>0</v>
      </c>
      <c r="F539" s="357">
        <v>0</v>
      </c>
      <c r="G539" s="358">
        <v>0</v>
      </c>
    </row>
    <row r="540" spans="1:7" ht="51" hidden="1">
      <c r="A540" s="354"/>
      <c r="B540" s="399" t="s">
        <v>891</v>
      </c>
      <c r="C540" s="356">
        <v>0</v>
      </c>
      <c r="D540" s="356">
        <v>0</v>
      </c>
      <c r="E540" s="356">
        <v>0</v>
      </c>
      <c r="F540" s="357" t="e">
        <v>#DIV/0!</v>
      </c>
      <c r="G540" s="358">
        <v>0</v>
      </c>
    </row>
    <row r="541" spans="1:7" ht="76.5" customHeight="1">
      <c r="A541" s="354"/>
      <c r="B541" s="399" t="s">
        <v>900</v>
      </c>
      <c r="C541" s="356">
        <v>1647372</v>
      </c>
      <c r="D541" s="358">
        <v>0</v>
      </c>
      <c r="E541" s="356">
        <v>0</v>
      </c>
      <c r="F541" s="357">
        <v>0</v>
      </c>
      <c r="G541" s="358">
        <v>0</v>
      </c>
    </row>
    <row r="542" spans="1:7" ht="12.75">
      <c r="A542" s="354"/>
      <c r="B542" s="372" t="s">
        <v>801</v>
      </c>
      <c r="C542" s="387">
        <v>194124970</v>
      </c>
      <c r="D542" s="387">
        <v>5322401</v>
      </c>
      <c r="E542" s="387">
        <v>3856499</v>
      </c>
      <c r="F542" s="357">
        <v>1.986606359810384</v>
      </c>
      <c r="G542" s="358">
        <v>3856499</v>
      </c>
    </row>
    <row r="543" spans="1:7" ht="12.75">
      <c r="A543" s="354"/>
      <c r="B543" s="368" t="s">
        <v>855</v>
      </c>
      <c r="C543" s="387">
        <v>166507173</v>
      </c>
      <c r="D543" s="356">
        <v>5322401</v>
      </c>
      <c r="E543" s="356">
        <v>3856499</v>
      </c>
      <c r="F543" s="357">
        <v>2.3161158348415416</v>
      </c>
      <c r="G543" s="358">
        <v>3856499</v>
      </c>
    </row>
    <row r="544" spans="1:7" ht="12.75">
      <c r="A544" s="354"/>
      <c r="B544" s="368" t="s">
        <v>901</v>
      </c>
      <c r="C544" s="387">
        <v>27617797</v>
      </c>
      <c r="D544" s="387">
        <v>0</v>
      </c>
      <c r="E544" s="387">
        <v>0</v>
      </c>
      <c r="F544" s="357">
        <v>0</v>
      </c>
      <c r="G544" s="358">
        <v>0</v>
      </c>
    </row>
    <row r="545" spans="1:7" ht="38.25">
      <c r="A545" s="354"/>
      <c r="B545" s="369" t="s">
        <v>902</v>
      </c>
      <c r="C545" s="387">
        <v>27617797</v>
      </c>
      <c r="D545" s="387">
        <v>0</v>
      </c>
      <c r="E545" s="387">
        <v>0</v>
      </c>
      <c r="F545" s="357">
        <v>0</v>
      </c>
      <c r="G545" s="358">
        <v>0</v>
      </c>
    </row>
    <row r="546" spans="1:7" ht="25.5">
      <c r="A546" s="354"/>
      <c r="B546" s="399" t="s">
        <v>908</v>
      </c>
      <c r="C546" s="387">
        <v>27617797</v>
      </c>
      <c r="D546" s="356">
        <v>0</v>
      </c>
      <c r="E546" s="356">
        <v>0</v>
      </c>
      <c r="F546" s="357">
        <v>0</v>
      </c>
      <c r="G546" s="358">
        <v>0</v>
      </c>
    </row>
    <row r="547" spans="1:7" ht="25.5" hidden="1">
      <c r="A547" s="354"/>
      <c r="B547" s="369" t="s">
        <v>917</v>
      </c>
      <c r="C547" s="387">
        <v>0</v>
      </c>
      <c r="D547" s="387">
        <v>0</v>
      </c>
      <c r="E547" s="387">
        <v>0</v>
      </c>
      <c r="F547" s="357" t="e">
        <v>#DIV/0!</v>
      </c>
      <c r="G547" s="358">
        <v>0</v>
      </c>
    </row>
    <row r="548" spans="1:7" ht="38.25" hidden="1">
      <c r="A548" s="354"/>
      <c r="B548" s="399" t="s">
        <v>810</v>
      </c>
      <c r="C548" s="356">
        <v>0</v>
      </c>
      <c r="D548" s="356">
        <v>0</v>
      </c>
      <c r="E548" s="356">
        <v>0</v>
      </c>
      <c r="F548" s="357" t="e">
        <v>#DIV/0!</v>
      </c>
      <c r="G548" s="358">
        <v>0</v>
      </c>
    </row>
    <row r="549" spans="1:7" ht="25.5" hidden="1">
      <c r="A549" s="354"/>
      <c r="B549" s="369" t="s">
        <v>918</v>
      </c>
      <c r="C549" s="356">
        <v>0</v>
      </c>
      <c r="D549" s="356"/>
      <c r="E549" s="356"/>
      <c r="F549" s="357" t="e">
        <v>#DIV/0!</v>
      </c>
      <c r="G549" s="358">
        <v>0</v>
      </c>
    </row>
    <row r="550" spans="1:7" ht="12.75">
      <c r="A550" s="354"/>
      <c r="B550" s="364" t="s">
        <v>378</v>
      </c>
      <c r="C550" s="356">
        <v>-3192136</v>
      </c>
      <c r="D550" s="356">
        <v>3303178</v>
      </c>
      <c r="E550" s="356" t="s">
        <v>374</v>
      </c>
      <c r="F550" s="357" t="s">
        <v>374</v>
      </c>
      <c r="G550" s="356" t="s">
        <v>374</v>
      </c>
    </row>
    <row r="551" spans="1:7" ht="12.75">
      <c r="A551" s="354"/>
      <c r="B551" s="364" t="s">
        <v>379</v>
      </c>
      <c r="C551" s="387">
        <v>3192136</v>
      </c>
      <c r="D551" s="387">
        <v>-3303178</v>
      </c>
      <c r="E551" s="387">
        <v>-3303178</v>
      </c>
      <c r="F551" s="357" t="s">
        <v>374</v>
      </c>
      <c r="G551" s="358">
        <v>-3303178</v>
      </c>
    </row>
    <row r="552" spans="1:7" ht="12.75" hidden="1">
      <c r="A552" s="354"/>
      <c r="B552" s="372" t="s">
        <v>383</v>
      </c>
      <c r="C552" s="387">
        <v>0</v>
      </c>
      <c r="D552" s="387">
        <v>0</v>
      </c>
      <c r="E552" s="387">
        <v>0</v>
      </c>
      <c r="F552" s="357" t="e">
        <v>#DIV/0!</v>
      </c>
      <c r="G552" s="358">
        <v>0</v>
      </c>
    </row>
    <row r="553" spans="1:7" ht="12.75" hidden="1">
      <c r="A553" s="354"/>
      <c r="B553" s="372" t="s">
        <v>384</v>
      </c>
      <c r="C553" s="387">
        <v>0</v>
      </c>
      <c r="D553" s="387">
        <v>0</v>
      </c>
      <c r="E553" s="387">
        <v>0</v>
      </c>
      <c r="F553" s="357" t="e">
        <v>#DIV/0!</v>
      </c>
      <c r="G553" s="358">
        <v>0</v>
      </c>
    </row>
    <row r="554" spans="1:7" ht="12.75">
      <c r="A554" s="354"/>
      <c r="B554" s="372" t="s">
        <v>498</v>
      </c>
      <c r="C554" s="387">
        <v>3192136</v>
      </c>
      <c r="D554" s="387">
        <v>-3303178</v>
      </c>
      <c r="E554" s="387">
        <v>-3303178</v>
      </c>
      <c r="F554" s="357" t="s">
        <v>374</v>
      </c>
      <c r="G554" s="358">
        <v>-3303178</v>
      </c>
    </row>
    <row r="555" spans="1:7" ht="38.25" hidden="1">
      <c r="A555" s="354"/>
      <c r="B555" s="374" t="s">
        <v>859</v>
      </c>
      <c r="C555" s="387">
        <v>0</v>
      </c>
      <c r="D555" s="356">
        <v>0</v>
      </c>
      <c r="E555" s="356">
        <v>0</v>
      </c>
      <c r="F555" s="357" t="s">
        <v>374</v>
      </c>
      <c r="G555" s="358">
        <v>0</v>
      </c>
    </row>
    <row r="556" spans="1:7" ht="41.25" customHeight="1">
      <c r="A556" s="354"/>
      <c r="B556" s="374" t="s">
        <v>879</v>
      </c>
      <c r="C556" s="387">
        <v>3192136</v>
      </c>
      <c r="D556" s="356">
        <v>-3303178</v>
      </c>
      <c r="E556" s="356">
        <v>-3303178</v>
      </c>
      <c r="F556" s="357" t="s">
        <v>374</v>
      </c>
      <c r="G556" s="358">
        <v>-3303178</v>
      </c>
    </row>
    <row r="557" spans="1:7" ht="38.25" hidden="1">
      <c r="A557" s="354"/>
      <c r="B557" s="374" t="s">
        <v>815</v>
      </c>
      <c r="C557" s="356">
        <v>0</v>
      </c>
      <c r="D557" s="356"/>
      <c r="E557" s="356"/>
      <c r="F557" s="357" t="e">
        <v>#DIV/0!</v>
      </c>
      <c r="G557" s="358">
        <v>0</v>
      </c>
    </row>
    <row r="558" spans="1:7" ht="12.75">
      <c r="A558" s="354"/>
      <c r="B558" s="363"/>
      <c r="C558" s="356"/>
      <c r="D558" s="356"/>
      <c r="E558" s="356"/>
      <c r="F558" s="357"/>
      <c r="G558" s="358"/>
    </row>
    <row r="559" spans="1:7" ht="12.75">
      <c r="A559" s="354"/>
      <c r="B559" s="359" t="s">
        <v>919</v>
      </c>
      <c r="C559" s="351"/>
      <c r="D559" s="356"/>
      <c r="E559" s="356"/>
      <c r="F559" s="357"/>
      <c r="G559" s="358"/>
    </row>
    <row r="560" spans="1:7" ht="12.75">
      <c r="A560" s="354"/>
      <c r="B560" s="360" t="s">
        <v>843</v>
      </c>
      <c r="C560" s="385">
        <v>191845085</v>
      </c>
      <c r="D560" s="385">
        <v>13253717</v>
      </c>
      <c r="E560" s="385">
        <v>13137641</v>
      </c>
      <c r="F560" s="353">
        <v>6.848046693507942</v>
      </c>
      <c r="G560" s="312">
        <v>13137641</v>
      </c>
    </row>
    <row r="561" spans="1:7" ht="25.5">
      <c r="A561" s="354"/>
      <c r="B561" s="386" t="s">
        <v>844</v>
      </c>
      <c r="C561" s="387">
        <v>5764230</v>
      </c>
      <c r="D561" s="356">
        <v>501225</v>
      </c>
      <c r="E561" s="356">
        <v>385149</v>
      </c>
      <c r="F561" s="357">
        <v>6.6817077042380335</v>
      </c>
      <c r="G561" s="358">
        <v>385149</v>
      </c>
    </row>
    <row r="562" spans="1:7" ht="12.75" hidden="1">
      <c r="A562" s="354"/>
      <c r="B562" s="372" t="s">
        <v>861</v>
      </c>
      <c r="C562" s="387">
        <v>0</v>
      </c>
      <c r="D562" s="356">
        <v>0</v>
      </c>
      <c r="E562" s="356">
        <v>0</v>
      </c>
      <c r="F562" s="357" t="e">
        <v>#DIV/0!</v>
      </c>
      <c r="G562" s="358">
        <v>0</v>
      </c>
    </row>
    <row r="563" spans="1:7" ht="12.75" hidden="1">
      <c r="A563" s="354"/>
      <c r="B563" s="386" t="s">
        <v>862</v>
      </c>
      <c r="C563" s="387">
        <v>0</v>
      </c>
      <c r="D563" s="387">
        <v>0</v>
      </c>
      <c r="E563" s="387">
        <v>0</v>
      </c>
      <c r="F563" s="357" t="e">
        <v>#DIV/0!</v>
      </c>
      <c r="G563" s="358">
        <v>0</v>
      </c>
    </row>
    <row r="564" spans="1:7" ht="12.75" hidden="1">
      <c r="A564" s="354"/>
      <c r="B564" s="368" t="s">
        <v>863</v>
      </c>
      <c r="C564" s="387">
        <v>0</v>
      </c>
      <c r="D564" s="387">
        <v>0</v>
      </c>
      <c r="E564" s="387">
        <v>0</v>
      </c>
      <c r="F564" s="357" t="e">
        <v>#DIV/0!</v>
      </c>
      <c r="G564" s="358">
        <v>0</v>
      </c>
    </row>
    <row r="565" spans="1:7" ht="25.5" hidden="1">
      <c r="A565" s="354"/>
      <c r="B565" s="369" t="s">
        <v>864</v>
      </c>
      <c r="C565" s="387">
        <v>0</v>
      </c>
      <c r="D565" s="387">
        <v>0</v>
      </c>
      <c r="E565" s="387">
        <v>0</v>
      </c>
      <c r="F565" s="357" t="e">
        <v>#DIV/0!</v>
      </c>
      <c r="G565" s="358">
        <v>0</v>
      </c>
    </row>
    <row r="566" spans="1:7" ht="12.75" hidden="1">
      <c r="A566" s="354"/>
      <c r="B566" s="399" t="s">
        <v>865</v>
      </c>
      <c r="C566" s="387">
        <v>0</v>
      </c>
      <c r="D566" s="387">
        <v>0</v>
      </c>
      <c r="E566" s="387">
        <v>0</v>
      </c>
      <c r="F566" s="357" t="e">
        <v>#DIV/0!</v>
      </c>
      <c r="G566" s="358">
        <v>0</v>
      </c>
    </row>
    <row r="567" spans="1:7" ht="63.75" hidden="1">
      <c r="A567" s="354"/>
      <c r="B567" s="397" t="s">
        <v>866</v>
      </c>
      <c r="C567" s="387">
        <v>0</v>
      </c>
      <c r="D567" s="387">
        <v>0</v>
      </c>
      <c r="E567" s="387">
        <v>0</v>
      </c>
      <c r="F567" s="357" t="e">
        <v>#DIV/0!</v>
      </c>
      <c r="G567" s="358">
        <v>0</v>
      </c>
    </row>
    <row r="568" spans="1:7" ht="12.75">
      <c r="A568" s="354"/>
      <c r="B568" s="372" t="s">
        <v>845</v>
      </c>
      <c r="C568" s="387">
        <v>186080855</v>
      </c>
      <c r="D568" s="387">
        <v>12752492</v>
      </c>
      <c r="E568" s="387">
        <v>12752492</v>
      </c>
      <c r="F568" s="357">
        <v>6.8531993793773145</v>
      </c>
      <c r="G568" s="358">
        <v>12752492</v>
      </c>
    </row>
    <row r="569" spans="1:7" ht="25.5">
      <c r="A569" s="354"/>
      <c r="B569" s="374" t="s">
        <v>846</v>
      </c>
      <c r="C569" s="387">
        <v>179648585</v>
      </c>
      <c r="D569" s="356">
        <v>12652492</v>
      </c>
      <c r="E569" s="356">
        <v>12652492</v>
      </c>
      <c r="F569" s="357">
        <v>7.042912138717932</v>
      </c>
      <c r="G569" s="358">
        <v>12652492</v>
      </c>
    </row>
    <row r="570" spans="1:7" ht="25.5">
      <c r="A570" s="354"/>
      <c r="B570" s="374" t="s">
        <v>914</v>
      </c>
      <c r="C570" s="387">
        <v>6432270</v>
      </c>
      <c r="D570" s="356">
        <v>100000</v>
      </c>
      <c r="E570" s="356">
        <v>100000</v>
      </c>
      <c r="F570" s="357">
        <v>1.5546611071985472</v>
      </c>
      <c r="G570" s="358">
        <v>100000</v>
      </c>
    </row>
    <row r="571" spans="1:7" ht="12.75">
      <c r="A571" s="354"/>
      <c r="B571" s="360" t="s">
        <v>847</v>
      </c>
      <c r="C571" s="351">
        <v>191845085</v>
      </c>
      <c r="D571" s="351">
        <v>13253717</v>
      </c>
      <c r="E571" s="351">
        <v>12793551</v>
      </c>
      <c r="F571" s="353">
        <v>6.668688436818697</v>
      </c>
      <c r="G571" s="312">
        <v>12793551</v>
      </c>
    </row>
    <row r="572" spans="1:7" ht="12.75">
      <c r="A572" s="354"/>
      <c r="B572" s="372" t="s">
        <v>848</v>
      </c>
      <c r="C572" s="387">
        <v>189483164</v>
      </c>
      <c r="D572" s="387">
        <v>13203553</v>
      </c>
      <c r="E572" s="387">
        <v>12747532</v>
      </c>
      <c r="F572" s="357">
        <v>6.727527517959326</v>
      </c>
      <c r="G572" s="358">
        <v>12747532</v>
      </c>
    </row>
    <row r="573" spans="1:7" ht="12.75">
      <c r="A573" s="354"/>
      <c r="B573" s="368" t="s">
        <v>849</v>
      </c>
      <c r="C573" s="387">
        <v>48699999</v>
      </c>
      <c r="D573" s="387">
        <v>3380963</v>
      </c>
      <c r="E573" s="387">
        <v>3193234</v>
      </c>
      <c r="F573" s="357">
        <v>6.556948799937347</v>
      </c>
      <c r="G573" s="358">
        <v>3193234</v>
      </c>
    </row>
    <row r="574" spans="1:7" ht="12.75">
      <c r="A574" s="354"/>
      <c r="B574" s="389" t="s">
        <v>850</v>
      </c>
      <c r="C574" s="387">
        <v>30169878</v>
      </c>
      <c r="D574" s="356">
        <v>1920853</v>
      </c>
      <c r="E574" s="356">
        <v>1848270</v>
      </c>
      <c r="F574" s="357">
        <v>6.126209724812278</v>
      </c>
      <c r="G574" s="358">
        <v>1848270</v>
      </c>
    </row>
    <row r="575" spans="1:7" ht="12.75">
      <c r="A575" s="354"/>
      <c r="B575" s="394" t="s">
        <v>851</v>
      </c>
      <c r="C575" s="387">
        <v>23913062</v>
      </c>
      <c r="D575" s="356">
        <v>1468594</v>
      </c>
      <c r="E575" s="356">
        <v>1424437</v>
      </c>
      <c r="F575" s="357">
        <v>5.956731931694904</v>
      </c>
      <c r="G575" s="358">
        <v>1424437</v>
      </c>
    </row>
    <row r="576" spans="1:7" ht="12.75">
      <c r="A576" s="354"/>
      <c r="B576" s="389" t="s">
        <v>852</v>
      </c>
      <c r="C576" s="387">
        <v>18530121</v>
      </c>
      <c r="D576" s="356">
        <v>1460110</v>
      </c>
      <c r="E576" s="356">
        <v>1344964</v>
      </c>
      <c r="F576" s="357">
        <v>7.258258054548052</v>
      </c>
      <c r="G576" s="358">
        <v>1344964</v>
      </c>
    </row>
    <row r="577" spans="1:7" ht="12.75">
      <c r="A577" s="354"/>
      <c r="B577" s="368" t="s">
        <v>893</v>
      </c>
      <c r="C577" s="387">
        <v>3000</v>
      </c>
      <c r="D577" s="356">
        <v>0</v>
      </c>
      <c r="E577" s="356">
        <v>0</v>
      </c>
      <c r="F577" s="357">
        <v>0</v>
      </c>
      <c r="G577" s="358">
        <v>0</v>
      </c>
    </row>
    <row r="578" spans="1:7" ht="12.75">
      <c r="A578" s="354"/>
      <c r="B578" s="368" t="s">
        <v>853</v>
      </c>
      <c r="C578" s="387">
        <v>116560183</v>
      </c>
      <c r="D578" s="387">
        <v>8448190</v>
      </c>
      <c r="E578" s="387">
        <v>8279898</v>
      </c>
      <c r="F578" s="357">
        <v>7.103538950346364</v>
      </c>
      <c r="G578" s="358">
        <v>8279898</v>
      </c>
    </row>
    <row r="579" spans="1:7" ht="12.75">
      <c r="A579" s="354"/>
      <c r="B579" s="389" t="s">
        <v>874</v>
      </c>
      <c r="C579" s="387">
        <v>8399840</v>
      </c>
      <c r="D579" s="356">
        <v>427384</v>
      </c>
      <c r="E579" s="356">
        <v>286579</v>
      </c>
      <c r="F579" s="357">
        <v>3.411719747042801</v>
      </c>
      <c r="G579" s="358">
        <v>286579</v>
      </c>
    </row>
    <row r="580" spans="1:7" ht="12.75">
      <c r="A580" s="354"/>
      <c r="B580" s="389" t="s">
        <v>854</v>
      </c>
      <c r="C580" s="387">
        <v>108160343</v>
      </c>
      <c r="D580" s="356">
        <v>8020806</v>
      </c>
      <c r="E580" s="356">
        <v>7993319</v>
      </c>
      <c r="F580" s="357">
        <v>7.390249307918707</v>
      </c>
      <c r="G580" s="358">
        <v>7993319</v>
      </c>
    </row>
    <row r="581" spans="1:7" ht="25.5">
      <c r="A581" s="354"/>
      <c r="B581" s="374" t="s">
        <v>857</v>
      </c>
      <c r="C581" s="387">
        <v>4215</v>
      </c>
      <c r="D581" s="387">
        <v>0</v>
      </c>
      <c r="E581" s="387">
        <v>0</v>
      </c>
      <c r="F581" s="357">
        <v>0</v>
      </c>
      <c r="G581" s="358">
        <v>0</v>
      </c>
    </row>
    <row r="582" spans="1:7" ht="25.5" hidden="1">
      <c r="A582" s="354"/>
      <c r="B582" s="369" t="s">
        <v>887</v>
      </c>
      <c r="C582" s="387">
        <v>0</v>
      </c>
      <c r="D582" s="356"/>
      <c r="E582" s="356"/>
      <c r="F582" s="357" t="e">
        <v>#DIV/0!</v>
      </c>
      <c r="G582" s="358">
        <v>0</v>
      </c>
    </row>
    <row r="583" spans="1:7" ht="12.75">
      <c r="A583" s="354"/>
      <c r="B583" s="369" t="s">
        <v>858</v>
      </c>
      <c r="C583" s="387">
        <v>4215</v>
      </c>
      <c r="D583" s="356">
        <v>0</v>
      </c>
      <c r="E583" s="356">
        <v>0</v>
      </c>
      <c r="F583" s="357">
        <v>0</v>
      </c>
      <c r="G583" s="358">
        <v>0</v>
      </c>
    </row>
    <row r="584" spans="1:7" ht="12.75">
      <c r="A584" s="354"/>
      <c r="B584" s="368" t="s">
        <v>796</v>
      </c>
      <c r="C584" s="356">
        <v>24215767</v>
      </c>
      <c r="D584" s="356">
        <v>1374400</v>
      </c>
      <c r="E584" s="356">
        <v>1274400</v>
      </c>
      <c r="F584" s="357">
        <v>5.262686909731168</v>
      </c>
      <c r="G584" s="358">
        <v>1274400</v>
      </c>
    </row>
    <row r="585" spans="1:7" ht="25.5">
      <c r="A585" s="354"/>
      <c r="B585" s="369" t="s">
        <v>875</v>
      </c>
      <c r="C585" s="356">
        <v>17558497</v>
      </c>
      <c r="D585" s="356">
        <v>1274400</v>
      </c>
      <c r="E585" s="356">
        <v>1274400</v>
      </c>
      <c r="F585" s="357">
        <v>7.2580244197439</v>
      </c>
      <c r="G585" s="358">
        <v>1274400</v>
      </c>
    </row>
    <row r="586" spans="1:7" ht="38.25">
      <c r="A586" s="354"/>
      <c r="B586" s="399" t="s">
        <v>876</v>
      </c>
      <c r="C586" s="356">
        <v>17558497</v>
      </c>
      <c r="D586" s="356">
        <v>1274400</v>
      </c>
      <c r="E586" s="356">
        <v>1274400</v>
      </c>
      <c r="F586" s="357">
        <v>7.2580244197439</v>
      </c>
      <c r="G586" s="358">
        <v>1274400</v>
      </c>
    </row>
    <row r="587" spans="1:7" ht="25.5">
      <c r="A587" s="354"/>
      <c r="B587" s="369" t="s">
        <v>888</v>
      </c>
      <c r="C587" s="356">
        <v>225000</v>
      </c>
      <c r="D587" s="356">
        <v>0</v>
      </c>
      <c r="E587" s="356">
        <v>0</v>
      </c>
      <c r="F587" s="357">
        <v>0</v>
      </c>
      <c r="G587" s="358">
        <v>0</v>
      </c>
    </row>
    <row r="588" spans="1:7" ht="51" hidden="1">
      <c r="A588" s="354"/>
      <c r="B588" s="369" t="s">
        <v>889</v>
      </c>
      <c r="C588" s="356">
        <v>0</v>
      </c>
      <c r="D588" s="356">
        <v>0</v>
      </c>
      <c r="E588" s="356">
        <v>0</v>
      </c>
      <c r="F588" s="357" t="e">
        <v>#DIV/0!</v>
      </c>
      <c r="G588" s="358">
        <v>0</v>
      </c>
    </row>
    <row r="589" spans="1:7" ht="25.5">
      <c r="A589" s="354"/>
      <c r="B589" s="369" t="s">
        <v>890</v>
      </c>
      <c r="C589" s="356">
        <v>6432270</v>
      </c>
      <c r="D589" s="356">
        <v>100000</v>
      </c>
      <c r="E589" s="356">
        <v>0</v>
      </c>
      <c r="F589" s="357">
        <v>0</v>
      </c>
      <c r="G589" s="358">
        <v>0</v>
      </c>
    </row>
    <row r="590" spans="1:7" ht="51">
      <c r="A590" s="354"/>
      <c r="B590" s="399" t="s">
        <v>891</v>
      </c>
      <c r="C590" s="356">
        <v>6432270</v>
      </c>
      <c r="D590" s="356">
        <v>100000</v>
      </c>
      <c r="E590" s="356">
        <v>0</v>
      </c>
      <c r="F590" s="357">
        <v>0</v>
      </c>
      <c r="G590" s="358">
        <v>0</v>
      </c>
    </row>
    <row r="591" spans="1:7" ht="12.75">
      <c r="A591" s="354"/>
      <c r="B591" s="372" t="s">
        <v>801</v>
      </c>
      <c r="C591" s="387">
        <v>2361921</v>
      </c>
      <c r="D591" s="387">
        <v>50164</v>
      </c>
      <c r="E591" s="387">
        <v>46019</v>
      </c>
      <c r="F591" s="357">
        <v>1.948371685589823</v>
      </c>
      <c r="G591" s="358">
        <v>46019</v>
      </c>
    </row>
    <row r="592" spans="1:7" ht="12.75">
      <c r="A592" s="354"/>
      <c r="B592" s="368" t="s">
        <v>855</v>
      </c>
      <c r="C592" s="387">
        <v>2361921</v>
      </c>
      <c r="D592" s="356">
        <v>50164</v>
      </c>
      <c r="E592" s="356">
        <v>46019</v>
      </c>
      <c r="F592" s="357">
        <v>1.948371685589823</v>
      </c>
      <c r="G592" s="358">
        <v>46019</v>
      </c>
    </row>
    <row r="593" spans="1:7" ht="12.75" hidden="1">
      <c r="A593" s="354"/>
      <c r="B593" s="368" t="s">
        <v>901</v>
      </c>
      <c r="C593" s="387">
        <v>0</v>
      </c>
      <c r="D593" s="387">
        <v>0</v>
      </c>
      <c r="E593" s="387">
        <v>0</v>
      </c>
      <c r="F593" s="357" t="e">
        <v>#DIV/0!</v>
      </c>
      <c r="G593" s="358">
        <v>0</v>
      </c>
    </row>
    <row r="594" spans="1:7" ht="25.5" hidden="1">
      <c r="A594" s="354"/>
      <c r="B594" s="369" t="s">
        <v>917</v>
      </c>
      <c r="C594" s="387">
        <v>0</v>
      </c>
      <c r="D594" s="356"/>
      <c r="E594" s="356"/>
      <c r="F594" s="357" t="e">
        <v>#DIV/0!</v>
      </c>
      <c r="G594" s="358">
        <v>0</v>
      </c>
    </row>
    <row r="595" spans="1:7" ht="38.25" hidden="1">
      <c r="A595" s="354"/>
      <c r="B595" s="399" t="s">
        <v>810</v>
      </c>
      <c r="C595" s="356">
        <v>0</v>
      </c>
      <c r="D595" s="356"/>
      <c r="E595" s="356"/>
      <c r="F595" s="357" t="e">
        <v>#DIV/0!</v>
      </c>
      <c r="G595" s="358">
        <v>0</v>
      </c>
    </row>
    <row r="596" spans="1:7" ht="25.5" hidden="1">
      <c r="A596" s="354"/>
      <c r="B596" s="369" t="s">
        <v>918</v>
      </c>
      <c r="C596" s="356">
        <v>0</v>
      </c>
      <c r="D596" s="356"/>
      <c r="E596" s="356"/>
      <c r="F596" s="357" t="e">
        <v>#DIV/0!</v>
      </c>
      <c r="G596" s="358">
        <v>0</v>
      </c>
    </row>
    <row r="597" spans="1:7" ht="12.75" hidden="1">
      <c r="A597" s="354"/>
      <c r="B597" s="364" t="s">
        <v>378</v>
      </c>
      <c r="C597" s="356">
        <v>0</v>
      </c>
      <c r="D597" s="356"/>
      <c r="E597" s="356"/>
      <c r="F597" s="357" t="e">
        <v>#DIV/0!</v>
      </c>
      <c r="G597" s="358">
        <v>0</v>
      </c>
    </row>
    <row r="598" spans="1:7" ht="12.75" hidden="1">
      <c r="A598" s="354"/>
      <c r="B598" s="364" t="s">
        <v>379</v>
      </c>
      <c r="C598" s="387">
        <v>0</v>
      </c>
      <c r="D598" s="356"/>
      <c r="E598" s="356"/>
      <c r="F598" s="357" t="e">
        <v>#DIV/0!</v>
      </c>
      <c r="G598" s="358">
        <v>0</v>
      </c>
    </row>
    <row r="599" spans="1:7" ht="12.75" hidden="1">
      <c r="A599" s="354"/>
      <c r="B599" s="372" t="s">
        <v>383</v>
      </c>
      <c r="C599" s="387">
        <v>0</v>
      </c>
      <c r="D599" s="356"/>
      <c r="E599" s="356"/>
      <c r="F599" s="357" t="e">
        <v>#DIV/0!</v>
      </c>
      <c r="G599" s="358">
        <v>0</v>
      </c>
    </row>
    <row r="600" spans="1:7" ht="12.75" hidden="1">
      <c r="A600" s="354"/>
      <c r="B600" s="372" t="s">
        <v>384</v>
      </c>
      <c r="C600" s="387">
        <v>0</v>
      </c>
      <c r="D600" s="356"/>
      <c r="E600" s="356"/>
      <c r="F600" s="357" t="e">
        <v>#DIV/0!</v>
      </c>
      <c r="G600" s="358">
        <v>0</v>
      </c>
    </row>
    <row r="601" spans="1:7" ht="12.75" hidden="1">
      <c r="A601" s="354"/>
      <c r="B601" s="372" t="s">
        <v>498</v>
      </c>
      <c r="C601" s="387">
        <v>0</v>
      </c>
      <c r="D601" s="356"/>
      <c r="E601" s="356"/>
      <c r="F601" s="357" t="e">
        <v>#DIV/0!</v>
      </c>
      <c r="G601" s="358">
        <v>0</v>
      </c>
    </row>
    <row r="602" spans="1:7" ht="38.25" hidden="1">
      <c r="A602" s="354"/>
      <c r="B602" s="374" t="s">
        <v>859</v>
      </c>
      <c r="C602" s="387">
        <v>0</v>
      </c>
      <c r="D602" s="356"/>
      <c r="E602" s="356"/>
      <c r="F602" s="357" t="e">
        <v>#DIV/0!</v>
      </c>
      <c r="G602" s="358">
        <v>0</v>
      </c>
    </row>
    <row r="603" spans="1:7" ht="51" hidden="1">
      <c r="A603" s="354"/>
      <c r="B603" s="374" t="s">
        <v>879</v>
      </c>
      <c r="C603" s="387">
        <v>0</v>
      </c>
      <c r="D603" s="356"/>
      <c r="E603" s="356"/>
      <c r="F603" s="357" t="e">
        <v>#DIV/0!</v>
      </c>
      <c r="G603" s="358">
        <v>0</v>
      </c>
    </row>
    <row r="604" spans="1:7" ht="38.25" hidden="1">
      <c r="A604" s="354"/>
      <c r="B604" s="374" t="s">
        <v>815</v>
      </c>
      <c r="C604" s="356">
        <v>0</v>
      </c>
      <c r="D604" s="356"/>
      <c r="E604" s="356"/>
      <c r="F604" s="357" t="e">
        <v>#DIV/0!</v>
      </c>
      <c r="G604" s="358">
        <v>0</v>
      </c>
    </row>
    <row r="605" spans="1:7" ht="12.75" hidden="1">
      <c r="A605" s="354"/>
      <c r="B605" s="368" t="s">
        <v>901</v>
      </c>
      <c r="C605" s="356">
        <v>0</v>
      </c>
      <c r="D605" s="356">
        <v>0</v>
      </c>
      <c r="E605" s="356">
        <v>0</v>
      </c>
      <c r="F605" s="357" t="e">
        <v>#DIV/0!</v>
      </c>
      <c r="G605" s="358">
        <v>0</v>
      </c>
    </row>
    <row r="606" spans="1:7" ht="25.5" hidden="1">
      <c r="A606" s="354"/>
      <c r="B606" s="369" t="s">
        <v>908</v>
      </c>
      <c r="C606" s="356">
        <v>0</v>
      </c>
      <c r="D606" s="356">
        <v>0</v>
      </c>
      <c r="E606" s="356">
        <v>0</v>
      </c>
      <c r="F606" s="357" t="e">
        <v>#DIV/0!</v>
      </c>
      <c r="G606" s="358">
        <v>0</v>
      </c>
    </row>
    <row r="607" spans="1:7" ht="25.5" hidden="1">
      <c r="A607" s="354"/>
      <c r="B607" s="369" t="s">
        <v>908</v>
      </c>
      <c r="C607" s="356">
        <v>0</v>
      </c>
      <c r="D607" s="356">
        <v>0</v>
      </c>
      <c r="E607" s="356">
        <v>0</v>
      </c>
      <c r="F607" s="357" t="e">
        <v>#DIV/0!</v>
      </c>
      <c r="G607" s="358">
        <v>0</v>
      </c>
    </row>
    <row r="608" spans="1:7" ht="12.75" hidden="1">
      <c r="A608" s="354"/>
      <c r="B608" s="364" t="s">
        <v>378</v>
      </c>
      <c r="C608" s="356">
        <v>0</v>
      </c>
      <c r="D608" s="356">
        <v>0</v>
      </c>
      <c r="E608" s="356" t="s">
        <v>374</v>
      </c>
      <c r="F608" s="357" t="s">
        <v>374</v>
      </c>
      <c r="G608" s="356" t="s">
        <v>374</v>
      </c>
    </row>
    <row r="609" spans="1:7" ht="12.75" hidden="1">
      <c r="A609" s="354"/>
      <c r="B609" s="364" t="s">
        <v>379</v>
      </c>
      <c r="C609" s="356">
        <v>0</v>
      </c>
      <c r="D609" s="356">
        <v>0</v>
      </c>
      <c r="E609" s="356">
        <v>0</v>
      </c>
      <c r="F609" s="357" t="s">
        <v>374</v>
      </c>
      <c r="G609" s="358">
        <v>0</v>
      </c>
    </row>
    <row r="610" spans="1:7" ht="12.75" hidden="1">
      <c r="A610" s="354"/>
      <c r="B610" s="372" t="s">
        <v>498</v>
      </c>
      <c r="C610" s="356">
        <v>0</v>
      </c>
      <c r="D610" s="356">
        <v>0</v>
      </c>
      <c r="E610" s="356">
        <v>0</v>
      </c>
      <c r="F610" s="357" t="s">
        <v>374</v>
      </c>
      <c r="G610" s="358">
        <v>0</v>
      </c>
    </row>
    <row r="611" spans="1:7" ht="38.25" hidden="1">
      <c r="A611" s="354"/>
      <c r="B611" s="374" t="s">
        <v>859</v>
      </c>
      <c r="C611" s="356">
        <v>0</v>
      </c>
      <c r="D611" s="356">
        <v>0</v>
      </c>
      <c r="E611" s="356">
        <v>0</v>
      </c>
      <c r="F611" s="357" t="s">
        <v>374</v>
      </c>
      <c r="G611" s="358">
        <v>0</v>
      </c>
    </row>
    <row r="612" spans="1:7" ht="12.75">
      <c r="A612" s="354"/>
      <c r="B612" s="366"/>
      <c r="C612" s="356"/>
      <c r="D612" s="356"/>
      <c r="E612" s="356"/>
      <c r="F612" s="357"/>
      <c r="G612" s="358"/>
    </row>
    <row r="613" spans="1:7" ht="12.75">
      <c r="A613" s="354"/>
      <c r="B613" s="359" t="s">
        <v>920</v>
      </c>
      <c r="C613" s="351"/>
      <c r="D613" s="356"/>
      <c r="E613" s="356"/>
      <c r="F613" s="357"/>
      <c r="G613" s="358"/>
    </row>
    <row r="614" spans="1:7" ht="12.75">
      <c r="A614" s="354"/>
      <c r="B614" s="360" t="s">
        <v>843</v>
      </c>
      <c r="C614" s="385">
        <v>98237835</v>
      </c>
      <c r="D614" s="385">
        <v>6247192</v>
      </c>
      <c r="E614" s="385">
        <v>6234411</v>
      </c>
      <c r="F614" s="353">
        <v>6.34624225991951</v>
      </c>
      <c r="G614" s="312">
        <v>6234411</v>
      </c>
    </row>
    <row r="615" spans="1:7" ht="25.5">
      <c r="A615" s="354"/>
      <c r="B615" s="386" t="s">
        <v>844</v>
      </c>
      <c r="C615" s="387">
        <v>14120919</v>
      </c>
      <c r="D615" s="356">
        <v>860443</v>
      </c>
      <c r="E615" s="356">
        <v>855062</v>
      </c>
      <c r="F615" s="357">
        <v>6.055285778496428</v>
      </c>
      <c r="G615" s="358">
        <v>855062</v>
      </c>
    </row>
    <row r="616" spans="1:7" ht="12.75">
      <c r="A616" s="354"/>
      <c r="B616" s="372" t="s">
        <v>861</v>
      </c>
      <c r="C616" s="387">
        <v>27782</v>
      </c>
      <c r="D616" s="356">
        <v>7400</v>
      </c>
      <c r="E616" s="356">
        <v>0</v>
      </c>
      <c r="F616" s="357">
        <v>0</v>
      </c>
      <c r="G616" s="358">
        <v>0</v>
      </c>
    </row>
    <row r="617" spans="1:7" ht="12.75" hidden="1">
      <c r="A617" s="354"/>
      <c r="B617" s="372" t="s">
        <v>862</v>
      </c>
      <c r="C617" s="387">
        <v>0</v>
      </c>
      <c r="D617" s="387">
        <v>0</v>
      </c>
      <c r="E617" s="387">
        <v>0</v>
      </c>
      <c r="F617" s="357" t="e">
        <v>#DIV/0!</v>
      </c>
      <c r="G617" s="358">
        <v>0</v>
      </c>
    </row>
    <row r="618" spans="1:7" ht="12.75" hidden="1">
      <c r="A618" s="354"/>
      <c r="B618" s="368" t="s">
        <v>863</v>
      </c>
      <c r="C618" s="387">
        <v>0</v>
      </c>
      <c r="D618" s="387">
        <v>0</v>
      </c>
      <c r="E618" s="387">
        <v>0</v>
      </c>
      <c r="F618" s="357" t="e">
        <v>#DIV/0!</v>
      </c>
      <c r="G618" s="358">
        <v>0</v>
      </c>
    </row>
    <row r="619" spans="1:7" ht="12.75" hidden="1">
      <c r="A619" s="354"/>
      <c r="B619" s="389" t="s">
        <v>864</v>
      </c>
      <c r="C619" s="387">
        <v>0</v>
      </c>
      <c r="D619" s="387">
        <v>0</v>
      </c>
      <c r="E619" s="387">
        <v>0</v>
      </c>
      <c r="F619" s="357" t="e">
        <v>#DIV/0!</v>
      </c>
      <c r="G619" s="358">
        <v>0</v>
      </c>
    </row>
    <row r="620" spans="1:7" ht="12.75" hidden="1">
      <c r="A620" s="354"/>
      <c r="B620" s="394" t="s">
        <v>865</v>
      </c>
      <c r="C620" s="387">
        <v>0</v>
      </c>
      <c r="D620" s="387">
        <v>0</v>
      </c>
      <c r="E620" s="387">
        <v>0</v>
      </c>
      <c r="F620" s="357" t="e">
        <v>#DIV/0!</v>
      </c>
      <c r="G620" s="358">
        <v>0</v>
      </c>
    </row>
    <row r="621" spans="1:7" ht="63.75" hidden="1">
      <c r="A621" s="354"/>
      <c r="B621" s="397" t="s">
        <v>866</v>
      </c>
      <c r="C621" s="387">
        <v>0</v>
      </c>
      <c r="D621" s="387">
        <v>0</v>
      </c>
      <c r="E621" s="387">
        <v>0</v>
      </c>
      <c r="F621" s="357" t="e">
        <v>#DIV/0!</v>
      </c>
      <c r="G621" s="358">
        <v>0</v>
      </c>
    </row>
    <row r="622" spans="1:7" ht="51" hidden="1">
      <c r="A622" s="354"/>
      <c r="B622" s="399" t="s">
        <v>872</v>
      </c>
      <c r="C622" s="387">
        <v>0</v>
      </c>
      <c r="D622" s="387">
        <v>0</v>
      </c>
      <c r="E622" s="387">
        <v>0</v>
      </c>
      <c r="F622" s="357" t="e">
        <v>#DIV/0!</v>
      </c>
      <c r="G622" s="358">
        <v>0</v>
      </c>
    </row>
    <row r="623" spans="1:7" ht="51" hidden="1">
      <c r="A623" s="354"/>
      <c r="B623" s="397" t="s">
        <v>921</v>
      </c>
      <c r="C623" s="387">
        <v>0</v>
      </c>
      <c r="D623" s="387">
        <v>0</v>
      </c>
      <c r="E623" s="387">
        <v>0</v>
      </c>
      <c r="F623" s="357" t="e">
        <v>#DIV/0!</v>
      </c>
      <c r="G623" s="358">
        <v>0</v>
      </c>
    </row>
    <row r="624" spans="1:7" ht="12.75">
      <c r="A624" s="354"/>
      <c r="B624" s="372" t="s">
        <v>845</v>
      </c>
      <c r="C624" s="387">
        <v>84089134</v>
      </c>
      <c r="D624" s="387">
        <v>5379349</v>
      </c>
      <c r="E624" s="387">
        <v>5379349</v>
      </c>
      <c r="F624" s="357">
        <v>6.397198715353639</v>
      </c>
      <c r="G624" s="358">
        <v>5379349</v>
      </c>
    </row>
    <row r="625" spans="1:7" ht="25.5">
      <c r="A625" s="354"/>
      <c r="B625" s="374" t="s">
        <v>846</v>
      </c>
      <c r="C625" s="387">
        <v>84089134</v>
      </c>
      <c r="D625" s="356">
        <v>5379349</v>
      </c>
      <c r="E625" s="356">
        <v>5379349</v>
      </c>
      <c r="F625" s="357">
        <v>6.397198715353639</v>
      </c>
      <c r="G625" s="358">
        <v>5379349</v>
      </c>
    </row>
    <row r="626" spans="1:7" ht="12.75">
      <c r="A626" s="354"/>
      <c r="B626" s="360" t="s">
        <v>847</v>
      </c>
      <c r="C626" s="351">
        <v>98756869</v>
      </c>
      <c r="D626" s="351">
        <v>6342167</v>
      </c>
      <c r="E626" s="351">
        <v>5415685</v>
      </c>
      <c r="F626" s="353">
        <v>5.4838565204006215</v>
      </c>
      <c r="G626" s="312">
        <v>5415685</v>
      </c>
    </row>
    <row r="627" spans="1:7" ht="12.75">
      <c r="A627" s="354"/>
      <c r="B627" s="372" t="s">
        <v>848</v>
      </c>
      <c r="C627" s="387">
        <v>95966161</v>
      </c>
      <c r="D627" s="387">
        <v>6260759</v>
      </c>
      <c r="E627" s="387">
        <v>5353580</v>
      </c>
      <c r="F627" s="357">
        <v>5.578612236035991</v>
      </c>
      <c r="G627" s="358">
        <v>5353580</v>
      </c>
    </row>
    <row r="628" spans="1:7" ht="12.75">
      <c r="A628" s="354"/>
      <c r="B628" s="368" t="s">
        <v>849</v>
      </c>
      <c r="C628" s="387">
        <v>93431817</v>
      </c>
      <c r="D628" s="387">
        <v>5914528</v>
      </c>
      <c r="E628" s="387">
        <v>5157194</v>
      </c>
      <c r="F628" s="357">
        <v>5.519740668213698</v>
      </c>
      <c r="G628" s="358">
        <v>5157194</v>
      </c>
    </row>
    <row r="629" spans="1:7" ht="12.75">
      <c r="A629" s="354"/>
      <c r="B629" s="389" t="s">
        <v>850</v>
      </c>
      <c r="C629" s="387">
        <v>68013830</v>
      </c>
      <c r="D629" s="356">
        <v>4331487</v>
      </c>
      <c r="E629" s="356">
        <v>3920523</v>
      </c>
      <c r="F629" s="357">
        <v>5.76430264256549</v>
      </c>
      <c r="G629" s="358">
        <v>3920523</v>
      </c>
    </row>
    <row r="630" spans="1:7" ht="12.75">
      <c r="A630" s="354"/>
      <c r="B630" s="394" t="s">
        <v>851</v>
      </c>
      <c r="C630" s="387">
        <v>51395009</v>
      </c>
      <c r="D630" s="356">
        <v>3188328</v>
      </c>
      <c r="E630" s="356">
        <v>2943336</v>
      </c>
      <c r="F630" s="357">
        <v>5.726890718124011</v>
      </c>
      <c r="G630" s="358">
        <v>2943336</v>
      </c>
    </row>
    <row r="631" spans="1:7" ht="12.75">
      <c r="A631" s="354"/>
      <c r="B631" s="389" t="s">
        <v>852</v>
      </c>
      <c r="C631" s="387">
        <v>25417987</v>
      </c>
      <c r="D631" s="356">
        <v>1583041</v>
      </c>
      <c r="E631" s="356">
        <v>1236671</v>
      </c>
      <c r="F631" s="357">
        <v>4.86533807732296</v>
      </c>
      <c r="G631" s="358">
        <v>1236671</v>
      </c>
    </row>
    <row r="632" spans="1:7" ht="12.75" hidden="1">
      <c r="A632" s="354"/>
      <c r="B632" s="368" t="s">
        <v>893</v>
      </c>
      <c r="C632" s="387">
        <v>0</v>
      </c>
      <c r="D632" s="356"/>
      <c r="E632" s="356"/>
      <c r="F632" s="357" t="e">
        <v>#DIV/0!</v>
      </c>
      <c r="G632" s="358">
        <v>0</v>
      </c>
    </row>
    <row r="633" spans="1:7" ht="12.75">
      <c r="A633" s="354"/>
      <c r="B633" s="368" t="s">
        <v>853</v>
      </c>
      <c r="C633" s="387">
        <v>2470753</v>
      </c>
      <c r="D633" s="387">
        <v>338430</v>
      </c>
      <c r="E633" s="387">
        <v>189743</v>
      </c>
      <c r="F633" s="357">
        <v>7.679561655900044</v>
      </c>
      <c r="G633" s="358">
        <v>189743</v>
      </c>
    </row>
    <row r="634" spans="1:7" ht="12.75">
      <c r="A634" s="354"/>
      <c r="B634" s="389" t="s">
        <v>874</v>
      </c>
      <c r="C634" s="387">
        <v>1338049</v>
      </c>
      <c r="D634" s="356">
        <v>149946</v>
      </c>
      <c r="E634" s="356">
        <v>128370</v>
      </c>
      <c r="F634" s="357">
        <v>9.593819060437996</v>
      </c>
      <c r="G634" s="358">
        <v>128370</v>
      </c>
    </row>
    <row r="635" spans="1:7" ht="12.75">
      <c r="A635" s="354"/>
      <c r="B635" s="389" t="s">
        <v>854</v>
      </c>
      <c r="C635" s="387">
        <v>1132704</v>
      </c>
      <c r="D635" s="356">
        <v>188484</v>
      </c>
      <c r="E635" s="356">
        <v>61373</v>
      </c>
      <c r="F635" s="357">
        <v>5.418273441252083</v>
      </c>
      <c r="G635" s="358">
        <v>61373</v>
      </c>
    </row>
    <row r="636" spans="1:7" ht="25.5">
      <c r="A636" s="354"/>
      <c r="B636" s="374" t="s">
        <v>857</v>
      </c>
      <c r="C636" s="387">
        <v>63591</v>
      </c>
      <c r="D636" s="387">
        <v>7801</v>
      </c>
      <c r="E636" s="387">
        <v>6643</v>
      </c>
      <c r="F636" s="357">
        <v>10.446446824236135</v>
      </c>
      <c r="G636" s="358">
        <v>6643</v>
      </c>
    </row>
    <row r="637" spans="1:7" ht="25.5" hidden="1">
      <c r="A637" s="354"/>
      <c r="B637" s="369" t="s">
        <v>887</v>
      </c>
      <c r="C637" s="387">
        <v>0</v>
      </c>
      <c r="D637" s="356"/>
      <c r="E637" s="356"/>
      <c r="F637" s="357" t="e">
        <v>#DIV/0!</v>
      </c>
      <c r="G637" s="358">
        <v>0</v>
      </c>
    </row>
    <row r="638" spans="1:7" ht="12.75">
      <c r="A638" s="354"/>
      <c r="B638" s="369" t="s">
        <v>858</v>
      </c>
      <c r="C638" s="387">
        <v>63591</v>
      </c>
      <c r="D638" s="356">
        <v>7801</v>
      </c>
      <c r="E638" s="356">
        <v>6643</v>
      </c>
      <c r="F638" s="357">
        <v>10.446446824236135</v>
      </c>
      <c r="G638" s="358">
        <v>6643</v>
      </c>
    </row>
    <row r="639" spans="1:7" ht="12.75" hidden="1">
      <c r="A639" s="354"/>
      <c r="B639" s="368" t="s">
        <v>796</v>
      </c>
      <c r="C639" s="356">
        <v>0</v>
      </c>
      <c r="D639" s="356"/>
      <c r="E639" s="356"/>
      <c r="F639" s="357" t="e">
        <v>#DIV/0!</v>
      </c>
      <c r="G639" s="358">
        <v>0</v>
      </c>
    </row>
    <row r="640" spans="1:7" ht="25.5" hidden="1">
      <c r="A640" s="354"/>
      <c r="B640" s="369" t="s">
        <v>875</v>
      </c>
      <c r="C640" s="356">
        <v>0</v>
      </c>
      <c r="D640" s="356"/>
      <c r="E640" s="356"/>
      <c r="F640" s="357" t="e">
        <v>#DIV/0!</v>
      </c>
      <c r="G640" s="358">
        <v>0</v>
      </c>
    </row>
    <row r="641" spans="1:7" ht="38.25" hidden="1">
      <c r="A641" s="354"/>
      <c r="B641" s="399" t="s">
        <v>876</v>
      </c>
      <c r="C641" s="356">
        <v>0</v>
      </c>
      <c r="D641" s="356"/>
      <c r="E641" s="356"/>
      <c r="F641" s="357" t="e">
        <v>#DIV/0!</v>
      </c>
      <c r="G641" s="358">
        <v>0</v>
      </c>
    </row>
    <row r="642" spans="1:7" ht="25.5" hidden="1">
      <c r="A642" s="354"/>
      <c r="B642" s="369" t="s">
        <v>888</v>
      </c>
      <c r="C642" s="356">
        <v>0</v>
      </c>
      <c r="D642" s="356"/>
      <c r="E642" s="356"/>
      <c r="F642" s="357" t="e">
        <v>#DIV/0!</v>
      </c>
      <c r="G642" s="358">
        <v>0</v>
      </c>
    </row>
    <row r="643" spans="1:7" ht="51" hidden="1">
      <c r="A643" s="354"/>
      <c r="B643" s="369" t="s">
        <v>889</v>
      </c>
      <c r="C643" s="356">
        <v>0</v>
      </c>
      <c r="D643" s="356"/>
      <c r="E643" s="356"/>
      <c r="F643" s="357" t="e">
        <v>#DIV/0!</v>
      </c>
      <c r="G643" s="358">
        <v>0</v>
      </c>
    </row>
    <row r="644" spans="1:7" ht="12.75">
      <c r="A644" s="354"/>
      <c r="B644" s="372" t="s">
        <v>801</v>
      </c>
      <c r="C644" s="387">
        <v>2790708</v>
      </c>
      <c r="D644" s="387">
        <v>81408</v>
      </c>
      <c r="E644" s="387">
        <v>62105</v>
      </c>
      <c r="F644" s="357">
        <v>2.2254209326092163</v>
      </c>
      <c r="G644" s="358">
        <v>62105</v>
      </c>
    </row>
    <row r="645" spans="1:7" ht="12.75">
      <c r="A645" s="354"/>
      <c r="B645" s="368" t="s">
        <v>855</v>
      </c>
      <c r="C645" s="387">
        <v>2790708</v>
      </c>
      <c r="D645" s="356">
        <v>81408</v>
      </c>
      <c r="E645" s="356">
        <v>62105</v>
      </c>
      <c r="F645" s="357">
        <v>2.2254209326092163</v>
      </c>
      <c r="G645" s="358">
        <v>62105</v>
      </c>
    </row>
    <row r="646" spans="1:7" ht="12.75" hidden="1">
      <c r="A646" s="354"/>
      <c r="B646" s="368" t="s">
        <v>901</v>
      </c>
      <c r="C646" s="387">
        <v>0</v>
      </c>
      <c r="D646" s="356"/>
      <c r="E646" s="356"/>
      <c r="F646" s="357" t="e">
        <v>#DIV/0!</v>
      </c>
      <c r="G646" s="358">
        <v>0</v>
      </c>
    </row>
    <row r="647" spans="1:7" ht="25.5" hidden="1">
      <c r="A647" s="354"/>
      <c r="B647" s="369" t="s">
        <v>917</v>
      </c>
      <c r="C647" s="387">
        <v>0</v>
      </c>
      <c r="D647" s="356"/>
      <c r="E647" s="356"/>
      <c r="F647" s="357" t="e">
        <v>#DIV/0!</v>
      </c>
      <c r="G647" s="358">
        <v>0</v>
      </c>
    </row>
    <row r="648" spans="1:7" ht="38.25" hidden="1">
      <c r="A648" s="354"/>
      <c r="B648" s="399" t="s">
        <v>810</v>
      </c>
      <c r="C648" s="356">
        <v>0</v>
      </c>
      <c r="D648" s="356"/>
      <c r="E648" s="356"/>
      <c r="F648" s="357" t="e">
        <v>#DIV/0!</v>
      </c>
      <c r="G648" s="358">
        <v>0</v>
      </c>
    </row>
    <row r="649" spans="1:7" ht="25.5" hidden="1">
      <c r="A649" s="354"/>
      <c r="B649" s="369" t="s">
        <v>918</v>
      </c>
      <c r="C649" s="356">
        <v>0</v>
      </c>
      <c r="D649" s="356"/>
      <c r="E649" s="356"/>
      <c r="F649" s="357" t="e">
        <v>#DIV/0!</v>
      </c>
      <c r="G649" s="358">
        <v>0</v>
      </c>
    </row>
    <row r="650" spans="1:7" ht="12.75">
      <c r="A650" s="354"/>
      <c r="B650" s="364" t="s">
        <v>378</v>
      </c>
      <c r="C650" s="356">
        <v>-519034</v>
      </c>
      <c r="D650" s="356">
        <v>-94975</v>
      </c>
      <c r="E650" s="356" t="s">
        <v>374</v>
      </c>
      <c r="F650" s="357" t="s">
        <v>374</v>
      </c>
      <c r="G650" s="356" t="s">
        <v>374</v>
      </c>
    </row>
    <row r="651" spans="1:7" ht="12.75">
      <c r="A651" s="354"/>
      <c r="B651" s="364" t="s">
        <v>379</v>
      </c>
      <c r="C651" s="387">
        <v>519034</v>
      </c>
      <c r="D651" s="387">
        <v>94975</v>
      </c>
      <c r="E651" s="387">
        <v>0</v>
      </c>
      <c r="F651" s="357" t="s">
        <v>374</v>
      </c>
      <c r="G651" s="358">
        <v>0</v>
      </c>
    </row>
    <row r="652" spans="1:7" ht="12.75" hidden="1">
      <c r="A652" s="354"/>
      <c r="B652" s="372" t="s">
        <v>383</v>
      </c>
      <c r="C652" s="387">
        <v>0</v>
      </c>
      <c r="D652" s="387">
        <v>0</v>
      </c>
      <c r="E652" s="387">
        <v>0</v>
      </c>
      <c r="F652" s="357" t="e">
        <v>#DIV/0!</v>
      </c>
      <c r="G652" s="358">
        <v>0</v>
      </c>
    </row>
    <row r="653" spans="1:7" ht="12.75" hidden="1">
      <c r="A653" s="354"/>
      <c r="B653" s="372" t="s">
        <v>384</v>
      </c>
      <c r="C653" s="387">
        <v>0</v>
      </c>
      <c r="D653" s="387">
        <v>0</v>
      </c>
      <c r="E653" s="387">
        <v>0</v>
      </c>
      <c r="F653" s="357" t="e">
        <v>#DIV/0!</v>
      </c>
      <c r="G653" s="358">
        <v>0</v>
      </c>
    </row>
    <row r="654" spans="1:7" ht="12.75">
      <c r="A654" s="354"/>
      <c r="B654" s="372" t="s">
        <v>498</v>
      </c>
      <c r="C654" s="387">
        <v>519034</v>
      </c>
      <c r="D654" s="387">
        <v>94975</v>
      </c>
      <c r="E654" s="387">
        <v>0</v>
      </c>
      <c r="F654" s="357" t="s">
        <v>374</v>
      </c>
      <c r="G654" s="358">
        <v>0</v>
      </c>
    </row>
    <row r="655" spans="1:7" ht="38.25" customHeight="1">
      <c r="A655" s="354"/>
      <c r="B655" s="374" t="s">
        <v>859</v>
      </c>
      <c r="C655" s="387">
        <v>519034</v>
      </c>
      <c r="D655" s="356">
        <v>94975</v>
      </c>
      <c r="E655" s="356">
        <v>0</v>
      </c>
      <c r="F655" s="357" t="s">
        <v>374</v>
      </c>
      <c r="G655" s="358">
        <v>0</v>
      </c>
    </row>
    <row r="656" spans="1:7" ht="51" hidden="1">
      <c r="A656" s="354"/>
      <c r="B656" s="374" t="s">
        <v>879</v>
      </c>
      <c r="C656" s="387">
        <v>0</v>
      </c>
      <c r="D656" s="356">
        <v>0</v>
      </c>
      <c r="E656" s="356">
        <v>0</v>
      </c>
      <c r="F656" s="357" t="s">
        <v>374</v>
      </c>
      <c r="G656" s="358">
        <v>0</v>
      </c>
    </row>
    <row r="657" spans="1:7" ht="38.25" hidden="1">
      <c r="A657" s="354"/>
      <c r="B657" s="374" t="s">
        <v>815</v>
      </c>
      <c r="C657" s="356">
        <v>0</v>
      </c>
      <c r="D657" s="356"/>
      <c r="E657" s="356"/>
      <c r="F657" s="357" t="e">
        <v>#DIV/0!</v>
      </c>
      <c r="G657" s="358">
        <v>0</v>
      </c>
    </row>
    <row r="658" spans="1:7" ht="12.75">
      <c r="A658" s="354"/>
      <c r="B658" s="407"/>
      <c r="C658" s="351"/>
      <c r="D658" s="356"/>
      <c r="E658" s="356"/>
      <c r="F658" s="357"/>
      <c r="G658" s="358"/>
    </row>
    <row r="659" spans="1:7" ht="12.75">
      <c r="A659" s="354"/>
      <c r="B659" s="408" t="s">
        <v>922</v>
      </c>
      <c r="C659" s="356"/>
      <c r="D659" s="356"/>
      <c r="E659" s="356"/>
      <c r="F659" s="357"/>
      <c r="G659" s="358"/>
    </row>
    <row r="660" spans="1:7" ht="12.75">
      <c r="A660" s="354"/>
      <c r="B660" s="360" t="s">
        <v>843</v>
      </c>
      <c r="C660" s="385">
        <v>168897999</v>
      </c>
      <c r="D660" s="385">
        <v>11011671</v>
      </c>
      <c r="E660" s="385">
        <v>9140022</v>
      </c>
      <c r="F660" s="353">
        <v>5.411563224026118</v>
      </c>
      <c r="G660" s="312">
        <v>9140022</v>
      </c>
    </row>
    <row r="661" spans="1:7" ht="25.5">
      <c r="A661" s="354"/>
      <c r="B661" s="386" t="s">
        <v>844</v>
      </c>
      <c r="C661" s="387">
        <v>2170081</v>
      </c>
      <c r="D661" s="356">
        <v>199632</v>
      </c>
      <c r="E661" s="356">
        <v>172787</v>
      </c>
      <c r="F661" s="357">
        <v>7.9622373542738725</v>
      </c>
      <c r="G661" s="358">
        <v>172787</v>
      </c>
    </row>
    <row r="662" spans="1:7" ht="12.75">
      <c r="A662" s="354"/>
      <c r="B662" s="372" t="s">
        <v>861</v>
      </c>
      <c r="C662" s="387">
        <v>38293198</v>
      </c>
      <c r="D662" s="356">
        <v>1844804</v>
      </c>
      <c r="E662" s="356">
        <v>0</v>
      </c>
      <c r="F662" s="357">
        <v>0</v>
      </c>
      <c r="G662" s="358">
        <v>0</v>
      </c>
    </row>
    <row r="663" spans="1:7" ht="25.5">
      <c r="A663" s="354"/>
      <c r="B663" s="374" t="s">
        <v>882</v>
      </c>
      <c r="C663" s="387">
        <v>10697589</v>
      </c>
      <c r="D663" s="356">
        <v>451334</v>
      </c>
      <c r="E663" s="356">
        <v>0</v>
      </c>
      <c r="F663" s="357">
        <v>0</v>
      </c>
      <c r="G663" s="358">
        <v>0</v>
      </c>
    </row>
    <row r="664" spans="1:7" ht="12.75">
      <c r="A664" s="354"/>
      <c r="B664" s="386" t="s">
        <v>862</v>
      </c>
      <c r="C664" s="387">
        <v>1646837</v>
      </c>
      <c r="D664" s="387">
        <v>0</v>
      </c>
      <c r="E664" s="387">
        <v>0</v>
      </c>
      <c r="F664" s="357">
        <v>0</v>
      </c>
      <c r="G664" s="358">
        <v>0</v>
      </c>
    </row>
    <row r="665" spans="1:7" ht="12.75">
      <c r="A665" s="354"/>
      <c r="B665" s="368" t="s">
        <v>863</v>
      </c>
      <c r="C665" s="387">
        <v>1646837</v>
      </c>
      <c r="D665" s="387">
        <v>0</v>
      </c>
      <c r="E665" s="387">
        <v>0</v>
      </c>
      <c r="F665" s="357">
        <v>0</v>
      </c>
      <c r="G665" s="358">
        <v>0</v>
      </c>
    </row>
    <row r="666" spans="1:7" ht="12.75" customHeight="1">
      <c r="A666" s="354"/>
      <c r="B666" s="369" t="s">
        <v>864</v>
      </c>
      <c r="C666" s="387">
        <v>1646837</v>
      </c>
      <c r="D666" s="387">
        <v>0</v>
      </c>
      <c r="E666" s="387">
        <v>0</v>
      </c>
      <c r="F666" s="357">
        <v>0</v>
      </c>
      <c r="G666" s="358">
        <v>0</v>
      </c>
    </row>
    <row r="667" spans="1:7" ht="38.25" customHeight="1">
      <c r="A667" s="354"/>
      <c r="B667" s="399" t="s">
        <v>872</v>
      </c>
      <c r="C667" s="387">
        <v>1646837</v>
      </c>
      <c r="D667" s="387">
        <v>0</v>
      </c>
      <c r="E667" s="387">
        <v>0</v>
      </c>
      <c r="F667" s="357">
        <v>0</v>
      </c>
      <c r="G667" s="358">
        <v>0</v>
      </c>
    </row>
    <row r="668" spans="1:7" ht="51" hidden="1">
      <c r="A668" s="354"/>
      <c r="B668" s="397" t="s">
        <v>923</v>
      </c>
      <c r="C668" s="387">
        <v>0</v>
      </c>
      <c r="D668" s="356">
        <v>0</v>
      </c>
      <c r="E668" s="356">
        <v>0</v>
      </c>
      <c r="F668" s="357" t="e">
        <v>#DIV/0!</v>
      </c>
      <c r="G668" s="358">
        <v>0</v>
      </c>
    </row>
    <row r="669" spans="1:7" ht="63.75">
      <c r="A669" s="354"/>
      <c r="B669" s="397" t="s">
        <v>924</v>
      </c>
      <c r="C669" s="387">
        <v>1646837</v>
      </c>
      <c r="D669" s="356"/>
      <c r="E669" s="356"/>
      <c r="F669" s="357"/>
      <c r="G669" s="358"/>
    </row>
    <row r="670" spans="1:7" ht="12.75" hidden="1">
      <c r="A670" s="354"/>
      <c r="B670" s="394" t="s">
        <v>865</v>
      </c>
      <c r="C670" s="387">
        <v>0</v>
      </c>
      <c r="D670" s="387">
        <v>0</v>
      </c>
      <c r="E670" s="387">
        <v>0</v>
      </c>
      <c r="F670" s="357" t="e">
        <v>#DIV/0!</v>
      </c>
      <c r="G670" s="358">
        <v>0</v>
      </c>
    </row>
    <row r="671" spans="1:7" ht="56.25" customHeight="1" hidden="1">
      <c r="A671" s="354"/>
      <c r="B671" s="397" t="s">
        <v>866</v>
      </c>
      <c r="C671" s="387">
        <v>0</v>
      </c>
      <c r="D671" s="356">
        <v>0</v>
      </c>
      <c r="E671" s="356">
        <v>0</v>
      </c>
      <c r="F671" s="357" t="e">
        <v>#DIV/0!</v>
      </c>
      <c r="G671" s="358">
        <v>0</v>
      </c>
    </row>
    <row r="672" spans="1:7" ht="12.75">
      <c r="A672" s="354"/>
      <c r="B672" s="372" t="s">
        <v>845</v>
      </c>
      <c r="C672" s="387">
        <v>126787883</v>
      </c>
      <c r="D672" s="387">
        <v>8967235</v>
      </c>
      <c r="E672" s="387">
        <v>8967235</v>
      </c>
      <c r="F672" s="357">
        <v>7.072627752606296</v>
      </c>
      <c r="G672" s="358">
        <v>8967235</v>
      </c>
    </row>
    <row r="673" spans="1:7" ht="25.5">
      <c r="A673" s="354"/>
      <c r="B673" s="374" t="s">
        <v>846</v>
      </c>
      <c r="C673" s="387">
        <v>126787883</v>
      </c>
      <c r="D673" s="356">
        <v>8967235</v>
      </c>
      <c r="E673" s="356">
        <v>8967235</v>
      </c>
      <c r="F673" s="357">
        <v>7.072627752606296</v>
      </c>
      <c r="G673" s="358">
        <v>8967235</v>
      </c>
    </row>
    <row r="674" spans="1:7" ht="12.75">
      <c r="A674" s="354"/>
      <c r="B674" s="360" t="s">
        <v>847</v>
      </c>
      <c r="C674" s="351">
        <v>172161265</v>
      </c>
      <c r="D674" s="351">
        <v>11627668</v>
      </c>
      <c r="E674" s="351">
        <v>4366794</v>
      </c>
      <c r="F674" s="353">
        <v>2.5364555726283724</v>
      </c>
      <c r="G674" s="312">
        <v>4366794</v>
      </c>
    </row>
    <row r="675" spans="1:7" ht="12.75">
      <c r="A675" s="354"/>
      <c r="B675" s="372" t="s">
        <v>848</v>
      </c>
      <c r="C675" s="387">
        <v>171119012</v>
      </c>
      <c r="D675" s="387">
        <v>11268398</v>
      </c>
      <c r="E675" s="387">
        <v>4338311</v>
      </c>
      <c r="F675" s="357">
        <v>2.5352594953037713</v>
      </c>
      <c r="G675" s="358">
        <v>4338311</v>
      </c>
    </row>
    <row r="676" spans="1:7" ht="12.75">
      <c r="A676" s="354"/>
      <c r="B676" s="368" t="s">
        <v>849</v>
      </c>
      <c r="C676" s="387">
        <v>20722357</v>
      </c>
      <c r="D676" s="387">
        <v>1707820</v>
      </c>
      <c r="E676" s="387">
        <v>1273258</v>
      </c>
      <c r="F676" s="357">
        <v>6.144368615983211</v>
      </c>
      <c r="G676" s="358">
        <v>1273258</v>
      </c>
    </row>
    <row r="677" spans="1:7" ht="12.75">
      <c r="A677" s="354"/>
      <c r="B677" s="389" t="s">
        <v>850</v>
      </c>
      <c r="C677" s="387">
        <v>10803088</v>
      </c>
      <c r="D677" s="356">
        <v>995291</v>
      </c>
      <c r="E677" s="356">
        <v>891937</v>
      </c>
      <c r="F677" s="357">
        <v>8.256315231348667</v>
      </c>
      <c r="G677" s="358">
        <v>891937</v>
      </c>
    </row>
    <row r="678" spans="1:7" ht="12.75">
      <c r="A678" s="354"/>
      <c r="B678" s="394" t="s">
        <v>851</v>
      </c>
      <c r="C678" s="387">
        <v>8401804</v>
      </c>
      <c r="D678" s="356">
        <v>612638</v>
      </c>
      <c r="E678" s="356">
        <v>546154</v>
      </c>
      <c r="F678" s="357">
        <v>6.500437287039783</v>
      </c>
      <c r="G678" s="358">
        <v>546154</v>
      </c>
    </row>
    <row r="679" spans="1:7" ht="12.75">
      <c r="A679" s="354"/>
      <c r="B679" s="389" t="s">
        <v>852</v>
      </c>
      <c r="C679" s="387">
        <v>9919269</v>
      </c>
      <c r="D679" s="356">
        <v>712529</v>
      </c>
      <c r="E679" s="356">
        <v>381321</v>
      </c>
      <c r="F679" s="357">
        <v>3.8442449741004103</v>
      </c>
      <c r="G679" s="358">
        <v>381321</v>
      </c>
    </row>
    <row r="680" spans="1:7" ht="12.75" hidden="1">
      <c r="A680" s="354"/>
      <c r="B680" s="368" t="s">
        <v>893</v>
      </c>
      <c r="C680" s="387">
        <v>0</v>
      </c>
      <c r="D680" s="356"/>
      <c r="E680" s="356"/>
      <c r="F680" s="357" t="e">
        <v>#DIV/0!</v>
      </c>
      <c r="G680" s="358">
        <v>0</v>
      </c>
    </row>
    <row r="681" spans="1:7" ht="12.75">
      <c r="A681" s="354"/>
      <c r="B681" s="368" t="s">
        <v>853</v>
      </c>
      <c r="C681" s="387">
        <v>121954620</v>
      </c>
      <c r="D681" s="387">
        <v>8381667</v>
      </c>
      <c r="E681" s="387">
        <v>2548771</v>
      </c>
      <c r="F681" s="357">
        <v>2.0899339442818974</v>
      </c>
      <c r="G681" s="358">
        <v>2548771</v>
      </c>
    </row>
    <row r="682" spans="1:7" ht="12.75">
      <c r="A682" s="354"/>
      <c r="B682" s="389" t="s">
        <v>874</v>
      </c>
      <c r="C682" s="387">
        <v>121373620</v>
      </c>
      <c r="D682" s="356">
        <v>7913667</v>
      </c>
      <c r="E682" s="356">
        <v>2490498</v>
      </c>
      <c r="F682" s="357">
        <v>2.051926934370088</v>
      </c>
      <c r="G682" s="358">
        <v>2490498</v>
      </c>
    </row>
    <row r="683" spans="1:7" ht="12.75">
      <c r="A683" s="354"/>
      <c r="B683" s="389" t="s">
        <v>854</v>
      </c>
      <c r="C683" s="387">
        <v>581000</v>
      </c>
      <c r="D683" s="356">
        <v>468000</v>
      </c>
      <c r="E683" s="356">
        <v>58273</v>
      </c>
      <c r="F683" s="357">
        <v>10.029776247848538</v>
      </c>
      <c r="G683" s="358">
        <v>58273</v>
      </c>
    </row>
    <row r="684" spans="1:7" ht="25.5">
      <c r="A684" s="354"/>
      <c r="B684" s="374" t="s">
        <v>857</v>
      </c>
      <c r="C684" s="387">
        <v>668381</v>
      </c>
      <c r="D684" s="387">
        <v>73320</v>
      </c>
      <c r="E684" s="387">
        <v>73318</v>
      </c>
      <c r="F684" s="357">
        <v>10.969491951446853</v>
      </c>
      <c r="G684" s="358">
        <v>73318</v>
      </c>
    </row>
    <row r="685" spans="1:7" ht="25.5" hidden="1">
      <c r="A685" s="354"/>
      <c r="B685" s="369" t="s">
        <v>887</v>
      </c>
      <c r="C685" s="387">
        <v>0</v>
      </c>
      <c r="D685" s="356"/>
      <c r="E685" s="356"/>
      <c r="F685" s="357" t="e">
        <v>#DIV/0!</v>
      </c>
      <c r="G685" s="358">
        <v>0</v>
      </c>
    </row>
    <row r="686" spans="1:7" ht="12.75">
      <c r="A686" s="354"/>
      <c r="B686" s="369" t="s">
        <v>858</v>
      </c>
      <c r="C686" s="387">
        <v>668381</v>
      </c>
      <c r="D686" s="356">
        <v>73320</v>
      </c>
      <c r="E686" s="356">
        <v>73318</v>
      </c>
      <c r="F686" s="357">
        <v>10.969491951446853</v>
      </c>
      <c r="G686" s="358">
        <v>73318</v>
      </c>
    </row>
    <row r="687" spans="1:7" ht="12.75">
      <c r="A687" s="354"/>
      <c r="B687" s="368" t="s">
        <v>796</v>
      </c>
      <c r="C687" s="356">
        <v>27773654</v>
      </c>
      <c r="D687" s="356">
        <v>1105591</v>
      </c>
      <c r="E687" s="356">
        <v>442964</v>
      </c>
      <c r="F687" s="357">
        <v>1.594907173539355</v>
      </c>
      <c r="G687" s="358">
        <v>442964</v>
      </c>
    </row>
    <row r="688" spans="1:7" ht="25.5">
      <c r="A688" s="354"/>
      <c r="B688" s="369" t="s">
        <v>875</v>
      </c>
      <c r="C688" s="356">
        <v>18742</v>
      </c>
      <c r="D688" s="356">
        <v>0</v>
      </c>
      <c r="E688" s="356">
        <v>0</v>
      </c>
      <c r="F688" s="357">
        <v>0</v>
      </c>
      <c r="G688" s="358">
        <v>0</v>
      </c>
    </row>
    <row r="689" spans="1:7" ht="38.25">
      <c r="A689" s="354"/>
      <c r="B689" s="399" t="s">
        <v>897</v>
      </c>
      <c r="C689" s="356">
        <v>18742</v>
      </c>
      <c r="D689" s="356">
        <v>0</v>
      </c>
      <c r="E689" s="356">
        <v>0</v>
      </c>
      <c r="F689" s="357">
        <v>0</v>
      </c>
      <c r="G689" s="358">
        <v>0</v>
      </c>
    </row>
    <row r="690" spans="1:7" ht="51.75" customHeight="1">
      <c r="A690" s="354"/>
      <c r="B690" s="397" t="s">
        <v>898</v>
      </c>
      <c r="C690" s="356">
        <v>18742</v>
      </c>
      <c r="D690" s="356">
        <v>0</v>
      </c>
      <c r="E690" s="356">
        <v>0</v>
      </c>
      <c r="F690" s="357">
        <v>0</v>
      </c>
      <c r="G690" s="358">
        <v>0</v>
      </c>
    </row>
    <row r="691" spans="1:7" ht="51">
      <c r="A691" s="354"/>
      <c r="B691" s="369" t="s">
        <v>889</v>
      </c>
      <c r="C691" s="356">
        <v>17057323</v>
      </c>
      <c r="D691" s="356">
        <v>654257</v>
      </c>
      <c r="E691" s="356">
        <v>0</v>
      </c>
      <c r="F691" s="357">
        <v>0</v>
      </c>
      <c r="G691" s="358">
        <v>0</v>
      </c>
    </row>
    <row r="692" spans="1:7" ht="25.5">
      <c r="A692" s="354"/>
      <c r="B692" s="369" t="s">
        <v>890</v>
      </c>
      <c r="C692" s="356">
        <v>10697589</v>
      </c>
      <c r="D692" s="356">
        <v>451334</v>
      </c>
      <c r="E692" s="356">
        <v>442964</v>
      </c>
      <c r="F692" s="357">
        <v>4.14078349803867</v>
      </c>
      <c r="G692" s="358">
        <v>442964</v>
      </c>
    </row>
    <row r="693" spans="1:7" ht="51">
      <c r="A693" s="354"/>
      <c r="B693" s="399" t="s">
        <v>891</v>
      </c>
      <c r="C693" s="356">
        <v>8369</v>
      </c>
      <c r="D693" s="356">
        <v>8369</v>
      </c>
      <c r="E693" s="356">
        <v>0</v>
      </c>
      <c r="F693" s="357">
        <v>0</v>
      </c>
      <c r="G693" s="358">
        <v>0</v>
      </c>
    </row>
    <row r="694" spans="1:7" ht="78.75" customHeight="1">
      <c r="A694" s="354"/>
      <c r="B694" s="399" t="s">
        <v>900</v>
      </c>
      <c r="C694" s="356">
        <v>10689220</v>
      </c>
      <c r="D694" s="356">
        <v>442965</v>
      </c>
      <c r="E694" s="356">
        <v>442964</v>
      </c>
      <c r="F694" s="357">
        <v>4.1440254761338995</v>
      </c>
      <c r="G694" s="358">
        <v>442964</v>
      </c>
    </row>
    <row r="695" spans="1:7" ht="25.5" hidden="1">
      <c r="A695" s="354"/>
      <c r="B695" s="369" t="s">
        <v>875</v>
      </c>
      <c r="C695" s="356">
        <v>0</v>
      </c>
      <c r="D695" s="356"/>
      <c r="E695" s="356"/>
      <c r="F695" s="357" t="e">
        <v>#DIV/0!</v>
      </c>
      <c r="G695" s="358">
        <v>0</v>
      </c>
    </row>
    <row r="696" spans="1:7" ht="38.25" hidden="1">
      <c r="A696" s="354"/>
      <c r="B696" s="399" t="s">
        <v>876</v>
      </c>
      <c r="C696" s="356">
        <v>0</v>
      </c>
      <c r="D696" s="356"/>
      <c r="E696" s="356"/>
      <c r="F696" s="357" t="e">
        <v>#DIV/0!</v>
      </c>
      <c r="G696" s="358">
        <v>0</v>
      </c>
    </row>
    <row r="697" spans="1:7" ht="25.5" hidden="1">
      <c r="A697" s="354"/>
      <c r="B697" s="369" t="s">
        <v>888</v>
      </c>
      <c r="C697" s="356">
        <v>0</v>
      </c>
      <c r="D697" s="356"/>
      <c r="E697" s="356"/>
      <c r="F697" s="357" t="e">
        <v>#DIV/0!</v>
      </c>
      <c r="G697" s="358">
        <v>0</v>
      </c>
    </row>
    <row r="698" spans="1:7" ht="12.75">
      <c r="A698" s="354"/>
      <c r="B698" s="372" t="s">
        <v>801</v>
      </c>
      <c r="C698" s="387">
        <v>1042253</v>
      </c>
      <c r="D698" s="387">
        <v>359270</v>
      </c>
      <c r="E698" s="387">
        <v>28483</v>
      </c>
      <c r="F698" s="357">
        <v>2.732829744793251</v>
      </c>
      <c r="G698" s="358">
        <v>28483</v>
      </c>
    </row>
    <row r="699" spans="1:7" ht="12.75">
      <c r="A699" s="354"/>
      <c r="B699" s="368" t="s">
        <v>855</v>
      </c>
      <c r="C699" s="387">
        <v>1042253</v>
      </c>
      <c r="D699" s="356">
        <v>359270</v>
      </c>
      <c r="E699" s="356">
        <v>28483</v>
      </c>
      <c r="F699" s="357">
        <v>2.732829744793251</v>
      </c>
      <c r="G699" s="358">
        <v>28483</v>
      </c>
    </row>
    <row r="700" spans="1:7" ht="12.75" hidden="1">
      <c r="A700" s="354"/>
      <c r="B700" s="368" t="s">
        <v>901</v>
      </c>
      <c r="C700" s="387">
        <v>0</v>
      </c>
      <c r="D700" s="356"/>
      <c r="E700" s="356"/>
      <c r="F700" s="357" t="e">
        <v>#DIV/0!</v>
      </c>
      <c r="G700" s="358">
        <v>0</v>
      </c>
    </row>
    <row r="701" spans="1:7" ht="25.5" hidden="1">
      <c r="A701" s="354"/>
      <c r="B701" s="369" t="s">
        <v>917</v>
      </c>
      <c r="C701" s="387">
        <v>0</v>
      </c>
      <c r="D701" s="356"/>
      <c r="E701" s="356"/>
      <c r="F701" s="357" t="e">
        <v>#DIV/0!</v>
      </c>
      <c r="G701" s="358">
        <v>0</v>
      </c>
    </row>
    <row r="702" spans="1:7" ht="38.25" hidden="1">
      <c r="A702" s="354"/>
      <c r="B702" s="399" t="s">
        <v>810</v>
      </c>
      <c r="C702" s="356">
        <v>0</v>
      </c>
      <c r="D702" s="356"/>
      <c r="E702" s="356"/>
      <c r="F702" s="357" t="e">
        <v>#DIV/0!</v>
      </c>
      <c r="G702" s="358">
        <v>0</v>
      </c>
    </row>
    <row r="703" spans="1:7" ht="25.5" hidden="1">
      <c r="A703" s="354"/>
      <c r="B703" s="369" t="s">
        <v>918</v>
      </c>
      <c r="C703" s="356">
        <v>0</v>
      </c>
      <c r="D703" s="356"/>
      <c r="E703" s="356"/>
      <c r="F703" s="357" t="e">
        <v>#DIV/0!</v>
      </c>
      <c r="G703" s="358">
        <v>0</v>
      </c>
    </row>
    <row r="704" spans="1:7" ht="12.75" hidden="1">
      <c r="A704" s="354"/>
      <c r="B704" s="368" t="s">
        <v>901</v>
      </c>
      <c r="C704" s="356">
        <v>0</v>
      </c>
      <c r="D704" s="356">
        <v>0</v>
      </c>
      <c r="E704" s="356">
        <v>0</v>
      </c>
      <c r="F704" s="357" t="e">
        <v>#DIV/0!</v>
      </c>
      <c r="G704" s="358">
        <v>0</v>
      </c>
    </row>
    <row r="705" spans="1:7" ht="25.5" hidden="1">
      <c r="A705" s="354"/>
      <c r="B705" s="369" t="s">
        <v>908</v>
      </c>
      <c r="C705" s="356">
        <v>0</v>
      </c>
      <c r="D705" s="356">
        <v>0</v>
      </c>
      <c r="E705" s="356">
        <v>0</v>
      </c>
      <c r="F705" s="357" t="e">
        <v>#DIV/0!</v>
      </c>
      <c r="G705" s="358">
        <v>0</v>
      </c>
    </row>
    <row r="706" spans="1:7" ht="12.75">
      <c r="A706" s="354"/>
      <c r="B706" s="364" t="s">
        <v>378</v>
      </c>
      <c r="C706" s="356">
        <v>-3263266</v>
      </c>
      <c r="D706" s="356">
        <v>-615997</v>
      </c>
      <c r="E706" s="356" t="s">
        <v>374</v>
      </c>
      <c r="F706" s="357" t="s">
        <v>374</v>
      </c>
      <c r="G706" s="356" t="s">
        <v>374</v>
      </c>
    </row>
    <row r="707" spans="1:7" ht="12.75">
      <c r="A707" s="354"/>
      <c r="B707" s="364" t="s">
        <v>379</v>
      </c>
      <c r="C707" s="387">
        <v>3263266</v>
      </c>
      <c r="D707" s="387">
        <v>615997</v>
      </c>
      <c r="E707" s="387">
        <v>615997</v>
      </c>
      <c r="F707" s="357" t="s">
        <v>374</v>
      </c>
      <c r="G707" s="358">
        <v>615997</v>
      </c>
    </row>
    <row r="708" spans="1:7" ht="12.75" hidden="1">
      <c r="A708" s="354"/>
      <c r="B708" s="372" t="s">
        <v>383</v>
      </c>
      <c r="C708" s="387">
        <v>0</v>
      </c>
      <c r="D708" s="387">
        <v>0</v>
      </c>
      <c r="E708" s="387">
        <v>0</v>
      </c>
      <c r="F708" s="357" t="e">
        <v>#DIV/0!</v>
      </c>
      <c r="G708" s="358">
        <v>0</v>
      </c>
    </row>
    <row r="709" spans="1:7" ht="12.75" hidden="1">
      <c r="A709" s="354"/>
      <c r="B709" s="372" t="s">
        <v>384</v>
      </c>
      <c r="C709" s="387">
        <v>0</v>
      </c>
      <c r="D709" s="387">
        <v>0</v>
      </c>
      <c r="E709" s="387">
        <v>0</v>
      </c>
      <c r="F709" s="357" t="e">
        <v>#DIV/0!</v>
      </c>
      <c r="G709" s="358">
        <v>0</v>
      </c>
    </row>
    <row r="710" spans="1:7" ht="12.75">
      <c r="A710" s="354"/>
      <c r="B710" s="372" t="s">
        <v>498</v>
      </c>
      <c r="C710" s="387">
        <v>3263266</v>
      </c>
      <c r="D710" s="387">
        <v>615997</v>
      </c>
      <c r="E710" s="387">
        <v>615997</v>
      </c>
      <c r="F710" s="357" t="s">
        <v>374</v>
      </c>
      <c r="G710" s="358">
        <v>615997</v>
      </c>
    </row>
    <row r="711" spans="1:7" ht="38.25" hidden="1">
      <c r="A711" s="354"/>
      <c r="B711" s="374" t="s">
        <v>859</v>
      </c>
      <c r="C711" s="387">
        <v>0</v>
      </c>
      <c r="D711" s="356">
        <v>0</v>
      </c>
      <c r="E711" s="356">
        <v>0</v>
      </c>
      <c r="F711" s="357" t="s">
        <v>374</v>
      </c>
      <c r="G711" s="358">
        <v>0</v>
      </c>
    </row>
    <row r="712" spans="1:7" ht="38.25" customHeight="1">
      <c r="A712" s="354"/>
      <c r="B712" s="374" t="s">
        <v>879</v>
      </c>
      <c r="C712" s="387">
        <v>3263266</v>
      </c>
      <c r="D712" s="356">
        <v>615997</v>
      </c>
      <c r="E712" s="356">
        <v>615997</v>
      </c>
      <c r="F712" s="357" t="s">
        <v>374</v>
      </c>
      <c r="G712" s="358">
        <v>615997</v>
      </c>
    </row>
    <row r="713" spans="1:7" ht="38.25" hidden="1">
      <c r="A713" s="354"/>
      <c r="B713" s="374" t="s">
        <v>815</v>
      </c>
      <c r="C713" s="356">
        <v>0</v>
      </c>
      <c r="D713" s="356"/>
      <c r="E713" s="356"/>
      <c r="F713" s="357" t="e">
        <v>#DIV/0!</v>
      </c>
      <c r="G713" s="358">
        <v>0</v>
      </c>
    </row>
    <row r="714" spans="1:7" ht="12.75">
      <c r="A714" s="354"/>
      <c r="B714" s="366"/>
      <c r="C714" s="356"/>
      <c r="D714" s="356"/>
      <c r="E714" s="356"/>
      <c r="F714" s="357"/>
      <c r="G714" s="358">
        <v>0</v>
      </c>
    </row>
    <row r="715" spans="1:7" ht="12.75">
      <c r="A715" s="354"/>
      <c r="B715" s="359" t="s">
        <v>925</v>
      </c>
      <c r="C715" s="351"/>
      <c r="D715" s="356"/>
      <c r="E715" s="356"/>
      <c r="F715" s="357"/>
      <c r="G715" s="358">
        <v>0</v>
      </c>
    </row>
    <row r="716" spans="1:7" ht="12.75">
      <c r="A716" s="354"/>
      <c r="B716" s="360" t="s">
        <v>843</v>
      </c>
      <c r="C716" s="385">
        <v>120948447</v>
      </c>
      <c r="D716" s="385">
        <v>21262053</v>
      </c>
      <c r="E716" s="385">
        <v>21289579</v>
      </c>
      <c r="F716" s="353">
        <v>17.60219294093127</v>
      </c>
      <c r="G716" s="358">
        <v>21289579</v>
      </c>
    </row>
    <row r="717" spans="1:7" ht="25.5">
      <c r="A717" s="354"/>
      <c r="B717" s="386" t="s">
        <v>844</v>
      </c>
      <c r="C717" s="387">
        <v>3405348</v>
      </c>
      <c r="D717" s="356">
        <v>185105</v>
      </c>
      <c r="E717" s="356">
        <v>212843</v>
      </c>
      <c r="F717" s="357">
        <v>6.250256948775866</v>
      </c>
      <c r="G717" s="358">
        <v>212843</v>
      </c>
    </row>
    <row r="718" spans="1:7" ht="12.75">
      <c r="A718" s="354"/>
      <c r="B718" s="372" t="s">
        <v>861</v>
      </c>
      <c r="C718" s="387">
        <v>26457</v>
      </c>
      <c r="D718" s="356">
        <v>0</v>
      </c>
      <c r="E718" s="356">
        <v>0</v>
      </c>
      <c r="F718" s="357">
        <v>0</v>
      </c>
      <c r="G718" s="358">
        <v>0</v>
      </c>
    </row>
    <row r="719" spans="1:7" ht="12.75">
      <c r="A719" s="354"/>
      <c r="B719" s="372" t="s">
        <v>862</v>
      </c>
      <c r="C719" s="387">
        <v>3520</v>
      </c>
      <c r="D719" s="387">
        <v>704</v>
      </c>
      <c r="E719" s="387">
        <v>492</v>
      </c>
      <c r="F719" s="357">
        <v>13.977272727272727</v>
      </c>
      <c r="G719" s="358">
        <v>492</v>
      </c>
    </row>
    <row r="720" spans="1:7" ht="12.75">
      <c r="A720" s="354"/>
      <c r="B720" s="368" t="s">
        <v>863</v>
      </c>
      <c r="C720" s="387">
        <v>3520</v>
      </c>
      <c r="D720" s="387">
        <v>704</v>
      </c>
      <c r="E720" s="387">
        <v>492</v>
      </c>
      <c r="F720" s="357">
        <v>13.977272727272727</v>
      </c>
      <c r="G720" s="358">
        <v>492</v>
      </c>
    </row>
    <row r="721" spans="1:7" ht="12.75">
      <c r="A721" s="354"/>
      <c r="B721" s="389" t="s">
        <v>864</v>
      </c>
      <c r="C721" s="387">
        <v>3520</v>
      </c>
      <c r="D721" s="387">
        <v>704</v>
      </c>
      <c r="E721" s="387">
        <v>492</v>
      </c>
      <c r="F721" s="357">
        <v>13.977272727272727</v>
      </c>
      <c r="G721" s="358">
        <v>492</v>
      </c>
    </row>
    <row r="722" spans="1:7" ht="41.25" customHeight="1">
      <c r="A722" s="354"/>
      <c r="B722" s="399" t="s">
        <v>872</v>
      </c>
      <c r="C722" s="387">
        <v>3520</v>
      </c>
      <c r="D722" s="387">
        <v>704</v>
      </c>
      <c r="E722" s="387">
        <v>492</v>
      </c>
      <c r="F722" s="357">
        <v>13.977272727272727</v>
      </c>
      <c r="G722" s="358">
        <v>492</v>
      </c>
    </row>
    <row r="723" spans="1:7" ht="51">
      <c r="A723" s="354"/>
      <c r="B723" s="397" t="s">
        <v>873</v>
      </c>
      <c r="C723" s="387">
        <v>3520</v>
      </c>
      <c r="D723" s="387">
        <v>704</v>
      </c>
      <c r="E723" s="387">
        <v>492</v>
      </c>
      <c r="F723" s="357">
        <v>13.977272727272727</v>
      </c>
      <c r="G723" s="358">
        <v>492</v>
      </c>
    </row>
    <row r="724" spans="1:7" ht="51" hidden="1">
      <c r="A724" s="354"/>
      <c r="B724" s="397" t="s">
        <v>921</v>
      </c>
      <c r="C724" s="387">
        <v>0</v>
      </c>
      <c r="D724" s="356">
        <v>0</v>
      </c>
      <c r="E724" s="356">
        <v>0</v>
      </c>
      <c r="F724" s="357" t="e">
        <v>#DIV/0!</v>
      </c>
      <c r="G724" s="358">
        <v>0</v>
      </c>
    </row>
    <row r="725" spans="1:7" ht="12.75" hidden="1">
      <c r="A725" s="354"/>
      <c r="B725" s="394" t="s">
        <v>865</v>
      </c>
      <c r="C725" s="387">
        <v>0</v>
      </c>
      <c r="D725" s="356">
        <v>0</v>
      </c>
      <c r="E725" s="356">
        <v>0</v>
      </c>
      <c r="F725" s="357" t="e">
        <v>#DIV/0!</v>
      </c>
      <c r="G725" s="358">
        <v>0</v>
      </c>
    </row>
    <row r="726" spans="1:7" ht="51" customHeight="1" hidden="1">
      <c r="A726" s="354"/>
      <c r="B726" s="397" t="s">
        <v>866</v>
      </c>
      <c r="C726" s="387">
        <v>0</v>
      </c>
      <c r="D726" s="356">
        <v>0</v>
      </c>
      <c r="E726" s="356">
        <v>0</v>
      </c>
      <c r="F726" s="357" t="e">
        <v>#DIV/0!</v>
      </c>
      <c r="G726" s="358">
        <v>0</v>
      </c>
    </row>
    <row r="727" spans="1:7" ht="12.75">
      <c r="A727" s="354"/>
      <c r="B727" s="372" t="s">
        <v>845</v>
      </c>
      <c r="C727" s="387">
        <v>117513122</v>
      </c>
      <c r="D727" s="387">
        <v>21076244</v>
      </c>
      <c r="E727" s="387">
        <v>21076244</v>
      </c>
      <c r="F727" s="357">
        <v>17.935225991187608</v>
      </c>
      <c r="G727" s="358">
        <v>21076244</v>
      </c>
    </row>
    <row r="728" spans="1:7" ht="25.5">
      <c r="A728" s="354"/>
      <c r="B728" s="374" t="s">
        <v>846</v>
      </c>
      <c r="C728" s="387">
        <v>117513122</v>
      </c>
      <c r="D728" s="356">
        <v>21076244</v>
      </c>
      <c r="E728" s="356">
        <v>21076244</v>
      </c>
      <c r="F728" s="357">
        <v>17.935225991187608</v>
      </c>
      <c r="G728" s="358">
        <v>21076244</v>
      </c>
    </row>
    <row r="729" spans="1:7" ht="12.75">
      <c r="A729" s="354"/>
      <c r="B729" s="360" t="s">
        <v>847</v>
      </c>
      <c r="C729" s="351">
        <v>120948447</v>
      </c>
      <c r="D729" s="351">
        <v>21262053</v>
      </c>
      <c r="E729" s="351">
        <v>8373049.54</v>
      </c>
      <c r="F729" s="353">
        <v>6.922825176911945</v>
      </c>
      <c r="G729" s="358">
        <v>8373049.54</v>
      </c>
    </row>
    <row r="730" spans="1:7" ht="12.75">
      <c r="A730" s="354"/>
      <c r="B730" s="372" t="s">
        <v>848</v>
      </c>
      <c r="C730" s="387">
        <v>93230986</v>
      </c>
      <c r="D730" s="387">
        <v>5309619</v>
      </c>
      <c r="E730" s="387">
        <v>5109577.54</v>
      </c>
      <c r="F730" s="357">
        <v>5.4805572258991235</v>
      </c>
      <c r="G730" s="358">
        <v>5109577.54</v>
      </c>
    </row>
    <row r="731" spans="1:7" ht="12.75">
      <c r="A731" s="354"/>
      <c r="B731" s="368" t="s">
        <v>849</v>
      </c>
      <c r="C731" s="387">
        <v>38647288</v>
      </c>
      <c r="D731" s="387">
        <v>2252233</v>
      </c>
      <c r="E731" s="387">
        <v>2117388</v>
      </c>
      <c r="F731" s="357">
        <v>5.478749246260177</v>
      </c>
      <c r="G731" s="358">
        <v>2117388</v>
      </c>
    </row>
    <row r="732" spans="1:7" ht="12.75">
      <c r="A732" s="354"/>
      <c r="B732" s="389" t="s">
        <v>850</v>
      </c>
      <c r="C732" s="387">
        <v>28751930</v>
      </c>
      <c r="D732" s="356">
        <v>1665099</v>
      </c>
      <c r="E732" s="356">
        <v>1627082</v>
      </c>
      <c r="F732" s="357">
        <v>5.659035758642985</v>
      </c>
      <c r="G732" s="358">
        <v>1627082</v>
      </c>
    </row>
    <row r="733" spans="1:7" ht="12.75">
      <c r="A733" s="354"/>
      <c r="B733" s="394" t="s">
        <v>851</v>
      </c>
      <c r="C733" s="387">
        <v>22698392</v>
      </c>
      <c r="D733" s="356">
        <v>1352117</v>
      </c>
      <c r="E733" s="356">
        <v>1328110</v>
      </c>
      <c r="F733" s="357">
        <v>5.8511193215801365</v>
      </c>
      <c r="G733" s="358">
        <v>1328110</v>
      </c>
    </row>
    <row r="734" spans="1:7" ht="12.75">
      <c r="A734" s="354"/>
      <c r="B734" s="389" t="s">
        <v>852</v>
      </c>
      <c r="C734" s="387">
        <v>9895358</v>
      </c>
      <c r="D734" s="356">
        <v>587134</v>
      </c>
      <c r="E734" s="356">
        <v>490306</v>
      </c>
      <c r="F734" s="357">
        <v>4.954909160436641</v>
      </c>
      <c r="G734" s="358">
        <v>490306</v>
      </c>
    </row>
    <row r="735" spans="1:7" ht="12.75" hidden="1">
      <c r="A735" s="354"/>
      <c r="B735" s="368" t="s">
        <v>893</v>
      </c>
      <c r="C735" s="387">
        <v>0</v>
      </c>
      <c r="D735" s="356"/>
      <c r="E735" s="356"/>
      <c r="F735" s="357" t="e">
        <v>#DIV/0!</v>
      </c>
      <c r="G735" s="358">
        <v>0</v>
      </c>
    </row>
    <row r="736" spans="1:7" ht="12.75">
      <c r="A736" s="354"/>
      <c r="B736" s="368" t="s">
        <v>853</v>
      </c>
      <c r="C736" s="387">
        <v>36494467</v>
      </c>
      <c r="D736" s="387">
        <v>1725679</v>
      </c>
      <c r="E736" s="387">
        <v>1700824.54</v>
      </c>
      <c r="F736" s="357">
        <v>4.6604997409607325</v>
      </c>
      <c r="G736" s="358">
        <v>1700824.54</v>
      </c>
    </row>
    <row r="737" spans="1:7" ht="12.75">
      <c r="A737" s="354"/>
      <c r="B737" s="389" t="s">
        <v>874</v>
      </c>
      <c r="C737" s="387">
        <v>35678162</v>
      </c>
      <c r="D737" s="356">
        <v>1670845</v>
      </c>
      <c r="E737" s="356">
        <v>1661592</v>
      </c>
      <c r="F737" s="357">
        <v>4.657168157933697</v>
      </c>
      <c r="G737" s="358">
        <v>1661592</v>
      </c>
    </row>
    <row r="738" spans="1:7" ht="12.75">
      <c r="A738" s="354"/>
      <c r="B738" s="389" t="s">
        <v>854</v>
      </c>
      <c r="C738" s="387">
        <v>816305</v>
      </c>
      <c r="D738" s="356">
        <v>54834</v>
      </c>
      <c r="E738" s="356">
        <v>39232.54</v>
      </c>
      <c r="F738" s="357">
        <v>4.806112911228034</v>
      </c>
      <c r="G738" s="358">
        <v>39232.54</v>
      </c>
    </row>
    <row r="739" spans="1:7" ht="25.5">
      <c r="A739" s="354"/>
      <c r="B739" s="374" t="s">
        <v>857</v>
      </c>
      <c r="C739" s="387">
        <v>87383</v>
      </c>
      <c r="D739" s="387">
        <v>4869</v>
      </c>
      <c r="E739" s="387">
        <v>4869</v>
      </c>
      <c r="F739" s="357">
        <v>5.572022018012657</v>
      </c>
      <c r="G739" s="358">
        <v>4869</v>
      </c>
    </row>
    <row r="740" spans="1:7" ht="25.5" hidden="1">
      <c r="A740" s="354"/>
      <c r="B740" s="369" t="s">
        <v>887</v>
      </c>
      <c r="C740" s="387">
        <v>0</v>
      </c>
      <c r="D740" s="356"/>
      <c r="E740" s="356"/>
      <c r="F740" s="357" t="e">
        <v>#DIV/0!</v>
      </c>
      <c r="G740" s="358">
        <v>0</v>
      </c>
    </row>
    <row r="741" spans="1:7" ht="12.75">
      <c r="A741" s="354"/>
      <c r="B741" s="369" t="s">
        <v>858</v>
      </c>
      <c r="C741" s="387">
        <v>87383</v>
      </c>
      <c r="D741" s="356">
        <v>4869</v>
      </c>
      <c r="E741" s="356">
        <v>4869</v>
      </c>
      <c r="F741" s="357">
        <v>5.572022018012657</v>
      </c>
      <c r="G741" s="358">
        <v>4869</v>
      </c>
    </row>
    <row r="742" spans="1:7" ht="12.75">
      <c r="A742" s="354"/>
      <c r="B742" s="368" t="s">
        <v>796</v>
      </c>
      <c r="C742" s="356">
        <v>18001848</v>
      </c>
      <c r="D742" s="356">
        <v>1326838</v>
      </c>
      <c r="E742" s="356">
        <v>1286496</v>
      </c>
      <c r="F742" s="357">
        <v>7.146466296126931</v>
      </c>
      <c r="G742" s="358">
        <v>1286496</v>
      </c>
    </row>
    <row r="743" spans="1:7" ht="25.5" hidden="1">
      <c r="A743" s="354"/>
      <c r="B743" s="369" t="s">
        <v>875</v>
      </c>
      <c r="C743" s="356">
        <v>0</v>
      </c>
      <c r="D743" s="356"/>
      <c r="E743" s="356"/>
      <c r="F743" s="357" t="e">
        <v>#DIV/0!</v>
      </c>
      <c r="G743" s="358">
        <v>0</v>
      </c>
    </row>
    <row r="744" spans="1:7" ht="38.25" hidden="1">
      <c r="A744" s="354"/>
      <c r="B744" s="399" t="s">
        <v>876</v>
      </c>
      <c r="C744" s="356">
        <v>0</v>
      </c>
      <c r="D744" s="356"/>
      <c r="E744" s="356"/>
      <c r="F744" s="357" t="e">
        <v>#DIV/0!</v>
      </c>
      <c r="G744" s="358">
        <v>0</v>
      </c>
    </row>
    <row r="745" spans="1:7" ht="25.5" hidden="1">
      <c r="A745" s="354"/>
      <c r="B745" s="369" t="s">
        <v>888</v>
      </c>
      <c r="C745" s="356">
        <v>0</v>
      </c>
      <c r="D745" s="356"/>
      <c r="E745" s="356"/>
      <c r="F745" s="357" t="e">
        <v>#DIV/0!</v>
      </c>
      <c r="G745" s="358">
        <v>0</v>
      </c>
    </row>
    <row r="746" spans="1:7" ht="51">
      <c r="A746" s="354"/>
      <c r="B746" s="369" t="s">
        <v>889</v>
      </c>
      <c r="C746" s="356">
        <v>18001848</v>
      </c>
      <c r="D746" s="356">
        <v>1326838</v>
      </c>
      <c r="E746" s="356">
        <v>1286496</v>
      </c>
      <c r="F746" s="357">
        <v>7.146466296126931</v>
      </c>
      <c r="G746" s="358">
        <v>1286496</v>
      </c>
    </row>
    <row r="747" spans="1:7" ht="12.75">
      <c r="A747" s="354"/>
      <c r="B747" s="372" t="s">
        <v>801</v>
      </c>
      <c r="C747" s="387">
        <v>27717461</v>
      </c>
      <c r="D747" s="387">
        <v>15952434</v>
      </c>
      <c r="E747" s="387">
        <v>3263472</v>
      </c>
      <c r="F747" s="357">
        <v>11.774065452820516</v>
      </c>
      <c r="G747" s="358">
        <v>3263472</v>
      </c>
    </row>
    <row r="748" spans="1:7" ht="12.75">
      <c r="A748" s="354"/>
      <c r="B748" s="368" t="s">
        <v>855</v>
      </c>
      <c r="C748" s="387">
        <v>27717461</v>
      </c>
      <c r="D748" s="356">
        <v>15952434</v>
      </c>
      <c r="E748" s="356">
        <v>3263472</v>
      </c>
      <c r="F748" s="357">
        <v>11.774065452820516</v>
      </c>
      <c r="G748" s="358">
        <v>3263472</v>
      </c>
    </row>
    <row r="749" spans="1:7" ht="12.75" hidden="1">
      <c r="A749" s="354"/>
      <c r="B749" s="368" t="s">
        <v>901</v>
      </c>
      <c r="C749" s="387">
        <v>0</v>
      </c>
      <c r="D749" s="387">
        <v>0</v>
      </c>
      <c r="E749" s="387">
        <v>0</v>
      </c>
      <c r="F749" s="357" t="e">
        <v>#DIV/0!</v>
      </c>
      <c r="G749" s="358">
        <v>0</v>
      </c>
    </row>
    <row r="750" spans="1:7" ht="12.75" customHeight="1" hidden="1">
      <c r="A750" s="354"/>
      <c r="B750" s="369" t="s">
        <v>917</v>
      </c>
      <c r="C750" s="387">
        <v>0</v>
      </c>
      <c r="D750" s="387">
        <v>0</v>
      </c>
      <c r="E750" s="387">
        <v>0</v>
      </c>
      <c r="F750" s="357" t="e">
        <v>#DIV/0!</v>
      </c>
      <c r="G750" s="358">
        <v>0</v>
      </c>
    </row>
    <row r="751" spans="1:7" ht="38.25" hidden="1">
      <c r="A751" s="354"/>
      <c r="B751" s="399" t="s">
        <v>810</v>
      </c>
      <c r="C751" s="356">
        <v>0</v>
      </c>
      <c r="D751" s="356">
        <v>0</v>
      </c>
      <c r="E751" s="356">
        <v>0</v>
      </c>
      <c r="F751" s="357" t="e">
        <v>#DIV/0!</v>
      </c>
      <c r="G751" s="358">
        <v>0</v>
      </c>
    </row>
    <row r="752" spans="1:7" ht="25.5" hidden="1">
      <c r="A752" s="354"/>
      <c r="B752" s="369" t="s">
        <v>918</v>
      </c>
      <c r="C752" s="356">
        <v>0</v>
      </c>
      <c r="D752" s="356"/>
      <c r="E752" s="356"/>
      <c r="F752" s="357" t="e">
        <v>#DIV/0!</v>
      </c>
      <c r="G752" s="358">
        <v>0</v>
      </c>
    </row>
    <row r="753" spans="1:7" ht="12.75" hidden="1">
      <c r="A753" s="354"/>
      <c r="B753" s="364" t="s">
        <v>378</v>
      </c>
      <c r="C753" s="356">
        <v>0</v>
      </c>
      <c r="D753" s="356"/>
      <c r="E753" s="356"/>
      <c r="F753" s="357" t="e">
        <v>#DIV/0!</v>
      </c>
      <c r="G753" s="358">
        <v>0</v>
      </c>
    </row>
    <row r="754" spans="1:7" ht="12.75" hidden="1">
      <c r="A754" s="354"/>
      <c r="B754" s="364" t="s">
        <v>379</v>
      </c>
      <c r="C754" s="387">
        <v>0</v>
      </c>
      <c r="D754" s="356"/>
      <c r="E754" s="356"/>
      <c r="F754" s="357" t="e">
        <v>#DIV/0!</v>
      </c>
      <c r="G754" s="358">
        <v>0</v>
      </c>
    </row>
    <row r="755" spans="1:7" ht="12.75" hidden="1">
      <c r="A755" s="354"/>
      <c r="B755" s="372" t="s">
        <v>383</v>
      </c>
      <c r="C755" s="387">
        <v>0</v>
      </c>
      <c r="D755" s="356"/>
      <c r="E755" s="356"/>
      <c r="F755" s="357" t="e">
        <v>#DIV/0!</v>
      </c>
      <c r="G755" s="358">
        <v>0</v>
      </c>
    </row>
    <row r="756" spans="1:7" ht="12.75" hidden="1">
      <c r="A756" s="354"/>
      <c r="B756" s="372" t="s">
        <v>384</v>
      </c>
      <c r="C756" s="387">
        <v>0</v>
      </c>
      <c r="D756" s="356"/>
      <c r="E756" s="356"/>
      <c r="F756" s="357" t="e">
        <v>#DIV/0!</v>
      </c>
      <c r="G756" s="358">
        <v>0</v>
      </c>
    </row>
    <row r="757" spans="1:7" ht="12.75" hidden="1">
      <c r="A757" s="354"/>
      <c r="B757" s="372" t="s">
        <v>498</v>
      </c>
      <c r="C757" s="387">
        <v>0</v>
      </c>
      <c r="D757" s="356"/>
      <c r="E757" s="356"/>
      <c r="F757" s="357" t="e">
        <v>#DIV/0!</v>
      </c>
      <c r="G757" s="358">
        <v>0</v>
      </c>
    </row>
    <row r="758" spans="1:7" ht="38.25" customHeight="1" hidden="1">
      <c r="A758" s="354"/>
      <c r="B758" s="374" t="s">
        <v>859</v>
      </c>
      <c r="C758" s="387">
        <v>0</v>
      </c>
      <c r="D758" s="356"/>
      <c r="E758" s="356"/>
      <c r="F758" s="357" t="e">
        <v>#DIV/0!</v>
      </c>
      <c r="G758" s="358">
        <v>0</v>
      </c>
    </row>
    <row r="759" spans="1:7" ht="51" hidden="1">
      <c r="A759" s="354"/>
      <c r="B759" s="374" t="s">
        <v>879</v>
      </c>
      <c r="C759" s="387">
        <v>0</v>
      </c>
      <c r="D759" s="356"/>
      <c r="E759" s="356"/>
      <c r="F759" s="357" t="e">
        <v>#DIV/0!</v>
      </c>
      <c r="G759" s="358">
        <v>0</v>
      </c>
    </row>
    <row r="760" spans="1:7" ht="38.25" hidden="1">
      <c r="A760" s="354"/>
      <c r="B760" s="374" t="s">
        <v>815</v>
      </c>
      <c r="C760" s="356">
        <v>0</v>
      </c>
      <c r="D760" s="356"/>
      <c r="E760" s="356"/>
      <c r="F760" s="357" t="e">
        <v>#DIV/0!</v>
      </c>
      <c r="G760" s="358">
        <v>0</v>
      </c>
    </row>
    <row r="761" spans="1:7" ht="12.75" hidden="1">
      <c r="A761" s="354"/>
      <c r="B761" s="364" t="s">
        <v>378</v>
      </c>
      <c r="C761" s="356">
        <v>0</v>
      </c>
      <c r="D761" s="356">
        <v>0</v>
      </c>
      <c r="E761" s="356">
        <v>12916529.46</v>
      </c>
      <c r="F761" s="357" t="s">
        <v>374</v>
      </c>
      <c r="G761" s="358">
        <v>12916529.46</v>
      </c>
    </row>
    <row r="762" spans="1:7" ht="12.75" hidden="1">
      <c r="A762" s="354"/>
      <c r="B762" s="364" t="s">
        <v>379</v>
      </c>
      <c r="C762" s="356">
        <v>0</v>
      </c>
      <c r="D762" s="356">
        <v>0</v>
      </c>
      <c r="E762" s="356">
        <v>0</v>
      </c>
      <c r="F762" s="357" t="s">
        <v>374</v>
      </c>
      <c r="G762" s="358">
        <v>0</v>
      </c>
    </row>
    <row r="763" spans="1:7" ht="12.75" hidden="1">
      <c r="A763" s="354"/>
      <c r="B763" s="372" t="s">
        <v>498</v>
      </c>
      <c r="C763" s="356">
        <v>0</v>
      </c>
      <c r="D763" s="356">
        <v>0</v>
      </c>
      <c r="E763" s="356">
        <v>0</v>
      </c>
      <c r="F763" s="357" t="s">
        <v>374</v>
      </c>
      <c r="G763" s="358">
        <v>0</v>
      </c>
    </row>
    <row r="764" spans="1:7" ht="37.5" customHeight="1" hidden="1">
      <c r="A764" s="354"/>
      <c r="B764" s="374" t="s">
        <v>879</v>
      </c>
      <c r="C764" s="356">
        <v>0</v>
      </c>
      <c r="D764" s="356">
        <v>0</v>
      </c>
      <c r="E764" s="356">
        <v>0</v>
      </c>
      <c r="F764" s="357" t="s">
        <v>374</v>
      </c>
      <c r="G764" s="358">
        <v>0</v>
      </c>
    </row>
    <row r="765" spans="1:7" ht="12.75">
      <c r="A765" s="354"/>
      <c r="B765" s="374"/>
      <c r="C765" s="356"/>
      <c r="D765" s="356"/>
      <c r="E765" s="356"/>
      <c r="F765" s="357"/>
      <c r="G765" s="358"/>
    </row>
    <row r="766" spans="1:7" ht="12.75">
      <c r="A766" s="354"/>
      <c r="B766" s="359" t="s">
        <v>926</v>
      </c>
      <c r="C766" s="356"/>
      <c r="D766" s="356"/>
      <c r="E766" s="356"/>
      <c r="F766" s="357"/>
      <c r="G766" s="358"/>
    </row>
    <row r="767" spans="1:7" ht="12.75">
      <c r="A767" s="354"/>
      <c r="B767" s="360" t="s">
        <v>843</v>
      </c>
      <c r="C767" s="385">
        <v>3898750</v>
      </c>
      <c r="D767" s="385">
        <v>225803</v>
      </c>
      <c r="E767" s="385">
        <v>189815</v>
      </c>
      <c r="F767" s="353">
        <v>4.868611734530298</v>
      </c>
      <c r="G767" s="312">
        <v>189815</v>
      </c>
    </row>
    <row r="768" spans="1:7" ht="25.5" hidden="1">
      <c r="A768" s="354"/>
      <c r="B768" s="386" t="s">
        <v>844</v>
      </c>
      <c r="C768" s="387">
        <v>0</v>
      </c>
      <c r="D768" s="356">
        <v>0</v>
      </c>
      <c r="E768" s="356">
        <v>0</v>
      </c>
      <c r="F768" s="357">
        <v>0</v>
      </c>
      <c r="G768" s="358">
        <v>0</v>
      </c>
    </row>
    <row r="769" spans="1:7" ht="12.75">
      <c r="A769" s="354"/>
      <c r="B769" s="372" t="s">
        <v>861</v>
      </c>
      <c r="C769" s="387">
        <v>38300</v>
      </c>
      <c r="D769" s="356">
        <v>38300</v>
      </c>
      <c r="E769" s="356">
        <v>2312</v>
      </c>
      <c r="F769" s="357">
        <v>6.0365535248041775</v>
      </c>
      <c r="G769" s="358">
        <v>2312</v>
      </c>
    </row>
    <row r="770" spans="1:7" ht="12.75">
      <c r="A770" s="354"/>
      <c r="B770" s="372" t="s">
        <v>845</v>
      </c>
      <c r="C770" s="387">
        <v>3860450</v>
      </c>
      <c r="D770" s="387">
        <v>187503</v>
      </c>
      <c r="E770" s="387">
        <v>187503</v>
      </c>
      <c r="F770" s="357">
        <v>4.85702444015594</v>
      </c>
      <c r="G770" s="358">
        <v>187503</v>
      </c>
    </row>
    <row r="771" spans="1:7" ht="25.5">
      <c r="A771" s="354"/>
      <c r="B771" s="374" t="s">
        <v>846</v>
      </c>
      <c r="C771" s="387">
        <v>3860450</v>
      </c>
      <c r="D771" s="356">
        <v>187503</v>
      </c>
      <c r="E771" s="356">
        <v>187503</v>
      </c>
      <c r="F771" s="357">
        <v>4.85702444015594</v>
      </c>
      <c r="G771" s="358">
        <v>187503</v>
      </c>
    </row>
    <row r="772" spans="1:7" ht="12.75">
      <c r="A772" s="354"/>
      <c r="B772" s="360" t="s">
        <v>847</v>
      </c>
      <c r="C772" s="351">
        <v>3898750</v>
      </c>
      <c r="D772" s="351">
        <v>225803</v>
      </c>
      <c r="E772" s="351">
        <v>182025</v>
      </c>
      <c r="F772" s="353">
        <v>4.668804103879449</v>
      </c>
      <c r="G772" s="312">
        <v>182025</v>
      </c>
    </row>
    <row r="773" spans="1:7" ht="12.75">
      <c r="A773" s="354"/>
      <c r="B773" s="372" t="s">
        <v>848</v>
      </c>
      <c r="C773" s="387">
        <v>3897250</v>
      </c>
      <c r="D773" s="387">
        <v>224303</v>
      </c>
      <c r="E773" s="387">
        <v>180626</v>
      </c>
      <c r="F773" s="357">
        <v>4.634703957919045</v>
      </c>
      <c r="G773" s="358">
        <v>180626</v>
      </c>
    </row>
    <row r="774" spans="1:7" ht="12.75">
      <c r="A774" s="354"/>
      <c r="B774" s="368" t="s">
        <v>849</v>
      </c>
      <c r="C774" s="387">
        <v>3896100</v>
      </c>
      <c r="D774" s="387">
        <v>223153</v>
      </c>
      <c r="E774" s="387">
        <v>180138</v>
      </c>
      <c r="F774" s="357">
        <v>4.623546623546623</v>
      </c>
      <c r="G774" s="358">
        <v>180138</v>
      </c>
    </row>
    <row r="775" spans="1:7" ht="12.75">
      <c r="A775" s="354"/>
      <c r="B775" s="389" t="s">
        <v>850</v>
      </c>
      <c r="C775" s="387">
        <v>3102809</v>
      </c>
      <c r="D775" s="356">
        <v>132846</v>
      </c>
      <c r="E775" s="356">
        <v>128045</v>
      </c>
      <c r="F775" s="357">
        <v>4.1267445079603675</v>
      </c>
      <c r="G775" s="358">
        <v>128045</v>
      </c>
    </row>
    <row r="776" spans="1:7" ht="12.75">
      <c r="A776" s="354"/>
      <c r="B776" s="394" t="s">
        <v>851</v>
      </c>
      <c r="C776" s="387">
        <v>2389000</v>
      </c>
      <c r="D776" s="356">
        <v>120946</v>
      </c>
      <c r="E776" s="356">
        <v>120610</v>
      </c>
      <c r="F776" s="357">
        <v>5.048555881121809</v>
      </c>
      <c r="G776" s="358">
        <v>120610</v>
      </c>
    </row>
    <row r="777" spans="1:7" ht="12.75">
      <c r="A777" s="354"/>
      <c r="B777" s="389" t="s">
        <v>852</v>
      </c>
      <c r="C777" s="387">
        <v>793291</v>
      </c>
      <c r="D777" s="356">
        <v>90307</v>
      </c>
      <c r="E777" s="356">
        <v>52093</v>
      </c>
      <c r="F777" s="357">
        <v>6.566694945486587</v>
      </c>
      <c r="G777" s="358">
        <v>52093</v>
      </c>
    </row>
    <row r="778" spans="1:7" ht="12.75" hidden="1">
      <c r="A778" s="354"/>
      <c r="B778" s="368" t="s">
        <v>893</v>
      </c>
      <c r="C778" s="387">
        <v>0</v>
      </c>
      <c r="D778" s="356"/>
      <c r="E778" s="356"/>
      <c r="F778" s="357" t="e">
        <v>#DIV/0!</v>
      </c>
      <c r="G778" s="358">
        <v>0</v>
      </c>
    </row>
    <row r="779" spans="1:7" ht="12.75">
      <c r="A779" s="354"/>
      <c r="B779" s="368" t="s">
        <v>853</v>
      </c>
      <c r="C779" s="387">
        <v>250</v>
      </c>
      <c r="D779" s="387">
        <v>250</v>
      </c>
      <c r="E779" s="387">
        <v>200</v>
      </c>
      <c r="F779" s="357">
        <v>80</v>
      </c>
      <c r="G779" s="358">
        <v>200</v>
      </c>
    </row>
    <row r="780" spans="1:7" ht="12.75">
      <c r="A780" s="354"/>
      <c r="B780" s="389" t="s">
        <v>874</v>
      </c>
      <c r="C780" s="387">
        <v>250</v>
      </c>
      <c r="D780" s="356">
        <v>250</v>
      </c>
      <c r="E780" s="356">
        <v>200</v>
      </c>
      <c r="F780" s="357">
        <v>80</v>
      </c>
      <c r="G780" s="358">
        <v>200</v>
      </c>
    </row>
    <row r="781" spans="1:7" ht="12.75" hidden="1">
      <c r="A781" s="354"/>
      <c r="B781" s="389" t="s">
        <v>854</v>
      </c>
      <c r="C781" s="387">
        <v>0</v>
      </c>
      <c r="D781" s="356"/>
      <c r="E781" s="356"/>
      <c r="F781" s="357" t="e">
        <v>#DIV/0!</v>
      </c>
      <c r="G781" s="358">
        <v>0</v>
      </c>
    </row>
    <row r="782" spans="1:7" ht="25.5">
      <c r="A782" s="354"/>
      <c r="B782" s="374" t="s">
        <v>857</v>
      </c>
      <c r="C782" s="387">
        <v>900</v>
      </c>
      <c r="D782" s="387">
        <v>900</v>
      </c>
      <c r="E782" s="387">
        <v>288</v>
      </c>
      <c r="F782" s="357">
        <v>32</v>
      </c>
      <c r="G782" s="358">
        <v>288</v>
      </c>
    </row>
    <row r="783" spans="1:7" ht="25.5" hidden="1">
      <c r="A783" s="354"/>
      <c r="B783" s="369" t="s">
        <v>887</v>
      </c>
      <c r="C783" s="387">
        <v>0</v>
      </c>
      <c r="D783" s="356"/>
      <c r="E783" s="356"/>
      <c r="F783" s="357" t="e">
        <v>#DIV/0!</v>
      </c>
      <c r="G783" s="358">
        <v>0</v>
      </c>
    </row>
    <row r="784" spans="1:7" ht="12.75">
      <c r="A784" s="354"/>
      <c r="B784" s="369" t="s">
        <v>858</v>
      </c>
      <c r="C784" s="387">
        <v>900</v>
      </c>
      <c r="D784" s="356">
        <v>900</v>
      </c>
      <c r="E784" s="356">
        <v>288</v>
      </c>
      <c r="F784" s="357">
        <v>32</v>
      </c>
      <c r="G784" s="358">
        <v>288</v>
      </c>
    </row>
    <row r="785" spans="1:7" ht="12.75">
      <c r="A785" s="354"/>
      <c r="B785" s="372" t="s">
        <v>801</v>
      </c>
      <c r="C785" s="387">
        <v>1500</v>
      </c>
      <c r="D785" s="387">
        <v>1500</v>
      </c>
      <c r="E785" s="387">
        <v>1399</v>
      </c>
      <c r="F785" s="357">
        <v>93.26666666666667</v>
      </c>
      <c r="G785" s="358">
        <v>1399</v>
      </c>
    </row>
    <row r="786" spans="1:7" ht="12.75">
      <c r="A786" s="354"/>
      <c r="B786" s="368" t="s">
        <v>855</v>
      </c>
      <c r="C786" s="387">
        <v>1500</v>
      </c>
      <c r="D786" s="356">
        <v>1500</v>
      </c>
      <c r="E786" s="356">
        <v>1399</v>
      </c>
      <c r="F786" s="357">
        <v>93.26666666666667</v>
      </c>
      <c r="G786" s="358">
        <v>1399</v>
      </c>
    </row>
    <row r="787" spans="1:7" ht="12.75">
      <c r="A787" s="354"/>
      <c r="B787" s="364"/>
      <c r="C787" s="356"/>
      <c r="D787" s="356"/>
      <c r="E787" s="356"/>
      <c r="F787" s="357"/>
      <c r="G787" s="358"/>
    </row>
    <row r="788" spans="1:7" ht="12.75">
      <c r="A788" s="354"/>
      <c r="B788" s="359" t="s">
        <v>927</v>
      </c>
      <c r="C788" s="351"/>
      <c r="D788" s="356"/>
      <c r="E788" s="356"/>
      <c r="F788" s="357"/>
      <c r="G788" s="358"/>
    </row>
    <row r="789" spans="1:7" ht="12.75">
      <c r="A789" s="354"/>
      <c r="B789" s="360" t="s">
        <v>843</v>
      </c>
      <c r="C789" s="385">
        <v>3160463</v>
      </c>
      <c r="D789" s="385">
        <v>238593</v>
      </c>
      <c r="E789" s="385">
        <v>238721</v>
      </c>
      <c r="F789" s="353">
        <v>7.553355315344619</v>
      </c>
      <c r="G789" s="312">
        <v>238721</v>
      </c>
    </row>
    <row r="790" spans="1:7" ht="25.5">
      <c r="A790" s="354"/>
      <c r="B790" s="386" t="s">
        <v>844</v>
      </c>
      <c r="C790" s="387">
        <v>1500</v>
      </c>
      <c r="D790" s="356">
        <v>0</v>
      </c>
      <c r="E790" s="356">
        <v>128</v>
      </c>
      <c r="F790" s="357">
        <v>8.533333333333333</v>
      </c>
      <c r="G790" s="358">
        <v>128</v>
      </c>
    </row>
    <row r="791" spans="1:7" ht="12.75" hidden="1">
      <c r="A791" s="354"/>
      <c r="B791" s="372" t="s">
        <v>861</v>
      </c>
      <c r="C791" s="387">
        <v>0</v>
      </c>
      <c r="D791" s="356">
        <v>0</v>
      </c>
      <c r="E791" s="356">
        <v>0</v>
      </c>
      <c r="F791" s="357" t="e">
        <v>#DIV/0!</v>
      </c>
      <c r="G791" s="358">
        <v>0</v>
      </c>
    </row>
    <row r="792" spans="1:7" ht="12.75">
      <c r="A792" s="354"/>
      <c r="B792" s="372" t="s">
        <v>845</v>
      </c>
      <c r="C792" s="387">
        <v>3158963</v>
      </c>
      <c r="D792" s="387">
        <v>238593</v>
      </c>
      <c r="E792" s="387">
        <v>238593</v>
      </c>
      <c r="F792" s="357">
        <v>7.552889983200182</v>
      </c>
      <c r="G792" s="358">
        <v>238593</v>
      </c>
    </row>
    <row r="793" spans="1:7" ht="25.5">
      <c r="A793" s="354"/>
      <c r="B793" s="374" t="s">
        <v>846</v>
      </c>
      <c r="C793" s="387">
        <v>3158963</v>
      </c>
      <c r="D793" s="356">
        <v>238593</v>
      </c>
      <c r="E793" s="356">
        <v>238593</v>
      </c>
      <c r="F793" s="357">
        <v>7.552889983200182</v>
      </c>
      <c r="G793" s="358">
        <v>238593</v>
      </c>
    </row>
    <row r="794" spans="1:7" ht="12.75">
      <c r="A794" s="354"/>
      <c r="B794" s="360" t="s">
        <v>847</v>
      </c>
      <c r="C794" s="351">
        <v>3160463</v>
      </c>
      <c r="D794" s="351">
        <v>238593</v>
      </c>
      <c r="E794" s="351">
        <v>231496</v>
      </c>
      <c r="F794" s="353">
        <v>7.324749569920609</v>
      </c>
      <c r="G794" s="312">
        <v>231496</v>
      </c>
    </row>
    <row r="795" spans="1:7" ht="12.75">
      <c r="A795" s="354"/>
      <c r="B795" s="372" t="s">
        <v>848</v>
      </c>
      <c r="C795" s="387">
        <v>3160463</v>
      </c>
      <c r="D795" s="387">
        <v>238593</v>
      </c>
      <c r="E795" s="387">
        <v>231496</v>
      </c>
      <c r="F795" s="357">
        <v>7.324749569920609</v>
      </c>
      <c r="G795" s="358">
        <v>231496</v>
      </c>
    </row>
    <row r="796" spans="1:7" ht="12.75">
      <c r="A796" s="354"/>
      <c r="B796" s="368" t="s">
        <v>849</v>
      </c>
      <c r="C796" s="387">
        <v>3160463</v>
      </c>
      <c r="D796" s="387">
        <v>238593</v>
      </c>
      <c r="E796" s="387">
        <v>231496</v>
      </c>
      <c r="F796" s="357">
        <v>7.324749569920609</v>
      </c>
      <c r="G796" s="358">
        <v>231496</v>
      </c>
    </row>
    <row r="797" spans="1:7" ht="12.75">
      <c r="A797" s="354"/>
      <c r="B797" s="389" t="s">
        <v>850</v>
      </c>
      <c r="C797" s="387">
        <v>2929563</v>
      </c>
      <c r="D797" s="356">
        <v>223593</v>
      </c>
      <c r="E797" s="356">
        <v>218437</v>
      </c>
      <c r="F797" s="357">
        <v>7.456299796249474</v>
      </c>
      <c r="G797" s="358">
        <v>218437</v>
      </c>
    </row>
    <row r="798" spans="1:7" ht="12.75">
      <c r="A798" s="354"/>
      <c r="B798" s="394" t="s">
        <v>851</v>
      </c>
      <c r="C798" s="387">
        <v>2293143</v>
      </c>
      <c r="D798" s="356">
        <v>179325</v>
      </c>
      <c r="E798" s="356">
        <v>174912</v>
      </c>
      <c r="F798" s="357">
        <v>7.627609791452168</v>
      </c>
      <c r="G798" s="358">
        <v>174912</v>
      </c>
    </row>
    <row r="799" spans="1:7" ht="12.75">
      <c r="A799" s="354"/>
      <c r="B799" s="389" t="s">
        <v>852</v>
      </c>
      <c r="C799" s="387">
        <v>230900</v>
      </c>
      <c r="D799" s="356">
        <v>15000</v>
      </c>
      <c r="E799" s="356">
        <v>13059</v>
      </c>
      <c r="F799" s="357">
        <v>5.65569510610654</v>
      </c>
      <c r="G799" s="358">
        <v>13059</v>
      </c>
    </row>
    <row r="800" spans="1:7" ht="12.75" hidden="1">
      <c r="A800" s="354"/>
      <c r="B800" s="368" t="s">
        <v>893</v>
      </c>
      <c r="C800" s="387">
        <v>0</v>
      </c>
      <c r="D800" s="356"/>
      <c r="E800" s="356"/>
      <c r="F800" s="357" t="e">
        <v>#DIV/0!</v>
      </c>
      <c r="G800" s="358">
        <v>0</v>
      </c>
    </row>
    <row r="801" spans="1:7" ht="12.75" hidden="1">
      <c r="A801" s="354"/>
      <c r="B801" s="368" t="s">
        <v>853</v>
      </c>
      <c r="C801" s="387">
        <v>0</v>
      </c>
      <c r="D801" s="356"/>
      <c r="E801" s="356"/>
      <c r="F801" s="357" t="e">
        <v>#DIV/0!</v>
      </c>
      <c r="G801" s="358">
        <v>0</v>
      </c>
    </row>
    <row r="802" spans="1:7" ht="12.75" hidden="1">
      <c r="A802" s="354"/>
      <c r="B802" s="389" t="s">
        <v>874</v>
      </c>
      <c r="C802" s="387">
        <v>0</v>
      </c>
      <c r="D802" s="356"/>
      <c r="E802" s="356"/>
      <c r="F802" s="357" t="e">
        <v>#DIV/0!</v>
      </c>
      <c r="G802" s="358">
        <v>0</v>
      </c>
    </row>
    <row r="803" spans="1:7" ht="12.75" hidden="1">
      <c r="A803" s="354"/>
      <c r="B803" s="389" t="s">
        <v>854</v>
      </c>
      <c r="C803" s="387">
        <v>0</v>
      </c>
      <c r="D803" s="356"/>
      <c r="E803" s="356"/>
      <c r="F803" s="357" t="e">
        <v>#DIV/0!</v>
      </c>
      <c r="G803" s="358">
        <v>0</v>
      </c>
    </row>
    <row r="804" spans="1:7" ht="25.5" hidden="1">
      <c r="A804" s="354"/>
      <c r="B804" s="374" t="s">
        <v>857</v>
      </c>
      <c r="C804" s="387">
        <v>0</v>
      </c>
      <c r="D804" s="387">
        <v>0</v>
      </c>
      <c r="E804" s="387">
        <v>0</v>
      </c>
      <c r="F804" s="357" t="e">
        <v>#DIV/0!</v>
      </c>
      <c r="G804" s="358">
        <v>0</v>
      </c>
    </row>
    <row r="805" spans="1:7" ht="25.5" hidden="1">
      <c r="A805" s="354"/>
      <c r="B805" s="369" t="s">
        <v>887</v>
      </c>
      <c r="C805" s="387">
        <v>0</v>
      </c>
      <c r="D805" s="356"/>
      <c r="E805" s="356"/>
      <c r="F805" s="357" t="e">
        <v>#DIV/0!</v>
      </c>
      <c r="G805" s="358">
        <v>0</v>
      </c>
    </row>
    <row r="806" spans="1:7" ht="12.75" hidden="1">
      <c r="A806" s="354"/>
      <c r="B806" s="369" t="s">
        <v>858</v>
      </c>
      <c r="C806" s="387">
        <v>0</v>
      </c>
      <c r="D806" s="356">
        <v>0</v>
      </c>
      <c r="E806" s="356">
        <v>0</v>
      </c>
      <c r="F806" s="357" t="e">
        <v>#DIV/0!</v>
      </c>
      <c r="G806" s="358">
        <v>0</v>
      </c>
    </row>
    <row r="807" spans="1:7" ht="12.75" hidden="1">
      <c r="A807" s="354"/>
      <c r="B807" s="372" t="s">
        <v>801</v>
      </c>
      <c r="C807" s="387">
        <v>0</v>
      </c>
      <c r="D807" s="387">
        <v>0</v>
      </c>
      <c r="E807" s="387">
        <v>0</v>
      </c>
      <c r="F807" s="357" t="e">
        <v>#DIV/0!</v>
      </c>
      <c r="G807" s="358">
        <v>0</v>
      </c>
    </row>
    <row r="808" spans="1:7" ht="12.75" hidden="1">
      <c r="A808" s="354"/>
      <c r="B808" s="368" t="s">
        <v>855</v>
      </c>
      <c r="C808" s="387">
        <v>0</v>
      </c>
      <c r="D808" s="356">
        <v>0</v>
      </c>
      <c r="E808" s="356">
        <v>0</v>
      </c>
      <c r="F808" s="357" t="e">
        <v>#DIV/0!</v>
      </c>
      <c r="G808" s="358">
        <v>0</v>
      </c>
    </row>
    <row r="809" spans="1:7" ht="12.75" hidden="1">
      <c r="A809" s="354"/>
      <c r="B809" s="364" t="s">
        <v>378</v>
      </c>
      <c r="C809" s="387">
        <v>0</v>
      </c>
      <c r="D809" s="387">
        <v>0</v>
      </c>
      <c r="E809" s="387" t="s">
        <v>374</v>
      </c>
      <c r="F809" s="357" t="s">
        <v>374</v>
      </c>
      <c r="G809" s="358" t="s">
        <v>374</v>
      </c>
    </row>
    <row r="810" spans="1:7" ht="12.75" hidden="1">
      <c r="A810" s="354"/>
      <c r="B810" s="364" t="s">
        <v>379</v>
      </c>
      <c r="C810" s="387">
        <v>0</v>
      </c>
      <c r="D810" s="387">
        <v>0</v>
      </c>
      <c r="E810" s="387">
        <v>0</v>
      </c>
      <c r="F810" s="357" t="s">
        <v>374</v>
      </c>
      <c r="G810" s="358">
        <v>0</v>
      </c>
    </row>
    <row r="811" spans="1:7" ht="12.75" hidden="1">
      <c r="A811" s="354"/>
      <c r="B811" s="372" t="s">
        <v>498</v>
      </c>
      <c r="C811" s="387">
        <v>0</v>
      </c>
      <c r="D811" s="387">
        <v>0</v>
      </c>
      <c r="E811" s="387">
        <v>0</v>
      </c>
      <c r="F811" s="357" t="s">
        <v>374</v>
      </c>
      <c r="G811" s="358">
        <v>0</v>
      </c>
    </row>
    <row r="812" spans="1:7" ht="51" hidden="1">
      <c r="A812" s="354"/>
      <c r="B812" s="374" t="s">
        <v>879</v>
      </c>
      <c r="C812" s="356">
        <v>0</v>
      </c>
      <c r="D812" s="356">
        <v>0</v>
      </c>
      <c r="E812" s="356">
        <v>0</v>
      </c>
      <c r="F812" s="357" t="s">
        <v>374</v>
      </c>
      <c r="G812" s="358">
        <v>0</v>
      </c>
    </row>
    <row r="813" spans="1:7" ht="12.75">
      <c r="A813" s="354"/>
      <c r="B813" s="374"/>
      <c r="C813" s="351"/>
      <c r="D813" s="356"/>
      <c r="E813" s="356"/>
      <c r="F813" s="357"/>
      <c r="G813" s="358"/>
    </row>
    <row r="814" spans="1:7" ht="12.75">
      <c r="A814" s="354"/>
      <c r="B814" s="359" t="s">
        <v>928</v>
      </c>
      <c r="C814" s="356"/>
      <c r="D814" s="356"/>
      <c r="E814" s="356"/>
      <c r="F814" s="357"/>
      <c r="G814" s="358"/>
    </row>
    <row r="815" spans="1:7" ht="12.75">
      <c r="A815" s="354"/>
      <c r="B815" s="360" t="s">
        <v>843</v>
      </c>
      <c r="C815" s="385">
        <v>533872080</v>
      </c>
      <c r="D815" s="385">
        <v>33314388</v>
      </c>
      <c r="E815" s="385">
        <v>33828077</v>
      </c>
      <c r="F815" s="353">
        <v>6.336363759648192</v>
      </c>
      <c r="G815" s="312">
        <v>33828077</v>
      </c>
    </row>
    <row r="816" spans="1:7" ht="25.5">
      <c r="A816" s="354"/>
      <c r="B816" s="386" t="s">
        <v>844</v>
      </c>
      <c r="C816" s="387">
        <v>12094080</v>
      </c>
      <c r="D816" s="356">
        <v>539441</v>
      </c>
      <c r="E816" s="356">
        <v>1053130</v>
      </c>
      <c r="F816" s="357">
        <v>8.707814071016564</v>
      </c>
      <c r="G816" s="358">
        <v>1053130</v>
      </c>
    </row>
    <row r="817" spans="1:7" ht="12.75">
      <c r="A817" s="354"/>
      <c r="B817" s="372" t="s">
        <v>861</v>
      </c>
      <c r="C817" s="387">
        <v>99132</v>
      </c>
      <c r="D817" s="356">
        <v>0</v>
      </c>
      <c r="E817" s="356">
        <v>0</v>
      </c>
      <c r="F817" s="357">
        <v>0</v>
      </c>
      <c r="G817" s="358">
        <v>0</v>
      </c>
    </row>
    <row r="818" spans="1:7" ht="25.5" hidden="1">
      <c r="A818" s="354"/>
      <c r="B818" s="374" t="s">
        <v>882</v>
      </c>
      <c r="C818" s="387">
        <v>0</v>
      </c>
      <c r="D818" s="356">
        <v>0</v>
      </c>
      <c r="E818" s="356">
        <v>0</v>
      </c>
      <c r="F818" s="357" t="e">
        <v>#DIV/0!</v>
      </c>
      <c r="G818" s="358">
        <v>0</v>
      </c>
    </row>
    <row r="819" spans="1:7" ht="12.75" hidden="1">
      <c r="A819" s="354"/>
      <c r="B819" s="386" t="s">
        <v>862</v>
      </c>
      <c r="C819" s="387">
        <v>0</v>
      </c>
      <c r="D819" s="387">
        <v>0</v>
      </c>
      <c r="E819" s="387">
        <v>0</v>
      </c>
      <c r="F819" s="357" t="e">
        <v>#DIV/0!</v>
      </c>
      <c r="G819" s="358">
        <v>0</v>
      </c>
    </row>
    <row r="820" spans="1:7" ht="12.75" hidden="1">
      <c r="A820" s="354"/>
      <c r="B820" s="368" t="s">
        <v>863</v>
      </c>
      <c r="C820" s="387">
        <v>0</v>
      </c>
      <c r="D820" s="387">
        <v>0</v>
      </c>
      <c r="E820" s="387">
        <v>0</v>
      </c>
      <c r="F820" s="357" t="e">
        <v>#DIV/0!</v>
      </c>
      <c r="G820" s="358">
        <v>0</v>
      </c>
    </row>
    <row r="821" spans="1:7" ht="12.75" customHeight="1" hidden="1">
      <c r="A821" s="354"/>
      <c r="B821" s="369" t="s">
        <v>864</v>
      </c>
      <c r="C821" s="387">
        <v>0</v>
      </c>
      <c r="D821" s="387">
        <v>0</v>
      </c>
      <c r="E821" s="387">
        <v>0</v>
      </c>
      <c r="F821" s="357" t="e">
        <v>#DIV/0!</v>
      </c>
      <c r="G821" s="358">
        <v>0</v>
      </c>
    </row>
    <row r="822" spans="1:7" ht="51" hidden="1">
      <c r="A822" s="354"/>
      <c r="B822" s="399" t="s">
        <v>872</v>
      </c>
      <c r="C822" s="387">
        <v>0</v>
      </c>
      <c r="D822" s="387">
        <v>0</v>
      </c>
      <c r="E822" s="387">
        <v>0</v>
      </c>
      <c r="F822" s="357" t="e">
        <v>#DIV/0!</v>
      </c>
      <c r="G822" s="358">
        <v>0</v>
      </c>
    </row>
    <row r="823" spans="1:7" ht="51" hidden="1">
      <c r="A823" s="354"/>
      <c r="B823" s="397" t="s">
        <v>873</v>
      </c>
      <c r="C823" s="387">
        <v>0</v>
      </c>
      <c r="D823" s="356">
        <v>0</v>
      </c>
      <c r="E823" s="356">
        <v>0</v>
      </c>
      <c r="F823" s="357" t="e">
        <v>#DIV/0!</v>
      </c>
      <c r="G823" s="358">
        <v>0</v>
      </c>
    </row>
    <row r="824" spans="1:7" ht="12.75" hidden="1">
      <c r="A824" s="354"/>
      <c r="B824" s="394" t="s">
        <v>865</v>
      </c>
      <c r="C824" s="387">
        <v>0</v>
      </c>
      <c r="D824" s="387">
        <v>0</v>
      </c>
      <c r="E824" s="387">
        <v>0</v>
      </c>
      <c r="F824" s="357" t="e">
        <v>#DIV/0!</v>
      </c>
      <c r="G824" s="358">
        <v>0</v>
      </c>
    </row>
    <row r="825" spans="1:7" ht="63.75" hidden="1">
      <c r="A825" s="354"/>
      <c r="B825" s="397" t="s">
        <v>866</v>
      </c>
      <c r="C825" s="387">
        <v>0</v>
      </c>
      <c r="D825" s="356">
        <v>0</v>
      </c>
      <c r="E825" s="356">
        <v>0</v>
      </c>
      <c r="F825" s="357" t="e">
        <v>#DIV/0!</v>
      </c>
      <c r="G825" s="358">
        <v>0</v>
      </c>
    </row>
    <row r="826" spans="1:7" ht="12.75">
      <c r="A826" s="354"/>
      <c r="B826" s="372" t="s">
        <v>845</v>
      </c>
      <c r="C826" s="387">
        <v>521678868</v>
      </c>
      <c r="D826" s="387">
        <v>32774947</v>
      </c>
      <c r="E826" s="387">
        <v>32774947</v>
      </c>
      <c r="F826" s="357">
        <v>6.2825904997171556</v>
      </c>
      <c r="G826" s="358">
        <v>32774947</v>
      </c>
    </row>
    <row r="827" spans="1:7" ht="25.5">
      <c r="A827" s="354"/>
      <c r="B827" s="374" t="s">
        <v>846</v>
      </c>
      <c r="C827" s="387">
        <v>516589856</v>
      </c>
      <c r="D827" s="356">
        <v>31924947</v>
      </c>
      <c r="E827" s="356">
        <v>31924947</v>
      </c>
      <c r="F827" s="357">
        <v>6.179940745874809</v>
      </c>
      <c r="G827" s="358">
        <v>31924947</v>
      </c>
    </row>
    <row r="828" spans="1:7" ht="25.5">
      <c r="A828" s="354"/>
      <c r="B828" s="374" t="s">
        <v>914</v>
      </c>
      <c r="C828" s="387">
        <v>5089012</v>
      </c>
      <c r="D828" s="356">
        <v>850000</v>
      </c>
      <c r="E828" s="356">
        <v>850000</v>
      </c>
      <c r="F828" s="357"/>
      <c r="G828" s="358"/>
    </row>
    <row r="829" spans="1:7" ht="12.75">
      <c r="A829" s="354"/>
      <c r="B829" s="360" t="s">
        <v>847</v>
      </c>
      <c r="C829" s="351">
        <v>533872080</v>
      </c>
      <c r="D829" s="351">
        <v>33314388</v>
      </c>
      <c r="E829" s="351">
        <v>29378984</v>
      </c>
      <c r="F829" s="353">
        <v>5.503000643899565</v>
      </c>
      <c r="G829" s="312">
        <v>29378984</v>
      </c>
    </row>
    <row r="830" spans="1:7" ht="12.75">
      <c r="A830" s="354"/>
      <c r="B830" s="372" t="s">
        <v>848</v>
      </c>
      <c r="C830" s="387">
        <v>530416641</v>
      </c>
      <c r="D830" s="387">
        <v>33162933</v>
      </c>
      <c r="E830" s="387">
        <v>29234035</v>
      </c>
      <c r="F830" s="357">
        <v>5.511522968978645</v>
      </c>
      <c r="G830" s="358">
        <v>29234035</v>
      </c>
    </row>
    <row r="831" spans="1:7" ht="12.75">
      <c r="A831" s="354"/>
      <c r="B831" s="368" t="s">
        <v>849</v>
      </c>
      <c r="C831" s="387">
        <v>63708879</v>
      </c>
      <c r="D831" s="387">
        <v>4830155</v>
      </c>
      <c r="E831" s="387">
        <v>4642523</v>
      </c>
      <c r="F831" s="357">
        <v>7.287089449494159</v>
      </c>
      <c r="G831" s="358">
        <v>4642523</v>
      </c>
    </row>
    <row r="832" spans="1:7" ht="12.75">
      <c r="A832" s="354"/>
      <c r="B832" s="389" t="s">
        <v>850</v>
      </c>
      <c r="C832" s="387">
        <v>38892466</v>
      </c>
      <c r="D832" s="356">
        <v>3060654</v>
      </c>
      <c r="E832" s="356">
        <v>2981586</v>
      </c>
      <c r="F832" s="357">
        <v>7.666230266807974</v>
      </c>
      <c r="G832" s="358">
        <v>2981586</v>
      </c>
    </row>
    <row r="833" spans="1:7" ht="12.75">
      <c r="A833" s="354"/>
      <c r="B833" s="394" t="s">
        <v>851</v>
      </c>
      <c r="C833" s="387">
        <v>30561974</v>
      </c>
      <c r="D833" s="356">
        <v>2177651</v>
      </c>
      <c r="E833" s="356">
        <v>2124087</v>
      </c>
      <c r="F833" s="357">
        <v>6.950097529694908</v>
      </c>
      <c r="G833" s="358">
        <v>2124087</v>
      </c>
    </row>
    <row r="834" spans="1:7" ht="12.75">
      <c r="A834" s="354"/>
      <c r="B834" s="389" t="s">
        <v>852</v>
      </c>
      <c r="C834" s="387">
        <v>24816413</v>
      </c>
      <c r="D834" s="356">
        <v>1769501</v>
      </c>
      <c r="E834" s="356">
        <v>1660937</v>
      </c>
      <c r="F834" s="357">
        <v>6.6928971564101545</v>
      </c>
      <c r="G834" s="358">
        <v>1660937</v>
      </c>
    </row>
    <row r="835" spans="1:7" ht="12.75" hidden="1">
      <c r="A835" s="354"/>
      <c r="B835" s="368" t="s">
        <v>893</v>
      </c>
      <c r="C835" s="387">
        <v>0</v>
      </c>
      <c r="D835" s="356">
        <v>0</v>
      </c>
      <c r="E835" s="356">
        <v>0</v>
      </c>
      <c r="F835" s="357" t="e">
        <v>#DIV/0!</v>
      </c>
      <c r="G835" s="358">
        <v>0</v>
      </c>
    </row>
    <row r="836" spans="1:7" ht="12.75">
      <c r="A836" s="354"/>
      <c r="B836" s="368" t="s">
        <v>853</v>
      </c>
      <c r="C836" s="387">
        <v>461535203</v>
      </c>
      <c r="D836" s="387">
        <v>27482778</v>
      </c>
      <c r="E836" s="387">
        <v>24591512</v>
      </c>
      <c r="F836" s="357">
        <v>5.328198551303139</v>
      </c>
      <c r="G836" s="358">
        <v>24591512</v>
      </c>
    </row>
    <row r="837" spans="1:7" ht="12.75">
      <c r="A837" s="354"/>
      <c r="B837" s="389" t="s">
        <v>874</v>
      </c>
      <c r="C837" s="387">
        <v>461535203</v>
      </c>
      <c r="D837" s="356">
        <v>27482778</v>
      </c>
      <c r="E837" s="356">
        <v>24591512</v>
      </c>
      <c r="F837" s="357">
        <v>5.328198551303139</v>
      </c>
      <c r="G837" s="358">
        <v>24591512</v>
      </c>
    </row>
    <row r="838" spans="1:7" ht="12.75" hidden="1">
      <c r="A838" s="354"/>
      <c r="B838" s="389" t="s">
        <v>854</v>
      </c>
      <c r="C838" s="387">
        <v>0</v>
      </c>
      <c r="D838" s="356">
        <v>0</v>
      </c>
      <c r="E838" s="356">
        <v>0</v>
      </c>
      <c r="F838" s="357" t="e">
        <v>#DIV/0!</v>
      </c>
      <c r="G838" s="358">
        <v>0</v>
      </c>
    </row>
    <row r="839" spans="1:7" ht="25.5">
      <c r="A839" s="354"/>
      <c r="B839" s="374" t="s">
        <v>857</v>
      </c>
      <c r="C839" s="387">
        <v>83547</v>
      </c>
      <c r="D839" s="387">
        <v>0</v>
      </c>
      <c r="E839" s="387">
        <v>0</v>
      </c>
      <c r="F839" s="357">
        <v>0</v>
      </c>
      <c r="G839" s="358">
        <v>0</v>
      </c>
    </row>
    <row r="840" spans="1:7" ht="25.5" hidden="1">
      <c r="A840" s="354"/>
      <c r="B840" s="369" t="s">
        <v>887</v>
      </c>
      <c r="C840" s="387">
        <v>0</v>
      </c>
      <c r="D840" s="356"/>
      <c r="E840" s="356"/>
      <c r="F840" s="357" t="e">
        <v>#DIV/0!</v>
      </c>
      <c r="G840" s="358">
        <v>0</v>
      </c>
    </row>
    <row r="841" spans="1:7" ht="12.75">
      <c r="A841" s="354"/>
      <c r="B841" s="369" t="s">
        <v>858</v>
      </c>
      <c r="C841" s="387">
        <v>83547</v>
      </c>
      <c r="D841" s="356">
        <v>0</v>
      </c>
      <c r="E841" s="356">
        <v>0</v>
      </c>
      <c r="F841" s="357">
        <v>0</v>
      </c>
      <c r="G841" s="358">
        <v>0</v>
      </c>
    </row>
    <row r="842" spans="1:7" ht="12.75">
      <c r="A842" s="354"/>
      <c r="B842" s="368" t="s">
        <v>796</v>
      </c>
      <c r="C842" s="356">
        <v>5089012</v>
      </c>
      <c r="D842" s="356">
        <v>850000</v>
      </c>
      <c r="E842" s="356">
        <v>0</v>
      </c>
      <c r="F842" s="357">
        <v>0</v>
      </c>
      <c r="G842" s="358">
        <v>0</v>
      </c>
    </row>
    <row r="843" spans="1:7" ht="25.5">
      <c r="A843" s="354"/>
      <c r="B843" s="369" t="s">
        <v>890</v>
      </c>
      <c r="C843" s="356">
        <v>5089012</v>
      </c>
      <c r="D843" s="356">
        <v>850000</v>
      </c>
      <c r="E843" s="356">
        <v>0</v>
      </c>
      <c r="F843" s="357">
        <v>0</v>
      </c>
      <c r="G843" s="358">
        <v>0</v>
      </c>
    </row>
    <row r="844" spans="1:7" ht="51">
      <c r="A844" s="354"/>
      <c r="B844" s="399" t="s">
        <v>891</v>
      </c>
      <c r="C844" s="356">
        <v>5089012</v>
      </c>
      <c r="D844" s="356">
        <v>850000</v>
      </c>
      <c r="E844" s="356">
        <v>0</v>
      </c>
      <c r="F844" s="357">
        <v>0</v>
      </c>
      <c r="G844" s="358">
        <v>0</v>
      </c>
    </row>
    <row r="845" spans="1:7" ht="25.5" hidden="1">
      <c r="A845" s="354"/>
      <c r="B845" s="369" t="s">
        <v>875</v>
      </c>
      <c r="C845" s="356">
        <v>0</v>
      </c>
      <c r="D845" s="356"/>
      <c r="E845" s="356"/>
      <c r="F845" s="357" t="e">
        <v>#DIV/0!</v>
      </c>
      <c r="G845" s="358">
        <v>0</v>
      </c>
    </row>
    <row r="846" spans="1:7" ht="38.25" hidden="1">
      <c r="A846" s="354"/>
      <c r="B846" s="399" t="s">
        <v>876</v>
      </c>
      <c r="C846" s="356">
        <v>0</v>
      </c>
      <c r="D846" s="356"/>
      <c r="E846" s="356"/>
      <c r="F846" s="357" t="e">
        <v>#DIV/0!</v>
      </c>
      <c r="G846" s="358">
        <v>0</v>
      </c>
    </row>
    <row r="847" spans="1:7" ht="25.5" hidden="1">
      <c r="A847" s="354"/>
      <c r="B847" s="369" t="s">
        <v>888</v>
      </c>
      <c r="C847" s="356">
        <v>0</v>
      </c>
      <c r="D847" s="356">
        <v>0</v>
      </c>
      <c r="E847" s="356">
        <v>0</v>
      </c>
      <c r="F847" s="357">
        <v>0</v>
      </c>
      <c r="G847" s="358">
        <v>0</v>
      </c>
    </row>
    <row r="848" spans="1:7" ht="51" hidden="1">
      <c r="A848" s="354"/>
      <c r="B848" s="369" t="s">
        <v>889</v>
      </c>
      <c r="C848" s="356">
        <v>0</v>
      </c>
      <c r="D848" s="356"/>
      <c r="E848" s="356"/>
      <c r="F848" s="357" t="e">
        <v>#DIV/0!</v>
      </c>
      <c r="G848" s="358">
        <v>0</v>
      </c>
    </row>
    <row r="849" spans="1:7" ht="12.75">
      <c r="A849" s="354"/>
      <c r="B849" s="372" t="s">
        <v>801</v>
      </c>
      <c r="C849" s="387">
        <v>3455439</v>
      </c>
      <c r="D849" s="387">
        <v>151455</v>
      </c>
      <c r="E849" s="387">
        <v>144949</v>
      </c>
      <c r="F849" s="357">
        <v>4.1948070852936485</v>
      </c>
      <c r="G849" s="358">
        <v>144949</v>
      </c>
    </row>
    <row r="850" spans="1:7" ht="12.75">
      <c r="A850" s="354"/>
      <c r="B850" s="368" t="s">
        <v>855</v>
      </c>
      <c r="C850" s="387">
        <v>3455439</v>
      </c>
      <c r="D850" s="356">
        <v>151455</v>
      </c>
      <c r="E850" s="356">
        <v>144949</v>
      </c>
      <c r="F850" s="357">
        <v>4.1948070852936485</v>
      </c>
      <c r="G850" s="358">
        <v>144949</v>
      </c>
    </row>
    <row r="851" spans="1:7" ht="12.75" hidden="1">
      <c r="A851" s="354"/>
      <c r="B851" s="368" t="s">
        <v>901</v>
      </c>
      <c r="C851" s="387">
        <v>0</v>
      </c>
      <c r="D851" s="356"/>
      <c r="E851" s="356"/>
      <c r="F851" s="357" t="e">
        <v>#DIV/0!</v>
      </c>
      <c r="G851" s="358">
        <v>0</v>
      </c>
    </row>
    <row r="852" spans="1:7" ht="25.5" hidden="1">
      <c r="A852" s="354"/>
      <c r="B852" s="369" t="s">
        <v>917</v>
      </c>
      <c r="C852" s="387">
        <v>0</v>
      </c>
      <c r="D852" s="356"/>
      <c r="E852" s="356"/>
      <c r="F852" s="357" t="e">
        <v>#DIV/0!</v>
      </c>
      <c r="G852" s="358">
        <v>0</v>
      </c>
    </row>
    <row r="853" spans="1:7" ht="38.25" hidden="1">
      <c r="A853" s="354"/>
      <c r="B853" s="399" t="s">
        <v>810</v>
      </c>
      <c r="C853" s="356">
        <v>0</v>
      </c>
      <c r="D853" s="356"/>
      <c r="E853" s="356"/>
      <c r="F853" s="357" t="e">
        <v>#DIV/0!</v>
      </c>
      <c r="G853" s="358">
        <v>0</v>
      </c>
    </row>
    <row r="854" spans="1:7" ht="25.5" hidden="1">
      <c r="A854" s="354"/>
      <c r="B854" s="369" t="s">
        <v>918</v>
      </c>
      <c r="C854" s="356">
        <v>0</v>
      </c>
      <c r="D854" s="356"/>
      <c r="E854" s="356"/>
      <c r="F854" s="357" t="e">
        <v>#DIV/0!</v>
      </c>
      <c r="G854" s="358">
        <v>0</v>
      </c>
    </row>
    <row r="855" spans="1:7" ht="12.75" hidden="1">
      <c r="A855" s="354"/>
      <c r="B855" s="364" t="s">
        <v>378</v>
      </c>
      <c r="C855" s="356">
        <v>0</v>
      </c>
      <c r="D855" s="356">
        <v>0</v>
      </c>
      <c r="E855" s="356" t="s">
        <v>374</v>
      </c>
      <c r="F855" s="357" t="s">
        <v>374</v>
      </c>
      <c r="G855" s="356" t="s">
        <v>374</v>
      </c>
    </row>
    <row r="856" spans="1:7" ht="12.75" hidden="1">
      <c r="A856" s="354"/>
      <c r="B856" s="364" t="s">
        <v>379</v>
      </c>
      <c r="C856" s="387">
        <v>0</v>
      </c>
      <c r="D856" s="387">
        <v>0</v>
      </c>
      <c r="E856" s="387">
        <v>0</v>
      </c>
      <c r="F856" s="357" t="s">
        <v>374</v>
      </c>
      <c r="G856" s="358">
        <v>0</v>
      </c>
    </row>
    <row r="857" spans="1:7" ht="12.75" hidden="1">
      <c r="A857" s="354"/>
      <c r="B857" s="372" t="s">
        <v>383</v>
      </c>
      <c r="C857" s="387">
        <v>0</v>
      </c>
      <c r="D857" s="387">
        <v>0</v>
      </c>
      <c r="E857" s="387">
        <v>0</v>
      </c>
      <c r="F857" s="357" t="s">
        <v>374</v>
      </c>
      <c r="G857" s="358">
        <v>0</v>
      </c>
    </row>
    <row r="858" spans="1:7" ht="12.75" hidden="1">
      <c r="A858" s="354"/>
      <c r="B858" s="368" t="s">
        <v>909</v>
      </c>
      <c r="C858" s="387">
        <v>0</v>
      </c>
      <c r="D858" s="356">
        <v>0</v>
      </c>
      <c r="E858" s="356">
        <v>0</v>
      </c>
      <c r="F858" s="357" t="s">
        <v>374</v>
      </c>
      <c r="G858" s="358">
        <v>0</v>
      </c>
    </row>
    <row r="859" spans="1:7" ht="12.75" hidden="1">
      <c r="A859" s="354"/>
      <c r="B859" s="372" t="s">
        <v>384</v>
      </c>
      <c r="C859" s="387">
        <v>0</v>
      </c>
      <c r="D859" s="356"/>
      <c r="E859" s="356"/>
      <c r="F859" s="357" t="s">
        <v>374</v>
      </c>
      <c r="G859" s="358">
        <v>0</v>
      </c>
    </row>
    <row r="860" spans="1:7" ht="12.75" hidden="1">
      <c r="A860" s="354"/>
      <c r="B860" s="372" t="s">
        <v>498</v>
      </c>
      <c r="C860" s="387">
        <v>0</v>
      </c>
      <c r="D860" s="387">
        <v>0</v>
      </c>
      <c r="E860" s="387">
        <v>0</v>
      </c>
      <c r="F860" s="357" t="s">
        <v>374</v>
      </c>
      <c r="G860" s="358">
        <v>0</v>
      </c>
    </row>
    <row r="861" spans="1:7" ht="38.25" hidden="1">
      <c r="A861" s="354"/>
      <c r="B861" s="374" t="s">
        <v>859</v>
      </c>
      <c r="C861" s="387">
        <v>0</v>
      </c>
      <c r="D861" s="356"/>
      <c r="E861" s="356"/>
      <c r="F861" s="357" t="s">
        <v>374</v>
      </c>
      <c r="G861" s="358">
        <v>0</v>
      </c>
    </row>
    <row r="862" spans="1:7" ht="51" hidden="1">
      <c r="A862" s="354"/>
      <c r="B862" s="374" t="s">
        <v>879</v>
      </c>
      <c r="C862" s="387">
        <v>0</v>
      </c>
      <c r="D862" s="356">
        <v>0</v>
      </c>
      <c r="E862" s="356">
        <v>0</v>
      </c>
      <c r="F862" s="357" t="s">
        <v>374</v>
      </c>
      <c r="G862" s="358">
        <v>0</v>
      </c>
    </row>
    <row r="863" spans="1:7" ht="38.25" hidden="1">
      <c r="A863" s="354"/>
      <c r="B863" s="374" t="s">
        <v>815</v>
      </c>
      <c r="C863" s="356">
        <v>0</v>
      </c>
      <c r="D863" s="356"/>
      <c r="E863" s="356"/>
      <c r="F863" s="357" t="e">
        <v>#DIV/0!</v>
      </c>
      <c r="G863" s="358">
        <v>0</v>
      </c>
    </row>
    <row r="864" spans="1:7" ht="12.75">
      <c r="A864" s="354"/>
      <c r="B864" s="363"/>
      <c r="C864" s="356"/>
      <c r="D864" s="356"/>
      <c r="E864" s="356"/>
      <c r="F864" s="357"/>
      <c r="G864" s="358"/>
    </row>
    <row r="865" spans="1:7" ht="12.75">
      <c r="A865" s="354"/>
      <c r="B865" s="359" t="s">
        <v>929</v>
      </c>
      <c r="C865" s="351"/>
      <c r="D865" s="356"/>
      <c r="E865" s="356"/>
      <c r="F865" s="357"/>
      <c r="G865" s="358"/>
    </row>
    <row r="866" spans="1:7" ht="12.75">
      <c r="A866" s="354"/>
      <c r="B866" s="360" t="s">
        <v>843</v>
      </c>
      <c r="C866" s="385">
        <v>774744</v>
      </c>
      <c r="D866" s="385">
        <v>55103</v>
      </c>
      <c r="E866" s="385">
        <v>55127</v>
      </c>
      <c r="F866" s="353">
        <v>7.115511704511427</v>
      </c>
      <c r="G866" s="312">
        <v>55127</v>
      </c>
    </row>
    <row r="867" spans="1:7" ht="25.5">
      <c r="A867" s="354"/>
      <c r="B867" s="386" t="s">
        <v>844</v>
      </c>
      <c r="C867" s="387">
        <v>11470</v>
      </c>
      <c r="D867" s="356">
        <v>956</v>
      </c>
      <c r="E867" s="356">
        <v>980</v>
      </c>
      <c r="F867" s="357">
        <v>8.54402789886661</v>
      </c>
      <c r="G867" s="358">
        <v>980</v>
      </c>
    </row>
    <row r="868" spans="1:7" ht="12.75" hidden="1">
      <c r="A868" s="354"/>
      <c r="B868" s="372" t="s">
        <v>861</v>
      </c>
      <c r="C868" s="387">
        <v>0</v>
      </c>
      <c r="D868" s="356"/>
      <c r="E868" s="356"/>
      <c r="F868" s="357" t="e">
        <v>#DIV/0!</v>
      </c>
      <c r="G868" s="358">
        <v>0</v>
      </c>
    </row>
    <row r="869" spans="1:7" ht="12.75">
      <c r="A869" s="354"/>
      <c r="B869" s="372" t="s">
        <v>845</v>
      </c>
      <c r="C869" s="387">
        <v>763274</v>
      </c>
      <c r="D869" s="387">
        <v>54147</v>
      </c>
      <c r="E869" s="387">
        <v>54147</v>
      </c>
      <c r="F869" s="357">
        <v>7.094044864622664</v>
      </c>
      <c r="G869" s="358">
        <v>54147</v>
      </c>
    </row>
    <row r="870" spans="1:7" ht="25.5">
      <c r="A870" s="354"/>
      <c r="B870" s="374" t="s">
        <v>846</v>
      </c>
      <c r="C870" s="387">
        <v>763274</v>
      </c>
      <c r="D870" s="356">
        <v>54147</v>
      </c>
      <c r="E870" s="356">
        <v>54147</v>
      </c>
      <c r="F870" s="357">
        <v>7.094044864622664</v>
      </c>
      <c r="G870" s="358">
        <v>54147</v>
      </c>
    </row>
    <row r="871" spans="1:7" ht="12.75">
      <c r="A871" s="354"/>
      <c r="B871" s="360" t="s">
        <v>847</v>
      </c>
      <c r="C871" s="351">
        <v>774744</v>
      </c>
      <c r="D871" s="351">
        <v>55103</v>
      </c>
      <c r="E871" s="351">
        <v>48954</v>
      </c>
      <c r="F871" s="353">
        <v>6.318732381276912</v>
      </c>
      <c r="G871" s="312">
        <v>48954</v>
      </c>
    </row>
    <row r="872" spans="1:7" ht="12.75">
      <c r="A872" s="354"/>
      <c r="B872" s="372" t="s">
        <v>848</v>
      </c>
      <c r="C872" s="387">
        <v>768744</v>
      </c>
      <c r="D872" s="387">
        <v>55103</v>
      </c>
      <c r="E872" s="387">
        <v>48954</v>
      </c>
      <c r="F872" s="357">
        <v>6.368049701851332</v>
      </c>
      <c r="G872" s="358">
        <v>48954</v>
      </c>
    </row>
    <row r="873" spans="1:7" ht="12.75">
      <c r="A873" s="354"/>
      <c r="B873" s="368" t="s">
        <v>849</v>
      </c>
      <c r="C873" s="387">
        <v>768744</v>
      </c>
      <c r="D873" s="387">
        <v>55103</v>
      </c>
      <c r="E873" s="387">
        <v>48954</v>
      </c>
      <c r="F873" s="357">
        <v>6.368049701851332</v>
      </c>
      <c r="G873" s="358">
        <v>48954</v>
      </c>
    </row>
    <row r="874" spans="1:7" ht="12.75">
      <c r="A874" s="354"/>
      <c r="B874" s="389" t="s">
        <v>850</v>
      </c>
      <c r="C874" s="387">
        <v>617460</v>
      </c>
      <c r="D874" s="356">
        <v>46106</v>
      </c>
      <c r="E874" s="356">
        <v>39957</v>
      </c>
      <c r="F874" s="357">
        <v>6.471188417063453</v>
      </c>
      <c r="G874" s="358">
        <v>39957</v>
      </c>
    </row>
    <row r="875" spans="1:7" ht="12.75">
      <c r="A875" s="354"/>
      <c r="B875" s="394" t="s">
        <v>851</v>
      </c>
      <c r="C875" s="387">
        <v>459090</v>
      </c>
      <c r="D875" s="356">
        <v>39256</v>
      </c>
      <c r="E875" s="356">
        <v>33107</v>
      </c>
      <c r="F875" s="357">
        <v>7.211440022653511</v>
      </c>
      <c r="G875" s="358">
        <v>33107</v>
      </c>
    </row>
    <row r="876" spans="1:7" ht="12.75">
      <c r="A876" s="354"/>
      <c r="B876" s="389" t="s">
        <v>852</v>
      </c>
      <c r="C876" s="387">
        <v>151284</v>
      </c>
      <c r="D876" s="356">
        <v>8997</v>
      </c>
      <c r="E876" s="356">
        <v>8997</v>
      </c>
      <c r="F876" s="357">
        <v>5.947092884905211</v>
      </c>
      <c r="G876" s="358">
        <v>8997</v>
      </c>
    </row>
    <row r="877" spans="1:7" ht="12.75" hidden="1">
      <c r="A877" s="354"/>
      <c r="B877" s="368" t="s">
        <v>893</v>
      </c>
      <c r="C877" s="387">
        <v>0</v>
      </c>
      <c r="D877" s="356"/>
      <c r="E877" s="356"/>
      <c r="F877" s="357" t="e">
        <v>#DIV/0!</v>
      </c>
      <c r="G877" s="358">
        <v>0</v>
      </c>
    </row>
    <row r="878" spans="1:7" ht="12.75" hidden="1">
      <c r="A878" s="354"/>
      <c r="B878" s="368" t="s">
        <v>853</v>
      </c>
      <c r="C878" s="387">
        <v>0</v>
      </c>
      <c r="D878" s="356"/>
      <c r="E878" s="356"/>
      <c r="F878" s="357" t="e">
        <v>#DIV/0!</v>
      </c>
      <c r="G878" s="358">
        <v>0</v>
      </c>
    </row>
    <row r="879" spans="1:7" ht="12.75" hidden="1">
      <c r="A879" s="354"/>
      <c r="B879" s="389" t="s">
        <v>874</v>
      </c>
      <c r="C879" s="387">
        <v>0</v>
      </c>
      <c r="D879" s="356"/>
      <c r="E879" s="356"/>
      <c r="F879" s="357" t="e">
        <v>#DIV/0!</v>
      </c>
      <c r="G879" s="358">
        <v>0</v>
      </c>
    </row>
    <row r="880" spans="1:7" ht="12.75" hidden="1">
      <c r="A880" s="354"/>
      <c r="B880" s="389" t="s">
        <v>854</v>
      </c>
      <c r="C880" s="387">
        <v>0</v>
      </c>
      <c r="D880" s="356"/>
      <c r="E880" s="356"/>
      <c r="F880" s="357" t="e">
        <v>#DIV/0!</v>
      </c>
      <c r="G880" s="358">
        <v>0</v>
      </c>
    </row>
    <row r="881" spans="1:7" ht="25.5" hidden="1">
      <c r="A881" s="354"/>
      <c r="B881" s="374" t="s">
        <v>857</v>
      </c>
      <c r="C881" s="387">
        <v>0</v>
      </c>
      <c r="D881" s="387">
        <v>0</v>
      </c>
      <c r="E881" s="387">
        <v>0</v>
      </c>
      <c r="F881" s="357">
        <v>0</v>
      </c>
      <c r="G881" s="358">
        <v>0</v>
      </c>
    </row>
    <row r="882" spans="1:7" ht="25.5" hidden="1">
      <c r="A882" s="354"/>
      <c r="B882" s="369" t="s">
        <v>887</v>
      </c>
      <c r="C882" s="387">
        <v>0</v>
      </c>
      <c r="D882" s="356"/>
      <c r="E882" s="356"/>
      <c r="F882" s="357" t="e">
        <v>#DIV/0!</v>
      </c>
      <c r="G882" s="358">
        <v>0</v>
      </c>
    </row>
    <row r="883" spans="1:7" ht="13.5" customHeight="1" hidden="1">
      <c r="A883" s="354"/>
      <c r="B883" s="369" t="s">
        <v>858</v>
      </c>
      <c r="C883" s="387">
        <v>0</v>
      </c>
      <c r="D883" s="356">
        <v>0</v>
      </c>
      <c r="E883" s="356">
        <v>0</v>
      </c>
      <c r="F883" s="357">
        <v>0</v>
      </c>
      <c r="G883" s="358">
        <v>0</v>
      </c>
    </row>
    <row r="884" spans="1:7" ht="12.75" hidden="1">
      <c r="A884" s="354"/>
      <c r="B884" s="368" t="s">
        <v>796</v>
      </c>
      <c r="C884" s="356">
        <v>0</v>
      </c>
      <c r="D884" s="356"/>
      <c r="E884" s="356"/>
      <c r="F884" s="357" t="e">
        <v>#DIV/0!</v>
      </c>
      <c r="G884" s="358">
        <v>0</v>
      </c>
    </row>
    <row r="885" spans="1:7" ht="25.5" hidden="1">
      <c r="A885" s="354"/>
      <c r="B885" s="369" t="s">
        <v>875</v>
      </c>
      <c r="C885" s="356">
        <v>0</v>
      </c>
      <c r="D885" s="356"/>
      <c r="E885" s="356"/>
      <c r="F885" s="357" t="e">
        <v>#DIV/0!</v>
      </c>
      <c r="G885" s="358">
        <v>0</v>
      </c>
    </row>
    <row r="886" spans="1:7" ht="38.25" hidden="1">
      <c r="A886" s="354"/>
      <c r="B886" s="399" t="s">
        <v>876</v>
      </c>
      <c r="C886" s="356">
        <v>0</v>
      </c>
      <c r="D886" s="356"/>
      <c r="E886" s="356"/>
      <c r="F886" s="357" t="e">
        <v>#DIV/0!</v>
      </c>
      <c r="G886" s="358">
        <v>0</v>
      </c>
    </row>
    <row r="887" spans="1:7" ht="25.5" hidden="1">
      <c r="A887" s="354"/>
      <c r="B887" s="369" t="s">
        <v>888</v>
      </c>
      <c r="C887" s="356">
        <v>0</v>
      </c>
      <c r="D887" s="356"/>
      <c r="E887" s="356"/>
      <c r="F887" s="357" t="e">
        <v>#DIV/0!</v>
      </c>
      <c r="G887" s="358">
        <v>0</v>
      </c>
    </row>
    <row r="888" spans="1:7" ht="51" hidden="1">
      <c r="A888" s="354"/>
      <c r="B888" s="369" t="s">
        <v>889</v>
      </c>
      <c r="C888" s="356">
        <v>0</v>
      </c>
      <c r="D888" s="356"/>
      <c r="E888" s="356"/>
      <c r="F888" s="357" t="e">
        <v>#DIV/0!</v>
      </c>
      <c r="G888" s="358">
        <v>0</v>
      </c>
    </row>
    <row r="889" spans="1:7" ht="12.75">
      <c r="A889" s="354"/>
      <c r="B889" s="372" t="s">
        <v>801</v>
      </c>
      <c r="C889" s="387">
        <v>6000</v>
      </c>
      <c r="D889" s="387">
        <v>0</v>
      </c>
      <c r="E889" s="387">
        <v>0</v>
      </c>
      <c r="F889" s="357">
        <v>0</v>
      </c>
      <c r="G889" s="358">
        <v>0</v>
      </c>
    </row>
    <row r="890" spans="1:7" ht="12.75">
      <c r="A890" s="354"/>
      <c r="B890" s="368" t="s">
        <v>855</v>
      </c>
      <c r="C890" s="387">
        <v>6000</v>
      </c>
      <c r="D890" s="356">
        <v>0</v>
      </c>
      <c r="E890" s="356">
        <v>0</v>
      </c>
      <c r="F890" s="357">
        <v>0</v>
      </c>
      <c r="G890" s="358">
        <v>0</v>
      </c>
    </row>
    <row r="891" spans="1:7" ht="12.75" hidden="1">
      <c r="A891" s="354"/>
      <c r="B891" s="368" t="s">
        <v>901</v>
      </c>
      <c r="C891" s="387">
        <v>0</v>
      </c>
      <c r="D891" s="356"/>
      <c r="E891" s="356"/>
      <c r="F891" s="357" t="e">
        <v>#DIV/0!</v>
      </c>
      <c r="G891" s="358">
        <v>0</v>
      </c>
    </row>
    <row r="892" spans="1:7" ht="25.5" hidden="1">
      <c r="A892" s="354"/>
      <c r="B892" s="369" t="s">
        <v>918</v>
      </c>
      <c r="C892" s="356">
        <v>0</v>
      </c>
      <c r="D892" s="356"/>
      <c r="E892" s="356"/>
      <c r="F892" s="357" t="e">
        <v>#DIV/0!</v>
      </c>
      <c r="G892" s="358">
        <v>0</v>
      </c>
    </row>
    <row r="893" spans="1:7" ht="12.75" hidden="1">
      <c r="A893" s="354"/>
      <c r="B893" s="364" t="s">
        <v>378</v>
      </c>
      <c r="C893" s="356">
        <v>0</v>
      </c>
      <c r="D893" s="356">
        <v>0</v>
      </c>
      <c r="E893" s="356">
        <v>6173</v>
      </c>
      <c r="F893" s="357" t="s">
        <v>374</v>
      </c>
      <c r="G893" s="358">
        <v>6173</v>
      </c>
    </row>
    <row r="894" spans="1:7" ht="12.75" hidden="1">
      <c r="A894" s="354"/>
      <c r="B894" s="364" t="s">
        <v>379</v>
      </c>
      <c r="C894" s="387">
        <v>0</v>
      </c>
      <c r="D894" s="387">
        <v>0</v>
      </c>
      <c r="E894" s="387">
        <v>0</v>
      </c>
      <c r="F894" s="357" t="s">
        <v>374</v>
      </c>
      <c r="G894" s="358">
        <v>0</v>
      </c>
    </row>
    <row r="895" spans="1:7" ht="12.75" hidden="1">
      <c r="A895" s="354"/>
      <c r="B895" s="372" t="s">
        <v>383</v>
      </c>
      <c r="C895" s="387">
        <v>0</v>
      </c>
      <c r="D895" s="387">
        <v>0</v>
      </c>
      <c r="E895" s="387">
        <v>0</v>
      </c>
      <c r="F895" s="357" t="e">
        <v>#DIV/0!</v>
      </c>
      <c r="G895" s="358">
        <v>0</v>
      </c>
    </row>
    <row r="896" spans="1:7" ht="12.75" hidden="1">
      <c r="A896" s="354"/>
      <c r="B896" s="372" t="s">
        <v>384</v>
      </c>
      <c r="C896" s="387">
        <v>0</v>
      </c>
      <c r="D896" s="387">
        <v>0</v>
      </c>
      <c r="E896" s="387">
        <v>0</v>
      </c>
      <c r="F896" s="357" t="e">
        <v>#DIV/0!</v>
      </c>
      <c r="G896" s="358">
        <v>0</v>
      </c>
    </row>
    <row r="897" spans="1:7" ht="12.75" hidden="1">
      <c r="A897" s="354"/>
      <c r="B897" s="372" t="s">
        <v>498</v>
      </c>
      <c r="C897" s="387">
        <v>0</v>
      </c>
      <c r="D897" s="387">
        <v>0</v>
      </c>
      <c r="E897" s="387">
        <v>0</v>
      </c>
      <c r="F897" s="357" t="s">
        <v>374</v>
      </c>
      <c r="G897" s="358">
        <v>0</v>
      </c>
    </row>
    <row r="898" spans="1:7" ht="38.25" customHeight="1" hidden="1">
      <c r="A898" s="354"/>
      <c r="B898" s="374" t="s">
        <v>859</v>
      </c>
      <c r="C898" s="387">
        <v>0</v>
      </c>
      <c r="D898" s="356">
        <v>0</v>
      </c>
      <c r="E898" s="356">
        <v>0</v>
      </c>
      <c r="F898" s="357" t="s">
        <v>374</v>
      </c>
      <c r="G898" s="358">
        <v>0</v>
      </c>
    </row>
    <row r="899" spans="1:7" ht="51" hidden="1">
      <c r="A899" s="354"/>
      <c r="B899" s="374" t="s">
        <v>879</v>
      </c>
      <c r="C899" s="387">
        <v>0</v>
      </c>
      <c r="D899" s="356"/>
      <c r="E899" s="356"/>
      <c r="F899" s="357" t="e">
        <v>#DIV/0!</v>
      </c>
      <c r="G899" s="358">
        <v>0</v>
      </c>
    </row>
    <row r="900" spans="1:7" ht="38.25" hidden="1">
      <c r="A900" s="354"/>
      <c r="B900" s="374" t="s">
        <v>815</v>
      </c>
      <c r="C900" s="356">
        <v>0</v>
      </c>
      <c r="D900" s="356"/>
      <c r="E900" s="356"/>
      <c r="F900" s="357" t="e">
        <v>#DIV/0!</v>
      </c>
      <c r="G900" s="358">
        <v>0</v>
      </c>
    </row>
    <row r="901" spans="1:7" ht="12.75">
      <c r="A901" s="354"/>
      <c r="B901" s="407"/>
      <c r="C901" s="351"/>
      <c r="D901" s="356"/>
      <c r="E901" s="356"/>
      <c r="F901" s="357"/>
      <c r="G901" s="358"/>
    </row>
    <row r="902" spans="1:7" ht="12.75">
      <c r="A902" s="354"/>
      <c r="B902" s="359" t="s">
        <v>930</v>
      </c>
      <c r="C902" s="356"/>
      <c r="D902" s="356"/>
      <c r="E902" s="356"/>
      <c r="F902" s="357"/>
      <c r="G902" s="358"/>
    </row>
    <row r="903" spans="1:7" ht="12.75">
      <c r="A903" s="354"/>
      <c r="B903" s="360" t="s">
        <v>843</v>
      </c>
      <c r="C903" s="385">
        <v>14537920</v>
      </c>
      <c r="D903" s="385">
        <v>879190</v>
      </c>
      <c r="E903" s="385">
        <v>883262</v>
      </c>
      <c r="F903" s="353">
        <v>6.075573397019656</v>
      </c>
      <c r="G903" s="312">
        <v>883262</v>
      </c>
    </row>
    <row r="904" spans="1:7" ht="25.5">
      <c r="A904" s="354"/>
      <c r="B904" s="386" t="s">
        <v>844</v>
      </c>
      <c r="C904" s="387">
        <v>15000</v>
      </c>
      <c r="D904" s="356">
        <v>1050</v>
      </c>
      <c r="E904" s="356">
        <v>5122</v>
      </c>
      <c r="F904" s="357">
        <v>34.14666666666666</v>
      </c>
      <c r="G904" s="358">
        <v>5122</v>
      </c>
    </row>
    <row r="905" spans="1:7" ht="12.75" hidden="1">
      <c r="A905" s="354"/>
      <c r="B905" s="372" t="s">
        <v>861</v>
      </c>
      <c r="C905" s="387">
        <v>0</v>
      </c>
      <c r="D905" s="356"/>
      <c r="E905" s="356"/>
      <c r="F905" s="357" t="e">
        <v>#DIV/0!</v>
      </c>
      <c r="G905" s="358">
        <v>0</v>
      </c>
    </row>
    <row r="906" spans="1:7" ht="12.75">
      <c r="A906" s="354"/>
      <c r="B906" s="372" t="s">
        <v>845</v>
      </c>
      <c r="C906" s="387">
        <v>14522920</v>
      </c>
      <c r="D906" s="387">
        <v>878140</v>
      </c>
      <c r="E906" s="387">
        <v>878140</v>
      </c>
      <c r="F906" s="357">
        <v>6.046580164319572</v>
      </c>
      <c r="G906" s="358">
        <v>878140</v>
      </c>
    </row>
    <row r="907" spans="1:7" ht="25.5">
      <c r="A907" s="354"/>
      <c r="B907" s="374" t="s">
        <v>846</v>
      </c>
      <c r="C907" s="387">
        <v>14522920</v>
      </c>
      <c r="D907" s="356">
        <v>878140</v>
      </c>
      <c r="E907" s="356">
        <v>878140</v>
      </c>
      <c r="F907" s="357">
        <v>6.046580164319572</v>
      </c>
      <c r="G907" s="358">
        <v>878140</v>
      </c>
    </row>
    <row r="908" spans="1:7" ht="12.75">
      <c r="A908" s="354"/>
      <c r="B908" s="360" t="s">
        <v>847</v>
      </c>
      <c r="C908" s="351">
        <v>14537920</v>
      </c>
      <c r="D908" s="351">
        <v>879190</v>
      </c>
      <c r="E908" s="351">
        <v>863303</v>
      </c>
      <c r="F908" s="353">
        <v>5.938284156192908</v>
      </c>
      <c r="G908" s="312">
        <v>863303</v>
      </c>
    </row>
    <row r="909" spans="1:7" ht="12.75">
      <c r="A909" s="354"/>
      <c r="B909" s="372" t="s">
        <v>848</v>
      </c>
      <c r="C909" s="387">
        <v>14334860</v>
      </c>
      <c r="D909" s="387">
        <v>879190</v>
      </c>
      <c r="E909" s="387">
        <v>863303</v>
      </c>
      <c r="F909" s="357">
        <v>6.022402730127814</v>
      </c>
      <c r="G909" s="358">
        <v>863303</v>
      </c>
    </row>
    <row r="910" spans="1:7" ht="12.75">
      <c r="A910" s="354"/>
      <c r="B910" s="368" t="s">
        <v>849</v>
      </c>
      <c r="C910" s="387">
        <v>13941363</v>
      </c>
      <c r="D910" s="387">
        <v>851646</v>
      </c>
      <c r="E910" s="387">
        <v>841491</v>
      </c>
      <c r="F910" s="357">
        <v>6.035930633181275</v>
      </c>
      <c r="G910" s="358">
        <v>841491</v>
      </c>
    </row>
    <row r="911" spans="1:7" ht="12.75">
      <c r="A911" s="354"/>
      <c r="B911" s="389" t="s">
        <v>850</v>
      </c>
      <c r="C911" s="387">
        <v>12627865</v>
      </c>
      <c r="D911" s="387">
        <v>650000</v>
      </c>
      <c r="E911" s="387">
        <v>641288</v>
      </c>
      <c r="F911" s="357">
        <v>5.078356475936352</v>
      </c>
      <c r="G911" s="358">
        <v>641288</v>
      </c>
    </row>
    <row r="912" spans="1:7" ht="12.75">
      <c r="A912" s="354"/>
      <c r="B912" s="394" t="s">
        <v>851</v>
      </c>
      <c r="C912" s="387">
        <v>10176376</v>
      </c>
      <c r="D912" s="356">
        <v>540000</v>
      </c>
      <c r="E912" s="356">
        <v>535583</v>
      </c>
      <c r="F912" s="357">
        <v>5.26300325381059</v>
      </c>
      <c r="G912" s="358">
        <v>535583</v>
      </c>
    </row>
    <row r="913" spans="1:7" ht="12.75">
      <c r="A913" s="354"/>
      <c r="B913" s="389" t="s">
        <v>852</v>
      </c>
      <c r="C913" s="387">
        <v>1313498</v>
      </c>
      <c r="D913" s="356">
        <v>201646</v>
      </c>
      <c r="E913" s="356">
        <v>200203</v>
      </c>
      <c r="F913" s="357">
        <v>15.241972199424742</v>
      </c>
      <c r="G913" s="358">
        <v>200203</v>
      </c>
    </row>
    <row r="914" spans="1:7" ht="12.75" hidden="1">
      <c r="A914" s="354"/>
      <c r="B914" s="368" t="s">
        <v>893</v>
      </c>
      <c r="C914" s="387">
        <v>0</v>
      </c>
      <c r="D914" s="356"/>
      <c r="E914" s="356"/>
      <c r="F914" s="357" t="e">
        <v>#DIV/0!</v>
      </c>
      <c r="G914" s="358">
        <v>0</v>
      </c>
    </row>
    <row r="915" spans="1:7" ht="12.75">
      <c r="A915" s="354"/>
      <c r="B915" s="368" t="s">
        <v>853</v>
      </c>
      <c r="C915" s="387">
        <v>393497</v>
      </c>
      <c r="D915" s="387">
        <v>27544</v>
      </c>
      <c r="E915" s="387">
        <v>21812</v>
      </c>
      <c r="F915" s="357">
        <v>5.543117228339733</v>
      </c>
      <c r="G915" s="358">
        <v>21812</v>
      </c>
    </row>
    <row r="916" spans="1:7" ht="12.75" hidden="1">
      <c r="A916" s="354"/>
      <c r="B916" s="389" t="s">
        <v>874</v>
      </c>
      <c r="C916" s="387"/>
      <c r="D916" s="356">
        <v>0</v>
      </c>
      <c r="E916" s="356">
        <v>0</v>
      </c>
      <c r="F916" s="357"/>
      <c r="G916" s="358">
        <v>0</v>
      </c>
    </row>
    <row r="917" spans="1:7" ht="12.75">
      <c r="A917" s="354"/>
      <c r="B917" s="389" t="s">
        <v>854</v>
      </c>
      <c r="C917" s="387">
        <v>393497</v>
      </c>
      <c r="D917" s="356">
        <v>27544</v>
      </c>
      <c r="E917" s="356">
        <v>21812</v>
      </c>
      <c r="F917" s="357">
        <v>5.543117228339733</v>
      </c>
      <c r="G917" s="358">
        <v>21812</v>
      </c>
    </row>
    <row r="918" spans="1:7" ht="12.75">
      <c r="A918" s="354"/>
      <c r="B918" s="372" t="s">
        <v>801</v>
      </c>
      <c r="C918" s="387">
        <v>203060</v>
      </c>
      <c r="D918" s="387">
        <v>0</v>
      </c>
      <c r="E918" s="387">
        <v>0</v>
      </c>
      <c r="F918" s="357">
        <v>0</v>
      </c>
      <c r="G918" s="358">
        <v>0</v>
      </c>
    </row>
    <row r="919" spans="1:7" ht="12.75">
      <c r="A919" s="354"/>
      <c r="B919" s="368" t="s">
        <v>855</v>
      </c>
      <c r="C919" s="387">
        <v>203060</v>
      </c>
      <c r="D919" s="356">
        <v>0</v>
      </c>
      <c r="E919" s="356">
        <v>0</v>
      </c>
      <c r="F919" s="357">
        <v>0</v>
      </c>
      <c r="G919" s="358">
        <v>0</v>
      </c>
    </row>
    <row r="920" spans="1:7" ht="12.75" hidden="1">
      <c r="A920" s="354"/>
      <c r="B920" s="364" t="s">
        <v>378</v>
      </c>
      <c r="C920" s="356">
        <v>0</v>
      </c>
      <c r="D920" s="356">
        <v>0</v>
      </c>
      <c r="E920" s="356">
        <v>19959</v>
      </c>
      <c r="F920" s="357" t="s">
        <v>374</v>
      </c>
      <c r="G920" s="358">
        <v>19959</v>
      </c>
    </row>
    <row r="921" spans="1:7" ht="12.75" hidden="1">
      <c r="A921" s="354"/>
      <c r="B921" s="364" t="s">
        <v>379</v>
      </c>
      <c r="C921" s="387">
        <v>0</v>
      </c>
      <c r="D921" s="387">
        <v>0</v>
      </c>
      <c r="E921" s="387">
        <v>0</v>
      </c>
      <c r="F921" s="357" t="s">
        <v>374</v>
      </c>
      <c r="G921" s="358">
        <v>0</v>
      </c>
    </row>
    <row r="922" spans="1:7" ht="12.75" hidden="1">
      <c r="A922" s="354"/>
      <c r="B922" s="372" t="s">
        <v>383</v>
      </c>
      <c r="C922" s="387">
        <v>0</v>
      </c>
      <c r="D922" s="387">
        <v>0</v>
      </c>
      <c r="E922" s="387">
        <v>0</v>
      </c>
      <c r="F922" s="357" t="e">
        <v>#DIV/0!</v>
      </c>
      <c r="G922" s="358">
        <v>0</v>
      </c>
    </row>
    <row r="923" spans="1:7" ht="12.75" hidden="1">
      <c r="A923" s="354"/>
      <c r="B923" s="372" t="s">
        <v>384</v>
      </c>
      <c r="C923" s="387">
        <v>0</v>
      </c>
      <c r="D923" s="387">
        <v>0</v>
      </c>
      <c r="E923" s="387">
        <v>0</v>
      </c>
      <c r="F923" s="357" t="e">
        <v>#DIV/0!</v>
      </c>
      <c r="G923" s="358">
        <v>0</v>
      </c>
    </row>
    <row r="924" spans="1:7" ht="12.75" hidden="1">
      <c r="A924" s="354"/>
      <c r="B924" s="372" t="s">
        <v>498</v>
      </c>
      <c r="C924" s="387">
        <v>0</v>
      </c>
      <c r="D924" s="387">
        <v>0</v>
      </c>
      <c r="E924" s="387">
        <v>0</v>
      </c>
      <c r="F924" s="357" t="s">
        <v>374</v>
      </c>
      <c r="G924" s="358">
        <v>0</v>
      </c>
    </row>
    <row r="925" spans="1:7" ht="38.25" customHeight="1" hidden="1">
      <c r="A925" s="354"/>
      <c r="B925" s="374" t="s">
        <v>859</v>
      </c>
      <c r="C925" s="387">
        <v>0</v>
      </c>
      <c r="D925" s="356">
        <v>0</v>
      </c>
      <c r="E925" s="356">
        <v>0</v>
      </c>
      <c r="F925" s="357" t="s">
        <v>374</v>
      </c>
      <c r="G925" s="358">
        <v>0</v>
      </c>
    </row>
    <row r="926" spans="1:7" ht="12.75">
      <c r="A926" s="354"/>
      <c r="B926" s="374"/>
      <c r="C926" s="387"/>
      <c r="D926" s="356"/>
      <c r="E926" s="356"/>
      <c r="F926" s="357"/>
      <c r="G926" s="358"/>
    </row>
    <row r="927" spans="1:7" ht="12.75">
      <c r="A927" s="354"/>
      <c r="B927" s="407" t="s">
        <v>931</v>
      </c>
      <c r="C927" s="387"/>
      <c r="D927" s="356"/>
      <c r="E927" s="356"/>
      <c r="F927" s="357"/>
      <c r="G927" s="358"/>
    </row>
    <row r="928" spans="1:7" ht="12.75">
      <c r="A928" s="354"/>
      <c r="B928" s="360" t="s">
        <v>843</v>
      </c>
      <c r="C928" s="385">
        <v>2842102</v>
      </c>
      <c r="D928" s="385">
        <v>26320</v>
      </c>
      <c r="E928" s="385">
        <v>26320</v>
      </c>
      <c r="F928" s="353">
        <v>0.926075137345528</v>
      </c>
      <c r="G928" s="312">
        <v>26320</v>
      </c>
    </row>
    <row r="929" spans="1:7" ht="25.5" hidden="1">
      <c r="A929" s="354"/>
      <c r="B929" s="386" t="s">
        <v>844</v>
      </c>
      <c r="C929" s="387">
        <v>0</v>
      </c>
      <c r="D929" s="356">
        <v>0</v>
      </c>
      <c r="E929" s="356">
        <v>0</v>
      </c>
      <c r="F929" s="357">
        <v>0</v>
      </c>
      <c r="G929" s="358">
        <v>0</v>
      </c>
    </row>
    <row r="930" spans="1:7" ht="12.75" hidden="1">
      <c r="A930" s="354"/>
      <c r="B930" s="372" t="s">
        <v>861</v>
      </c>
      <c r="C930" s="387">
        <v>0</v>
      </c>
      <c r="D930" s="356"/>
      <c r="E930" s="356"/>
      <c r="F930" s="357" t="e">
        <v>#DIV/0!</v>
      </c>
      <c r="G930" s="358">
        <v>0</v>
      </c>
    </row>
    <row r="931" spans="1:7" ht="12.75" hidden="1">
      <c r="A931" s="354"/>
      <c r="B931" s="386" t="s">
        <v>862</v>
      </c>
      <c r="C931" s="387">
        <v>0</v>
      </c>
      <c r="D931" s="387">
        <v>0</v>
      </c>
      <c r="E931" s="387">
        <v>0</v>
      </c>
      <c r="F931" s="357" t="e">
        <v>#DIV/0!</v>
      </c>
      <c r="G931" s="358">
        <v>0</v>
      </c>
    </row>
    <row r="932" spans="1:7" ht="12.75" hidden="1">
      <c r="A932" s="354"/>
      <c r="B932" s="368" t="s">
        <v>863</v>
      </c>
      <c r="C932" s="387">
        <v>0</v>
      </c>
      <c r="D932" s="387">
        <v>0</v>
      </c>
      <c r="E932" s="387">
        <v>0</v>
      </c>
      <c r="F932" s="357" t="e">
        <v>#DIV/0!</v>
      </c>
      <c r="G932" s="358">
        <v>0</v>
      </c>
    </row>
    <row r="933" spans="1:7" ht="12.75" hidden="1">
      <c r="A933" s="354"/>
      <c r="B933" s="389" t="s">
        <v>864</v>
      </c>
      <c r="C933" s="387">
        <v>0</v>
      </c>
      <c r="D933" s="387">
        <v>0</v>
      </c>
      <c r="E933" s="387">
        <v>0</v>
      </c>
      <c r="F933" s="357" t="e">
        <v>#DIV/0!</v>
      </c>
      <c r="G933" s="358">
        <v>0</v>
      </c>
    </row>
    <row r="934" spans="1:7" ht="12.75" hidden="1">
      <c r="A934" s="354"/>
      <c r="B934" s="399" t="s">
        <v>865</v>
      </c>
      <c r="C934" s="387">
        <v>0</v>
      </c>
      <c r="D934" s="387">
        <v>0</v>
      </c>
      <c r="E934" s="387">
        <v>0</v>
      </c>
      <c r="F934" s="357" t="e">
        <v>#DIV/0!</v>
      </c>
      <c r="G934" s="358">
        <v>0</v>
      </c>
    </row>
    <row r="935" spans="1:7" ht="63.75" hidden="1">
      <c r="A935" s="354"/>
      <c r="B935" s="397" t="s">
        <v>866</v>
      </c>
      <c r="C935" s="387">
        <v>0</v>
      </c>
      <c r="D935" s="387">
        <v>0</v>
      </c>
      <c r="E935" s="387">
        <v>0</v>
      </c>
      <c r="F935" s="357" t="e">
        <v>#DIV/0!</v>
      </c>
      <c r="G935" s="358">
        <v>0</v>
      </c>
    </row>
    <row r="936" spans="1:7" ht="12.75">
      <c r="A936" s="354"/>
      <c r="B936" s="372" t="s">
        <v>845</v>
      </c>
      <c r="C936" s="387">
        <v>2842102</v>
      </c>
      <c r="D936" s="387">
        <v>26320</v>
      </c>
      <c r="E936" s="387">
        <v>26320</v>
      </c>
      <c r="F936" s="357">
        <v>0.926075137345528</v>
      </c>
      <c r="G936" s="358">
        <v>26320</v>
      </c>
    </row>
    <row r="937" spans="1:7" ht="25.5">
      <c r="A937" s="354"/>
      <c r="B937" s="374" t="s">
        <v>846</v>
      </c>
      <c r="C937" s="387">
        <v>2842102</v>
      </c>
      <c r="D937" s="356">
        <v>26320</v>
      </c>
      <c r="E937" s="356">
        <v>26320</v>
      </c>
      <c r="F937" s="357">
        <v>0.926075137345528</v>
      </c>
      <c r="G937" s="358">
        <v>26320</v>
      </c>
    </row>
    <row r="938" spans="1:7" s="362" customFormat="1" ht="12.75">
      <c r="A938" s="361"/>
      <c r="B938" s="360" t="s">
        <v>847</v>
      </c>
      <c r="C938" s="351">
        <v>2842102</v>
      </c>
      <c r="D938" s="351">
        <v>26320</v>
      </c>
      <c r="E938" s="351">
        <v>17027</v>
      </c>
      <c r="F938" s="353">
        <v>0.5990988360023672</v>
      </c>
      <c r="G938" s="312">
        <v>17027</v>
      </c>
    </row>
    <row r="939" spans="1:7" ht="12.75">
      <c r="A939" s="354"/>
      <c r="B939" s="372" t="s">
        <v>848</v>
      </c>
      <c r="C939" s="387">
        <v>2840102</v>
      </c>
      <c r="D939" s="387">
        <v>26320</v>
      </c>
      <c r="E939" s="387">
        <v>17027</v>
      </c>
      <c r="F939" s="357">
        <v>0.5995207214388779</v>
      </c>
      <c r="G939" s="358">
        <v>17027</v>
      </c>
    </row>
    <row r="940" spans="1:7" ht="12.75">
      <c r="A940" s="354"/>
      <c r="B940" s="368" t="s">
        <v>849</v>
      </c>
      <c r="C940" s="387">
        <v>2839328</v>
      </c>
      <c r="D940" s="387">
        <v>26320</v>
      </c>
      <c r="E940" s="387">
        <v>17027</v>
      </c>
      <c r="F940" s="357">
        <v>0.5996841506159204</v>
      </c>
      <c r="G940" s="358">
        <v>17027</v>
      </c>
    </row>
    <row r="941" spans="1:7" ht="12.75">
      <c r="A941" s="354"/>
      <c r="B941" s="389" t="s">
        <v>850</v>
      </c>
      <c r="C941" s="387">
        <v>2222518</v>
      </c>
      <c r="D941" s="356">
        <v>19320</v>
      </c>
      <c r="E941" s="356">
        <v>14779</v>
      </c>
      <c r="F941" s="357">
        <v>0.664966492959787</v>
      </c>
      <c r="G941" s="358">
        <v>14779</v>
      </c>
    </row>
    <row r="942" spans="1:7" ht="12.75">
      <c r="A942" s="354"/>
      <c r="B942" s="394" t="s">
        <v>851</v>
      </c>
      <c r="C942" s="387">
        <v>1770696</v>
      </c>
      <c r="D942" s="356">
        <v>14054</v>
      </c>
      <c r="E942" s="356">
        <v>11551</v>
      </c>
      <c r="F942" s="357">
        <v>0.6523423557742266</v>
      </c>
      <c r="G942" s="358">
        <v>11551</v>
      </c>
    </row>
    <row r="943" spans="1:7" ht="12.75">
      <c r="A943" s="354"/>
      <c r="B943" s="389" t="s">
        <v>852</v>
      </c>
      <c r="C943" s="387">
        <v>616810</v>
      </c>
      <c r="D943" s="356">
        <v>7000</v>
      </c>
      <c r="E943" s="356">
        <v>2248</v>
      </c>
      <c r="F943" s="357">
        <v>0.3644558291856487</v>
      </c>
      <c r="G943" s="358">
        <v>2248</v>
      </c>
    </row>
    <row r="944" spans="1:7" ht="25.5">
      <c r="A944" s="354"/>
      <c r="B944" s="374" t="s">
        <v>857</v>
      </c>
      <c r="C944" s="387">
        <v>774</v>
      </c>
      <c r="D944" s="387">
        <v>0</v>
      </c>
      <c r="E944" s="387">
        <v>0</v>
      </c>
      <c r="F944" s="357">
        <v>0</v>
      </c>
      <c r="G944" s="358">
        <v>0</v>
      </c>
    </row>
    <row r="945" spans="1:7" ht="12.75">
      <c r="A945" s="354"/>
      <c r="B945" s="369" t="s">
        <v>858</v>
      </c>
      <c r="C945" s="387">
        <v>774</v>
      </c>
      <c r="D945" s="356">
        <v>0</v>
      </c>
      <c r="E945" s="356">
        <v>0</v>
      </c>
      <c r="F945" s="357">
        <v>0</v>
      </c>
      <c r="G945" s="358">
        <v>0</v>
      </c>
    </row>
    <row r="946" spans="1:7" ht="12.75">
      <c r="A946" s="354"/>
      <c r="B946" s="372" t="s">
        <v>801</v>
      </c>
      <c r="C946" s="387">
        <v>2000</v>
      </c>
      <c r="D946" s="387">
        <v>0</v>
      </c>
      <c r="E946" s="387">
        <v>0</v>
      </c>
      <c r="F946" s="357">
        <v>0</v>
      </c>
      <c r="G946" s="358">
        <v>0</v>
      </c>
    </row>
    <row r="947" spans="1:7" ht="12.75">
      <c r="A947" s="354"/>
      <c r="B947" s="368" t="s">
        <v>855</v>
      </c>
      <c r="C947" s="387">
        <v>2000</v>
      </c>
      <c r="D947" s="356">
        <v>0</v>
      </c>
      <c r="E947" s="356">
        <v>0</v>
      </c>
      <c r="F947" s="357">
        <v>0</v>
      </c>
      <c r="G947" s="358">
        <v>0</v>
      </c>
    </row>
    <row r="948" spans="1:7" ht="12.75">
      <c r="A948" s="354"/>
      <c r="B948" s="364"/>
      <c r="C948" s="356"/>
      <c r="D948" s="356"/>
      <c r="E948" s="356"/>
      <c r="F948" s="357"/>
      <c r="G948" s="358"/>
    </row>
    <row r="949" spans="1:7" ht="12.75">
      <c r="A949" s="354"/>
      <c r="B949" s="408" t="s">
        <v>932</v>
      </c>
      <c r="C949" s="356"/>
      <c r="D949" s="356"/>
      <c r="E949" s="356"/>
      <c r="F949" s="357"/>
      <c r="G949" s="358"/>
    </row>
    <row r="950" spans="1:7" ht="12.75">
      <c r="A950" s="354"/>
      <c r="B950" s="360" t="s">
        <v>843</v>
      </c>
      <c r="C950" s="385">
        <v>22012746</v>
      </c>
      <c r="D950" s="385">
        <v>1750815</v>
      </c>
      <c r="E950" s="385">
        <v>1549468</v>
      </c>
      <c r="F950" s="353">
        <v>7.03895824719006</v>
      </c>
      <c r="G950" s="312">
        <v>1549468</v>
      </c>
    </row>
    <row r="951" spans="1:7" ht="25.5">
      <c r="A951" s="354"/>
      <c r="B951" s="386" t="s">
        <v>844</v>
      </c>
      <c r="C951" s="387">
        <v>1005000</v>
      </c>
      <c r="D951" s="356">
        <v>0</v>
      </c>
      <c r="E951" s="356">
        <v>59322</v>
      </c>
      <c r="F951" s="357">
        <v>5.902686567164179</v>
      </c>
      <c r="G951" s="358">
        <v>59322</v>
      </c>
    </row>
    <row r="952" spans="1:7" ht="12.75">
      <c r="A952" s="354"/>
      <c r="B952" s="372" t="s">
        <v>861</v>
      </c>
      <c r="C952" s="387">
        <v>1400114</v>
      </c>
      <c r="D952" s="356">
        <v>261465</v>
      </c>
      <c r="E952" s="356">
        <v>796</v>
      </c>
      <c r="F952" s="357">
        <v>0.05685251343819146</v>
      </c>
      <c r="G952" s="358">
        <v>796</v>
      </c>
    </row>
    <row r="953" spans="1:7" ht="12.75">
      <c r="A953" s="354"/>
      <c r="B953" s="372" t="s">
        <v>862</v>
      </c>
      <c r="C953" s="387">
        <v>1299089</v>
      </c>
      <c r="D953" s="387">
        <v>0</v>
      </c>
      <c r="E953" s="387">
        <v>0</v>
      </c>
      <c r="F953" s="357">
        <v>0</v>
      </c>
      <c r="G953" s="358">
        <v>0</v>
      </c>
    </row>
    <row r="954" spans="1:7" ht="12.75">
      <c r="A954" s="354"/>
      <c r="B954" s="368" t="s">
        <v>863</v>
      </c>
      <c r="C954" s="387">
        <v>1299089</v>
      </c>
      <c r="D954" s="387">
        <v>0</v>
      </c>
      <c r="E954" s="387">
        <v>0</v>
      </c>
      <c r="F954" s="357">
        <v>0</v>
      </c>
      <c r="G954" s="358">
        <v>0</v>
      </c>
    </row>
    <row r="955" spans="1:7" ht="12.75">
      <c r="A955" s="354"/>
      <c r="B955" s="389" t="s">
        <v>864</v>
      </c>
      <c r="C955" s="387">
        <v>1299089</v>
      </c>
      <c r="D955" s="387">
        <v>0</v>
      </c>
      <c r="E955" s="387">
        <v>0</v>
      </c>
      <c r="F955" s="357">
        <v>0</v>
      </c>
      <c r="G955" s="358">
        <v>0</v>
      </c>
    </row>
    <row r="956" spans="1:7" ht="51">
      <c r="A956" s="354"/>
      <c r="B956" s="399" t="s">
        <v>872</v>
      </c>
      <c r="C956" s="387">
        <v>1299089</v>
      </c>
      <c r="D956" s="387">
        <v>0</v>
      </c>
      <c r="E956" s="387">
        <v>0</v>
      </c>
      <c r="F956" s="357">
        <v>0</v>
      </c>
      <c r="G956" s="358">
        <v>0</v>
      </c>
    </row>
    <row r="957" spans="1:7" ht="63.75">
      <c r="A957" s="354"/>
      <c r="B957" s="397" t="s">
        <v>924</v>
      </c>
      <c r="C957" s="387">
        <v>1299089</v>
      </c>
      <c r="D957" s="356"/>
      <c r="E957" s="356"/>
      <c r="F957" s="357">
        <v>0</v>
      </c>
      <c r="G957" s="358">
        <v>0</v>
      </c>
    </row>
    <row r="958" spans="1:7" ht="12.75">
      <c r="A958" s="354"/>
      <c r="B958" s="372" t="s">
        <v>845</v>
      </c>
      <c r="C958" s="387">
        <v>18308543</v>
      </c>
      <c r="D958" s="387">
        <v>1489350</v>
      </c>
      <c r="E958" s="387">
        <v>1489350</v>
      </c>
      <c r="F958" s="357">
        <v>8.134727050645155</v>
      </c>
      <c r="G958" s="358">
        <v>1489350</v>
      </c>
    </row>
    <row r="959" spans="1:7" ht="25.5">
      <c r="A959" s="354"/>
      <c r="B959" s="374" t="s">
        <v>846</v>
      </c>
      <c r="C959" s="387">
        <v>18308543</v>
      </c>
      <c r="D959" s="356">
        <v>1489350</v>
      </c>
      <c r="E959" s="356">
        <v>1489350</v>
      </c>
      <c r="F959" s="357">
        <v>8.134727050645155</v>
      </c>
      <c r="G959" s="358">
        <v>1489350</v>
      </c>
    </row>
    <row r="960" spans="1:7" ht="12.75">
      <c r="A960" s="354"/>
      <c r="B960" s="360" t="s">
        <v>847</v>
      </c>
      <c r="C960" s="351">
        <v>22012746</v>
      </c>
      <c r="D960" s="351">
        <v>1750815</v>
      </c>
      <c r="E960" s="351">
        <v>1485497</v>
      </c>
      <c r="F960" s="353">
        <v>6.748349342694455</v>
      </c>
      <c r="G960" s="312">
        <v>1485497</v>
      </c>
    </row>
    <row r="961" spans="1:7" ht="12.75">
      <c r="A961" s="354"/>
      <c r="B961" s="372" t="s">
        <v>848</v>
      </c>
      <c r="C961" s="387">
        <v>21942535</v>
      </c>
      <c r="D961" s="387">
        <v>1747595</v>
      </c>
      <c r="E961" s="387">
        <v>1484096</v>
      </c>
      <c r="F961" s="357">
        <v>6.763557629052432</v>
      </c>
      <c r="G961" s="358">
        <v>1484096</v>
      </c>
    </row>
    <row r="962" spans="1:7" ht="12.75">
      <c r="A962" s="354"/>
      <c r="B962" s="368" t="s">
        <v>849</v>
      </c>
      <c r="C962" s="387">
        <v>4919704</v>
      </c>
      <c r="D962" s="387">
        <v>359058</v>
      </c>
      <c r="E962" s="387">
        <v>275663</v>
      </c>
      <c r="F962" s="357">
        <v>5.603243609778149</v>
      </c>
      <c r="G962" s="358">
        <v>275663</v>
      </c>
    </row>
    <row r="963" spans="1:7" ht="12.75">
      <c r="A963" s="354"/>
      <c r="B963" s="389" t="s">
        <v>850</v>
      </c>
      <c r="C963" s="387">
        <v>3308457</v>
      </c>
      <c r="D963" s="356">
        <v>193824</v>
      </c>
      <c r="E963" s="356">
        <v>168394</v>
      </c>
      <c r="F963" s="357">
        <v>5.089804703521914</v>
      </c>
      <c r="G963" s="358">
        <v>168394</v>
      </c>
    </row>
    <row r="964" spans="1:7" ht="12.75">
      <c r="A964" s="354"/>
      <c r="B964" s="394" t="s">
        <v>851</v>
      </c>
      <c r="C964" s="387">
        <v>2490961</v>
      </c>
      <c r="D964" s="356">
        <v>105079</v>
      </c>
      <c r="E964" s="356">
        <v>92395</v>
      </c>
      <c r="F964" s="357">
        <v>3.7092110233761186</v>
      </c>
      <c r="G964" s="358">
        <v>92395</v>
      </c>
    </row>
    <row r="965" spans="1:7" ht="12.75">
      <c r="A965" s="354"/>
      <c r="B965" s="389" t="s">
        <v>852</v>
      </c>
      <c r="C965" s="387">
        <v>1611247</v>
      </c>
      <c r="D965" s="356">
        <v>165234</v>
      </c>
      <c r="E965" s="356">
        <v>107269</v>
      </c>
      <c r="F965" s="357">
        <v>6.657514335170213</v>
      </c>
      <c r="G965" s="358">
        <v>107269</v>
      </c>
    </row>
    <row r="966" spans="1:7" ht="12.75" hidden="1">
      <c r="A966" s="354"/>
      <c r="B966" s="368" t="s">
        <v>893</v>
      </c>
      <c r="C966" s="387">
        <v>0</v>
      </c>
      <c r="D966" s="356"/>
      <c r="E966" s="356"/>
      <c r="F966" s="357" t="e">
        <v>#DIV/0!</v>
      </c>
      <c r="G966" s="358">
        <v>0</v>
      </c>
    </row>
    <row r="967" spans="1:7" ht="12.75">
      <c r="A967" s="354"/>
      <c r="B967" s="368" t="s">
        <v>853</v>
      </c>
      <c r="C967" s="387">
        <v>12585084</v>
      </c>
      <c r="D967" s="387">
        <v>955595</v>
      </c>
      <c r="E967" s="387">
        <v>831395</v>
      </c>
      <c r="F967" s="357">
        <v>6.606193490643368</v>
      </c>
      <c r="G967" s="358">
        <v>831395</v>
      </c>
    </row>
    <row r="968" spans="1:7" ht="12.75">
      <c r="A968" s="354"/>
      <c r="B968" s="389" t="s">
        <v>874</v>
      </c>
      <c r="C968" s="387">
        <v>2775123</v>
      </c>
      <c r="D968" s="356">
        <v>170343</v>
      </c>
      <c r="E968" s="356">
        <v>48173</v>
      </c>
      <c r="F968" s="357">
        <v>1.735887021944613</v>
      </c>
      <c r="G968" s="358">
        <v>48173</v>
      </c>
    </row>
    <row r="969" spans="1:7" ht="12.75">
      <c r="A969" s="354"/>
      <c r="B969" s="389" t="s">
        <v>854</v>
      </c>
      <c r="C969" s="387">
        <v>9809961</v>
      </c>
      <c r="D969" s="356">
        <v>785252</v>
      </c>
      <c r="E969" s="356">
        <v>783222</v>
      </c>
      <c r="F969" s="357">
        <v>7.98394611354724</v>
      </c>
      <c r="G969" s="358">
        <v>783222</v>
      </c>
    </row>
    <row r="970" spans="1:7" ht="25.5" hidden="1">
      <c r="A970" s="354"/>
      <c r="B970" s="374" t="s">
        <v>857</v>
      </c>
      <c r="C970" s="387">
        <v>0</v>
      </c>
      <c r="D970" s="356"/>
      <c r="E970" s="356"/>
      <c r="F970" s="357" t="e">
        <v>#DIV/0!</v>
      </c>
      <c r="G970" s="358">
        <v>0</v>
      </c>
    </row>
    <row r="971" spans="1:7" ht="25.5" hidden="1">
      <c r="A971" s="354"/>
      <c r="B971" s="369" t="s">
        <v>887</v>
      </c>
      <c r="C971" s="387">
        <v>0</v>
      </c>
      <c r="D971" s="356"/>
      <c r="E971" s="356"/>
      <c r="F971" s="357" t="e">
        <v>#DIV/0!</v>
      </c>
      <c r="G971" s="358">
        <v>0</v>
      </c>
    </row>
    <row r="972" spans="1:7" ht="12.75" hidden="1">
      <c r="A972" s="354"/>
      <c r="B972" s="369" t="s">
        <v>858</v>
      </c>
      <c r="C972" s="387">
        <v>0</v>
      </c>
      <c r="D972" s="356"/>
      <c r="E972" s="356"/>
      <c r="F972" s="357" t="e">
        <v>#DIV/0!</v>
      </c>
      <c r="G972" s="358">
        <v>0</v>
      </c>
    </row>
    <row r="973" spans="1:7" ht="12.75">
      <c r="A973" s="354"/>
      <c r="B973" s="368" t="s">
        <v>796</v>
      </c>
      <c r="C973" s="356">
        <v>4437747</v>
      </c>
      <c r="D973" s="356">
        <v>432942</v>
      </c>
      <c r="E973" s="356">
        <v>377038</v>
      </c>
      <c r="F973" s="357">
        <v>8.496158073004162</v>
      </c>
      <c r="G973" s="358">
        <v>377038</v>
      </c>
    </row>
    <row r="974" spans="1:7" ht="25.5">
      <c r="A974" s="354"/>
      <c r="B974" s="369" t="s">
        <v>875</v>
      </c>
      <c r="C974" s="356">
        <v>16534</v>
      </c>
      <c r="D974" s="356">
        <v>704</v>
      </c>
      <c r="E974" s="356">
        <v>492</v>
      </c>
      <c r="F974" s="357">
        <v>2.9756864642554737</v>
      </c>
      <c r="G974" s="358">
        <v>492</v>
      </c>
    </row>
    <row r="975" spans="1:7" ht="38.25">
      <c r="A975" s="354"/>
      <c r="B975" s="399" t="s">
        <v>876</v>
      </c>
      <c r="C975" s="356">
        <v>13014</v>
      </c>
      <c r="D975" s="356">
        <v>0</v>
      </c>
      <c r="E975" s="356">
        <v>0</v>
      </c>
      <c r="F975" s="357">
        <v>0</v>
      </c>
      <c r="G975" s="358">
        <v>0</v>
      </c>
    </row>
    <row r="976" spans="1:7" ht="25.5" hidden="1">
      <c r="A976" s="354"/>
      <c r="B976" s="369" t="s">
        <v>888</v>
      </c>
      <c r="C976" s="356">
        <v>0</v>
      </c>
      <c r="D976" s="356"/>
      <c r="E976" s="356"/>
      <c r="F976" s="357" t="e">
        <v>#DIV/0!</v>
      </c>
      <c r="G976" s="358">
        <v>0</v>
      </c>
    </row>
    <row r="977" spans="1:7" ht="38.25">
      <c r="A977" s="354"/>
      <c r="B977" s="399" t="s">
        <v>897</v>
      </c>
      <c r="C977" s="356">
        <v>3520</v>
      </c>
      <c r="D977" s="356">
        <v>704</v>
      </c>
      <c r="E977" s="356">
        <v>492</v>
      </c>
      <c r="F977" s="357">
        <v>13.977272727272727</v>
      </c>
      <c r="G977" s="358">
        <v>492</v>
      </c>
    </row>
    <row r="978" spans="1:7" ht="38.25">
      <c r="A978" s="354"/>
      <c r="B978" s="397" t="s">
        <v>933</v>
      </c>
      <c r="C978" s="356">
        <v>3520</v>
      </c>
      <c r="D978" s="356">
        <v>704</v>
      </c>
      <c r="E978" s="356">
        <v>492</v>
      </c>
      <c r="F978" s="357">
        <v>13.977272727272727</v>
      </c>
      <c r="G978" s="358">
        <v>492</v>
      </c>
    </row>
    <row r="979" spans="1:7" ht="51">
      <c r="A979" s="354"/>
      <c r="B979" s="369" t="s">
        <v>889</v>
      </c>
      <c r="C979" s="356">
        <v>4421213</v>
      </c>
      <c r="D979" s="356">
        <v>432238</v>
      </c>
      <c r="E979" s="356">
        <v>376546</v>
      </c>
      <c r="F979" s="357">
        <v>8.516802967873296</v>
      </c>
      <c r="G979" s="358">
        <v>376546</v>
      </c>
    </row>
    <row r="980" spans="1:7" ht="12.75">
      <c r="A980" s="354"/>
      <c r="B980" s="372" t="s">
        <v>801</v>
      </c>
      <c r="C980" s="387">
        <v>70211</v>
      </c>
      <c r="D980" s="387">
        <v>3220</v>
      </c>
      <c r="E980" s="387">
        <v>1401</v>
      </c>
      <c r="F980" s="357">
        <v>1.9954138240446655</v>
      </c>
      <c r="G980" s="358">
        <v>1401</v>
      </c>
    </row>
    <row r="981" spans="1:7" ht="12.75">
      <c r="A981" s="354"/>
      <c r="B981" s="368" t="s">
        <v>855</v>
      </c>
      <c r="C981" s="387">
        <v>70211</v>
      </c>
      <c r="D981" s="356">
        <v>3220</v>
      </c>
      <c r="E981" s="356">
        <v>1401</v>
      </c>
      <c r="F981" s="357">
        <v>1.9954138240446655</v>
      </c>
      <c r="G981" s="358">
        <v>1401</v>
      </c>
    </row>
    <row r="982" spans="1:7" ht="12.75" hidden="1">
      <c r="A982" s="354"/>
      <c r="B982" s="368" t="s">
        <v>901</v>
      </c>
      <c r="C982" s="387">
        <v>0</v>
      </c>
      <c r="D982" s="356"/>
      <c r="E982" s="356"/>
      <c r="F982" s="357" t="e">
        <v>#DIV/0!</v>
      </c>
      <c r="G982" s="358">
        <v>0</v>
      </c>
    </row>
    <row r="983" spans="1:7" ht="25.5" hidden="1">
      <c r="A983" s="354"/>
      <c r="B983" s="369" t="s">
        <v>918</v>
      </c>
      <c r="C983" s="356">
        <v>0</v>
      </c>
      <c r="D983" s="356"/>
      <c r="E983" s="356"/>
      <c r="F983" s="357" t="e">
        <v>#DIV/0!</v>
      </c>
      <c r="G983" s="358">
        <v>0</v>
      </c>
    </row>
    <row r="984" spans="1:7" ht="12.75" hidden="1">
      <c r="A984" s="354"/>
      <c r="B984" s="364" t="s">
        <v>378</v>
      </c>
      <c r="C984" s="356">
        <v>0</v>
      </c>
      <c r="D984" s="356">
        <v>0</v>
      </c>
      <c r="E984" s="356" t="s">
        <v>374</v>
      </c>
      <c r="F984" s="356" t="s">
        <v>374</v>
      </c>
      <c r="G984" s="356" t="s">
        <v>374</v>
      </c>
    </row>
    <row r="985" spans="1:7" ht="12.75" hidden="1">
      <c r="A985" s="354"/>
      <c r="B985" s="364" t="s">
        <v>379</v>
      </c>
      <c r="C985" s="387">
        <v>0</v>
      </c>
      <c r="D985" s="387">
        <v>0</v>
      </c>
      <c r="E985" s="387">
        <v>0</v>
      </c>
      <c r="F985" s="356" t="s">
        <v>374</v>
      </c>
      <c r="G985" s="358">
        <v>0</v>
      </c>
    </row>
    <row r="986" spans="1:7" ht="12.75" hidden="1">
      <c r="A986" s="354"/>
      <c r="B986" s="372" t="s">
        <v>383</v>
      </c>
      <c r="C986" s="387">
        <v>0</v>
      </c>
      <c r="D986" s="356"/>
      <c r="E986" s="356"/>
      <c r="F986" s="356" t="s">
        <v>374</v>
      </c>
      <c r="G986" s="358">
        <v>0</v>
      </c>
    </row>
    <row r="987" spans="1:7" ht="12.75" hidden="1">
      <c r="A987" s="354"/>
      <c r="B987" s="372" t="s">
        <v>384</v>
      </c>
      <c r="C987" s="387">
        <v>0</v>
      </c>
      <c r="D987" s="356"/>
      <c r="E987" s="356"/>
      <c r="F987" s="356" t="s">
        <v>374</v>
      </c>
      <c r="G987" s="358">
        <v>0</v>
      </c>
    </row>
    <row r="988" spans="1:7" ht="12.75" hidden="1">
      <c r="A988" s="354"/>
      <c r="B988" s="372" t="s">
        <v>498</v>
      </c>
      <c r="C988" s="387">
        <v>0</v>
      </c>
      <c r="D988" s="387">
        <v>0</v>
      </c>
      <c r="E988" s="387">
        <v>0</v>
      </c>
      <c r="F988" s="356" t="s">
        <v>374</v>
      </c>
      <c r="G988" s="358">
        <v>0</v>
      </c>
    </row>
    <row r="989" spans="1:7" ht="38.25" hidden="1">
      <c r="A989" s="354"/>
      <c r="B989" s="374" t="s">
        <v>859</v>
      </c>
      <c r="C989" s="387">
        <v>0</v>
      </c>
      <c r="D989" s="356">
        <v>0</v>
      </c>
      <c r="E989" s="356">
        <v>0</v>
      </c>
      <c r="F989" s="356" t="s">
        <v>374</v>
      </c>
      <c r="G989" s="358">
        <v>0</v>
      </c>
    </row>
    <row r="990" spans="1:7" ht="51" hidden="1">
      <c r="A990" s="354"/>
      <c r="B990" s="374" t="s">
        <v>879</v>
      </c>
      <c r="C990" s="387">
        <v>0</v>
      </c>
      <c r="D990" s="356">
        <v>0</v>
      </c>
      <c r="E990" s="356">
        <v>0</v>
      </c>
      <c r="F990" s="356" t="s">
        <v>374</v>
      </c>
      <c r="G990" s="358">
        <v>0</v>
      </c>
    </row>
    <row r="991" spans="1:7" ht="38.25" hidden="1">
      <c r="A991" s="354"/>
      <c r="B991" s="374" t="s">
        <v>815</v>
      </c>
      <c r="C991" s="356">
        <v>0</v>
      </c>
      <c r="D991" s="356"/>
      <c r="E991" s="356"/>
      <c r="F991" s="357" t="e">
        <v>#DIV/0!</v>
      </c>
      <c r="G991" s="358">
        <v>0</v>
      </c>
    </row>
    <row r="992" spans="1:7" ht="12.75">
      <c r="A992" s="354"/>
      <c r="B992" s="364"/>
      <c r="C992" s="356"/>
      <c r="D992" s="356"/>
      <c r="E992" s="356"/>
      <c r="F992" s="357"/>
      <c r="G992" s="358"/>
    </row>
    <row r="993" spans="1:7" ht="12.75">
      <c r="A993" s="354"/>
      <c r="B993" s="408" t="s">
        <v>934</v>
      </c>
      <c r="C993" s="351"/>
      <c r="D993" s="356"/>
      <c r="E993" s="356"/>
      <c r="F993" s="357"/>
      <c r="G993" s="358"/>
    </row>
    <row r="994" spans="1:7" ht="12.75">
      <c r="A994" s="354"/>
      <c r="B994" s="360" t="s">
        <v>843</v>
      </c>
      <c r="C994" s="385">
        <v>86551</v>
      </c>
      <c r="D994" s="385">
        <v>6059</v>
      </c>
      <c r="E994" s="385">
        <v>6059</v>
      </c>
      <c r="F994" s="353">
        <v>7.000496816905639</v>
      </c>
      <c r="G994" s="312">
        <v>6059</v>
      </c>
    </row>
    <row r="995" spans="1:7" ht="25.5" hidden="1">
      <c r="A995" s="354"/>
      <c r="B995" s="386" t="s">
        <v>844</v>
      </c>
      <c r="C995" s="387">
        <v>0</v>
      </c>
      <c r="D995" s="356"/>
      <c r="E995" s="356"/>
      <c r="F995" s="357" t="e">
        <v>#DIV/0!</v>
      </c>
      <c r="G995" s="358">
        <v>0</v>
      </c>
    </row>
    <row r="996" spans="1:7" ht="12.75" hidden="1">
      <c r="A996" s="354"/>
      <c r="B996" s="372" t="s">
        <v>861</v>
      </c>
      <c r="C996" s="387">
        <v>0</v>
      </c>
      <c r="D996" s="356"/>
      <c r="E996" s="356"/>
      <c r="F996" s="357" t="e">
        <v>#DIV/0!</v>
      </c>
      <c r="G996" s="358">
        <v>0</v>
      </c>
    </row>
    <row r="997" spans="1:7" ht="12.75">
      <c r="A997" s="354"/>
      <c r="B997" s="372" t="s">
        <v>845</v>
      </c>
      <c r="C997" s="387">
        <v>86551</v>
      </c>
      <c r="D997" s="387">
        <v>6059</v>
      </c>
      <c r="E997" s="387">
        <v>6059</v>
      </c>
      <c r="F997" s="357">
        <v>7.000496816905639</v>
      </c>
      <c r="G997" s="358">
        <v>6059</v>
      </c>
    </row>
    <row r="998" spans="1:7" ht="25.5">
      <c r="A998" s="354"/>
      <c r="B998" s="374" t="s">
        <v>846</v>
      </c>
      <c r="C998" s="387">
        <v>86551</v>
      </c>
      <c r="D998" s="356">
        <v>6059</v>
      </c>
      <c r="E998" s="356">
        <v>6059</v>
      </c>
      <c r="F998" s="357">
        <v>7.000496816905639</v>
      </c>
      <c r="G998" s="358">
        <v>6059</v>
      </c>
    </row>
    <row r="999" spans="1:7" s="362" customFormat="1" ht="12.75">
      <c r="A999" s="361"/>
      <c r="B999" s="360" t="s">
        <v>847</v>
      </c>
      <c r="C999" s="351">
        <v>86551</v>
      </c>
      <c r="D999" s="351">
        <v>6059</v>
      </c>
      <c r="E999" s="351">
        <v>5470</v>
      </c>
      <c r="F999" s="353">
        <v>6.3199731949948585</v>
      </c>
      <c r="G999" s="312">
        <v>5470</v>
      </c>
    </row>
    <row r="1000" spans="1:7" ht="12.75">
      <c r="A1000" s="354"/>
      <c r="B1000" s="372" t="s">
        <v>848</v>
      </c>
      <c r="C1000" s="387">
        <v>86551</v>
      </c>
      <c r="D1000" s="387">
        <v>6059</v>
      </c>
      <c r="E1000" s="387">
        <v>5470</v>
      </c>
      <c r="F1000" s="357">
        <v>6.3199731949948585</v>
      </c>
      <c r="G1000" s="358">
        <v>5470</v>
      </c>
    </row>
    <row r="1001" spans="1:7" ht="12.75">
      <c r="A1001" s="354"/>
      <c r="B1001" s="368" t="s">
        <v>849</v>
      </c>
      <c r="C1001" s="387">
        <v>86551</v>
      </c>
      <c r="D1001" s="387">
        <v>6059</v>
      </c>
      <c r="E1001" s="387">
        <v>5470</v>
      </c>
      <c r="F1001" s="357">
        <v>6.3199731949948585</v>
      </c>
      <c r="G1001" s="358">
        <v>5470</v>
      </c>
    </row>
    <row r="1002" spans="1:7" ht="12.75">
      <c r="A1002" s="354"/>
      <c r="B1002" s="389" t="s">
        <v>850</v>
      </c>
      <c r="C1002" s="387">
        <v>63903</v>
      </c>
      <c r="D1002" s="356">
        <v>5470</v>
      </c>
      <c r="E1002" s="356">
        <v>5470</v>
      </c>
      <c r="F1002" s="357">
        <v>8.559848520413752</v>
      </c>
      <c r="G1002" s="358">
        <v>5470</v>
      </c>
    </row>
    <row r="1003" spans="1:7" ht="12.75">
      <c r="A1003" s="354"/>
      <c r="B1003" s="394" t="s">
        <v>851</v>
      </c>
      <c r="C1003" s="387">
        <v>52005</v>
      </c>
      <c r="D1003" s="356">
        <v>4405</v>
      </c>
      <c r="E1003" s="356">
        <v>4405</v>
      </c>
      <c r="F1003" s="357">
        <v>8.470339390443227</v>
      </c>
      <c r="G1003" s="358">
        <v>4405</v>
      </c>
    </row>
    <row r="1004" spans="1:7" ht="12.75">
      <c r="A1004" s="354"/>
      <c r="B1004" s="389" t="s">
        <v>852</v>
      </c>
      <c r="C1004" s="387">
        <v>22648</v>
      </c>
      <c r="D1004" s="356">
        <v>589</v>
      </c>
      <c r="E1004" s="356">
        <v>0</v>
      </c>
      <c r="F1004" s="357">
        <v>0</v>
      </c>
      <c r="G1004" s="358">
        <v>0</v>
      </c>
    </row>
    <row r="1005" spans="1:7" ht="12.75" hidden="1">
      <c r="A1005" s="354"/>
      <c r="B1005" s="372" t="s">
        <v>801</v>
      </c>
      <c r="C1005" s="387">
        <v>0</v>
      </c>
      <c r="D1005" s="387">
        <v>0</v>
      </c>
      <c r="E1005" s="387">
        <v>0</v>
      </c>
      <c r="F1005" s="357" t="e">
        <v>#DIV/0!</v>
      </c>
      <c r="G1005" s="358">
        <v>0</v>
      </c>
    </row>
    <row r="1006" spans="1:7" ht="12.75" hidden="1">
      <c r="A1006" s="354"/>
      <c r="B1006" s="368" t="s">
        <v>855</v>
      </c>
      <c r="C1006" s="387">
        <v>0</v>
      </c>
      <c r="D1006" s="356">
        <v>0</v>
      </c>
      <c r="E1006" s="356">
        <v>0</v>
      </c>
      <c r="F1006" s="357" t="e">
        <v>#DIV/0!</v>
      </c>
      <c r="G1006" s="358">
        <v>0</v>
      </c>
    </row>
    <row r="1007" spans="1:7" ht="12.75">
      <c r="A1007" s="354"/>
      <c r="B1007" s="400"/>
      <c r="C1007" s="356"/>
      <c r="D1007" s="356"/>
      <c r="E1007" s="356"/>
      <c r="F1007" s="357"/>
      <c r="G1007" s="358"/>
    </row>
    <row r="1008" spans="1:7" ht="25.5" hidden="1">
      <c r="A1008" s="354"/>
      <c r="B1008" s="408" t="s">
        <v>935</v>
      </c>
      <c r="C1008" s="356"/>
      <c r="D1008" s="356"/>
      <c r="E1008" s="356"/>
      <c r="F1008" s="357"/>
      <c r="G1008" s="358"/>
    </row>
    <row r="1009" spans="1:7" ht="12.75" hidden="1">
      <c r="A1009" s="354"/>
      <c r="B1009" s="360" t="s">
        <v>843</v>
      </c>
      <c r="C1009" s="385">
        <v>0</v>
      </c>
      <c r="D1009" s="385">
        <v>0</v>
      </c>
      <c r="E1009" s="385">
        <v>0</v>
      </c>
      <c r="F1009" s="353" t="e">
        <v>#DIV/0!</v>
      </c>
      <c r="G1009" s="312">
        <v>0</v>
      </c>
    </row>
    <row r="1010" spans="1:7" ht="25.5" hidden="1">
      <c r="A1010" s="354"/>
      <c r="B1010" s="386" t="s">
        <v>844</v>
      </c>
      <c r="C1010" s="387">
        <v>0</v>
      </c>
      <c r="D1010" s="356">
        <v>0</v>
      </c>
      <c r="E1010" s="356">
        <v>0</v>
      </c>
      <c r="F1010" s="357">
        <v>0</v>
      </c>
      <c r="G1010" s="358">
        <v>0</v>
      </c>
    </row>
    <row r="1011" spans="1:7" ht="12.75" hidden="1">
      <c r="A1011" s="354"/>
      <c r="B1011" s="372" t="s">
        <v>861</v>
      </c>
      <c r="C1011" s="387">
        <v>0</v>
      </c>
      <c r="D1011" s="356">
        <v>0</v>
      </c>
      <c r="E1011" s="356">
        <v>0</v>
      </c>
      <c r="F1011" s="357" t="e">
        <v>#DIV/0!</v>
      </c>
      <c r="G1011" s="358">
        <v>0</v>
      </c>
    </row>
    <row r="1012" spans="1:7" ht="12.75" hidden="1">
      <c r="A1012" s="354"/>
      <c r="B1012" s="372" t="s">
        <v>862</v>
      </c>
      <c r="C1012" s="387">
        <v>0</v>
      </c>
      <c r="D1012" s="387">
        <v>0</v>
      </c>
      <c r="E1012" s="387">
        <v>0</v>
      </c>
      <c r="F1012" s="357" t="e">
        <v>#DIV/0!</v>
      </c>
      <c r="G1012" s="358">
        <v>0</v>
      </c>
    </row>
    <row r="1013" spans="1:7" ht="12.75" hidden="1">
      <c r="A1013" s="354"/>
      <c r="B1013" s="368" t="s">
        <v>863</v>
      </c>
      <c r="C1013" s="387">
        <v>0</v>
      </c>
      <c r="D1013" s="387">
        <v>0</v>
      </c>
      <c r="E1013" s="387">
        <v>0</v>
      </c>
      <c r="F1013" s="357" t="e">
        <v>#DIV/0!</v>
      </c>
      <c r="G1013" s="358">
        <v>0</v>
      </c>
    </row>
    <row r="1014" spans="1:7" ht="12.75" hidden="1">
      <c r="A1014" s="354"/>
      <c r="B1014" s="389" t="s">
        <v>864</v>
      </c>
      <c r="C1014" s="387">
        <v>0</v>
      </c>
      <c r="D1014" s="387">
        <v>0</v>
      </c>
      <c r="E1014" s="387">
        <v>0</v>
      </c>
      <c r="F1014" s="357" t="e">
        <v>#DIV/0!</v>
      </c>
      <c r="G1014" s="358">
        <v>0</v>
      </c>
    </row>
    <row r="1015" spans="1:7" ht="51" hidden="1">
      <c r="A1015" s="354"/>
      <c r="B1015" s="399" t="s">
        <v>872</v>
      </c>
      <c r="C1015" s="387">
        <v>0</v>
      </c>
      <c r="D1015" s="387">
        <v>0</v>
      </c>
      <c r="E1015" s="387">
        <v>0</v>
      </c>
      <c r="F1015" s="357" t="e">
        <v>#DIV/0!</v>
      </c>
      <c r="G1015" s="358">
        <v>0</v>
      </c>
    </row>
    <row r="1016" spans="1:7" ht="51" hidden="1">
      <c r="A1016" s="354"/>
      <c r="B1016" s="397" t="s">
        <v>921</v>
      </c>
      <c r="C1016" s="387">
        <v>0</v>
      </c>
      <c r="D1016" s="356">
        <v>0</v>
      </c>
      <c r="E1016" s="356">
        <v>0</v>
      </c>
      <c r="F1016" s="357" t="e">
        <v>#DIV/0!</v>
      </c>
      <c r="G1016" s="358">
        <v>0</v>
      </c>
    </row>
    <row r="1017" spans="1:7" ht="12.75" hidden="1">
      <c r="A1017" s="354"/>
      <c r="B1017" s="372" t="s">
        <v>845</v>
      </c>
      <c r="C1017" s="387">
        <v>0</v>
      </c>
      <c r="D1017" s="387">
        <v>0</v>
      </c>
      <c r="E1017" s="387">
        <v>0</v>
      </c>
      <c r="F1017" s="357" t="e">
        <v>#DIV/0!</v>
      </c>
      <c r="G1017" s="358">
        <v>0</v>
      </c>
    </row>
    <row r="1018" spans="1:7" ht="25.5" hidden="1">
      <c r="A1018" s="354"/>
      <c r="B1018" s="374" t="s">
        <v>846</v>
      </c>
      <c r="C1018" s="387">
        <v>0</v>
      </c>
      <c r="D1018" s="356">
        <v>0</v>
      </c>
      <c r="E1018" s="356">
        <v>0</v>
      </c>
      <c r="F1018" s="357" t="e">
        <v>#DIV/0!</v>
      </c>
      <c r="G1018" s="358">
        <v>0</v>
      </c>
    </row>
    <row r="1019" spans="1:7" ht="12.75" hidden="1">
      <c r="A1019" s="354"/>
      <c r="B1019" s="360" t="s">
        <v>847</v>
      </c>
      <c r="C1019" s="351">
        <v>0</v>
      </c>
      <c r="D1019" s="351">
        <v>0</v>
      </c>
      <c r="E1019" s="351">
        <v>0</v>
      </c>
      <c r="F1019" s="353" t="e">
        <v>#DIV/0!</v>
      </c>
      <c r="G1019" s="312">
        <v>0</v>
      </c>
    </row>
    <row r="1020" spans="1:7" ht="12.75" hidden="1">
      <c r="A1020" s="354"/>
      <c r="B1020" s="372" t="s">
        <v>848</v>
      </c>
      <c r="C1020" s="387">
        <v>0</v>
      </c>
      <c r="D1020" s="387">
        <v>0</v>
      </c>
      <c r="E1020" s="387">
        <v>0</v>
      </c>
      <c r="F1020" s="357" t="e">
        <v>#DIV/0!</v>
      </c>
      <c r="G1020" s="358">
        <v>0</v>
      </c>
    </row>
    <row r="1021" spans="1:7" ht="12.75" hidden="1">
      <c r="A1021" s="354"/>
      <c r="B1021" s="368" t="s">
        <v>849</v>
      </c>
      <c r="C1021" s="387">
        <v>0</v>
      </c>
      <c r="D1021" s="387">
        <v>0</v>
      </c>
      <c r="E1021" s="387">
        <v>0</v>
      </c>
      <c r="F1021" s="357" t="e">
        <v>#DIV/0!</v>
      </c>
      <c r="G1021" s="358">
        <v>0</v>
      </c>
    </row>
    <row r="1022" spans="1:7" ht="12.75" hidden="1">
      <c r="A1022" s="354"/>
      <c r="B1022" s="389" t="s">
        <v>850</v>
      </c>
      <c r="C1022" s="387">
        <v>0</v>
      </c>
      <c r="D1022" s="356">
        <v>0</v>
      </c>
      <c r="E1022" s="356">
        <v>0</v>
      </c>
      <c r="F1022" s="357" t="e">
        <v>#DIV/0!</v>
      </c>
      <c r="G1022" s="358">
        <v>0</v>
      </c>
    </row>
    <row r="1023" spans="1:7" ht="12.75" hidden="1">
      <c r="A1023" s="354"/>
      <c r="B1023" s="394" t="s">
        <v>851</v>
      </c>
      <c r="C1023" s="387">
        <v>0</v>
      </c>
      <c r="D1023" s="356">
        <v>0</v>
      </c>
      <c r="E1023" s="356">
        <v>0</v>
      </c>
      <c r="F1023" s="357" t="e">
        <v>#DIV/0!</v>
      </c>
      <c r="G1023" s="358">
        <v>0</v>
      </c>
    </row>
    <row r="1024" spans="1:7" ht="12.75" hidden="1">
      <c r="A1024" s="354"/>
      <c r="B1024" s="389" t="s">
        <v>852</v>
      </c>
      <c r="C1024" s="387">
        <v>0</v>
      </c>
      <c r="D1024" s="356">
        <v>0</v>
      </c>
      <c r="E1024" s="356">
        <v>0</v>
      </c>
      <c r="F1024" s="357" t="e">
        <v>#DIV/0!</v>
      </c>
      <c r="G1024" s="358">
        <v>0</v>
      </c>
    </row>
    <row r="1025" spans="1:7" ht="12.75" hidden="1">
      <c r="A1025" s="354"/>
      <c r="B1025" s="368" t="s">
        <v>893</v>
      </c>
      <c r="C1025" s="387">
        <v>0</v>
      </c>
      <c r="D1025" s="356"/>
      <c r="E1025" s="356"/>
      <c r="F1025" s="357" t="e">
        <v>#DIV/0!</v>
      </c>
      <c r="G1025" s="358">
        <v>0</v>
      </c>
    </row>
    <row r="1026" spans="1:7" ht="12.75" hidden="1">
      <c r="A1026" s="354"/>
      <c r="B1026" s="368" t="s">
        <v>853</v>
      </c>
      <c r="C1026" s="387">
        <v>0</v>
      </c>
      <c r="D1026" s="387">
        <v>0</v>
      </c>
      <c r="E1026" s="387">
        <v>0</v>
      </c>
      <c r="F1026" s="357" t="e">
        <v>#DIV/0!</v>
      </c>
      <c r="G1026" s="358">
        <v>0</v>
      </c>
    </row>
    <row r="1027" spans="1:7" ht="12.75" hidden="1">
      <c r="A1027" s="354"/>
      <c r="B1027" s="389" t="s">
        <v>874</v>
      </c>
      <c r="C1027" s="387">
        <v>0</v>
      </c>
      <c r="D1027" s="356">
        <v>0</v>
      </c>
      <c r="E1027" s="356">
        <v>0</v>
      </c>
      <c r="F1027" s="357" t="e">
        <v>#DIV/0!</v>
      </c>
      <c r="G1027" s="358">
        <v>0</v>
      </c>
    </row>
    <row r="1028" spans="1:7" ht="12.75" hidden="1">
      <c r="A1028" s="354"/>
      <c r="B1028" s="389" t="s">
        <v>854</v>
      </c>
      <c r="C1028" s="387">
        <v>0</v>
      </c>
      <c r="D1028" s="356"/>
      <c r="E1028" s="356"/>
      <c r="F1028" s="357" t="e">
        <v>#DIV/0!</v>
      </c>
      <c r="G1028" s="358">
        <v>0</v>
      </c>
    </row>
    <row r="1029" spans="1:7" ht="12.75" hidden="1">
      <c r="A1029" s="354"/>
      <c r="B1029" s="374" t="s">
        <v>796</v>
      </c>
      <c r="C1029" s="387">
        <v>0</v>
      </c>
      <c r="D1029" s="387">
        <v>0</v>
      </c>
      <c r="E1029" s="387">
        <v>0</v>
      </c>
      <c r="F1029" s="357" t="e">
        <v>#DIV/0!</v>
      </c>
      <c r="G1029" s="358">
        <v>0</v>
      </c>
    </row>
    <row r="1030" spans="1:7" ht="25.5" hidden="1">
      <c r="A1030" s="354"/>
      <c r="B1030" s="369" t="s">
        <v>875</v>
      </c>
      <c r="C1030" s="387">
        <v>0</v>
      </c>
      <c r="D1030" s="387">
        <v>0</v>
      </c>
      <c r="E1030" s="387">
        <v>0</v>
      </c>
      <c r="F1030" s="357" t="e">
        <v>#DIV/0!</v>
      </c>
      <c r="G1030" s="358">
        <v>0</v>
      </c>
    </row>
    <row r="1031" spans="1:7" ht="38.25" hidden="1">
      <c r="A1031" s="354"/>
      <c r="B1031" s="399" t="s">
        <v>897</v>
      </c>
      <c r="C1031" s="387">
        <v>0</v>
      </c>
      <c r="D1031" s="387">
        <v>0</v>
      </c>
      <c r="E1031" s="387">
        <v>0</v>
      </c>
      <c r="F1031" s="357" t="e">
        <v>#DIV/0!</v>
      </c>
      <c r="G1031" s="358">
        <v>0</v>
      </c>
    </row>
    <row r="1032" spans="1:7" ht="39" customHeight="1" hidden="1">
      <c r="A1032" s="354"/>
      <c r="B1032" s="397" t="s">
        <v>936</v>
      </c>
      <c r="C1032" s="387">
        <v>0</v>
      </c>
      <c r="D1032" s="356">
        <v>0</v>
      </c>
      <c r="E1032" s="356">
        <v>0</v>
      </c>
      <c r="F1032" s="357" t="e">
        <v>#DIV/0!</v>
      </c>
      <c r="G1032" s="358">
        <v>0</v>
      </c>
    </row>
    <row r="1033" spans="1:7" ht="12.75" hidden="1">
      <c r="A1033" s="354"/>
      <c r="B1033" s="372" t="s">
        <v>801</v>
      </c>
      <c r="C1033" s="387">
        <v>0</v>
      </c>
      <c r="D1033" s="387">
        <v>0</v>
      </c>
      <c r="E1033" s="387">
        <v>0</v>
      </c>
      <c r="F1033" s="357" t="e">
        <v>#DIV/0!</v>
      </c>
      <c r="G1033" s="358">
        <v>0</v>
      </c>
    </row>
    <row r="1034" spans="1:7" ht="12.75" hidden="1">
      <c r="A1034" s="354"/>
      <c r="B1034" s="368" t="s">
        <v>855</v>
      </c>
      <c r="C1034" s="387">
        <v>0</v>
      </c>
      <c r="D1034" s="356">
        <v>0</v>
      </c>
      <c r="E1034" s="356">
        <v>0</v>
      </c>
      <c r="F1034" s="357" t="e">
        <v>#DIV/0!</v>
      </c>
      <c r="G1034" s="358">
        <v>0</v>
      </c>
    </row>
    <row r="1035" spans="1:7" ht="12.75" hidden="1">
      <c r="A1035" s="354"/>
      <c r="B1035" s="364" t="s">
        <v>378</v>
      </c>
      <c r="C1035" s="387">
        <v>0</v>
      </c>
      <c r="D1035" s="387">
        <v>0</v>
      </c>
      <c r="E1035" s="387" t="s">
        <v>374</v>
      </c>
      <c r="F1035" s="357" t="s">
        <v>374</v>
      </c>
      <c r="G1035" s="356" t="s">
        <v>374</v>
      </c>
    </row>
    <row r="1036" spans="1:7" ht="12.75" hidden="1">
      <c r="A1036" s="354"/>
      <c r="B1036" s="364" t="s">
        <v>379</v>
      </c>
      <c r="C1036" s="387">
        <v>0</v>
      </c>
      <c r="D1036" s="387">
        <v>0</v>
      </c>
      <c r="E1036" s="387">
        <v>0</v>
      </c>
      <c r="F1036" s="357" t="s">
        <v>374</v>
      </c>
      <c r="G1036" s="358">
        <v>0</v>
      </c>
    </row>
    <row r="1037" spans="1:7" ht="12.75" hidden="1">
      <c r="A1037" s="354"/>
      <c r="B1037" s="372" t="s">
        <v>498</v>
      </c>
      <c r="C1037" s="387">
        <v>0</v>
      </c>
      <c r="D1037" s="387">
        <v>0</v>
      </c>
      <c r="E1037" s="387">
        <v>0</v>
      </c>
      <c r="F1037" s="357" t="s">
        <v>374</v>
      </c>
      <c r="G1037" s="358">
        <v>0</v>
      </c>
    </row>
    <row r="1038" spans="1:7" ht="51" hidden="1">
      <c r="A1038" s="354"/>
      <c r="B1038" s="374" t="s">
        <v>879</v>
      </c>
      <c r="C1038" s="356">
        <v>0</v>
      </c>
      <c r="D1038" s="356">
        <v>0</v>
      </c>
      <c r="E1038" s="356">
        <v>0</v>
      </c>
      <c r="F1038" s="357" t="s">
        <v>374</v>
      </c>
      <c r="G1038" s="358">
        <v>0</v>
      </c>
    </row>
    <row r="1039" spans="1:7" ht="12.75" hidden="1">
      <c r="A1039" s="354"/>
      <c r="B1039" s="360"/>
      <c r="C1039" s="351"/>
      <c r="D1039" s="356"/>
      <c r="E1039" s="356"/>
      <c r="F1039" s="357"/>
      <c r="G1039" s="358"/>
    </row>
    <row r="1040" spans="1:7" ht="12.75">
      <c r="A1040" s="354"/>
      <c r="B1040" s="359" t="s">
        <v>937</v>
      </c>
      <c r="C1040" s="351"/>
      <c r="D1040" s="356"/>
      <c r="E1040" s="356"/>
      <c r="F1040" s="357"/>
      <c r="G1040" s="358"/>
    </row>
    <row r="1041" spans="1:7" ht="12.75">
      <c r="A1041" s="354"/>
      <c r="B1041" s="360" t="s">
        <v>843</v>
      </c>
      <c r="C1041" s="385">
        <v>11300867</v>
      </c>
      <c r="D1041" s="385">
        <v>676354</v>
      </c>
      <c r="E1041" s="385">
        <v>676019</v>
      </c>
      <c r="F1041" s="353">
        <v>5.982010052857007</v>
      </c>
      <c r="G1041" s="312">
        <v>676019</v>
      </c>
    </row>
    <row r="1042" spans="1:7" ht="25.5">
      <c r="A1042" s="354"/>
      <c r="B1042" s="386" t="s">
        <v>844</v>
      </c>
      <c r="C1042" s="387">
        <v>4024</v>
      </c>
      <c r="D1042" s="356">
        <v>335</v>
      </c>
      <c r="E1042" s="356">
        <v>0</v>
      </c>
      <c r="F1042" s="357">
        <v>0</v>
      </c>
      <c r="G1042" s="358">
        <v>0</v>
      </c>
    </row>
    <row r="1043" spans="1:7" ht="12.75" hidden="1">
      <c r="A1043" s="354"/>
      <c r="B1043" s="372" t="s">
        <v>861</v>
      </c>
      <c r="C1043" s="387">
        <v>0</v>
      </c>
      <c r="D1043" s="356"/>
      <c r="E1043" s="356"/>
      <c r="F1043" s="357" t="e">
        <v>#DIV/0!</v>
      </c>
      <c r="G1043" s="358">
        <v>0</v>
      </c>
    </row>
    <row r="1044" spans="1:7" ht="12.75" hidden="1">
      <c r="A1044" s="354"/>
      <c r="B1044" s="386" t="s">
        <v>862</v>
      </c>
      <c r="C1044" s="387">
        <v>0</v>
      </c>
      <c r="D1044" s="387">
        <v>0</v>
      </c>
      <c r="E1044" s="387">
        <v>0</v>
      </c>
      <c r="F1044" s="357" t="e">
        <v>#DIV/0!</v>
      </c>
      <c r="G1044" s="358">
        <v>0</v>
      </c>
    </row>
    <row r="1045" spans="1:7" ht="12.75" hidden="1">
      <c r="A1045" s="354"/>
      <c r="B1045" s="368" t="s">
        <v>863</v>
      </c>
      <c r="C1045" s="387">
        <v>0</v>
      </c>
      <c r="D1045" s="387">
        <v>0</v>
      </c>
      <c r="E1045" s="387">
        <v>0</v>
      </c>
      <c r="F1045" s="357" t="e">
        <v>#DIV/0!</v>
      </c>
      <c r="G1045" s="358">
        <v>0</v>
      </c>
    </row>
    <row r="1046" spans="1:7" ht="12.75" hidden="1">
      <c r="A1046" s="354"/>
      <c r="B1046" s="389" t="s">
        <v>864</v>
      </c>
      <c r="C1046" s="387">
        <v>0</v>
      </c>
      <c r="D1046" s="387">
        <v>0</v>
      </c>
      <c r="E1046" s="387">
        <v>0</v>
      </c>
      <c r="F1046" s="357" t="e">
        <v>#DIV/0!</v>
      </c>
      <c r="G1046" s="358">
        <v>0</v>
      </c>
    </row>
    <row r="1047" spans="1:7" ht="12.75" hidden="1">
      <c r="A1047" s="354"/>
      <c r="B1047" s="399" t="s">
        <v>865</v>
      </c>
      <c r="C1047" s="387">
        <v>0</v>
      </c>
      <c r="D1047" s="387">
        <v>0</v>
      </c>
      <c r="E1047" s="387">
        <v>0</v>
      </c>
      <c r="F1047" s="357" t="e">
        <v>#DIV/0!</v>
      </c>
      <c r="G1047" s="358">
        <v>0</v>
      </c>
    </row>
    <row r="1048" spans="1:7" ht="63.75" hidden="1">
      <c r="A1048" s="354"/>
      <c r="B1048" s="397" t="s">
        <v>866</v>
      </c>
      <c r="C1048" s="387">
        <v>0</v>
      </c>
      <c r="D1048" s="356">
        <v>0</v>
      </c>
      <c r="E1048" s="356">
        <v>0</v>
      </c>
      <c r="F1048" s="357" t="e">
        <v>#DIV/0!</v>
      </c>
      <c r="G1048" s="358">
        <v>0</v>
      </c>
    </row>
    <row r="1049" spans="1:7" ht="12.75">
      <c r="A1049" s="354"/>
      <c r="B1049" s="372" t="s">
        <v>845</v>
      </c>
      <c r="C1049" s="387">
        <v>11296843</v>
      </c>
      <c r="D1049" s="387">
        <v>676019</v>
      </c>
      <c r="E1049" s="387">
        <v>676019</v>
      </c>
      <c r="F1049" s="357">
        <v>5.984140879004869</v>
      </c>
      <c r="G1049" s="358">
        <v>676019</v>
      </c>
    </row>
    <row r="1050" spans="1:7" ht="25.5">
      <c r="A1050" s="354"/>
      <c r="B1050" s="374" t="s">
        <v>846</v>
      </c>
      <c r="C1050" s="387">
        <v>11296843</v>
      </c>
      <c r="D1050" s="356">
        <v>676019</v>
      </c>
      <c r="E1050" s="356">
        <v>676019</v>
      </c>
      <c r="F1050" s="357">
        <v>5.984140879004869</v>
      </c>
      <c r="G1050" s="358">
        <v>676019</v>
      </c>
    </row>
    <row r="1051" spans="1:7" ht="12.75">
      <c r="A1051" s="354"/>
      <c r="B1051" s="360" t="s">
        <v>847</v>
      </c>
      <c r="C1051" s="351">
        <v>11300867</v>
      </c>
      <c r="D1051" s="351">
        <v>676354</v>
      </c>
      <c r="E1051" s="351">
        <v>597663</v>
      </c>
      <c r="F1051" s="353">
        <v>5.28864732236916</v>
      </c>
      <c r="G1051" s="312">
        <v>597663</v>
      </c>
    </row>
    <row r="1052" spans="1:7" ht="12.75">
      <c r="A1052" s="354"/>
      <c r="B1052" s="372" t="s">
        <v>848</v>
      </c>
      <c r="C1052" s="387">
        <v>11297867</v>
      </c>
      <c r="D1052" s="387">
        <v>676354</v>
      </c>
      <c r="E1052" s="387">
        <v>597663</v>
      </c>
      <c r="F1052" s="357">
        <v>5.290051653112928</v>
      </c>
      <c r="G1052" s="358">
        <v>597663</v>
      </c>
    </row>
    <row r="1053" spans="1:7" ht="12.75">
      <c r="A1053" s="354"/>
      <c r="B1053" s="368" t="s">
        <v>849</v>
      </c>
      <c r="C1053" s="387">
        <v>367505</v>
      </c>
      <c r="D1053" s="387">
        <v>13344</v>
      </c>
      <c r="E1053" s="387">
        <v>8926</v>
      </c>
      <c r="F1053" s="357">
        <v>2.4288104923742537</v>
      </c>
      <c r="G1053" s="358">
        <v>8926</v>
      </c>
    </row>
    <row r="1054" spans="1:7" ht="12.75">
      <c r="A1054" s="354"/>
      <c r="B1054" s="389" t="s">
        <v>850</v>
      </c>
      <c r="C1054" s="387">
        <v>247223</v>
      </c>
      <c r="D1054" s="356">
        <v>3321</v>
      </c>
      <c r="E1054" s="356">
        <v>2488</v>
      </c>
      <c r="F1054" s="357">
        <v>1.0063788563361824</v>
      </c>
      <c r="G1054" s="358">
        <v>2488</v>
      </c>
    </row>
    <row r="1055" spans="1:7" ht="12.75">
      <c r="A1055" s="354"/>
      <c r="B1055" s="394" t="s">
        <v>851</v>
      </c>
      <c r="C1055" s="387">
        <v>194794</v>
      </c>
      <c r="D1055" s="356">
        <v>3162</v>
      </c>
      <c r="E1055" s="356">
        <v>2488</v>
      </c>
      <c r="F1055" s="357">
        <v>1.2772467324455579</v>
      </c>
      <c r="G1055" s="358">
        <v>2488</v>
      </c>
    </row>
    <row r="1056" spans="1:7" ht="12.75">
      <c r="A1056" s="354"/>
      <c r="B1056" s="389" t="s">
        <v>852</v>
      </c>
      <c r="C1056" s="387">
        <v>120282</v>
      </c>
      <c r="D1056" s="356">
        <v>10023</v>
      </c>
      <c r="E1056" s="356">
        <v>6438</v>
      </c>
      <c r="F1056" s="357">
        <v>5.352421808749439</v>
      </c>
      <c r="G1056" s="358">
        <v>6438</v>
      </c>
    </row>
    <row r="1057" spans="1:7" ht="12.75" hidden="1">
      <c r="A1057" s="354"/>
      <c r="B1057" s="368" t="s">
        <v>893</v>
      </c>
      <c r="C1057" s="387">
        <v>0</v>
      </c>
      <c r="D1057" s="356"/>
      <c r="E1057" s="356"/>
      <c r="F1057" s="357" t="e">
        <v>#DIV/0!</v>
      </c>
      <c r="G1057" s="358">
        <v>0</v>
      </c>
    </row>
    <row r="1058" spans="1:7" ht="12.75">
      <c r="A1058" s="354"/>
      <c r="B1058" s="368" t="s">
        <v>853</v>
      </c>
      <c r="C1058" s="387">
        <v>10930362</v>
      </c>
      <c r="D1058" s="387">
        <v>663010</v>
      </c>
      <c r="E1058" s="387">
        <v>588737</v>
      </c>
      <c r="F1058" s="357">
        <v>5.3862534470496035</v>
      </c>
      <c r="G1058" s="358">
        <v>588737</v>
      </c>
    </row>
    <row r="1059" spans="1:7" ht="12.75">
      <c r="A1059" s="354"/>
      <c r="B1059" s="389" t="s">
        <v>874</v>
      </c>
      <c r="C1059" s="387">
        <v>10930362</v>
      </c>
      <c r="D1059" s="356">
        <v>663010</v>
      </c>
      <c r="E1059" s="356">
        <v>588737</v>
      </c>
      <c r="F1059" s="357">
        <v>5.3862534470496035</v>
      </c>
      <c r="G1059" s="358">
        <v>588737</v>
      </c>
    </row>
    <row r="1060" spans="1:7" ht="12.75" hidden="1">
      <c r="A1060" s="354"/>
      <c r="B1060" s="389" t="s">
        <v>854</v>
      </c>
      <c r="C1060" s="387">
        <v>0</v>
      </c>
      <c r="D1060" s="356"/>
      <c r="E1060" s="356"/>
      <c r="F1060" s="357" t="e">
        <v>#DIV/0!</v>
      </c>
      <c r="G1060" s="358">
        <v>0</v>
      </c>
    </row>
    <row r="1061" spans="1:7" ht="12.75">
      <c r="A1061" s="354"/>
      <c r="B1061" s="372" t="s">
        <v>801</v>
      </c>
      <c r="C1061" s="387">
        <v>3000</v>
      </c>
      <c r="D1061" s="387">
        <v>0</v>
      </c>
      <c r="E1061" s="387">
        <v>0</v>
      </c>
      <c r="F1061" s="357">
        <v>0</v>
      </c>
      <c r="G1061" s="358">
        <v>0</v>
      </c>
    </row>
    <row r="1062" spans="1:7" ht="12.75">
      <c r="A1062" s="354"/>
      <c r="B1062" s="368" t="s">
        <v>855</v>
      </c>
      <c r="C1062" s="387">
        <v>3000</v>
      </c>
      <c r="D1062" s="356">
        <v>0</v>
      </c>
      <c r="E1062" s="356">
        <v>0</v>
      </c>
      <c r="F1062" s="357">
        <v>0</v>
      </c>
      <c r="G1062" s="358">
        <v>0</v>
      </c>
    </row>
    <row r="1063" spans="1:7" ht="12.75" hidden="1">
      <c r="A1063" s="354"/>
      <c r="B1063" s="364" t="s">
        <v>378</v>
      </c>
      <c r="C1063" s="387">
        <v>0</v>
      </c>
      <c r="D1063" s="387">
        <v>0</v>
      </c>
      <c r="E1063" s="387" t="s">
        <v>374</v>
      </c>
      <c r="F1063" s="357" t="s">
        <v>374</v>
      </c>
      <c r="G1063" s="356" t="s">
        <v>374</v>
      </c>
    </row>
    <row r="1064" spans="1:7" ht="12.75" hidden="1">
      <c r="A1064" s="354"/>
      <c r="B1064" s="364" t="s">
        <v>379</v>
      </c>
      <c r="C1064" s="387">
        <v>0</v>
      </c>
      <c r="D1064" s="387">
        <v>0</v>
      </c>
      <c r="E1064" s="387">
        <v>0</v>
      </c>
      <c r="F1064" s="357" t="s">
        <v>374</v>
      </c>
      <c r="G1064" s="358">
        <v>0</v>
      </c>
    </row>
    <row r="1065" spans="1:7" ht="12.75" hidden="1">
      <c r="A1065" s="354"/>
      <c r="B1065" s="372" t="s">
        <v>498</v>
      </c>
      <c r="C1065" s="387">
        <v>0</v>
      </c>
      <c r="D1065" s="387">
        <v>0</v>
      </c>
      <c r="E1065" s="387">
        <v>0</v>
      </c>
      <c r="F1065" s="357" t="s">
        <v>374</v>
      </c>
      <c r="G1065" s="358">
        <v>0</v>
      </c>
    </row>
    <row r="1066" spans="1:7" ht="39" customHeight="1" hidden="1">
      <c r="A1066" s="354"/>
      <c r="B1066" s="374" t="s">
        <v>859</v>
      </c>
      <c r="C1066" s="387">
        <v>0</v>
      </c>
      <c r="D1066" s="356">
        <v>0</v>
      </c>
      <c r="E1066" s="356">
        <v>0</v>
      </c>
      <c r="F1066" s="357" t="s">
        <v>374</v>
      </c>
      <c r="G1066" s="358">
        <v>0</v>
      </c>
    </row>
    <row r="1067" spans="1:7" ht="12.75">
      <c r="A1067" s="354"/>
      <c r="B1067" s="355"/>
      <c r="C1067" s="356"/>
      <c r="D1067" s="356"/>
      <c r="E1067" s="356"/>
      <c r="F1067" s="357"/>
      <c r="G1067" s="358"/>
    </row>
    <row r="1068" spans="1:7" ht="25.5">
      <c r="A1068" s="354"/>
      <c r="B1068" s="408" t="s">
        <v>938</v>
      </c>
      <c r="C1068" s="356"/>
      <c r="D1068" s="356"/>
      <c r="E1068" s="356"/>
      <c r="F1068" s="357"/>
      <c r="G1068" s="358"/>
    </row>
    <row r="1069" spans="1:7" ht="17.25" customHeight="1">
      <c r="A1069" s="354"/>
      <c r="B1069" s="360" t="s">
        <v>843</v>
      </c>
      <c r="C1069" s="385">
        <v>2043344</v>
      </c>
      <c r="D1069" s="385">
        <v>135663</v>
      </c>
      <c r="E1069" s="385">
        <v>135663</v>
      </c>
      <c r="F1069" s="353">
        <v>6.63926387333704</v>
      </c>
      <c r="G1069" s="312">
        <v>135663</v>
      </c>
    </row>
    <row r="1070" spans="1:7" ht="25.5" hidden="1">
      <c r="A1070" s="354"/>
      <c r="B1070" s="386" t="s">
        <v>844</v>
      </c>
      <c r="C1070" s="387">
        <v>0</v>
      </c>
      <c r="D1070" s="356">
        <v>0</v>
      </c>
      <c r="E1070" s="356">
        <v>0</v>
      </c>
      <c r="F1070" s="357">
        <v>0</v>
      </c>
      <c r="G1070" s="358">
        <v>0</v>
      </c>
    </row>
    <row r="1071" spans="1:7" ht="12.75" hidden="1">
      <c r="A1071" s="354"/>
      <c r="B1071" s="372" t="s">
        <v>861</v>
      </c>
      <c r="C1071" s="387">
        <v>0</v>
      </c>
      <c r="D1071" s="356">
        <v>0</v>
      </c>
      <c r="E1071" s="356">
        <v>0</v>
      </c>
      <c r="F1071" s="357" t="e">
        <v>#DIV/0!</v>
      </c>
      <c r="G1071" s="358">
        <v>0</v>
      </c>
    </row>
    <row r="1072" spans="1:7" ht="12.75" hidden="1">
      <c r="A1072" s="354"/>
      <c r="B1072" s="386" t="s">
        <v>862</v>
      </c>
      <c r="C1072" s="387">
        <v>0</v>
      </c>
      <c r="D1072" s="387">
        <v>0</v>
      </c>
      <c r="E1072" s="387">
        <v>0</v>
      </c>
      <c r="F1072" s="357" t="e">
        <v>#DIV/0!</v>
      </c>
      <c r="G1072" s="358">
        <v>0</v>
      </c>
    </row>
    <row r="1073" spans="1:7" ht="12.75" hidden="1">
      <c r="A1073" s="354"/>
      <c r="B1073" s="368" t="s">
        <v>863</v>
      </c>
      <c r="C1073" s="387">
        <v>0</v>
      </c>
      <c r="D1073" s="387">
        <v>0</v>
      </c>
      <c r="E1073" s="387">
        <v>0</v>
      </c>
      <c r="F1073" s="357" t="e">
        <v>#DIV/0!</v>
      </c>
      <c r="G1073" s="358">
        <v>0</v>
      </c>
    </row>
    <row r="1074" spans="1:7" ht="12.75" customHeight="1" hidden="1">
      <c r="A1074" s="354"/>
      <c r="B1074" s="369" t="s">
        <v>864</v>
      </c>
      <c r="C1074" s="387">
        <v>0</v>
      </c>
      <c r="D1074" s="387">
        <v>0</v>
      </c>
      <c r="E1074" s="387">
        <v>0</v>
      </c>
      <c r="F1074" s="357" t="e">
        <v>#DIV/0!</v>
      </c>
      <c r="G1074" s="358">
        <v>0</v>
      </c>
    </row>
    <row r="1075" spans="1:7" ht="12.75" hidden="1">
      <c r="A1075" s="354"/>
      <c r="B1075" s="399" t="s">
        <v>865</v>
      </c>
      <c r="C1075" s="387">
        <v>0</v>
      </c>
      <c r="D1075" s="387">
        <v>0</v>
      </c>
      <c r="E1075" s="387">
        <v>0</v>
      </c>
      <c r="F1075" s="357" t="e">
        <v>#DIV/0!</v>
      </c>
      <c r="G1075" s="358">
        <v>0</v>
      </c>
    </row>
    <row r="1076" spans="1:7" ht="63.75" hidden="1">
      <c r="A1076" s="354"/>
      <c r="B1076" s="397" t="s">
        <v>866</v>
      </c>
      <c r="C1076" s="387">
        <v>0</v>
      </c>
      <c r="D1076" s="387">
        <v>0</v>
      </c>
      <c r="E1076" s="387">
        <v>0</v>
      </c>
      <c r="F1076" s="357" t="e">
        <v>#DIV/0!</v>
      </c>
      <c r="G1076" s="358">
        <v>0</v>
      </c>
    </row>
    <row r="1077" spans="1:7" ht="12.75">
      <c r="A1077" s="354"/>
      <c r="B1077" s="372" t="s">
        <v>845</v>
      </c>
      <c r="C1077" s="387">
        <v>2043344</v>
      </c>
      <c r="D1077" s="387">
        <v>135663</v>
      </c>
      <c r="E1077" s="387">
        <v>135663</v>
      </c>
      <c r="F1077" s="357">
        <v>6.63926387333704</v>
      </c>
      <c r="G1077" s="358">
        <v>135663</v>
      </c>
    </row>
    <row r="1078" spans="1:7" ht="25.5">
      <c r="A1078" s="354"/>
      <c r="B1078" s="374" t="s">
        <v>846</v>
      </c>
      <c r="C1078" s="387">
        <v>2043344</v>
      </c>
      <c r="D1078" s="356">
        <v>135663</v>
      </c>
      <c r="E1078" s="356">
        <v>135663</v>
      </c>
      <c r="F1078" s="357">
        <v>6.63926387333704</v>
      </c>
      <c r="G1078" s="358">
        <v>135663</v>
      </c>
    </row>
    <row r="1079" spans="1:7" ht="12.75">
      <c r="A1079" s="354"/>
      <c r="B1079" s="360" t="s">
        <v>847</v>
      </c>
      <c r="C1079" s="351">
        <v>2043344</v>
      </c>
      <c r="D1079" s="351">
        <v>135663</v>
      </c>
      <c r="E1079" s="351">
        <v>116457</v>
      </c>
      <c r="F1079" s="353">
        <v>5.699334032840285</v>
      </c>
      <c r="G1079" s="312">
        <v>116457</v>
      </c>
    </row>
    <row r="1080" spans="1:7" ht="12.75">
      <c r="A1080" s="354"/>
      <c r="B1080" s="372" t="s">
        <v>848</v>
      </c>
      <c r="C1080" s="387">
        <v>1983344</v>
      </c>
      <c r="D1080" s="387">
        <v>135663</v>
      </c>
      <c r="E1080" s="387">
        <v>116457</v>
      </c>
      <c r="F1080" s="357">
        <v>5.871749933445736</v>
      </c>
      <c r="G1080" s="358">
        <v>116457</v>
      </c>
    </row>
    <row r="1081" spans="1:7" ht="12.75">
      <c r="A1081" s="354"/>
      <c r="B1081" s="368" t="s">
        <v>849</v>
      </c>
      <c r="C1081" s="387">
        <v>1983344</v>
      </c>
      <c r="D1081" s="387">
        <v>135663</v>
      </c>
      <c r="E1081" s="387">
        <v>116457</v>
      </c>
      <c r="F1081" s="357">
        <v>5.871749933445736</v>
      </c>
      <c r="G1081" s="358">
        <v>116457</v>
      </c>
    </row>
    <row r="1082" spans="1:7" ht="12.75">
      <c r="A1082" s="354"/>
      <c r="B1082" s="389" t="s">
        <v>850</v>
      </c>
      <c r="C1082" s="387">
        <v>1285495</v>
      </c>
      <c r="D1082" s="356">
        <v>94968</v>
      </c>
      <c r="E1082" s="356">
        <v>81895</v>
      </c>
      <c r="F1082" s="357">
        <v>6.370697668991323</v>
      </c>
      <c r="G1082" s="358">
        <v>81895</v>
      </c>
    </row>
    <row r="1083" spans="1:7" ht="12.75">
      <c r="A1083" s="354"/>
      <c r="B1083" s="394" t="s">
        <v>851</v>
      </c>
      <c r="C1083" s="387">
        <v>981549</v>
      </c>
      <c r="D1083" s="356">
        <v>74373</v>
      </c>
      <c r="E1083" s="356">
        <v>64059</v>
      </c>
      <c r="F1083" s="357">
        <v>6.526317076376217</v>
      </c>
      <c r="G1083" s="358">
        <v>64059</v>
      </c>
    </row>
    <row r="1084" spans="1:7" ht="12.75">
      <c r="A1084" s="354"/>
      <c r="B1084" s="389" t="s">
        <v>852</v>
      </c>
      <c r="C1084" s="387">
        <v>697849</v>
      </c>
      <c r="D1084" s="356">
        <v>40695</v>
      </c>
      <c r="E1084" s="356">
        <v>34562</v>
      </c>
      <c r="F1084" s="357">
        <v>4.952647349211649</v>
      </c>
      <c r="G1084" s="358">
        <v>34562</v>
      </c>
    </row>
    <row r="1085" spans="1:7" ht="12.75" hidden="1">
      <c r="A1085" s="354"/>
      <c r="B1085" s="368" t="s">
        <v>893</v>
      </c>
      <c r="C1085" s="387">
        <v>0</v>
      </c>
      <c r="D1085" s="356"/>
      <c r="E1085" s="356"/>
      <c r="F1085" s="357" t="e">
        <v>#DIV/0!</v>
      </c>
      <c r="G1085" s="358">
        <v>0</v>
      </c>
    </row>
    <row r="1086" spans="1:7" ht="12.75" hidden="1">
      <c r="A1086" s="354"/>
      <c r="B1086" s="368" t="s">
        <v>853</v>
      </c>
      <c r="C1086" s="387">
        <v>0</v>
      </c>
      <c r="D1086" s="356"/>
      <c r="E1086" s="356"/>
      <c r="F1086" s="357" t="e">
        <v>#DIV/0!</v>
      </c>
      <c r="G1086" s="358">
        <v>0</v>
      </c>
    </row>
    <row r="1087" spans="1:7" ht="12.75" hidden="1">
      <c r="A1087" s="354"/>
      <c r="B1087" s="389" t="s">
        <v>874</v>
      </c>
      <c r="C1087" s="387">
        <v>0</v>
      </c>
      <c r="D1087" s="356"/>
      <c r="E1087" s="356"/>
      <c r="F1087" s="357" t="e">
        <v>#DIV/0!</v>
      </c>
      <c r="G1087" s="358">
        <v>0</v>
      </c>
    </row>
    <row r="1088" spans="1:7" ht="12.75" hidden="1">
      <c r="A1088" s="354"/>
      <c r="B1088" s="389" t="s">
        <v>854</v>
      </c>
      <c r="C1088" s="387">
        <v>0</v>
      </c>
      <c r="D1088" s="356"/>
      <c r="E1088" s="356"/>
      <c r="F1088" s="357" t="e">
        <v>#DIV/0!</v>
      </c>
      <c r="G1088" s="358">
        <v>0</v>
      </c>
    </row>
    <row r="1089" spans="1:7" ht="12.75">
      <c r="A1089" s="354"/>
      <c r="B1089" s="372" t="s">
        <v>801</v>
      </c>
      <c r="C1089" s="387">
        <v>60000</v>
      </c>
      <c r="D1089" s="387">
        <v>0</v>
      </c>
      <c r="E1089" s="387">
        <v>0</v>
      </c>
      <c r="F1089" s="357">
        <v>0</v>
      </c>
      <c r="G1089" s="358">
        <v>0</v>
      </c>
    </row>
    <row r="1090" spans="1:7" ht="12.75">
      <c r="A1090" s="354"/>
      <c r="B1090" s="368" t="s">
        <v>855</v>
      </c>
      <c r="C1090" s="387">
        <v>60000</v>
      </c>
      <c r="D1090" s="356">
        <v>0</v>
      </c>
      <c r="E1090" s="356">
        <v>0</v>
      </c>
      <c r="F1090" s="357">
        <v>0</v>
      </c>
      <c r="G1090" s="358">
        <v>0</v>
      </c>
    </row>
    <row r="1091" spans="1:7" ht="12.75" hidden="1">
      <c r="A1091" s="354"/>
      <c r="B1091" s="364" t="s">
        <v>378</v>
      </c>
      <c r="C1091" s="356">
        <v>0</v>
      </c>
      <c r="D1091" s="356">
        <v>0</v>
      </c>
      <c r="E1091" s="356" t="s">
        <v>374</v>
      </c>
      <c r="F1091" s="357" t="s">
        <v>374</v>
      </c>
      <c r="G1091" s="356" t="s">
        <v>374</v>
      </c>
    </row>
    <row r="1092" spans="1:7" ht="12.75" hidden="1">
      <c r="A1092" s="354"/>
      <c r="B1092" s="364" t="s">
        <v>379</v>
      </c>
      <c r="C1092" s="387">
        <v>0</v>
      </c>
      <c r="D1092" s="387">
        <v>0</v>
      </c>
      <c r="E1092" s="387">
        <v>0</v>
      </c>
      <c r="F1092" s="357" t="s">
        <v>374</v>
      </c>
      <c r="G1092" s="358">
        <v>0</v>
      </c>
    </row>
    <row r="1093" spans="1:7" ht="12.75" hidden="1">
      <c r="A1093" s="354"/>
      <c r="B1093" s="372" t="s">
        <v>383</v>
      </c>
      <c r="C1093" s="387">
        <v>0</v>
      </c>
      <c r="D1093" s="387">
        <v>0</v>
      </c>
      <c r="E1093" s="387">
        <v>0</v>
      </c>
      <c r="F1093" s="357" t="e">
        <v>#DIV/0!</v>
      </c>
      <c r="G1093" s="358">
        <v>0</v>
      </c>
    </row>
    <row r="1094" spans="1:7" ht="12.75" hidden="1">
      <c r="A1094" s="354"/>
      <c r="B1094" s="372" t="s">
        <v>384</v>
      </c>
      <c r="C1094" s="387">
        <v>0</v>
      </c>
      <c r="D1094" s="387">
        <v>0</v>
      </c>
      <c r="E1094" s="387">
        <v>0</v>
      </c>
      <c r="F1094" s="357" t="e">
        <v>#DIV/0!</v>
      </c>
      <c r="G1094" s="358">
        <v>0</v>
      </c>
    </row>
    <row r="1095" spans="1:7" ht="12.75" hidden="1">
      <c r="A1095" s="354"/>
      <c r="B1095" s="372" t="s">
        <v>498</v>
      </c>
      <c r="C1095" s="387">
        <v>0</v>
      </c>
      <c r="D1095" s="387">
        <v>0</v>
      </c>
      <c r="E1095" s="387">
        <v>0</v>
      </c>
      <c r="F1095" s="357" t="s">
        <v>374</v>
      </c>
      <c r="G1095" s="358">
        <v>0</v>
      </c>
    </row>
    <row r="1096" spans="1:7" ht="38.25" hidden="1">
      <c r="A1096" s="354"/>
      <c r="B1096" s="374" t="s">
        <v>939</v>
      </c>
      <c r="C1096" s="387">
        <v>0</v>
      </c>
      <c r="D1096" s="356">
        <v>0</v>
      </c>
      <c r="E1096" s="356">
        <v>0</v>
      </c>
      <c r="F1096" s="357" t="s">
        <v>374</v>
      </c>
      <c r="G1096" s="358">
        <v>0</v>
      </c>
    </row>
    <row r="1097" spans="1:7" ht="12.75">
      <c r="A1097" s="354"/>
      <c r="B1097" s="374"/>
      <c r="C1097" s="387"/>
      <c r="D1097" s="356"/>
      <c r="E1097" s="356"/>
      <c r="F1097" s="357"/>
      <c r="G1097" s="358"/>
    </row>
    <row r="1098" spans="1:7" ht="25.5">
      <c r="A1098" s="354"/>
      <c r="B1098" s="407" t="s">
        <v>940</v>
      </c>
      <c r="C1098" s="387"/>
      <c r="D1098" s="356"/>
      <c r="E1098" s="356"/>
      <c r="F1098" s="357"/>
      <c r="G1098" s="358"/>
    </row>
    <row r="1099" spans="1:7" ht="12.75">
      <c r="A1099" s="354"/>
      <c r="B1099" s="360" t="s">
        <v>843</v>
      </c>
      <c r="C1099" s="385">
        <v>45973755</v>
      </c>
      <c r="D1099" s="385">
        <v>8058816</v>
      </c>
      <c r="E1099" s="385">
        <v>8053294</v>
      </c>
      <c r="F1099" s="353">
        <v>17.51715516820412</v>
      </c>
      <c r="G1099" s="312">
        <v>8053294</v>
      </c>
    </row>
    <row r="1100" spans="1:7" ht="25.5">
      <c r="A1100" s="354"/>
      <c r="B1100" s="386" t="s">
        <v>844</v>
      </c>
      <c r="C1100" s="387">
        <v>94170</v>
      </c>
      <c r="D1100" s="356">
        <v>0</v>
      </c>
      <c r="E1100" s="356">
        <v>141</v>
      </c>
      <c r="F1100" s="357">
        <v>0</v>
      </c>
      <c r="G1100" s="358">
        <v>141</v>
      </c>
    </row>
    <row r="1101" spans="1:7" ht="12.75">
      <c r="A1101" s="354"/>
      <c r="B1101" s="372" t="s">
        <v>861</v>
      </c>
      <c r="C1101" s="387">
        <v>1458048</v>
      </c>
      <c r="D1101" s="387">
        <v>34619</v>
      </c>
      <c r="E1101" s="387">
        <v>28956</v>
      </c>
      <c r="F1101" s="357">
        <v>1.9859428496181195</v>
      </c>
      <c r="G1101" s="358">
        <v>28956</v>
      </c>
    </row>
    <row r="1102" spans="1:7" ht="25.5" hidden="1">
      <c r="A1102" s="354"/>
      <c r="B1102" s="374" t="s">
        <v>882</v>
      </c>
      <c r="C1102" s="387">
        <v>0</v>
      </c>
      <c r="D1102" s="356">
        <v>0</v>
      </c>
      <c r="E1102" s="356">
        <v>0</v>
      </c>
      <c r="F1102" s="357" t="e">
        <v>#DIV/0!</v>
      </c>
      <c r="G1102" s="358">
        <v>0</v>
      </c>
    </row>
    <row r="1103" spans="1:7" ht="12.75">
      <c r="A1103" s="354"/>
      <c r="B1103" s="386" t="s">
        <v>862</v>
      </c>
      <c r="C1103" s="387">
        <v>1408207</v>
      </c>
      <c r="D1103" s="387">
        <v>0</v>
      </c>
      <c r="E1103" s="387">
        <v>0</v>
      </c>
      <c r="F1103" s="357">
        <v>0</v>
      </c>
      <c r="G1103" s="358">
        <v>0</v>
      </c>
    </row>
    <row r="1104" spans="1:7" ht="12.75">
      <c r="A1104" s="354"/>
      <c r="B1104" s="368" t="s">
        <v>863</v>
      </c>
      <c r="C1104" s="387">
        <v>1408207</v>
      </c>
      <c r="D1104" s="387">
        <v>0</v>
      </c>
      <c r="E1104" s="387">
        <v>0</v>
      </c>
      <c r="F1104" s="357">
        <v>0</v>
      </c>
      <c r="G1104" s="358">
        <v>0</v>
      </c>
    </row>
    <row r="1105" spans="1:7" ht="12.75">
      <c r="A1105" s="354"/>
      <c r="B1105" s="389" t="s">
        <v>864</v>
      </c>
      <c r="C1105" s="387">
        <v>1408207</v>
      </c>
      <c r="D1105" s="387">
        <v>0</v>
      </c>
      <c r="E1105" s="387">
        <v>0</v>
      </c>
      <c r="F1105" s="357">
        <v>0</v>
      </c>
      <c r="G1105" s="358">
        <v>0</v>
      </c>
    </row>
    <row r="1106" spans="1:7" ht="51">
      <c r="A1106" s="354"/>
      <c r="B1106" s="399" t="s">
        <v>872</v>
      </c>
      <c r="C1106" s="387">
        <v>1408207</v>
      </c>
      <c r="D1106" s="387">
        <v>0</v>
      </c>
      <c r="E1106" s="387">
        <v>0</v>
      </c>
      <c r="F1106" s="357">
        <v>0</v>
      </c>
      <c r="G1106" s="358">
        <v>0</v>
      </c>
    </row>
    <row r="1107" spans="1:7" ht="63.75">
      <c r="A1107" s="354"/>
      <c r="B1107" s="397" t="s">
        <v>941</v>
      </c>
      <c r="C1107" s="387">
        <v>1408207</v>
      </c>
      <c r="D1107" s="387">
        <v>0</v>
      </c>
      <c r="E1107" s="387">
        <v>0</v>
      </c>
      <c r="F1107" s="357">
        <v>0</v>
      </c>
      <c r="G1107" s="358">
        <v>0</v>
      </c>
    </row>
    <row r="1108" spans="1:7" ht="12.75" hidden="1">
      <c r="A1108" s="354"/>
      <c r="B1108" s="399" t="s">
        <v>865</v>
      </c>
      <c r="C1108" s="387">
        <v>0</v>
      </c>
      <c r="D1108" s="387">
        <v>0</v>
      </c>
      <c r="E1108" s="387">
        <v>0</v>
      </c>
      <c r="F1108" s="357" t="e">
        <v>#DIV/0!</v>
      </c>
      <c r="G1108" s="358">
        <v>0</v>
      </c>
    </row>
    <row r="1109" spans="1:7" ht="63.75" hidden="1">
      <c r="A1109" s="354"/>
      <c r="B1109" s="397" t="s">
        <v>866</v>
      </c>
      <c r="C1109" s="387">
        <v>0</v>
      </c>
      <c r="D1109" s="387">
        <v>0</v>
      </c>
      <c r="E1109" s="387">
        <v>0</v>
      </c>
      <c r="F1109" s="357" t="e">
        <v>#DIV/0!</v>
      </c>
      <c r="G1109" s="358">
        <v>0</v>
      </c>
    </row>
    <row r="1110" spans="1:7" ht="12.75">
      <c r="A1110" s="354"/>
      <c r="B1110" s="372" t="s">
        <v>845</v>
      </c>
      <c r="C1110" s="387">
        <v>43013330</v>
      </c>
      <c r="D1110" s="387">
        <v>8024197</v>
      </c>
      <c r="E1110" s="387">
        <v>8024197</v>
      </c>
      <c r="F1110" s="357">
        <v>18.65514016236362</v>
      </c>
      <c r="G1110" s="358">
        <v>8024197</v>
      </c>
    </row>
    <row r="1111" spans="1:7" ht="25.5">
      <c r="A1111" s="354"/>
      <c r="B1111" s="374" t="s">
        <v>846</v>
      </c>
      <c r="C1111" s="387">
        <v>43013330</v>
      </c>
      <c r="D1111" s="356">
        <v>8024197</v>
      </c>
      <c r="E1111" s="356">
        <v>8024197</v>
      </c>
      <c r="F1111" s="357">
        <v>18.65514016236362</v>
      </c>
      <c r="G1111" s="358">
        <v>8024197</v>
      </c>
    </row>
    <row r="1112" spans="1:7" ht="12.75">
      <c r="A1112" s="354"/>
      <c r="B1112" s="360" t="s">
        <v>847</v>
      </c>
      <c r="C1112" s="351">
        <v>47661521</v>
      </c>
      <c r="D1112" s="351">
        <v>8058816</v>
      </c>
      <c r="E1112" s="351">
        <v>7312422</v>
      </c>
      <c r="F1112" s="353">
        <v>15.342401682900553</v>
      </c>
      <c r="G1112" s="312">
        <v>7312422</v>
      </c>
    </row>
    <row r="1113" spans="1:7" ht="12.75">
      <c r="A1113" s="354"/>
      <c r="B1113" s="372" t="s">
        <v>848</v>
      </c>
      <c r="C1113" s="387">
        <v>19990412</v>
      </c>
      <c r="D1113" s="387">
        <v>3881937</v>
      </c>
      <c r="E1113" s="387">
        <v>3809989</v>
      </c>
      <c r="F1113" s="357">
        <v>19.059081923874306</v>
      </c>
      <c r="G1113" s="358">
        <v>3809989</v>
      </c>
    </row>
    <row r="1114" spans="1:7" ht="12.75">
      <c r="A1114" s="354"/>
      <c r="B1114" s="368" t="s">
        <v>849</v>
      </c>
      <c r="C1114" s="387">
        <v>7802034</v>
      </c>
      <c r="D1114" s="387">
        <v>365190</v>
      </c>
      <c r="E1114" s="387">
        <v>302839</v>
      </c>
      <c r="F1114" s="357">
        <v>3.8815390960869944</v>
      </c>
      <c r="G1114" s="358">
        <v>302839</v>
      </c>
    </row>
    <row r="1115" spans="1:7" ht="12.75">
      <c r="A1115" s="354"/>
      <c r="B1115" s="389" t="s">
        <v>850</v>
      </c>
      <c r="C1115" s="387">
        <v>5039958</v>
      </c>
      <c r="D1115" s="356">
        <v>237521</v>
      </c>
      <c r="E1115" s="356">
        <v>208736</v>
      </c>
      <c r="F1115" s="357">
        <v>4.141621815102427</v>
      </c>
      <c r="G1115" s="358">
        <v>208736</v>
      </c>
    </row>
    <row r="1116" spans="1:7" ht="12.75">
      <c r="A1116" s="354"/>
      <c r="B1116" s="394" t="s">
        <v>851</v>
      </c>
      <c r="C1116" s="387">
        <v>3788484</v>
      </c>
      <c r="D1116" s="356">
        <v>184671</v>
      </c>
      <c r="E1116" s="356">
        <v>159343</v>
      </c>
      <c r="F1116" s="357">
        <v>4.205983184830661</v>
      </c>
      <c r="G1116" s="358">
        <v>159343</v>
      </c>
    </row>
    <row r="1117" spans="1:7" ht="12.75">
      <c r="A1117" s="354"/>
      <c r="B1117" s="389" t="s">
        <v>852</v>
      </c>
      <c r="C1117" s="387">
        <v>2762076</v>
      </c>
      <c r="D1117" s="356">
        <v>127669</v>
      </c>
      <c r="E1117" s="356">
        <v>94103</v>
      </c>
      <c r="F1117" s="357">
        <v>3.4069663542929307</v>
      </c>
      <c r="G1117" s="358">
        <v>94103</v>
      </c>
    </row>
    <row r="1118" spans="1:7" ht="12.75" hidden="1">
      <c r="A1118" s="354"/>
      <c r="B1118" s="368" t="s">
        <v>893</v>
      </c>
      <c r="C1118" s="387">
        <v>0</v>
      </c>
      <c r="D1118" s="356"/>
      <c r="E1118" s="356"/>
      <c r="F1118" s="357" t="e">
        <v>#DIV/0!</v>
      </c>
      <c r="G1118" s="358">
        <v>0</v>
      </c>
    </row>
    <row r="1119" spans="1:7" ht="12.75">
      <c r="A1119" s="354"/>
      <c r="B1119" s="368" t="s">
        <v>853</v>
      </c>
      <c r="C1119" s="387">
        <v>7523911</v>
      </c>
      <c r="D1119" s="387">
        <v>262135</v>
      </c>
      <c r="E1119" s="387">
        <v>257522</v>
      </c>
      <c r="F1119" s="357">
        <v>3.4227145961721237</v>
      </c>
      <c r="G1119" s="358">
        <v>257522</v>
      </c>
    </row>
    <row r="1120" spans="1:7" ht="12.75">
      <c r="A1120" s="354"/>
      <c r="B1120" s="389" t="s">
        <v>874</v>
      </c>
      <c r="C1120" s="387">
        <v>7523911</v>
      </c>
      <c r="D1120" s="356">
        <v>262135</v>
      </c>
      <c r="E1120" s="356">
        <v>257522</v>
      </c>
      <c r="F1120" s="357">
        <v>3.4227145961721237</v>
      </c>
      <c r="G1120" s="358">
        <v>257522</v>
      </c>
    </row>
    <row r="1121" spans="1:7" ht="12.75" hidden="1">
      <c r="A1121" s="354"/>
      <c r="B1121" s="389" t="s">
        <v>854</v>
      </c>
      <c r="C1121" s="387">
        <v>0</v>
      </c>
      <c r="D1121" s="356"/>
      <c r="E1121" s="356"/>
      <c r="F1121" s="357" t="e">
        <v>#DIV/0!</v>
      </c>
      <c r="G1121" s="358">
        <v>0</v>
      </c>
    </row>
    <row r="1122" spans="1:7" ht="25.5">
      <c r="A1122" s="354"/>
      <c r="B1122" s="374" t="s">
        <v>857</v>
      </c>
      <c r="C1122" s="387">
        <v>468077</v>
      </c>
      <c r="D1122" s="387">
        <v>0</v>
      </c>
      <c r="E1122" s="387">
        <v>0</v>
      </c>
      <c r="F1122" s="357">
        <v>0</v>
      </c>
      <c r="G1122" s="358">
        <v>0</v>
      </c>
    </row>
    <row r="1123" spans="1:7" ht="25.5" hidden="1">
      <c r="A1123" s="354"/>
      <c r="B1123" s="369" t="s">
        <v>887</v>
      </c>
      <c r="C1123" s="387">
        <v>0</v>
      </c>
      <c r="D1123" s="356"/>
      <c r="E1123" s="356"/>
      <c r="F1123" s="357" t="e">
        <v>#DIV/0!</v>
      </c>
      <c r="G1123" s="358">
        <v>0</v>
      </c>
    </row>
    <row r="1124" spans="1:7" ht="12.75">
      <c r="A1124" s="354"/>
      <c r="B1124" s="369" t="s">
        <v>858</v>
      </c>
      <c r="C1124" s="387">
        <v>468077</v>
      </c>
      <c r="D1124" s="356">
        <v>0</v>
      </c>
      <c r="E1124" s="356">
        <v>0</v>
      </c>
      <c r="F1124" s="357">
        <v>0</v>
      </c>
      <c r="G1124" s="358">
        <v>0</v>
      </c>
    </row>
    <row r="1125" spans="1:7" ht="12.75">
      <c r="A1125" s="354"/>
      <c r="B1125" s="368" t="s">
        <v>796</v>
      </c>
      <c r="C1125" s="356">
        <v>4196390</v>
      </c>
      <c r="D1125" s="356">
        <v>3254612</v>
      </c>
      <c r="E1125" s="356">
        <v>3249628</v>
      </c>
      <c r="F1125" s="357">
        <v>77.43865560636642</v>
      </c>
      <c r="G1125" s="358">
        <v>3249628</v>
      </c>
    </row>
    <row r="1126" spans="1:7" ht="25.5" hidden="1">
      <c r="A1126" s="354"/>
      <c r="B1126" s="369" t="s">
        <v>875</v>
      </c>
      <c r="C1126" s="356">
        <v>0</v>
      </c>
      <c r="D1126" s="356"/>
      <c r="E1126" s="356"/>
      <c r="F1126" s="357" t="e">
        <v>#DIV/0!</v>
      </c>
      <c r="G1126" s="358">
        <v>0</v>
      </c>
    </row>
    <row r="1127" spans="1:7" ht="38.25" hidden="1">
      <c r="A1127" s="354"/>
      <c r="B1127" s="399" t="s">
        <v>876</v>
      </c>
      <c r="C1127" s="356">
        <v>0</v>
      </c>
      <c r="D1127" s="356"/>
      <c r="E1127" s="356"/>
      <c r="F1127" s="357" t="e">
        <v>#DIV/0!</v>
      </c>
      <c r="G1127" s="358">
        <v>0</v>
      </c>
    </row>
    <row r="1128" spans="1:7" ht="25.5">
      <c r="A1128" s="354"/>
      <c r="B1128" s="369" t="s">
        <v>888</v>
      </c>
      <c r="C1128" s="356">
        <v>753790</v>
      </c>
      <c r="D1128" s="356">
        <v>40833</v>
      </c>
      <c r="E1128" s="356">
        <v>40833</v>
      </c>
      <c r="F1128" s="357">
        <v>5.417025962137996</v>
      </c>
      <c r="G1128" s="358">
        <v>40833</v>
      </c>
    </row>
    <row r="1129" spans="1:7" ht="51">
      <c r="A1129" s="354"/>
      <c r="B1129" s="369" t="s">
        <v>889</v>
      </c>
      <c r="C1129" s="356">
        <v>3442600</v>
      </c>
      <c r="D1129" s="356">
        <v>3213779</v>
      </c>
      <c r="E1129" s="356">
        <v>3208795</v>
      </c>
      <c r="F1129" s="357">
        <v>93.20847615174578</v>
      </c>
      <c r="G1129" s="358">
        <v>3208795</v>
      </c>
    </row>
    <row r="1130" spans="1:7" ht="25.5" hidden="1">
      <c r="A1130" s="354"/>
      <c r="B1130" s="369" t="s">
        <v>942</v>
      </c>
      <c r="C1130" s="356">
        <v>0</v>
      </c>
      <c r="D1130" s="356">
        <v>0</v>
      </c>
      <c r="E1130" s="356">
        <v>0</v>
      </c>
      <c r="F1130" s="357" t="e">
        <v>#DIV/0!</v>
      </c>
      <c r="G1130" s="358">
        <v>0</v>
      </c>
    </row>
    <row r="1131" spans="1:7" ht="51" hidden="1">
      <c r="A1131" s="354"/>
      <c r="B1131" s="399" t="s">
        <v>891</v>
      </c>
      <c r="C1131" s="356">
        <v>0</v>
      </c>
      <c r="D1131" s="356">
        <v>0</v>
      </c>
      <c r="E1131" s="356">
        <v>0</v>
      </c>
      <c r="F1131" s="357" t="e">
        <v>#DIV/0!</v>
      </c>
      <c r="G1131" s="358">
        <v>0</v>
      </c>
    </row>
    <row r="1132" spans="1:7" ht="12.75">
      <c r="A1132" s="354"/>
      <c r="B1132" s="372" t="s">
        <v>801</v>
      </c>
      <c r="C1132" s="387">
        <v>27671109</v>
      </c>
      <c r="D1132" s="387">
        <v>4176879</v>
      </c>
      <c r="E1132" s="387">
        <v>3502433</v>
      </c>
      <c r="F1132" s="357">
        <v>12.657364039872778</v>
      </c>
      <c r="G1132" s="358">
        <v>3502433</v>
      </c>
    </row>
    <row r="1133" spans="1:7" ht="12.75">
      <c r="A1133" s="354"/>
      <c r="B1133" s="368" t="s">
        <v>855</v>
      </c>
      <c r="C1133" s="387">
        <v>286204</v>
      </c>
      <c r="D1133" s="356">
        <v>17415</v>
      </c>
      <c r="E1133" s="356">
        <v>2433</v>
      </c>
      <c r="F1133" s="357">
        <v>0.8500929406996408</v>
      </c>
      <c r="G1133" s="358">
        <v>2433</v>
      </c>
    </row>
    <row r="1134" spans="1:7" ht="12.75">
      <c r="A1134" s="354"/>
      <c r="B1134" s="368" t="s">
        <v>877</v>
      </c>
      <c r="C1134" s="387">
        <v>27384905</v>
      </c>
      <c r="D1134" s="387">
        <v>4159464</v>
      </c>
      <c r="E1134" s="387">
        <v>3500000</v>
      </c>
      <c r="F1134" s="357">
        <v>12.780763709057966</v>
      </c>
      <c r="G1134" s="358">
        <v>3500000</v>
      </c>
    </row>
    <row r="1135" spans="1:7" ht="38.25">
      <c r="A1135" s="354"/>
      <c r="B1135" s="369" t="s">
        <v>902</v>
      </c>
      <c r="C1135" s="387">
        <v>27384905</v>
      </c>
      <c r="D1135" s="387">
        <v>4159464</v>
      </c>
      <c r="E1135" s="387">
        <v>3500000</v>
      </c>
      <c r="F1135" s="357">
        <v>12.780763709057966</v>
      </c>
      <c r="G1135" s="358">
        <v>3500000</v>
      </c>
    </row>
    <row r="1136" spans="1:7" ht="12.75">
      <c r="A1136" s="354"/>
      <c r="B1136" s="394" t="s">
        <v>878</v>
      </c>
      <c r="C1136" s="387">
        <v>27384905</v>
      </c>
      <c r="D1136" s="387">
        <v>4159464</v>
      </c>
      <c r="E1136" s="387">
        <v>3500000</v>
      </c>
      <c r="F1136" s="357">
        <v>12.780763709057966</v>
      </c>
      <c r="G1136" s="358">
        <v>3500000</v>
      </c>
    </row>
    <row r="1137" spans="1:7" ht="38.25">
      <c r="A1137" s="354"/>
      <c r="B1137" s="397" t="s">
        <v>810</v>
      </c>
      <c r="C1137" s="387">
        <v>27384905</v>
      </c>
      <c r="D1137" s="387">
        <v>4159464</v>
      </c>
      <c r="E1137" s="387">
        <v>3500000</v>
      </c>
      <c r="F1137" s="357">
        <v>12.780763709057966</v>
      </c>
      <c r="G1137" s="358">
        <v>3500000</v>
      </c>
    </row>
    <row r="1138" spans="1:7" ht="51" hidden="1">
      <c r="A1138" s="354"/>
      <c r="B1138" s="399" t="s">
        <v>943</v>
      </c>
      <c r="C1138" s="387">
        <v>0</v>
      </c>
      <c r="D1138" s="356">
        <v>0</v>
      </c>
      <c r="E1138" s="356">
        <v>0</v>
      </c>
      <c r="F1138" s="357" t="e">
        <v>#DIV/0!</v>
      </c>
      <c r="G1138" s="358">
        <v>0</v>
      </c>
    </row>
    <row r="1139" spans="1:7" ht="12.75">
      <c r="A1139" s="354"/>
      <c r="B1139" s="364" t="s">
        <v>378</v>
      </c>
      <c r="C1139" s="356">
        <v>-1687766</v>
      </c>
      <c r="D1139" s="356">
        <v>0</v>
      </c>
      <c r="E1139" s="356" t="s">
        <v>374</v>
      </c>
      <c r="F1139" s="357" t="s">
        <v>374</v>
      </c>
      <c r="G1139" s="356" t="s">
        <v>374</v>
      </c>
    </row>
    <row r="1140" spans="1:7" ht="12.75">
      <c r="A1140" s="354"/>
      <c r="B1140" s="364" t="s">
        <v>379</v>
      </c>
      <c r="C1140" s="387">
        <v>1687766</v>
      </c>
      <c r="D1140" s="387">
        <v>0</v>
      </c>
      <c r="E1140" s="387">
        <v>0</v>
      </c>
      <c r="F1140" s="357" t="s">
        <v>374</v>
      </c>
      <c r="G1140" s="358">
        <v>0</v>
      </c>
    </row>
    <row r="1141" spans="1:7" ht="12.75" hidden="1">
      <c r="A1141" s="354"/>
      <c r="B1141" s="372" t="s">
        <v>383</v>
      </c>
      <c r="C1141" s="387">
        <v>0</v>
      </c>
      <c r="D1141" s="387">
        <v>0</v>
      </c>
      <c r="E1141" s="387">
        <v>0</v>
      </c>
      <c r="F1141" s="357" t="e">
        <v>#DIV/0!</v>
      </c>
      <c r="G1141" s="358">
        <v>0</v>
      </c>
    </row>
    <row r="1142" spans="1:7" ht="12.75" hidden="1">
      <c r="A1142" s="354"/>
      <c r="B1142" s="372" t="s">
        <v>384</v>
      </c>
      <c r="C1142" s="387">
        <v>0</v>
      </c>
      <c r="D1142" s="387">
        <v>0</v>
      </c>
      <c r="E1142" s="387">
        <v>0</v>
      </c>
      <c r="F1142" s="357" t="e">
        <v>#DIV/0!</v>
      </c>
      <c r="G1142" s="358">
        <v>0</v>
      </c>
    </row>
    <row r="1143" spans="1:7" ht="12.75">
      <c r="A1143" s="354"/>
      <c r="B1143" s="372" t="s">
        <v>498</v>
      </c>
      <c r="C1143" s="387">
        <v>1687766</v>
      </c>
      <c r="D1143" s="387">
        <v>0</v>
      </c>
      <c r="E1143" s="387">
        <v>0</v>
      </c>
      <c r="F1143" s="357" t="s">
        <v>374</v>
      </c>
      <c r="G1143" s="358">
        <v>0</v>
      </c>
    </row>
    <row r="1144" spans="1:7" ht="38.25" customHeight="1" hidden="1">
      <c r="A1144" s="354"/>
      <c r="B1144" s="374" t="s">
        <v>859</v>
      </c>
      <c r="C1144" s="387">
        <v>0</v>
      </c>
      <c r="D1144" s="356">
        <v>0</v>
      </c>
      <c r="E1144" s="356">
        <v>0</v>
      </c>
      <c r="F1144" s="357" t="e">
        <v>#DIV/0!</v>
      </c>
      <c r="G1144" s="358">
        <v>0</v>
      </c>
    </row>
    <row r="1145" spans="1:7" ht="51">
      <c r="A1145" s="354"/>
      <c r="B1145" s="374" t="s">
        <v>879</v>
      </c>
      <c r="C1145" s="387">
        <v>1687766</v>
      </c>
      <c r="D1145" s="356">
        <v>0</v>
      </c>
      <c r="E1145" s="356">
        <v>0</v>
      </c>
      <c r="F1145" s="357" t="s">
        <v>374</v>
      </c>
      <c r="G1145" s="358">
        <v>0</v>
      </c>
    </row>
    <row r="1146" spans="1:7" ht="38.25" hidden="1">
      <c r="A1146" s="354"/>
      <c r="B1146" s="374" t="s">
        <v>815</v>
      </c>
      <c r="C1146" s="356">
        <v>0</v>
      </c>
      <c r="D1146" s="356"/>
      <c r="E1146" s="356"/>
      <c r="F1146" s="357" t="e">
        <v>#DIV/0!</v>
      </c>
      <c r="G1146" s="358">
        <v>0</v>
      </c>
    </row>
    <row r="1147" spans="1:7" ht="12.75">
      <c r="A1147" s="354"/>
      <c r="B1147" s="400"/>
      <c r="C1147" s="356"/>
      <c r="D1147" s="356"/>
      <c r="E1147" s="356"/>
      <c r="F1147" s="357"/>
      <c r="G1147" s="358"/>
    </row>
    <row r="1148" spans="1:7" ht="12.75">
      <c r="A1148" s="354"/>
      <c r="B1148" s="408" t="s">
        <v>944</v>
      </c>
      <c r="C1148" s="356"/>
      <c r="D1148" s="356"/>
      <c r="E1148" s="356"/>
      <c r="F1148" s="357"/>
      <c r="G1148" s="358"/>
    </row>
    <row r="1149" spans="1:7" ht="12.75">
      <c r="A1149" s="354"/>
      <c r="B1149" s="360" t="s">
        <v>843</v>
      </c>
      <c r="C1149" s="385">
        <v>323728044</v>
      </c>
      <c r="D1149" s="385">
        <v>26883844</v>
      </c>
      <c r="E1149" s="385">
        <v>26883844</v>
      </c>
      <c r="F1149" s="353">
        <v>8.304453228031118</v>
      </c>
      <c r="G1149" s="312">
        <v>26883844</v>
      </c>
    </row>
    <row r="1150" spans="1:7" ht="12.75">
      <c r="A1150" s="354"/>
      <c r="B1150" s="372" t="s">
        <v>845</v>
      </c>
      <c r="C1150" s="387">
        <v>323728044</v>
      </c>
      <c r="D1150" s="387">
        <v>26883844</v>
      </c>
      <c r="E1150" s="387">
        <v>26883844</v>
      </c>
      <c r="F1150" s="357">
        <v>8.304453228031118</v>
      </c>
      <c r="G1150" s="358">
        <v>26883844</v>
      </c>
    </row>
    <row r="1151" spans="1:7" ht="25.5">
      <c r="A1151" s="354"/>
      <c r="B1151" s="374" t="s">
        <v>846</v>
      </c>
      <c r="C1151" s="387">
        <v>323728044</v>
      </c>
      <c r="D1151" s="356">
        <v>26883844</v>
      </c>
      <c r="E1151" s="356">
        <v>26883844</v>
      </c>
      <c r="F1151" s="357">
        <v>8.304453228031118</v>
      </c>
      <c r="G1151" s="358">
        <v>26883844</v>
      </c>
    </row>
    <row r="1152" spans="1:7" ht="12.75">
      <c r="A1152" s="354"/>
      <c r="B1152" s="360" t="s">
        <v>847</v>
      </c>
      <c r="C1152" s="351">
        <v>323728044</v>
      </c>
      <c r="D1152" s="351">
        <v>26883844</v>
      </c>
      <c r="E1152" s="351">
        <v>26883844</v>
      </c>
      <c r="F1152" s="353">
        <v>8.304453228031118</v>
      </c>
      <c r="G1152" s="312">
        <v>26883844</v>
      </c>
    </row>
    <row r="1153" spans="1:7" ht="12.75">
      <c r="A1153" s="354"/>
      <c r="B1153" s="372" t="s">
        <v>848</v>
      </c>
      <c r="C1153" s="387">
        <v>323728044</v>
      </c>
      <c r="D1153" s="387">
        <v>26883844</v>
      </c>
      <c r="E1153" s="387">
        <v>26883844</v>
      </c>
      <c r="F1153" s="357">
        <v>8.304453228031118</v>
      </c>
      <c r="G1153" s="358">
        <v>26883844</v>
      </c>
    </row>
    <row r="1154" spans="1:7" ht="12.75">
      <c r="A1154" s="354"/>
      <c r="B1154" s="368" t="s">
        <v>796</v>
      </c>
      <c r="C1154" s="356">
        <v>323728044</v>
      </c>
      <c r="D1154" s="356">
        <v>26883844</v>
      </c>
      <c r="E1154" s="356">
        <v>26883844</v>
      </c>
      <c r="F1154" s="357">
        <v>8.304453228031118</v>
      </c>
      <c r="G1154" s="358">
        <v>26883844</v>
      </c>
    </row>
    <row r="1155" spans="1:7" ht="25.5">
      <c r="A1155" s="354"/>
      <c r="B1155" s="369" t="s">
        <v>888</v>
      </c>
      <c r="C1155" s="356">
        <v>323728044</v>
      </c>
      <c r="D1155" s="356">
        <v>26883844</v>
      </c>
      <c r="E1155" s="356">
        <v>26883844</v>
      </c>
      <c r="F1155" s="357">
        <v>8.304453228031118</v>
      </c>
      <c r="G1155" s="358">
        <v>26883844</v>
      </c>
    </row>
    <row r="1156" spans="1:7" ht="12.75" hidden="1">
      <c r="A1156" s="354"/>
      <c r="B1156" s="372" t="s">
        <v>801</v>
      </c>
      <c r="C1156" s="387">
        <v>0</v>
      </c>
      <c r="D1156" s="387">
        <v>0</v>
      </c>
      <c r="E1156" s="387">
        <v>0</v>
      </c>
      <c r="F1156" s="357" t="e">
        <v>#DIV/0!</v>
      </c>
      <c r="G1156" s="358">
        <v>0</v>
      </c>
    </row>
    <row r="1157" spans="1:7" ht="12.75" hidden="1">
      <c r="A1157" s="354"/>
      <c r="B1157" s="368" t="s">
        <v>901</v>
      </c>
      <c r="C1157" s="387">
        <v>0</v>
      </c>
      <c r="D1157" s="387">
        <v>0</v>
      </c>
      <c r="E1157" s="387">
        <v>0</v>
      </c>
      <c r="F1157" s="357" t="e">
        <v>#DIV/0!</v>
      </c>
      <c r="G1157" s="358">
        <v>0</v>
      </c>
    </row>
    <row r="1158" spans="1:7" ht="25.5" hidden="1">
      <c r="A1158" s="354"/>
      <c r="B1158" s="369" t="s">
        <v>918</v>
      </c>
      <c r="C1158" s="356">
        <v>0</v>
      </c>
      <c r="D1158" s="356">
        <v>0</v>
      </c>
      <c r="E1158" s="356">
        <v>0</v>
      </c>
      <c r="F1158" s="357" t="e">
        <v>#DIV/0!</v>
      </c>
      <c r="G1158" s="358">
        <v>0</v>
      </c>
    </row>
    <row r="1159" spans="1:7" ht="12.75">
      <c r="A1159" s="354"/>
      <c r="B1159" s="407"/>
      <c r="C1159" s="351"/>
      <c r="D1159" s="356"/>
      <c r="E1159" s="356"/>
      <c r="F1159" s="357"/>
      <c r="G1159" s="358"/>
    </row>
    <row r="1160" spans="1:7" ht="12.75">
      <c r="A1160" s="354"/>
      <c r="B1160" s="408" t="s">
        <v>945</v>
      </c>
      <c r="C1160" s="356"/>
      <c r="D1160" s="356"/>
      <c r="E1160" s="356"/>
      <c r="F1160" s="357"/>
      <c r="G1160" s="358"/>
    </row>
    <row r="1161" spans="1:7" ht="12.75">
      <c r="A1161" s="354"/>
      <c r="B1161" s="360" t="s">
        <v>843</v>
      </c>
      <c r="C1161" s="385">
        <v>7152897</v>
      </c>
      <c r="D1161" s="385">
        <v>858348</v>
      </c>
      <c r="E1161" s="385">
        <v>858348</v>
      </c>
      <c r="F1161" s="353">
        <v>12.00000503292582</v>
      </c>
      <c r="G1161" s="312">
        <v>858348</v>
      </c>
    </row>
    <row r="1162" spans="1:7" ht="12.75">
      <c r="A1162" s="354"/>
      <c r="B1162" s="372" t="s">
        <v>845</v>
      </c>
      <c r="C1162" s="387">
        <v>7152897</v>
      </c>
      <c r="D1162" s="387">
        <v>858348</v>
      </c>
      <c r="E1162" s="387">
        <v>858348</v>
      </c>
      <c r="F1162" s="357">
        <v>12.00000503292582</v>
      </c>
      <c r="G1162" s="358">
        <v>858348</v>
      </c>
    </row>
    <row r="1163" spans="1:7" ht="25.5">
      <c r="A1163" s="354"/>
      <c r="B1163" s="374" t="s">
        <v>846</v>
      </c>
      <c r="C1163" s="387">
        <v>7152897</v>
      </c>
      <c r="D1163" s="356">
        <v>858348</v>
      </c>
      <c r="E1163" s="356">
        <v>858348</v>
      </c>
      <c r="F1163" s="357">
        <v>12.00000503292582</v>
      </c>
      <c r="G1163" s="358">
        <v>858348</v>
      </c>
    </row>
    <row r="1164" spans="1:7" ht="12.75">
      <c r="A1164" s="354"/>
      <c r="B1164" s="360" t="s">
        <v>847</v>
      </c>
      <c r="C1164" s="351">
        <v>7152897</v>
      </c>
      <c r="D1164" s="351">
        <v>858348</v>
      </c>
      <c r="E1164" s="351">
        <v>858348</v>
      </c>
      <c r="F1164" s="353">
        <v>12.00000503292582</v>
      </c>
      <c r="G1164" s="312">
        <v>858348</v>
      </c>
    </row>
    <row r="1165" spans="1:7" ht="12.75">
      <c r="A1165" s="354"/>
      <c r="B1165" s="372" t="s">
        <v>848</v>
      </c>
      <c r="C1165" s="387">
        <v>7152897</v>
      </c>
      <c r="D1165" s="387">
        <v>858348</v>
      </c>
      <c r="E1165" s="387">
        <v>858348</v>
      </c>
      <c r="F1165" s="357">
        <v>12.00000503292582</v>
      </c>
      <c r="G1165" s="358">
        <v>858348</v>
      </c>
    </row>
    <row r="1166" spans="1:7" ht="12.75">
      <c r="A1166" s="354"/>
      <c r="B1166" s="368" t="s">
        <v>796</v>
      </c>
      <c r="C1166" s="356">
        <v>7152897</v>
      </c>
      <c r="D1166" s="356">
        <v>858348</v>
      </c>
      <c r="E1166" s="356">
        <v>858348</v>
      </c>
      <c r="F1166" s="357">
        <v>12.00000503292582</v>
      </c>
      <c r="G1166" s="358">
        <v>858348</v>
      </c>
    </row>
    <row r="1167" spans="1:7" ht="51">
      <c r="A1167" s="354"/>
      <c r="B1167" s="369" t="s">
        <v>889</v>
      </c>
      <c r="C1167" s="356">
        <v>7152897</v>
      </c>
      <c r="D1167" s="356">
        <v>858348</v>
      </c>
      <c r="E1167" s="356">
        <v>858348</v>
      </c>
      <c r="F1167" s="357">
        <v>12.00000503292582</v>
      </c>
      <c r="G1167" s="358">
        <v>858348</v>
      </c>
    </row>
    <row r="1168" spans="1:7" ht="12.75">
      <c r="A1168" s="354"/>
      <c r="B1168" s="400"/>
      <c r="C1168" s="356"/>
      <c r="D1168" s="356"/>
      <c r="E1168" s="356"/>
      <c r="F1168" s="357"/>
      <c r="G1168" s="358">
        <v>0</v>
      </c>
    </row>
    <row r="1169" spans="1:7" ht="25.5" hidden="1">
      <c r="A1169" s="354"/>
      <c r="B1169" s="408" t="s">
        <v>946</v>
      </c>
      <c r="C1169" s="356"/>
      <c r="D1169" s="356"/>
      <c r="E1169" s="356"/>
      <c r="F1169" s="357"/>
      <c r="G1169" s="358">
        <v>0</v>
      </c>
    </row>
    <row r="1170" spans="1:7" ht="12.75" hidden="1">
      <c r="A1170" s="354"/>
      <c r="B1170" s="360" t="s">
        <v>843</v>
      </c>
      <c r="C1170" s="385">
        <v>0</v>
      </c>
      <c r="D1170" s="385">
        <v>0</v>
      </c>
      <c r="E1170" s="385">
        <v>0</v>
      </c>
      <c r="F1170" s="353" t="e">
        <v>#DIV/0!</v>
      </c>
      <c r="G1170" s="358">
        <v>0</v>
      </c>
    </row>
    <row r="1171" spans="1:7" ht="12.75" hidden="1">
      <c r="A1171" s="354"/>
      <c r="B1171" s="372" t="s">
        <v>845</v>
      </c>
      <c r="C1171" s="387">
        <v>0</v>
      </c>
      <c r="D1171" s="387">
        <v>0</v>
      </c>
      <c r="E1171" s="387">
        <v>0</v>
      </c>
      <c r="F1171" s="357" t="e">
        <v>#DIV/0!</v>
      </c>
      <c r="G1171" s="358">
        <v>0</v>
      </c>
    </row>
    <row r="1172" spans="1:7" ht="25.5" hidden="1">
      <c r="A1172" s="354"/>
      <c r="B1172" s="374" t="s">
        <v>846</v>
      </c>
      <c r="C1172" s="387">
        <v>0</v>
      </c>
      <c r="D1172" s="356">
        <v>0</v>
      </c>
      <c r="E1172" s="356">
        <v>0</v>
      </c>
      <c r="F1172" s="357" t="e">
        <v>#DIV/0!</v>
      </c>
      <c r="G1172" s="358">
        <v>0</v>
      </c>
    </row>
    <row r="1173" spans="1:7" ht="12.75" hidden="1">
      <c r="A1173" s="354"/>
      <c r="B1173" s="360" t="s">
        <v>847</v>
      </c>
      <c r="C1173" s="351">
        <v>0</v>
      </c>
      <c r="D1173" s="351">
        <v>0</v>
      </c>
      <c r="E1173" s="351">
        <v>0</v>
      </c>
      <c r="F1173" s="353" t="e">
        <v>#DIV/0!</v>
      </c>
      <c r="G1173" s="358">
        <v>0</v>
      </c>
    </row>
    <row r="1174" spans="1:7" ht="12.75" hidden="1">
      <c r="A1174" s="354"/>
      <c r="B1174" s="372" t="s">
        <v>848</v>
      </c>
      <c r="C1174" s="387">
        <v>0</v>
      </c>
      <c r="D1174" s="387">
        <v>0</v>
      </c>
      <c r="E1174" s="387">
        <v>0</v>
      </c>
      <c r="F1174" s="357" t="e">
        <v>#DIV/0!</v>
      </c>
      <c r="G1174" s="358">
        <v>0</v>
      </c>
    </row>
    <row r="1175" spans="1:7" ht="12.75" hidden="1">
      <c r="A1175" s="354"/>
      <c r="B1175" s="368" t="s">
        <v>853</v>
      </c>
      <c r="C1175" s="387">
        <v>0</v>
      </c>
      <c r="D1175" s="387">
        <v>0</v>
      </c>
      <c r="E1175" s="387">
        <v>0</v>
      </c>
      <c r="F1175" s="357" t="e">
        <v>#DIV/0!</v>
      </c>
      <c r="G1175" s="358">
        <v>0</v>
      </c>
    </row>
    <row r="1176" spans="1:7" ht="12.75" hidden="1">
      <c r="A1176" s="354"/>
      <c r="B1176" s="389" t="s">
        <v>874</v>
      </c>
      <c r="C1176" s="387">
        <v>0</v>
      </c>
      <c r="D1176" s="356">
        <v>0</v>
      </c>
      <c r="E1176" s="356">
        <v>0</v>
      </c>
      <c r="F1176" s="357" t="e">
        <v>#DIV/0!</v>
      </c>
      <c r="G1176" s="358">
        <v>0</v>
      </c>
    </row>
    <row r="1177" spans="1:7" ht="12.75">
      <c r="A1177" s="354"/>
      <c r="B1177" s="409" t="s">
        <v>947</v>
      </c>
      <c r="C1177" s="387"/>
      <c r="D1177" s="356"/>
      <c r="E1177" s="356"/>
      <c r="F1177" s="357"/>
      <c r="G1177" s="358">
        <v>0</v>
      </c>
    </row>
    <row r="1178" spans="1:7" ht="12.75">
      <c r="A1178" s="354"/>
      <c r="B1178" s="360" t="s">
        <v>843</v>
      </c>
      <c r="C1178" s="385">
        <v>5757724</v>
      </c>
      <c r="D1178" s="385">
        <v>0</v>
      </c>
      <c r="E1178" s="385">
        <v>0</v>
      </c>
      <c r="F1178" s="353">
        <v>0</v>
      </c>
      <c r="G1178" s="358">
        <v>0</v>
      </c>
    </row>
    <row r="1179" spans="1:7" ht="12.75">
      <c r="A1179" s="354"/>
      <c r="B1179" s="372" t="s">
        <v>845</v>
      </c>
      <c r="C1179" s="387">
        <v>5757724</v>
      </c>
      <c r="D1179" s="387">
        <v>0</v>
      </c>
      <c r="E1179" s="387">
        <v>0</v>
      </c>
      <c r="F1179" s="357">
        <v>0</v>
      </c>
      <c r="G1179" s="358">
        <v>0</v>
      </c>
    </row>
    <row r="1180" spans="1:7" ht="25.5">
      <c r="A1180" s="354"/>
      <c r="B1180" s="374" t="s">
        <v>846</v>
      </c>
      <c r="C1180" s="387">
        <v>5757724</v>
      </c>
      <c r="D1180" s="356">
        <v>0</v>
      </c>
      <c r="E1180" s="356">
        <v>0</v>
      </c>
      <c r="F1180" s="357">
        <v>0</v>
      </c>
      <c r="G1180" s="358">
        <v>0</v>
      </c>
    </row>
    <row r="1181" spans="1:7" ht="12.75">
      <c r="A1181" s="354"/>
      <c r="B1181" s="360" t="s">
        <v>847</v>
      </c>
      <c r="C1181" s="385">
        <v>5757724</v>
      </c>
      <c r="D1181" s="385">
        <v>0</v>
      </c>
      <c r="E1181" s="385">
        <v>0</v>
      </c>
      <c r="F1181" s="353">
        <v>0</v>
      </c>
      <c r="G1181" s="358">
        <v>0</v>
      </c>
    </row>
    <row r="1182" spans="1:7" ht="12.75">
      <c r="A1182" s="354"/>
      <c r="B1182" s="372" t="s">
        <v>848</v>
      </c>
      <c r="C1182" s="387">
        <v>5757724</v>
      </c>
      <c r="D1182" s="387">
        <v>0</v>
      </c>
      <c r="E1182" s="387">
        <v>0</v>
      </c>
      <c r="F1182" s="357">
        <v>0</v>
      </c>
      <c r="G1182" s="358">
        <v>0</v>
      </c>
    </row>
    <row r="1183" spans="1:7" ht="12.75">
      <c r="A1183" s="354"/>
      <c r="B1183" s="368" t="s">
        <v>853</v>
      </c>
      <c r="C1183" s="387">
        <v>5757724</v>
      </c>
      <c r="D1183" s="387">
        <v>0</v>
      </c>
      <c r="E1183" s="387">
        <v>0</v>
      </c>
      <c r="F1183" s="357">
        <v>0</v>
      </c>
      <c r="G1183" s="358">
        <v>0</v>
      </c>
    </row>
    <row r="1184" spans="1:7" ht="12.75">
      <c r="A1184" s="354"/>
      <c r="B1184" s="389" t="s">
        <v>874</v>
      </c>
      <c r="C1184" s="387">
        <v>5757724</v>
      </c>
      <c r="D1184" s="356">
        <v>0</v>
      </c>
      <c r="E1184" s="356">
        <v>0</v>
      </c>
      <c r="F1184" s="357">
        <v>0</v>
      </c>
      <c r="G1184" s="358">
        <v>0</v>
      </c>
    </row>
    <row r="1185" spans="1:7" ht="12.75">
      <c r="A1185" s="354"/>
      <c r="B1185" s="389"/>
      <c r="C1185" s="387"/>
      <c r="D1185" s="356"/>
      <c r="E1185" s="356"/>
      <c r="F1185" s="357"/>
      <c r="G1185" s="358"/>
    </row>
    <row r="1186" spans="1:7" s="412" customFormat="1" ht="12.75">
      <c r="A1186" s="410" t="s">
        <v>948</v>
      </c>
      <c r="B1186" s="410"/>
      <c r="C1186" s="396"/>
      <c r="D1186" s="396"/>
      <c r="E1186" s="396"/>
      <c r="F1186" s="411"/>
      <c r="G1186" s="358"/>
    </row>
    <row r="1187" spans="1:7" s="412" customFormat="1" ht="13.5">
      <c r="A1187" s="410"/>
      <c r="B1187" s="413" t="s">
        <v>843</v>
      </c>
      <c r="C1187" s="414">
        <v>89235132</v>
      </c>
      <c r="D1187" s="414">
        <v>7458900</v>
      </c>
      <c r="E1187" s="414">
        <v>6719433</v>
      </c>
      <c r="F1187" s="415">
        <v>7.530030885145102</v>
      </c>
      <c r="G1187" s="333">
        <v>6719433</v>
      </c>
    </row>
    <row r="1188" spans="1:7" s="412" customFormat="1" ht="51">
      <c r="A1188" s="410"/>
      <c r="B1188" s="416" t="str">
        <f>B421</f>
        <v>Valsts pamatbudžeta iestāžu saņemtie transferta pārskaitījumi no valsts pamatbudžeta dotācijas no vispārējiem ieņēmumiem</v>
      </c>
      <c r="C1188" s="396">
        <v>22262</v>
      </c>
      <c r="D1188" s="396">
        <v>704</v>
      </c>
      <c r="E1188" s="396">
        <v>492</v>
      </c>
      <c r="F1188" s="411">
        <v>2.2100440212020485</v>
      </c>
      <c r="G1188" s="334">
        <v>492</v>
      </c>
    </row>
    <row r="1189" spans="1:7" s="412" customFormat="1" ht="51">
      <c r="A1189" s="410"/>
      <c r="B1189" s="416" t="str">
        <f>B422</f>
        <v>Valsts pamatbudžeta iestāžu saņemtie transferti no citas valsts pamatbudžeta finansētas ministrijas vai centrālās iestādes ārvalstu finanšu palīdzības līdzekļiem</v>
      </c>
      <c r="C1189" s="396">
        <v>4960112</v>
      </c>
      <c r="D1189" s="396">
        <v>0</v>
      </c>
      <c r="E1189" s="396">
        <v>0</v>
      </c>
      <c r="F1189" s="411">
        <v>0</v>
      </c>
      <c r="G1189" s="334">
        <v>0</v>
      </c>
    </row>
    <row r="1190" spans="1:7" s="412" customFormat="1" ht="12.75" hidden="1">
      <c r="A1190" s="410"/>
      <c r="B1190" s="417" t="s">
        <v>865</v>
      </c>
      <c r="C1190" s="396">
        <v>0</v>
      </c>
      <c r="D1190" s="396">
        <v>0</v>
      </c>
      <c r="E1190" s="396">
        <v>0</v>
      </c>
      <c r="F1190" s="411" t="e">
        <v>#DIV/0!</v>
      </c>
      <c r="G1190" s="334">
        <v>0</v>
      </c>
    </row>
    <row r="1191" spans="1:7" s="412" customFormat="1" ht="51" hidden="1">
      <c r="A1191" s="410"/>
      <c r="B1191" s="418" t="s">
        <v>866</v>
      </c>
      <c r="C1191" s="396">
        <v>0</v>
      </c>
      <c r="D1191" s="396">
        <v>0</v>
      </c>
      <c r="E1191" s="396">
        <v>0</v>
      </c>
      <c r="F1191" s="411" t="e">
        <v>#DIV/0!</v>
      </c>
      <c r="G1191" s="334">
        <v>0</v>
      </c>
    </row>
    <row r="1192" spans="1:7" s="412" customFormat="1" ht="25.5">
      <c r="A1192" s="410"/>
      <c r="B1192" s="417" t="s">
        <v>886</v>
      </c>
      <c r="C1192" s="396">
        <v>67101888</v>
      </c>
      <c r="D1192" s="396">
        <v>5388071</v>
      </c>
      <c r="E1192" s="396">
        <v>5388071</v>
      </c>
      <c r="F1192" s="411">
        <v>8.029686139382546</v>
      </c>
      <c r="G1192" s="334">
        <v>5388071</v>
      </c>
    </row>
    <row r="1193" spans="1:7" s="412" customFormat="1" ht="25.5">
      <c r="A1193" s="410"/>
      <c r="B1193" s="417" t="s">
        <v>949</v>
      </c>
      <c r="C1193" s="396">
        <v>17150870</v>
      </c>
      <c r="D1193" s="396">
        <v>2070125</v>
      </c>
      <c r="E1193" s="396">
        <v>1330870</v>
      </c>
      <c r="F1193" s="411">
        <v>7.759781282232329</v>
      </c>
      <c r="G1193" s="334">
        <v>1330870</v>
      </c>
    </row>
    <row r="1194" spans="1:7" s="412" customFormat="1" ht="25.5" hidden="1">
      <c r="A1194" s="410"/>
      <c r="B1194" s="419" t="s">
        <v>886</v>
      </c>
      <c r="C1194" s="396">
        <v>34395079</v>
      </c>
      <c r="D1194" s="396"/>
      <c r="E1194" s="396"/>
      <c r="F1194" s="411">
        <v>0</v>
      </c>
      <c r="G1194" s="334">
        <v>0</v>
      </c>
    </row>
    <row r="1195" spans="1:7" s="412" customFormat="1" ht="13.5">
      <c r="A1195" s="410"/>
      <c r="B1195" s="413" t="s">
        <v>950</v>
      </c>
      <c r="C1195" s="414">
        <v>89235132</v>
      </c>
      <c r="D1195" s="414">
        <v>5973409</v>
      </c>
      <c r="E1195" s="414">
        <v>3820367</v>
      </c>
      <c r="F1195" s="415">
        <v>4.28123645292529</v>
      </c>
      <c r="G1195" s="333">
        <v>3820367</v>
      </c>
    </row>
    <row r="1196" spans="1:7" s="412" customFormat="1" ht="12.75">
      <c r="A1196" s="410"/>
      <c r="B1196" s="420" t="s">
        <v>796</v>
      </c>
      <c r="C1196" s="396">
        <v>58294083</v>
      </c>
      <c r="D1196" s="396">
        <v>5504173</v>
      </c>
      <c r="E1196" s="396">
        <v>3426343</v>
      </c>
      <c r="F1196" s="411">
        <v>5.877685733558927</v>
      </c>
      <c r="G1196" s="334">
        <v>3426343</v>
      </c>
    </row>
    <row r="1197" spans="1:7" s="412" customFormat="1" ht="38.25">
      <c r="A1197" s="410"/>
      <c r="B1197" s="421" t="s">
        <v>897</v>
      </c>
      <c r="C1197" s="422">
        <v>4982374</v>
      </c>
      <c r="D1197" s="422">
        <v>704</v>
      </c>
      <c r="E1197" s="422">
        <v>492</v>
      </c>
      <c r="F1197" s="411">
        <v>0.009874810682618366</v>
      </c>
      <c r="G1197" s="334">
        <v>492</v>
      </c>
    </row>
    <row r="1198" spans="1:7" s="412" customFormat="1" ht="38.25">
      <c r="A1198" s="410"/>
      <c r="B1198" s="418" t="s">
        <v>891</v>
      </c>
      <c r="C1198" s="396">
        <v>40975117</v>
      </c>
      <c r="D1198" s="396">
        <v>5060504</v>
      </c>
      <c r="E1198" s="396">
        <v>2982887</v>
      </c>
      <c r="F1198" s="411">
        <v>7.279752245734892</v>
      </c>
      <c r="G1198" s="334">
        <v>2982887</v>
      </c>
    </row>
    <row r="1199" spans="1:7" s="412" customFormat="1" ht="76.5">
      <c r="A1199" s="410"/>
      <c r="B1199" s="418" t="s">
        <v>900</v>
      </c>
      <c r="C1199" s="396">
        <v>12336592</v>
      </c>
      <c r="D1199" s="396">
        <v>442965</v>
      </c>
      <c r="E1199" s="396">
        <v>442964</v>
      </c>
      <c r="F1199" s="411">
        <v>3.5906512917019544</v>
      </c>
      <c r="G1199" s="334">
        <v>442964</v>
      </c>
    </row>
    <row r="1200" spans="1:7" s="412" customFormat="1" ht="12.75" hidden="1">
      <c r="A1200" s="410"/>
      <c r="B1200" s="417" t="s">
        <v>865</v>
      </c>
      <c r="C1200" s="396">
        <v>0</v>
      </c>
      <c r="D1200" s="396">
        <v>0</v>
      </c>
      <c r="E1200" s="396">
        <v>0</v>
      </c>
      <c r="F1200" s="411" t="e">
        <v>#DIV/0!</v>
      </c>
      <c r="G1200" s="334">
        <v>0</v>
      </c>
    </row>
    <row r="1201" spans="1:7" s="412" customFormat="1" ht="25.5" hidden="1">
      <c r="A1201" s="410"/>
      <c r="B1201" s="418" t="s">
        <v>896</v>
      </c>
      <c r="C1201" s="396">
        <v>0</v>
      </c>
      <c r="D1201" s="396">
        <v>0</v>
      </c>
      <c r="E1201" s="396">
        <v>0</v>
      </c>
      <c r="F1201" s="411" t="e">
        <v>#DIV/0!</v>
      </c>
      <c r="G1201" s="334">
        <v>0</v>
      </c>
    </row>
    <row r="1202" spans="1:7" s="412" customFormat="1" ht="12.75">
      <c r="A1202" s="410"/>
      <c r="B1202" s="417" t="s">
        <v>877</v>
      </c>
      <c r="C1202" s="396">
        <v>30941049</v>
      </c>
      <c r="D1202" s="396">
        <v>469236</v>
      </c>
      <c r="E1202" s="396">
        <v>394024</v>
      </c>
      <c r="F1202" s="411">
        <v>1.2734668433510448</v>
      </c>
      <c r="G1202" s="334">
        <v>394024</v>
      </c>
    </row>
    <row r="1203" spans="1:7" s="412" customFormat="1" ht="25.5">
      <c r="A1203" s="410"/>
      <c r="B1203" s="418" t="s">
        <v>908</v>
      </c>
      <c r="C1203" s="423">
        <v>30941049</v>
      </c>
      <c r="D1203" s="423">
        <v>469236</v>
      </c>
      <c r="E1203" s="423">
        <v>394024</v>
      </c>
      <c r="F1203" s="411">
        <v>1.2734668433510448</v>
      </c>
      <c r="G1203" s="334">
        <v>394024</v>
      </c>
    </row>
    <row r="1204" spans="1:7" ht="38.25" hidden="1">
      <c r="A1204" s="354"/>
      <c r="B1204" s="418" t="s">
        <v>907</v>
      </c>
      <c r="C1204" s="396">
        <f>C451</f>
        <v>0</v>
      </c>
      <c r="D1204" s="396">
        <f>D451</f>
        <v>0</v>
      </c>
      <c r="E1204" s="396">
        <f>E451</f>
        <v>0</v>
      </c>
      <c r="F1204" s="411" t="e">
        <f>E1204/C1204*100</f>
        <v>#DIV/0!</v>
      </c>
      <c r="G1204" s="334">
        <f>E1204</f>
        <v>0</v>
      </c>
    </row>
    <row r="1205" spans="1:5" ht="13.5" customHeight="1">
      <c r="A1205" s="424"/>
      <c r="C1205" s="425"/>
      <c r="D1205" s="425"/>
      <c r="E1205" s="425"/>
    </row>
    <row r="1206" ht="12.75">
      <c r="A1206" s="424" t="s">
        <v>951</v>
      </c>
    </row>
    <row r="1207" spans="1:5" ht="13.5" customHeight="1">
      <c r="A1207" s="424" t="s">
        <v>952</v>
      </c>
      <c r="C1207" s="426"/>
      <c r="D1207" s="426"/>
      <c r="E1207" s="92"/>
    </row>
    <row r="1208" spans="1:5" ht="15">
      <c r="A1208" s="424" t="s">
        <v>953</v>
      </c>
      <c r="C1208" s="426"/>
      <c r="D1208" s="426"/>
      <c r="E1208" s="92"/>
    </row>
    <row r="1209" spans="1:5" ht="12.75" hidden="1">
      <c r="A1209" s="908" t="s">
        <v>954</v>
      </c>
      <c r="B1209" s="908"/>
      <c r="C1209" s="908"/>
      <c r="D1209" s="908"/>
      <c r="E1209" s="908"/>
    </row>
    <row r="1210" spans="1:5" ht="12.75" hidden="1">
      <c r="A1210" s="427"/>
      <c r="B1210" s="907" t="s">
        <v>955</v>
      </c>
      <c r="C1210" s="907"/>
      <c r="D1210" s="427"/>
      <c r="E1210" s="427"/>
    </row>
    <row r="1211" spans="1:5" ht="12.75">
      <c r="A1211" s="427"/>
      <c r="B1211" s="907" t="s">
        <v>956</v>
      </c>
      <c r="C1211" s="907"/>
      <c r="D1211" s="427"/>
      <c r="E1211" s="427"/>
    </row>
    <row r="1212" spans="1:5" ht="12.75" hidden="1">
      <c r="A1212" s="427"/>
      <c r="B1212" s="907" t="s">
        <v>957</v>
      </c>
      <c r="C1212" s="907"/>
      <c r="D1212" s="427"/>
      <c r="E1212" s="427"/>
    </row>
    <row r="1213" spans="1:5" ht="12.75" hidden="1">
      <c r="A1213" s="427"/>
      <c r="B1213" s="428" t="s">
        <v>958</v>
      </c>
      <c r="C1213" s="428"/>
      <c r="D1213" s="427"/>
      <c r="E1213" s="427"/>
    </row>
    <row r="1214" spans="1:7" ht="27" customHeight="1">
      <c r="A1214" s="429" t="s">
        <v>959</v>
      </c>
      <c r="C1214" s="425"/>
      <c r="D1214" s="425"/>
      <c r="E1214" s="425"/>
      <c r="G1214" s="430"/>
    </row>
    <row r="1215" spans="1:7" ht="15">
      <c r="A1215" s="429" t="s">
        <v>388</v>
      </c>
      <c r="C1215" s="425"/>
      <c r="D1215" s="425"/>
      <c r="E1215" s="425"/>
      <c r="G1215" s="430" t="s">
        <v>389</v>
      </c>
    </row>
    <row r="1216" ht="15">
      <c r="G1216" s="430"/>
    </row>
    <row r="1217" ht="15.75" customHeight="1">
      <c r="G1217" s="430"/>
    </row>
    <row r="1218" ht="15.75" customHeight="1">
      <c r="G1218" s="430"/>
    </row>
    <row r="1219" ht="12.75">
      <c r="A1219" s="92" t="s">
        <v>527</v>
      </c>
    </row>
  </sheetData>
  <mergeCells count="11">
    <mergeCell ref="A7:B7"/>
    <mergeCell ref="A5:G5"/>
    <mergeCell ref="A6:G6"/>
    <mergeCell ref="A1:G1"/>
    <mergeCell ref="A3:G3"/>
    <mergeCell ref="A4:G4"/>
    <mergeCell ref="A2:G2"/>
    <mergeCell ref="B1210:C1210"/>
    <mergeCell ref="B1211:C1211"/>
    <mergeCell ref="B1212:C1212"/>
    <mergeCell ref="A1209:E1209"/>
  </mergeCells>
  <printOptions horizontalCentered="1"/>
  <pageMargins left="0.4724409448818898" right="0.31496062992125984" top="0.8267716535433072" bottom="0.3937007874015748" header="0.5118110236220472" footer="0.2362204724409449"/>
  <pageSetup firstPageNumber="9" useFirstPageNumber="1" horizontalDpi="600" verticalDpi="600" orientation="portrait" paperSize="9" scale="89" r:id="rId2"/>
  <headerFooter alignWithMargins="0">
    <oddFooter>&amp;C&amp;"Times New Roman,Regular"&amp;P</oddFooter>
  </headerFooter>
  <rowBreaks count="1" manualBreakCount="1">
    <brk id="169" max="6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38"/>
  <sheetViews>
    <sheetView zoomScaleSheetLayoutView="100" workbookViewId="0" topLeftCell="A1">
      <selection activeCell="B13" sqref="B13"/>
    </sheetView>
  </sheetViews>
  <sheetFormatPr defaultColWidth="9.140625" defaultRowHeight="12.75"/>
  <cols>
    <col min="1" max="1" width="9.00390625" style="433" customWidth="1"/>
    <col min="2" max="2" width="40.140625" style="434" customWidth="1"/>
    <col min="3" max="3" width="13.8515625" style="336" customWidth="1"/>
    <col min="4" max="5" width="12.28125" style="336" customWidth="1"/>
    <col min="6" max="6" width="9.140625" style="336" customWidth="1"/>
    <col min="7" max="7" width="11.8515625" style="336" customWidth="1"/>
    <col min="8" max="16384" width="9.140625" style="444" customWidth="1"/>
  </cols>
  <sheetData>
    <row r="1" spans="1:7" s="527" customFormat="1" ht="55.5" customHeight="1">
      <c r="A1" s="899"/>
      <c r="B1" s="899"/>
      <c r="C1" s="899"/>
      <c r="D1" s="899"/>
      <c r="E1" s="899"/>
      <c r="F1" s="899"/>
      <c r="G1" s="899"/>
    </row>
    <row r="2" spans="1:7" s="527" customFormat="1" ht="12.75" customHeight="1">
      <c r="A2" s="890" t="s">
        <v>359</v>
      </c>
      <c r="B2" s="890"/>
      <c r="C2" s="890"/>
      <c r="D2" s="890"/>
      <c r="E2" s="890"/>
      <c r="F2" s="890"/>
      <c r="G2" s="890"/>
    </row>
    <row r="3" spans="1:7" s="431" customFormat="1" ht="17.25" customHeight="1">
      <c r="A3" s="887" t="s">
        <v>360</v>
      </c>
      <c r="B3" s="887"/>
      <c r="C3" s="887"/>
      <c r="D3" s="887"/>
      <c r="E3" s="887"/>
      <c r="F3" s="887"/>
      <c r="G3" s="887"/>
    </row>
    <row r="4" spans="1:7" s="431" customFormat="1" ht="17.25" customHeight="1">
      <c r="A4" s="433"/>
      <c r="B4" s="434"/>
      <c r="C4" s="435" t="s">
        <v>960</v>
      </c>
      <c r="D4" s="432"/>
      <c r="E4" s="435"/>
      <c r="F4" s="436"/>
      <c r="G4" s="436"/>
    </row>
    <row r="5" spans="1:7" s="431" customFormat="1" ht="17.25" customHeight="1">
      <c r="A5" s="888" t="s">
        <v>362</v>
      </c>
      <c r="B5" s="888"/>
      <c r="C5" s="888"/>
      <c r="D5" s="888"/>
      <c r="E5" s="888"/>
      <c r="F5" s="888"/>
      <c r="G5" s="888"/>
    </row>
    <row r="6" spans="1:7" s="438" customFormat="1" ht="12.75">
      <c r="A6" s="889" t="s">
        <v>363</v>
      </c>
      <c r="B6" s="889"/>
      <c r="C6" s="889"/>
      <c r="D6" s="889"/>
      <c r="E6" s="889"/>
      <c r="F6" s="889"/>
      <c r="G6" s="889"/>
    </row>
    <row r="7" spans="1:7" s="438" customFormat="1" ht="12.75">
      <c r="A7" s="440" t="s">
        <v>364</v>
      </c>
      <c r="B7" s="439"/>
      <c r="C7" s="441"/>
      <c r="D7" s="442"/>
      <c r="E7" s="442"/>
      <c r="F7" s="437"/>
      <c r="G7" s="443" t="s">
        <v>471</v>
      </c>
    </row>
    <row r="8" ht="14.25" customHeight="1">
      <c r="G8" s="336" t="s">
        <v>961</v>
      </c>
    </row>
    <row r="9" spans="2:7" ht="12.75">
      <c r="B9" s="445"/>
      <c r="G9" s="336" t="s">
        <v>962</v>
      </c>
    </row>
    <row r="10" spans="1:7" ht="54.75" customHeight="1">
      <c r="A10" s="347" t="s">
        <v>963</v>
      </c>
      <c r="B10" s="306" t="s">
        <v>367</v>
      </c>
      <c r="C10" s="306" t="s">
        <v>395</v>
      </c>
      <c r="D10" s="306" t="s">
        <v>747</v>
      </c>
      <c r="E10" s="306" t="s">
        <v>396</v>
      </c>
      <c r="F10" s="306" t="s">
        <v>964</v>
      </c>
      <c r="G10" s="306" t="s">
        <v>398</v>
      </c>
    </row>
    <row r="11" spans="1:7" ht="12.75">
      <c r="A11" s="446">
        <v>1</v>
      </c>
      <c r="B11" s="447">
        <v>2</v>
      </c>
      <c r="C11" s="448">
        <v>3</v>
      </c>
      <c r="D11" s="449">
        <v>4</v>
      </c>
      <c r="E11" s="449">
        <v>5</v>
      </c>
      <c r="F11" s="449">
        <v>6</v>
      </c>
      <c r="G11" s="449">
        <v>7</v>
      </c>
    </row>
    <row r="12" spans="1:7" s="459" customFormat="1" ht="15.75" customHeight="1">
      <c r="A12" s="450"/>
      <c r="B12" s="208" t="s">
        <v>750</v>
      </c>
      <c r="C12" s="202">
        <v>1268604477</v>
      </c>
      <c r="D12" s="202">
        <v>88616576</v>
      </c>
      <c r="E12" s="202">
        <v>106458690</v>
      </c>
      <c r="F12" s="451">
        <v>8.391795230910256</v>
      </c>
      <c r="G12" s="351">
        <v>106458690</v>
      </c>
    </row>
    <row r="13" spans="1:7" ht="12.75">
      <c r="A13" s="452"/>
      <c r="B13" s="453" t="s">
        <v>965</v>
      </c>
      <c r="C13" s="212">
        <v>1156000000</v>
      </c>
      <c r="D13" s="212">
        <v>85015000</v>
      </c>
      <c r="E13" s="212">
        <v>92535120</v>
      </c>
      <c r="F13" s="454">
        <v>8.004768166089965</v>
      </c>
      <c r="G13" s="356">
        <v>92535120</v>
      </c>
    </row>
    <row r="14" spans="1:7" s="455" customFormat="1" ht="12.75">
      <c r="A14" s="452"/>
      <c r="B14" s="453" t="s">
        <v>966</v>
      </c>
      <c r="C14" s="212">
        <v>1156000000</v>
      </c>
      <c r="D14" s="212">
        <v>85015000</v>
      </c>
      <c r="E14" s="212">
        <v>92535120</v>
      </c>
      <c r="F14" s="454">
        <v>8.004768166089965</v>
      </c>
      <c r="G14" s="356">
        <v>92535120</v>
      </c>
    </row>
    <row r="15" spans="1:7" s="455" customFormat="1" ht="12.75">
      <c r="A15" s="452"/>
      <c r="B15" s="453" t="s">
        <v>967</v>
      </c>
      <c r="C15" s="212">
        <v>94853929</v>
      </c>
      <c r="D15" s="212">
        <v>2312976</v>
      </c>
      <c r="E15" s="212">
        <v>12641176</v>
      </c>
      <c r="F15" s="454">
        <v>13.32699249600931</v>
      </c>
      <c r="G15" s="356">
        <v>12641176</v>
      </c>
    </row>
    <row r="16" spans="1:7" ht="25.5">
      <c r="A16" s="452"/>
      <c r="B16" s="453" t="s">
        <v>968</v>
      </c>
      <c r="C16" s="212">
        <v>129110</v>
      </c>
      <c r="D16" s="212">
        <v>10760</v>
      </c>
      <c r="E16" s="212">
        <v>7303</v>
      </c>
      <c r="F16" s="454">
        <v>5.656417008752227</v>
      </c>
      <c r="G16" s="356">
        <v>7303</v>
      </c>
    </row>
    <row r="17" spans="1:7" ht="12.75">
      <c r="A17" s="452"/>
      <c r="B17" s="453" t="s">
        <v>969</v>
      </c>
      <c r="C17" s="212">
        <v>17621438</v>
      </c>
      <c r="D17" s="212">
        <v>1277840</v>
      </c>
      <c r="E17" s="212">
        <v>1275091</v>
      </c>
      <c r="F17" s="454">
        <v>7.236021260012945</v>
      </c>
      <c r="G17" s="356">
        <v>1275091</v>
      </c>
    </row>
    <row r="18" spans="1:7" s="459" customFormat="1" ht="39.75" customHeight="1">
      <c r="A18" s="456"/>
      <c r="B18" s="457" t="s">
        <v>970</v>
      </c>
      <c r="C18" s="202">
        <v>1484369739</v>
      </c>
      <c r="D18" s="202">
        <v>94644212</v>
      </c>
      <c r="E18" s="202">
        <v>91913855</v>
      </c>
      <c r="F18" s="451">
        <v>6.192113230624139</v>
      </c>
      <c r="G18" s="351">
        <v>91913855</v>
      </c>
    </row>
    <row r="19" spans="1:7" s="459" customFormat="1" ht="12.75" customHeight="1">
      <c r="A19" s="187" t="s">
        <v>757</v>
      </c>
      <c r="B19" s="458" t="s">
        <v>758</v>
      </c>
      <c r="C19" s="202">
        <v>1482909997</v>
      </c>
      <c r="D19" s="202">
        <v>94588807</v>
      </c>
      <c r="E19" s="202">
        <v>91867659</v>
      </c>
      <c r="F19" s="451">
        <v>6.195093376257009</v>
      </c>
      <c r="G19" s="351">
        <v>91867659</v>
      </c>
    </row>
    <row r="20" spans="1:7" s="459" customFormat="1" ht="12.75" customHeight="1">
      <c r="A20" s="458" t="s">
        <v>759</v>
      </c>
      <c r="B20" s="458" t="s">
        <v>760</v>
      </c>
      <c r="C20" s="202">
        <v>16403548</v>
      </c>
      <c r="D20" s="202">
        <v>1325951</v>
      </c>
      <c r="E20" s="202">
        <v>1212146</v>
      </c>
      <c r="F20" s="451">
        <v>7.389535483421025</v>
      </c>
      <c r="G20" s="351">
        <v>1212146</v>
      </c>
    </row>
    <row r="21" spans="1:7" ht="14.25" customHeight="1">
      <c r="A21" s="460">
        <v>1000</v>
      </c>
      <c r="B21" s="191" t="s">
        <v>761</v>
      </c>
      <c r="C21" s="356">
        <v>10516290</v>
      </c>
      <c r="D21" s="356">
        <v>837828</v>
      </c>
      <c r="E21" s="356">
        <v>735042</v>
      </c>
      <c r="F21" s="454">
        <v>6.989556202805362</v>
      </c>
      <c r="G21" s="356">
        <v>735042</v>
      </c>
    </row>
    <row r="22" spans="1:7" ht="12.75" customHeight="1">
      <c r="A22" s="461">
        <v>1100</v>
      </c>
      <c r="B22" s="191" t="s">
        <v>762</v>
      </c>
      <c r="C22" s="356">
        <v>8103732</v>
      </c>
      <c r="D22" s="356">
        <v>655315</v>
      </c>
      <c r="E22" s="356">
        <v>552588</v>
      </c>
      <c r="F22" s="454">
        <v>6.818932314148592</v>
      </c>
      <c r="G22" s="356">
        <v>552588</v>
      </c>
    </row>
    <row r="23" spans="1:7" ht="38.25" customHeight="1">
      <c r="A23" s="461">
        <v>1200</v>
      </c>
      <c r="B23" s="453" t="s">
        <v>971</v>
      </c>
      <c r="C23" s="356" t="s">
        <v>374</v>
      </c>
      <c r="D23" s="356" t="s">
        <v>374</v>
      </c>
      <c r="E23" s="212">
        <v>182454</v>
      </c>
      <c r="F23" s="454" t="s">
        <v>374</v>
      </c>
      <c r="G23" s="356">
        <v>182454</v>
      </c>
    </row>
    <row r="24" spans="1:7" ht="12.75" customHeight="1">
      <c r="A24" s="460">
        <v>2000</v>
      </c>
      <c r="B24" s="191" t="s">
        <v>764</v>
      </c>
      <c r="C24" s="356">
        <v>5887258</v>
      </c>
      <c r="D24" s="356">
        <v>488123</v>
      </c>
      <c r="E24" s="356">
        <v>477104</v>
      </c>
      <c r="F24" s="454">
        <v>8.104010389896281</v>
      </c>
      <c r="G24" s="356">
        <v>477104</v>
      </c>
    </row>
    <row r="25" spans="1:7" ht="12.75" customHeight="1">
      <c r="A25" s="461">
        <v>2100</v>
      </c>
      <c r="B25" s="191" t="s">
        <v>765</v>
      </c>
      <c r="C25" s="356" t="s">
        <v>374</v>
      </c>
      <c r="D25" s="356" t="s">
        <v>374</v>
      </c>
      <c r="E25" s="356">
        <v>35</v>
      </c>
      <c r="F25" s="454" t="s">
        <v>374</v>
      </c>
      <c r="G25" s="356">
        <v>35</v>
      </c>
    </row>
    <row r="26" spans="1:7" ht="12.75" customHeight="1">
      <c r="A26" s="461">
        <v>2200</v>
      </c>
      <c r="B26" s="191" t="s">
        <v>766</v>
      </c>
      <c r="C26" s="356" t="s">
        <v>374</v>
      </c>
      <c r="D26" s="356" t="s">
        <v>374</v>
      </c>
      <c r="E26" s="356">
        <v>467055</v>
      </c>
      <c r="F26" s="454" t="s">
        <v>374</v>
      </c>
      <c r="G26" s="356">
        <v>467055</v>
      </c>
    </row>
    <row r="27" spans="1:7" ht="24" customHeight="1">
      <c r="A27" s="461">
        <v>2300</v>
      </c>
      <c r="B27" s="462" t="s">
        <v>767</v>
      </c>
      <c r="C27" s="356" t="s">
        <v>374</v>
      </c>
      <c r="D27" s="356" t="s">
        <v>374</v>
      </c>
      <c r="E27" s="356">
        <v>9932</v>
      </c>
      <c r="F27" s="454" t="s">
        <v>374</v>
      </c>
      <c r="G27" s="356">
        <v>9932</v>
      </c>
    </row>
    <row r="28" spans="1:7" ht="15" customHeight="1" hidden="1">
      <c r="A28" s="461">
        <v>2400</v>
      </c>
      <c r="B28" s="191" t="s">
        <v>972</v>
      </c>
      <c r="C28" s="356" t="s">
        <v>374</v>
      </c>
      <c r="D28" s="356" t="s">
        <v>374</v>
      </c>
      <c r="E28" s="356">
        <v>0</v>
      </c>
      <c r="F28" s="454" t="s">
        <v>374</v>
      </c>
      <c r="G28" s="351">
        <v>0</v>
      </c>
    </row>
    <row r="29" spans="1:7" ht="12.75">
      <c r="A29" s="461">
        <v>2500</v>
      </c>
      <c r="B29" s="191" t="s">
        <v>769</v>
      </c>
      <c r="C29" s="356" t="s">
        <v>374</v>
      </c>
      <c r="D29" s="356" t="s">
        <v>374</v>
      </c>
      <c r="E29" s="356">
        <v>82</v>
      </c>
      <c r="F29" s="454" t="s">
        <v>374</v>
      </c>
      <c r="G29" s="351">
        <v>82</v>
      </c>
    </row>
    <row r="30" spans="1:7" ht="10.5" customHeight="1" hidden="1">
      <c r="A30" s="463">
        <v>2600</v>
      </c>
      <c r="B30" s="453" t="s">
        <v>973</v>
      </c>
      <c r="C30" s="356" t="s">
        <v>374</v>
      </c>
      <c r="D30" s="356" t="s">
        <v>374</v>
      </c>
      <c r="E30" s="356">
        <v>0</v>
      </c>
      <c r="F30" s="454" t="s">
        <v>374</v>
      </c>
      <c r="G30" s="351">
        <v>0</v>
      </c>
    </row>
    <row r="31" spans="1:7" ht="13.5" customHeight="1" hidden="1">
      <c r="A31" s="463">
        <v>2700</v>
      </c>
      <c r="B31" s="453" t="s">
        <v>974</v>
      </c>
      <c r="C31" s="356" t="s">
        <v>374</v>
      </c>
      <c r="D31" s="356" t="s">
        <v>374</v>
      </c>
      <c r="E31" s="356">
        <v>0</v>
      </c>
      <c r="F31" s="454" t="s">
        <v>374</v>
      </c>
      <c r="G31" s="351">
        <v>0</v>
      </c>
    </row>
    <row r="32" spans="1:7" s="459" customFormat="1" ht="12.75" customHeight="1">
      <c r="A32" s="464" t="s">
        <v>772</v>
      </c>
      <c r="B32" s="208" t="s">
        <v>773</v>
      </c>
      <c r="C32" s="351">
        <v>27814</v>
      </c>
      <c r="D32" s="351">
        <v>0</v>
      </c>
      <c r="E32" s="351">
        <v>0</v>
      </c>
      <c r="F32" s="451">
        <v>0</v>
      </c>
      <c r="G32" s="351">
        <v>0</v>
      </c>
    </row>
    <row r="33" spans="1:7" ht="24.75" customHeight="1" hidden="1">
      <c r="A33" s="463">
        <v>4100</v>
      </c>
      <c r="B33" s="453" t="s">
        <v>774</v>
      </c>
      <c r="C33" s="356" t="s">
        <v>374</v>
      </c>
      <c r="D33" s="356" t="s">
        <v>374</v>
      </c>
      <c r="E33" s="356">
        <v>0</v>
      </c>
      <c r="F33" s="465" t="s">
        <v>374</v>
      </c>
      <c r="G33" s="351">
        <v>0</v>
      </c>
    </row>
    <row r="34" spans="1:7" ht="12.75" customHeight="1" hidden="1">
      <c r="A34" s="463">
        <v>4200</v>
      </c>
      <c r="B34" s="191" t="s">
        <v>775</v>
      </c>
      <c r="C34" s="356" t="s">
        <v>374</v>
      </c>
      <c r="D34" s="356" t="s">
        <v>374</v>
      </c>
      <c r="E34" s="356">
        <v>0</v>
      </c>
      <c r="F34" s="465" t="s">
        <v>374</v>
      </c>
      <c r="G34" s="351">
        <v>0</v>
      </c>
    </row>
    <row r="35" spans="1:7" ht="12.75" customHeight="1" hidden="1">
      <c r="A35" s="463" t="s">
        <v>776</v>
      </c>
      <c r="B35" s="191" t="s">
        <v>777</v>
      </c>
      <c r="C35" s="356" t="s">
        <v>374</v>
      </c>
      <c r="D35" s="356" t="s">
        <v>374</v>
      </c>
      <c r="E35" s="356">
        <v>0</v>
      </c>
      <c r="F35" s="465" t="s">
        <v>374</v>
      </c>
      <c r="G35" s="356">
        <v>0</v>
      </c>
    </row>
    <row r="36" spans="1:7" s="459" customFormat="1" ht="12.75" customHeight="1">
      <c r="A36" s="312" t="s">
        <v>778</v>
      </c>
      <c r="B36" s="208" t="s">
        <v>779</v>
      </c>
      <c r="C36" s="351">
        <v>1466467735</v>
      </c>
      <c r="D36" s="351">
        <v>93262856</v>
      </c>
      <c r="E36" s="351">
        <v>90655513</v>
      </c>
      <c r="F36" s="451">
        <v>6.181896187439814</v>
      </c>
      <c r="G36" s="351">
        <v>90655513</v>
      </c>
    </row>
    <row r="37" spans="1:7" ht="11.25" customHeight="1">
      <c r="A37" s="466">
        <v>3000</v>
      </c>
      <c r="B37" s="191" t="s">
        <v>780</v>
      </c>
      <c r="C37" s="356">
        <v>6655000</v>
      </c>
      <c r="D37" s="356">
        <v>554583</v>
      </c>
      <c r="E37" s="356">
        <v>231988</v>
      </c>
      <c r="F37" s="454">
        <v>3.485920360631104</v>
      </c>
      <c r="G37" s="356">
        <v>231988</v>
      </c>
    </row>
    <row r="38" spans="1:7" ht="12.75" customHeight="1" hidden="1">
      <c r="A38" s="463">
        <v>3100</v>
      </c>
      <c r="B38" s="191" t="s">
        <v>781</v>
      </c>
      <c r="C38" s="356" t="s">
        <v>374</v>
      </c>
      <c r="D38" s="356" t="s">
        <v>374</v>
      </c>
      <c r="E38" s="356">
        <v>0</v>
      </c>
      <c r="F38" s="454" t="s">
        <v>374</v>
      </c>
      <c r="G38" s="356">
        <v>0</v>
      </c>
    </row>
    <row r="39" spans="1:7" ht="39.75" customHeight="1">
      <c r="A39" s="461">
        <v>3200</v>
      </c>
      <c r="B39" s="453" t="s">
        <v>975</v>
      </c>
      <c r="C39" s="356" t="s">
        <v>374</v>
      </c>
      <c r="D39" s="356" t="s">
        <v>374</v>
      </c>
      <c r="E39" s="356">
        <v>231988</v>
      </c>
      <c r="F39" s="454" t="s">
        <v>374</v>
      </c>
      <c r="G39" s="356">
        <v>231988</v>
      </c>
    </row>
    <row r="40" spans="1:7" ht="15.75" customHeight="1" hidden="1">
      <c r="A40" s="463">
        <v>3300</v>
      </c>
      <c r="B40" s="453" t="s">
        <v>976</v>
      </c>
      <c r="C40" s="356" t="s">
        <v>374</v>
      </c>
      <c r="D40" s="356" t="s">
        <v>374</v>
      </c>
      <c r="E40" s="356">
        <v>0</v>
      </c>
      <c r="F40" s="454" t="s">
        <v>374</v>
      </c>
      <c r="G40" s="351">
        <v>0</v>
      </c>
    </row>
    <row r="41" spans="1:7" ht="15" customHeight="1" hidden="1">
      <c r="A41" s="463">
        <v>3400</v>
      </c>
      <c r="B41" s="191" t="s">
        <v>977</v>
      </c>
      <c r="C41" s="356" t="s">
        <v>374</v>
      </c>
      <c r="D41" s="356" t="s">
        <v>374</v>
      </c>
      <c r="E41" s="356">
        <v>0</v>
      </c>
      <c r="F41" s="454" t="s">
        <v>374</v>
      </c>
      <c r="G41" s="351">
        <v>0</v>
      </c>
    </row>
    <row r="42" spans="1:7" ht="13.5" customHeight="1" hidden="1">
      <c r="A42" s="463">
        <v>3900</v>
      </c>
      <c r="B42" s="191" t="s">
        <v>978</v>
      </c>
      <c r="C42" s="356" t="s">
        <v>374</v>
      </c>
      <c r="D42" s="356" t="s">
        <v>374</v>
      </c>
      <c r="E42" s="356">
        <v>0</v>
      </c>
      <c r="F42" s="454" t="s">
        <v>374</v>
      </c>
      <c r="G42" s="351">
        <v>0</v>
      </c>
    </row>
    <row r="43" spans="1:7" ht="12.75" customHeight="1">
      <c r="A43" s="460">
        <v>6000</v>
      </c>
      <c r="B43" s="191" t="s">
        <v>787</v>
      </c>
      <c r="C43" s="356">
        <v>1459812735</v>
      </c>
      <c r="D43" s="356">
        <v>92708273</v>
      </c>
      <c r="E43" s="212">
        <v>90423525</v>
      </c>
      <c r="F43" s="454">
        <v>6.194186612572605</v>
      </c>
      <c r="G43" s="356">
        <v>90423525</v>
      </c>
    </row>
    <row r="44" spans="1:7" ht="12.75" customHeight="1">
      <c r="A44" s="461">
        <v>6200</v>
      </c>
      <c r="B44" s="191" t="s">
        <v>979</v>
      </c>
      <c r="C44" s="356" t="s">
        <v>374</v>
      </c>
      <c r="D44" s="356" t="s">
        <v>374</v>
      </c>
      <c r="E44" s="356">
        <v>90423525</v>
      </c>
      <c r="F44" s="454" t="s">
        <v>374</v>
      </c>
      <c r="G44" s="356">
        <v>90423525</v>
      </c>
    </row>
    <row r="45" spans="1:7" ht="12.75" customHeight="1">
      <c r="A45" s="467">
        <v>6210</v>
      </c>
      <c r="B45" s="468" t="s">
        <v>980</v>
      </c>
      <c r="C45" s="356" t="s">
        <v>374</v>
      </c>
      <c r="D45" s="356" t="s">
        <v>374</v>
      </c>
      <c r="E45" s="356">
        <v>62742673</v>
      </c>
      <c r="F45" s="454" t="s">
        <v>374</v>
      </c>
      <c r="G45" s="356">
        <v>62742673</v>
      </c>
    </row>
    <row r="46" spans="1:7" ht="12.75" customHeight="1">
      <c r="A46" s="467">
        <v>6220</v>
      </c>
      <c r="B46" s="468" t="s">
        <v>981</v>
      </c>
      <c r="C46" s="356" t="s">
        <v>374</v>
      </c>
      <c r="D46" s="356" t="s">
        <v>374</v>
      </c>
      <c r="E46" s="356">
        <v>19988163</v>
      </c>
      <c r="F46" s="454" t="s">
        <v>374</v>
      </c>
      <c r="G46" s="356">
        <v>19988163</v>
      </c>
    </row>
    <row r="47" spans="1:7" ht="10.5" customHeight="1" hidden="1">
      <c r="A47" s="467">
        <v>6230</v>
      </c>
      <c r="B47" s="469" t="s">
        <v>982</v>
      </c>
      <c r="C47" s="356"/>
      <c r="D47" s="356"/>
      <c r="E47" s="356">
        <v>0</v>
      </c>
      <c r="F47" s="454"/>
      <c r="G47" s="356">
        <v>0</v>
      </c>
    </row>
    <row r="48" spans="1:7" ht="12.75" customHeight="1">
      <c r="A48" s="467">
        <v>6240</v>
      </c>
      <c r="B48" s="468" t="s">
        <v>983</v>
      </c>
      <c r="C48" s="356" t="s">
        <v>374</v>
      </c>
      <c r="D48" s="356" t="s">
        <v>374</v>
      </c>
      <c r="E48" s="356">
        <v>7675531</v>
      </c>
      <c r="F48" s="454" t="s">
        <v>374</v>
      </c>
      <c r="G48" s="356">
        <v>7675531</v>
      </c>
    </row>
    <row r="49" spans="1:7" ht="13.5" customHeight="1">
      <c r="A49" s="467">
        <v>6290</v>
      </c>
      <c r="B49" s="468" t="s">
        <v>984</v>
      </c>
      <c r="C49" s="356" t="s">
        <v>374</v>
      </c>
      <c r="D49" s="356" t="s">
        <v>374</v>
      </c>
      <c r="E49" s="356">
        <v>17158</v>
      </c>
      <c r="F49" s="454" t="s">
        <v>374</v>
      </c>
      <c r="G49" s="356">
        <v>17158</v>
      </c>
    </row>
    <row r="50" spans="1:7" ht="13.5" customHeight="1" hidden="1">
      <c r="A50" s="461">
        <v>6400</v>
      </c>
      <c r="B50" s="191" t="s">
        <v>985</v>
      </c>
      <c r="C50" s="356" t="s">
        <v>374</v>
      </c>
      <c r="D50" s="356" t="s">
        <v>374</v>
      </c>
      <c r="E50" s="356">
        <v>0</v>
      </c>
      <c r="F50" s="454" t="s">
        <v>374</v>
      </c>
      <c r="G50" s="356">
        <v>0</v>
      </c>
    </row>
    <row r="51" spans="1:7" ht="25.5" customHeight="1">
      <c r="A51" s="470" t="s">
        <v>791</v>
      </c>
      <c r="B51" s="453" t="s">
        <v>857</v>
      </c>
      <c r="C51" s="356">
        <v>10900</v>
      </c>
      <c r="D51" s="356">
        <v>0</v>
      </c>
      <c r="E51" s="356">
        <v>0</v>
      </c>
      <c r="F51" s="454">
        <v>0</v>
      </c>
      <c r="G51" s="356">
        <v>0</v>
      </c>
    </row>
    <row r="52" spans="1:7" ht="12" customHeight="1">
      <c r="A52" s="461">
        <v>7700</v>
      </c>
      <c r="B52" s="191" t="s">
        <v>858</v>
      </c>
      <c r="C52" s="356">
        <v>10900</v>
      </c>
      <c r="D52" s="356">
        <v>0</v>
      </c>
      <c r="E52" s="356">
        <v>0</v>
      </c>
      <c r="F52" s="454">
        <v>0</v>
      </c>
      <c r="G52" s="356">
        <v>0</v>
      </c>
    </row>
    <row r="53" spans="1:7" s="459" customFormat="1" ht="12.75" customHeight="1">
      <c r="A53" s="471" t="s">
        <v>800</v>
      </c>
      <c r="B53" s="208" t="s">
        <v>801</v>
      </c>
      <c r="C53" s="202">
        <v>1459742</v>
      </c>
      <c r="D53" s="202">
        <v>55405</v>
      </c>
      <c r="E53" s="202">
        <v>46196</v>
      </c>
      <c r="F53" s="451">
        <v>3.164668825038945</v>
      </c>
      <c r="G53" s="351">
        <v>46196</v>
      </c>
    </row>
    <row r="54" spans="1:7" s="459" customFormat="1" ht="12.75" customHeight="1">
      <c r="A54" s="472" t="s">
        <v>802</v>
      </c>
      <c r="B54" s="458" t="s">
        <v>855</v>
      </c>
      <c r="C54" s="202">
        <v>1459742</v>
      </c>
      <c r="D54" s="202">
        <v>55405</v>
      </c>
      <c r="E54" s="202">
        <v>46196</v>
      </c>
      <c r="F54" s="451">
        <v>3.164668825038945</v>
      </c>
      <c r="G54" s="351">
        <v>46196</v>
      </c>
    </row>
    <row r="55" spans="1:7" ht="12.75" customHeight="1">
      <c r="A55" s="461">
        <v>5100</v>
      </c>
      <c r="B55" s="191" t="s">
        <v>804</v>
      </c>
      <c r="C55" s="356" t="s">
        <v>374</v>
      </c>
      <c r="D55" s="356" t="s">
        <v>374</v>
      </c>
      <c r="E55" s="356">
        <v>46196</v>
      </c>
      <c r="F55" s="454" t="s">
        <v>374</v>
      </c>
      <c r="G55" s="356">
        <v>46196</v>
      </c>
    </row>
    <row r="56" spans="1:7" ht="12.75" customHeight="1" hidden="1">
      <c r="A56" s="461">
        <v>5200</v>
      </c>
      <c r="B56" s="191" t="s">
        <v>805</v>
      </c>
      <c r="C56" s="356" t="s">
        <v>374</v>
      </c>
      <c r="D56" s="356" t="s">
        <v>374</v>
      </c>
      <c r="E56" s="356">
        <v>0</v>
      </c>
      <c r="F56" s="454" t="s">
        <v>374</v>
      </c>
      <c r="G56" s="356">
        <v>0</v>
      </c>
    </row>
    <row r="57" spans="1:7" ht="12.75" customHeight="1" hidden="1">
      <c r="A57" s="461">
        <v>5800</v>
      </c>
      <c r="B57" s="453" t="s">
        <v>986</v>
      </c>
      <c r="C57" s="356" t="s">
        <v>374</v>
      </c>
      <c r="D57" s="356" t="s">
        <v>374</v>
      </c>
      <c r="E57" s="356">
        <v>0</v>
      </c>
      <c r="F57" s="454" t="s">
        <v>374</v>
      </c>
      <c r="G57" s="351">
        <v>0</v>
      </c>
    </row>
    <row r="58" spans="1:7" s="459" customFormat="1" ht="12.75" customHeight="1">
      <c r="A58" s="473"/>
      <c r="B58" s="208" t="s">
        <v>378</v>
      </c>
      <c r="C58" s="202">
        <v>-215765262</v>
      </c>
      <c r="D58" s="202">
        <v>-6027636</v>
      </c>
      <c r="E58" s="202">
        <v>14544835</v>
      </c>
      <c r="F58" s="451">
        <v>-6.741045738864118</v>
      </c>
      <c r="G58" s="351">
        <v>14544835</v>
      </c>
    </row>
    <row r="59" spans="1:7" s="459" customFormat="1" ht="12.75" customHeight="1">
      <c r="A59" s="474"/>
      <c r="B59" s="208" t="s">
        <v>379</v>
      </c>
      <c r="C59" s="202">
        <v>215765262</v>
      </c>
      <c r="D59" s="202">
        <v>6027636</v>
      </c>
      <c r="E59" s="202">
        <v>-14544835</v>
      </c>
      <c r="F59" s="451">
        <v>-6.741045738864118</v>
      </c>
      <c r="G59" s="351">
        <v>-14544835</v>
      </c>
    </row>
    <row r="60" spans="1:7" ht="12.75" customHeight="1">
      <c r="A60" s="475" t="s">
        <v>818</v>
      </c>
      <c r="B60" s="191" t="s">
        <v>383</v>
      </c>
      <c r="C60" s="356">
        <v>-476494</v>
      </c>
      <c r="D60" s="356">
        <v>0</v>
      </c>
      <c r="E60" s="356">
        <v>0</v>
      </c>
      <c r="F60" s="454">
        <v>0</v>
      </c>
      <c r="G60" s="356">
        <v>0</v>
      </c>
    </row>
    <row r="61" spans="1:7" ht="12.75">
      <c r="A61" s="476"/>
      <c r="B61" s="477" t="s">
        <v>987</v>
      </c>
      <c r="C61" s="356">
        <v>-476494</v>
      </c>
      <c r="D61" s="356">
        <v>0</v>
      </c>
      <c r="E61" s="356">
        <v>0</v>
      </c>
      <c r="F61" s="454">
        <v>0</v>
      </c>
      <c r="G61" s="356">
        <v>0</v>
      </c>
    </row>
    <row r="62" spans="1:7" ht="12.75" customHeight="1">
      <c r="A62" s="475" t="s">
        <v>812</v>
      </c>
      <c r="B62" s="191" t="s">
        <v>498</v>
      </c>
      <c r="C62" s="356">
        <v>216241756</v>
      </c>
      <c r="D62" s="356">
        <v>6027636</v>
      </c>
      <c r="E62" s="356">
        <v>-14544905</v>
      </c>
      <c r="F62" s="454">
        <v>-6.726224050825779</v>
      </c>
      <c r="G62" s="356">
        <v>-14544905</v>
      </c>
    </row>
    <row r="63" spans="1:7" ht="24" customHeight="1">
      <c r="A63" s="478"/>
      <c r="B63" s="453" t="s">
        <v>444</v>
      </c>
      <c r="C63" s="356">
        <v>216241756</v>
      </c>
      <c r="D63" s="356">
        <v>6027636</v>
      </c>
      <c r="E63" s="356">
        <v>-14544835</v>
      </c>
      <c r="F63" s="454">
        <v>-6.726191679649513</v>
      </c>
      <c r="G63" s="356">
        <v>-14544835</v>
      </c>
    </row>
    <row r="64" spans="1:7" ht="39.75" customHeight="1">
      <c r="A64" s="476"/>
      <c r="B64" s="479" t="s">
        <v>988</v>
      </c>
      <c r="C64" s="356" t="s">
        <v>374</v>
      </c>
      <c r="D64" s="356">
        <v>0</v>
      </c>
      <c r="E64" s="356">
        <v>-70</v>
      </c>
      <c r="F64" s="454" t="s">
        <v>374</v>
      </c>
      <c r="G64" s="356">
        <v>-70</v>
      </c>
    </row>
    <row r="65" spans="1:7" ht="14.25" customHeight="1">
      <c r="A65" s="480" t="s">
        <v>989</v>
      </c>
      <c r="B65" s="481" t="s">
        <v>385</v>
      </c>
      <c r="C65" s="356" t="s">
        <v>374</v>
      </c>
      <c r="D65" s="356">
        <v>0</v>
      </c>
      <c r="E65" s="356">
        <v>70</v>
      </c>
      <c r="F65" s="454" t="s">
        <v>374</v>
      </c>
      <c r="G65" s="356">
        <v>70</v>
      </c>
    </row>
    <row r="66" spans="1:7" ht="12.75" customHeight="1">
      <c r="A66" s="478"/>
      <c r="B66" s="453"/>
      <c r="C66" s="356"/>
      <c r="D66" s="356"/>
      <c r="E66" s="356"/>
      <c r="F66" s="454"/>
      <c r="G66" s="356"/>
    </row>
    <row r="67" spans="1:7" ht="12.75">
      <c r="A67" s="482"/>
      <c r="B67" s="483" t="s">
        <v>990</v>
      </c>
      <c r="C67" s="330"/>
      <c r="D67" s="356"/>
      <c r="E67" s="356"/>
      <c r="F67" s="454"/>
      <c r="G67" s="356"/>
    </row>
    <row r="68" spans="1:7" ht="12.75">
      <c r="A68" s="467"/>
      <c r="B68" s="484" t="s">
        <v>991</v>
      </c>
      <c r="C68" s="356"/>
      <c r="D68" s="356"/>
      <c r="E68" s="356"/>
      <c r="F68" s="454"/>
      <c r="G68" s="356"/>
    </row>
    <row r="69" spans="1:7" s="459" customFormat="1" ht="12.75">
      <c r="A69" s="485"/>
      <c r="B69" s="208" t="s">
        <v>750</v>
      </c>
      <c r="C69" s="351">
        <v>1268604477</v>
      </c>
      <c r="D69" s="351">
        <v>88616576</v>
      </c>
      <c r="E69" s="351">
        <v>106458690</v>
      </c>
      <c r="F69" s="451">
        <v>8.391795230910256</v>
      </c>
      <c r="G69" s="351">
        <v>106458690</v>
      </c>
    </row>
    <row r="70" spans="1:7" s="459" customFormat="1" ht="12.75">
      <c r="A70" s="485"/>
      <c r="B70" s="486" t="s">
        <v>477</v>
      </c>
      <c r="C70" s="351">
        <v>1156000000</v>
      </c>
      <c r="D70" s="351">
        <v>85015000</v>
      </c>
      <c r="E70" s="351">
        <v>92535120</v>
      </c>
      <c r="F70" s="451">
        <v>8.004768166089965</v>
      </c>
      <c r="G70" s="351">
        <v>92535120</v>
      </c>
    </row>
    <row r="71" spans="1:7" s="459" customFormat="1" ht="12.75">
      <c r="A71" s="472" t="s">
        <v>992</v>
      </c>
      <c r="B71" s="486" t="s">
        <v>993</v>
      </c>
      <c r="C71" s="351">
        <v>1156000000</v>
      </c>
      <c r="D71" s="356">
        <v>85015000</v>
      </c>
      <c r="E71" s="351">
        <v>92535120</v>
      </c>
      <c r="F71" s="451">
        <v>8.004768166089965</v>
      </c>
      <c r="G71" s="351">
        <v>92535120</v>
      </c>
    </row>
    <row r="72" spans="1:7" ht="12.75">
      <c r="A72" s="487" t="s">
        <v>992</v>
      </c>
      <c r="B72" s="488" t="s">
        <v>994</v>
      </c>
      <c r="C72" s="356">
        <v>1156000000</v>
      </c>
      <c r="D72" s="356" t="s">
        <v>374</v>
      </c>
      <c r="E72" s="356">
        <v>121331402</v>
      </c>
      <c r="F72" s="454">
        <v>10.495796020761246</v>
      </c>
      <c r="G72" s="356">
        <v>121331402</v>
      </c>
    </row>
    <row r="73" spans="1:7" ht="12.75">
      <c r="A73" s="489" t="s">
        <v>995</v>
      </c>
      <c r="B73" s="488" t="s">
        <v>996</v>
      </c>
      <c r="C73" s="356">
        <v>10000</v>
      </c>
      <c r="D73" s="356" t="s">
        <v>374</v>
      </c>
      <c r="E73" s="356">
        <v>3276</v>
      </c>
      <c r="F73" s="454">
        <v>32.76</v>
      </c>
      <c r="G73" s="356">
        <v>3276</v>
      </c>
    </row>
    <row r="74" spans="1:7" ht="25.5">
      <c r="A74" s="490" t="s">
        <v>997</v>
      </c>
      <c r="B74" s="488" t="s">
        <v>998</v>
      </c>
      <c r="C74" s="356">
        <v>10000</v>
      </c>
      <c r="D74" s="356" t="s">
        <v>374</v>
      </c>
      <c r="E74" s="356">
        <v>3276</v>
      </c>
      <c r="F74" s="454">
        <v>32.76</v>
      </c>
      <c r="G74" s="356">
        <v>3276</v>
      </c>
    </row>
    <row r="75" spans="1:7" ht="25.5" customHeight="1" hidden="1">
      <c r="A75" s="490" t="s">
        <v>999</v>
      </c>
      <c r="B75" s="477" t="s">
        <v>1000</v>
      </c>
      <c r="C75" s="356" t="s">
        <v>374</v>
      </c>
      <c r="D75" s="356" t="s">
        <v>374</v>
      </c>
      <c r="E75" s="356">
        <v>0</v>
      </c>
      <c r="F75" s="454" t="s">
        <v>374</v>
      </c>
      <c r="G75" s="356">
        <v>0</v>
      </c>
    </row>
    <row r="76" spans="1:7" ht="30" customHeight="1">
      <c r="A76" s="489" t="s">
        <v>1001</v>
      </c>
      <c r="B76" s="488" t="s">
        <v>1002</v>
      </c>
      <c r="C76" s="356">
        <v>1155990000</v>
      </c>
      <c r="D76" s="356" t="s">
        <v>374</v>
      </c>
      <c r="E76" s="356">
        <v>121328126</v>
      </c>
      <c r="F76" s="454">
        <v>10.495603422174932</v>
      </c>
      <c r="G76" s="356">
        <v>121328126</v>
      </c>
    </row>
    <row r="77" spans="1:7" ht="25.5">
      <c r="A77" s="490" t="s">
        <v>1003</v>
      </c>
      <c r="B77" s="477" t="s">
        <v>1004</v>
      </c>
      <c r="C77" s="356">
        <v>736394565</v>
      </c>
      <c r="D77" s="356" t="s">
        <v>374</v>
      </c>
      <c r="E77" s="356">
        <v>83619345</v>
      </c>
      <c r="F77" s="454">
        <v>11.355236577554045</v>
      </c>
      <c r="G77" s="356">
        <v>83619345</v>
      </c>
    </row>
    <row r="78" spans="1:7" ht="25.5" customHeight="1">
      <c r="A78" s="490" t="s">
        <v>1005</v>
      </c>
      <c r="B78" s="477" t="s">
        <v>1006</v>
      </c>
      <c r="C78" s="356">
        <v>110614392</v>
      </c>
      <c r="D78" s="356" t="s">
        <v>374</v>
      </c>
      <c r="E78" s="356">
        <v>6976367</v>
      </c>
      <c r="F78" s="454">
        <v>6.306925232658695</v>
      </c>
      <c r="G78" s="356">
        <v>6976367</v>
      </c>
    </row>
    <row r="79" spans="1:7" ht="38.25">
      <c r="A79" s="490" t="s">
        <v>1007</v>
      </c>
      <c r="B79" s="477" t="s">
        <v>1008</v>
      </c>
      <c r="C79" s="356">
        <v>10404324</v>
      </c>
      <c r="D79" s="356" t="s">
        <v>374</v>
      </c>
      <c r="E79" s="356">
        <v>909961</v>
      </c>
      <c r="F79" s="454">
        <v>8.745988687011284</v>
      </c>
      <c r="G79" s="356">
        <v>909961</v>
      </c>
    </row>
    <row r="80" spans="1:7" ht="25.5" customHeight="1">
      <c r="A80" s="490" t="s">
        <v>1009</v>
      </c>
      <c r="B80" s="477" t="s">
        <v>1010</v>
      </c>
      <c r="C80" s="356">
        <v>298576719</v>
      </c>
      <c r="D80" s="356" t="s">
        <v>374</v>
      </c>
      <c r="E80" s="356">
        <v>29822453</v>
      </c>
      <c r="F80" s="454">
        <v>9.98820440518003</v>
      </c>
      <c r="G80" s="356">
        <v>29822453</v>
      </c>
    </row>
    <row r="81" spans="1:7" ht="12.75">
      <c r="A81" s="491">
        <v>22500</v>
      </c>
      <c r="B81" s="477" t="s">
        <v>1011</v>
      </c>
      <c r="C81" s="356" t="s">
        <v>374</v>
      </c>
      <c r="D81" s="356" t="s">
        <v>374</v>
      </c>
      <c r="E81" s="356">
        <v>-28796282</v>
      </c>
      <c r="F81" s="454" t="s">
        <v>374</v>
      </c>
      <c r="G81" s="356">
        <v>-28796282</v>
      </c>
    </row>
    <row r="82" spans="1:7" ht="25.5">
      <c r="A82" s="467" t="s">
        <v>1012</v>
      </c>
      <c r="B82" s="477" t="s">
        <v>1013</v>
      </c>
      <c r="C82" s="356" t="s">
        <v>374</v>
      </c>
      <c r="D82" s="356" t="s">
        <v>374</v>
      </c>
      <c r="E82" s="356">
        <v>118053</v>
      </c>
      <c r="F82" s="454" t="s">
        <v>374</v>
      </c>
      <c r="G82" s="356">
        <v>118053</v>
      </c>
    </row>
    <row r="83" spans="1:7" ht="25.5">
      <c r="A83" s="467" t="s">
        <v>1014</v>
      </c>
      <c r="B83" s="477" t="s">
        <v>1015</v>
      </c>
      <c r="C83" s="356" t="s">
        <v>374</v>
      </c>
      <c r="D83" s="356" t="s">
        <v>374</v>
      </c>
      <c r="E83" s="356">
        <v>-28914607</v>
      </c>
      <c r="F83" s="454" t="s">
        <v>374</v>
      </c>
      <c r="G83" s="356">
        <v>-28914607</v>
      </c>
    </row>
    <row r="84" spans="1:7" ht="12.75">
      <c r="A84" s="467">
        <v>22590</v>
      </c>
      <c r="B84" s="477" t="s">
        <v>1016</v>
      </c>
      <c r="C84" s="356" t="s">
        <v>374</v>
      </c>
      <c r="D84" s="356" t="s">
        <v>374</v>
      </c>
      <c r="E84" s="356">
        <v>272</v>
      </c>
      <c r="F84" s="454" t="s">
        <v>374</v>
      </c>
      <c r="G84" s="356">
        <v>272</v>
      </c>
    </row>
    <row r="85" spans="1:7" s="459" customFormat="1" ht="12.75">
      <c r="A85" s="492"/>
      <c r="B85" s="493" t="s">
        <v>478</v>
      </c>
      <c r="C85" s="351">
        <v>94853929</v>
      </c>
      <c r="D85" s="351">
        <v>2312976</v>
      </c>
      <c r="E85" s="351">
        <v>12641176</v>
      </c>
      <c r="F85" s="451">
        <v>13.32699249600931</v>
      </c>
      <c r="G85" s="351">
        <v>12641176</v>
      </c>
    </row>
    <row r="86" spans="1:7" s="459" customFormat="1" ht="25.5" hidden="1">
      <c r="A86" s="491">
        <v>22200</v>
      </c>
      <c r="B86" s="477" t="s">
        <v>1017</v>
      </c>
      <c r="C86" s="356" t="s">
        <v>374</v>
      </c>
      <c r="D86" s="356" t="s">
        <v>374</v>
      </c>
      <c r="E86" s="356">
        <v>0</v>
      </c>
      <c r="F86" s="454" t="s">
        <v>374</v>
      </c>
      <c r="G86" s="351">
        <v>0</v>
      </c>
    </row>
    <row r="87" spans="1:7" s="459" customFormat="1" ht="38.25" hidden="1">
      <c r="A87" s="489" t="s">
        <v>1018</v>
      </c>
      <c r="B87" s="477" t="s">
        <v>1019</v>
      </c>
      <c r="C87" s="356" t="s">
        <v>374</v>
      </c>
      <c r="D87" s="356" t="s">
        <v>374</v>
      </c>
      <c r="E87" s="356">
        <v>0</v>
      </c>
      <c r="F87" s="454" t="s">
        <v>374</v>
      </c>
      <c r="G87" s="351">
        <v>0</v>
      </c>
    </row>
    <row r="88" spans="1:7" ht="28.5" customHeight="1">
      <c r="A88" s="489" t="s">
        <v>1020</v>
      </c>
      <c r="B88" s="477" t="s">
        <v>1021</v>
      </c>
      <c r="C88" s="356">
        <v>20868239</v>
      </c>
      <c r="D88" s="356" t="s">
        <v>374</v>
      </c>
      <c r="E88" s="356">
        <v>75782</v>
      </c>
      <c r="F88" s="454">
        <v>0.3631451604517276</v>
      </c>
      <c r="G88" s="356">
        <v>75782</v>
      </c>
    </row>
    <row r="89" spans="1:7" ht="12.75">
      <c r="A89" s="490">
        <v>22410</v>
      </c>
      <c r="B89" s="477" t="s">
        <v>1022</v>
      </c>
      <c r="C89" s="356">
        <v>80000</v>
      </c>
      <c r="D89" s="356" t="s">
        <v>374</v>
      </c>
      <c r="E89" s="356">
        <v>5968</v>
      </c>
      <c r="F89" s="454">
        <v>7.46</v>
      </c>
      <c r="G89" s="356">
        <v>5968</v>
      </c>
    </row>
    <row r="90" spans="1:7" ht="38.25" customHeight="1">
      <c r="A90" s="490" t="s">
        <v>1023</v>
      </c>
      <c r="B90" s="477" t="s">
        <v>1024</v>
      </c>
      <c r="C90" s="356">
        <v>20020000</v>
      </c>
      <c r="D90" s="356" t="s">
        <v>374</v>
      </c>
      <c r="E90" s="356">
        <v>1044</v>
      </c>
      <c r="F90" s="454">
        <v>0.005214785214785214</v>
      </c>
      <c r="G90" s="356">
        <v>1044</v>
      </c>
    </row>
    <row r="91" spans="1:7" ht="12.75">
      <c r="A91" s="494" t="s">
        <v>1025</v>
      </c>
      <c r="B91" s="495" t="s">
        <v>1026</v>
      </c>
      <c r="C91" s="212">
        <v>20000</v>
      </c>
      <c r="D91" s="212" t="s">
        <v>374</v>
      </c>
      <c r="E91" s="212">
        <v>0</v>
      </c>
      <c r="F91" s="454">
        <v>0</v>
      </c>
      <c r="G91" s="356">
        <v>0</v>
      </c>
    </row>
    <row r="92" spans="1:7" ht="12.75">
      <c r="A92" s="494" t="s">
        <v>1027</v>
      </c>
      <c r="B92" s="495" t="s">
        <v>1028</v>
      </c>
      <c r="C92" s="212">
        <v>20000000</v>
      </c>
      <c r="D92" s="212" t="s">
        <v>374</v>
      </c>
      <c r="E92" s="212">
        <v>1044</v>
      </c>
      <c r="F92" s="454">
        <v>0.00522</v>
      </c>
      <c r="G92" s="356">
        <v>1044</v>
      </c>
    </row>
    <row r="93" spans="1:7" ht="25.5">
      <c r="A93" s="490" t="s">
        <v>1029</v>
      </c>
      <c r="B93" s="496" t="s">
        <v>1030</v>
      </c>
      <c r="C93" s="356">
        <v>750000</v>
      </c>
      <c r="D93" s="356" t="s">
        <v>374</v>
      </c>
      <c r="E93" s="356">
        <v>60843</v>
      </c>
      <c r="F93" s="454">
        <v>8.112400000000001</v>
      </c>
      <c r="G93" s="356">
        <v>60843</v>
      </c>
    </row>
    <row r="94" spans="1:7" ht="25.5">
      <c r="A94" s="490" t="s">
        <v>1031</v>
      </c>
      <c r="B94" s="477" t="s">
        <v>1032</v>
      </c>
      <c r="C94" s="356">
        <v>5000</v>
      </c>
      <c r="D94" s="356" t="s">
        <v>374</v>
      </c>
      <c r="E94" s="356">
        <v>0</v>
      </c>
      <c r="F94" s="454">
        <v>0</v>
      </c>
      <c r="G94" s="356">
        <v>0</v>
      </c>
    </row>
    <row r="95" spans="1:7" ht="12.75">
      <c r="A95" s="490" t="s">
        <v>1033</v>
      </c>
      <c r="B95" s="477" t="s">
        <v>1034</v>
      </c>
      <c r="C95" s="356">
        <v>13239</v>
      </c>
      <c r="D95" s="356" t="s">
        <v>374</v>
      </c>
      <c r="E95" s="356">
        <v>1929</v>
      </c>
      <c r="F95" s="454">
        <v>14.570586902334012</v>
      </c>
      <c r="G95" s="356">
        <v>1929</v>
      </c>
    </row>
    <row r="96" spans="1:7" ht="53.25" customHeight="1">
      <c r="A96" s="467">
        <v>22470</v>
      </c>
      <c r="B96" s="496" t="s">
        <v>1035</v>
      </c>
      <c r="C96" s="356" t="s">
        <v>374</v>
      </c>
      <c r="D96" s="356" t="s">
        <v>374</v>
      </c>
      <c r="E96" s="356">
        <v>5998</v>
      </c>
      <c r="F96" s="454" t="s">
        <v>374</v>
      </c>
      <c r="G96" s="356">
        <v>5998</v>
      </c>
    </row>
    <row r="97" spans="1:7" ht="21" customHeight="1" hidden="1">
      <c r="A97" s="467">
        <v>22490</v>
      </c>
      <c r="B97" s="477" t="s">
        <v>1036</v>
      </c>
      <c r="C97" s="356" t="s">
        <v>374</v>
      </c>
      <c r="D97" s="356" t="s">
        <v>374</v>
      </c>
      <c r="E97" s="356"/>
      <c r="F97" s="454" t="s">
        <v>374</v>
      </c>
      <c r="G97" s="356">
        <v>0</v>
      </c>
    </row>
    <row r="98" spans="1:7" ht="25.5">
      <c r="A98" s="491">
        <v>22600</v>
      </c>
      <c r="B98" s="496" t="s">
        <v>1037</v>
      </c>
      <c r="C98" s="356">
        <v>73985690</v>
      </c>
      <c r="D98" s="356" t="s">
        <v>374</v>
      </c>
      <c r="E98" s="356">
        <v>12565394</v>
      </c>
      <c r="F98" s="454">
        <v>16.983546412826588</v>
      </c>
      <c r="G98" s="356">
        <v>12565394</v>
      </c>
    </row>
    <row r="99" spans="1:7" ht="25.5">
      <c r="A99" s="467">
        <v>22610</v>
      </c>
      <c r="B99" s="496" t="s">
        <v>1038</v>
      </c>
      <c r="C99" s="356">
        <v>6870000</v>
      </c>
      <c r="D99" s="356" t="s">
        <v>374</v>
      </c>
      <c r="E99" s="356">
        <v>1148090</v>
      </c>
      <c r="F99" s="454">
        <v>16.711644832605533</v>
      </c>
      <c r="G99" s="356">
        <v>1148090</v>
      </c>
    </row>
    <row r="100" spans="1:7" ht="25.5">
      <c r="A100" s="356">
        <v>22620</v>
      </c>
      <c r="B100" s="496" t="s">
        <v>1039</v>
      </c>
      <c r="C100" s="356">
        <v>67115690</v>
      </c>
      <c r="D100" s="356" t="s">
        <v>374</v>
      </c>
      <c r="E100" s="356">
        <v>11417304</v>
      </c>
      <c r="F100" s="454" t="s">
        <v>374</v>
      </c>
      <c r="G100" s="356">
        <v>11417304</v>
      </c>
    </row>
    <row r="101" spans="1:7" s="459" customFormat="1" ht="25.5">
      <c r="A101" s="351"/>
      <c r="B101" s="486" t="s">
        <v>1040</v>
      </c>
      <c r="C101" s="351">
        <v>129110</v>
      </c>
      <c r="D101" s="351">
        <v>10760</v>
      </c>
      <c r="E101" s="351">
        <v>7303</v>
      </c>
      <c r="F101" s="451">
        <v>5.656417008752227</v>
      </c>
      <c r="G101" s="351">
        <v>7303</v>
      </c>
    </row>
    <row r="102" spans="1:7" s="459" customFormat="1" ht="12.75">
      <c r="A102" s="356"/>
      <c r="B102" s="486" t="s">
        <v>862</v>
      </c>
      <c r="C102" s="351">
        <v>17621438</v>
      </c>
      <c r="D102" s="351">
        <v>1277840</v>
      </c>
      <c r="E102" s="351">
        <v>1275091</v>
      </c>
      <c r="F102" s="451">
        <v>7.236021260012945</v>
      </c>
      <c r="G102" s="351">
        <v>1275091</v>
      </c>
    </row>
    <row r="103" spans="1:7" ht="12.75">
      <c r="A103" s="466">
        <v>18000</v>
      </c>
      <c r="B103" s="488" t="s">
        <v>863</v>
      </c>
      <c r="C103" s="356">
        <v>17621438</v>
      </c>
      <c r="D103" s="356">
        <v>1277840</v>
      </c>
      <c r="E103" s="356">
        <v>1275091</v>
      </c>
      <c r="F103" s="454">
        <v>7.236021260012945</v>
      </c>
      <c r="G103" s="356">
        <v>1275091</v>
      </c>
    </row>
    <row r="104" spans="1:7" ht="25.5">
      <c r="A104" s="497">
        <v>18200</v>
      </c>
      <c r="B104" s="477" t="s">
        <v>1041</v>
      </c>
      <c r="C104" s="356">
        <v>17621438</v>
      </c>
      <c r="D104" s="356">
        <v>1277840</v>
      </c>
      <c r="E104" s="356">
        <v>1275091</v>
      </c>
      <c r="F104" s="454">
        <v>7.236021260012945</v>
      </c>
      <c r="G104" s="356">
        <v>1275091</v>
      </c>
    </row>
    <row r="105" spans="1:7" ht="12.75">
      <c r="A105" s="356">
        <v>18210</v>
      </c>
      <c r="B105" s="477" t="s">
        <v>1042</v>
      </c>
      <c r="C105" s="356">
        <v>17621438</v>
      </c>
      <c r="D105" s="356" t="s">
        <v>374</v>
      </c>
      <c r="E105" s="356">
        <v>1275091</v>
      </c>
      <c r="F105" s="454">
        <v>7.236021260012945</v>
      </c>
      <c r="G105" s="356">
        <v>1275091</v>
      </c>
    </row>
    <row r="106" spans="1:7" ht="51">
      <c r="A106" s="330">
        <v>18211</v>
      </c>
      <c r="B106" s="495" t="s">
        <v>1043</v>
      </c>
      <c r="C106" s="212">
        <v>1026209</v>
      </c>
      <c r="D106" s="212" t="s">
        <v>374</v>
      </c>
      <c r="E106" s="212">
        <v>85517</v>
      </c>
      <c r="F106" s="454">
        <v>8.333292730817991</v>
      </c>
      <c r="G106" s="356">
        <v>85517</v>
      </c>
    </row>
    <row r="107" spans="1:7" ht="25.5">
      <c r="A107" s="330">
        <v>18212</v>
      </c>
      <c r="B107" s="495" t="s">
        <v>1044</v>
      </c>
      <c r="C107" s="212">
        <v>2169960</v>
      </c>
      <c r="D107" s="212" t="s">
        <v>374</v>
      </c>
      <c r="E107" s="212">
        <v>178206</v>
      </c>
      <c r="F107" s="454">
        <v>8.212409445335398</v>
      </c>
      <c r="G107" s="356">
        <v>178206</v>
      </c>
    </row>
    <row r="108" spans="1:7" ht="25.5">
      <c r="A108" s="330">
        <v>18213</v>
      </c>
      <c r="B108" s="495" t="s">
        <v>1045</v>
      </c>
      <c r="C108" s="212">
        <v>200401</v>
      </c>
      <c r="D108" s="212" t="s">
        <v>374</v>
      </c>
      <c r="E108" s="212">
        <v>16575</v>
      </c>
      <c r="F108" s="454">
        <v>8.270916811792356</v>
      </c>
      <c r="G108" s="356">
        <v>16575</v>
      </c>
    </row>
    <row r="109" spans="1:7" ht="25.5">
      <c r="A109" s="330">
        <v>18214</v>
      </c>
      <c r="B109" s="495" t="s">
        <v>1046</v>
      </c>
      <c r="C109" s="212">
        <v>2107785</v>
      </c>
      <c r="D109" s="212" t="s">
        <v>374</v>
      </c>
      <c r="E109" s="212">
        <v>175090</v>
      </c>
      <c r="F109" s="454">
        <v>8.306824462646807</v>
      </c>
      <c r="G109" s="356">
        <v>175090</v>
      </c>
    </row>
    <row r="110" spans="1:7" ht="25.5">
      <c r="A110" s="330">
        <v>18215</v>
      </c>
      <c r="B110" s="495" t="s">
        <v>1047</v>
      </c>
      <c r="C110" s="212">
        <v>1162138</v>
      </c>
      <c r="D110" s="212" t="s">
        <v>374</v>
      </c>
      <c r="E110" s="212">
        <v>94791</v>
      </c>
      <c r="F110" s="454">
        <v>8.156604465218416</v>
      </c>
      <c r="G110" s="356">
        <v>94791</v>
      </c>
    </row>
    <row r="111" spans="1:7" ht="25.5">
      <c r="A111" s="330">
        <v>18217</v>
      </c>
      <c r="B111" s="495" t="s">
        <v>1048</v>
      </c>
      <c r="C111" s="212">
        <v>10800000</v>
      </c>
      <c r="D111" s="212" t="s">
        <v>374</v>
      </c>
      <c r="E111" s="212">
        <v>712000</v>
      </c>
      <c r="F111" s="454">
        <v>6.592592592592593</v>
      </c>
      <c r="G111" s="356">
        <v>712000</v>
      </c>
    </row>
    <row r="112" spans="1:7" ht="12.75">
      <c r="A112" s="330">
        <v>18218</v>
      </c>
      <c r="B112" s="477" t="s">
        <v>1049</v>
      </c>
      <c r="C112" s="212">
        <v>154945</v>
      </c>
      <c r="D112" s="212" t="s">
        <v>374</v>
      </c>
      <c r="E112" s="212">
        <v>12912</v>
      </c>
      <c r="F112" s="454">
        <v>8.333279550808351</v>
      </c>
      <c r="G112" s="356">
        <v>12912</v>
      </c>
    </row>
    <row r="113" spans="1:7" s="459" customFormat="1" ht="12.75">
      <c r="A113" s="351"/>
      <c r="B113" s="208" t="s">
        <v>1050</v>
      </c>
      <c r="C113" s="351">
        <v>1484369739</v>
      </c>
      <c r="D113" s="351">
        <v>94644212</v>
      </c>
      <c r="E113" s="351">
        <v>91913855</v>
      </c>
      <c r="F113" s="451">
        <v>6.192113230624139</v>
      </c>
      <c r="G113" s="351">
        <v>91913855</v>
      </c>
    </row>
    <row r="114" spans="1:7" s="459" customFormat="1" ht="12.75">
      <c r="A114" s="187" t="s">
        <v>757</v>
      </c>
      <c r="B114" s="486" t="s">
        <v>848</v>
      </c>
      <c r="C114" s="351">
        <v>1482909997</v>
      </c>
      <c r="D114" s="351">
        <v>94588807</v>
      </c>
      <c r="E114" s="351">
        <v>91867659</v>
      </c>
      <c r="F114" s="451">
        <v>6.195093376257009</v>
      </c>
      <c r="G114" s="351">
        <v>91867659</v>
      </c>
    </row>
    <row r="115" spans="1:7" s="459" customFormat="1" ht="12.75">
      <c r="A115" s="458" t="s">
        <v>759</v>
      </c>
      <c r="B115" s="486" t="s">
        <v>849</v>
      </c>
      <c r="C115" s="351">
        <v>16403548</v>
      </c>
      <c r="D115" s="351">
        <v>1325951</v>
      </c>
      <c r="E115" s="351">
        <v>1212146</v>
      </c>
      <c r="F115" s="451">
        <v>7.389535483421025</v>
      </c>
      <c r="G115" s="351">
        <v>1212146</v>
      </c>
    </row>
    <row r="116" spans="1:7" ht="12.75">
      <c r="A116" s="466">
        <v>1000</v>
      </c>
      <c r="B116" s="498" t="s">
        <v>1051</v>
      </c>
      <c r="C116" s="356">
        <v>10516290</v>
      </c>
      <c r="D116" s="356">
        <v>837828</v>
      </c>
      <c r="E116" s="356">
        <v>735042</v>
      </c>
      <c r="F116" s="454">
        <v>6.989556202805362</v>
      </c>
      <c r="G116" s="356">
        <v>735042</v>
      </c>
    </row>
    <row r="117" spans="1:7" ht="12.75">
      <c r="A117" s="463">
        <v>1100</v>
      </c>
      <c r="B117" s="498" t="s">
        <v>1052</v>
      </c>
      <c r="C117" s="356">
        <v>8103732</v>
      </c>
      <c r="D117" s="356">
        <v>655315</v>
      </c>
      <c r="E117" s="356">
        <v>552588</v>
      </c>
      <c r="F117" s="454">
        <v>6.818932314148592</v>
      </c>
      <c r="G117" s="356">
        <v>552588</v>
      </c>
    </row>
    <row r="118" spans="1:7" ht="12.75">
      <c r="A118" s="466">
        <v>2000</v>
      </c>
      <c r="B118" s="498" t="s">
        <v>852</v>
      </c>
      <c r="C118" s="356">
        <v>5887258</v>
      </c>
      <c r="D118" s="356">
        <v>488123</v>
      </c>
      <c r="E118" s="356">
        <v>477104</v>
      </c>
      <c r="F118" s="454">
        <v>8.104010389896281</v>
      </c>
      <c r="G118" s="356">
        <v>477104</v>
      </c>
    </row>
    <row r="119" spans="1:7" s="459" customFormat="1" ht="12.75">
      <c r="A119" s="464" t="s">
        <v>772</v>
      </c>
      <c r="B119" s="486" t="s">
        <v>893</v>
      </c>
      <c r="C119" s="351">
        <v>27814</v>
      </c>
      <c r="D119" s="351">
        <v>0</v>
      </c>
      <c r="E119" s="351">
        <v>0</v>
      </c>
      <c r="F119" s="451">
        <v>0</v>
      </c>
      <c r="G119" s="351">
        <v>0</v>
      </c>
    </row>
    <row r="120" spans="1:7" s="459" customFormat="1" ht="12.75">
      <c r="A120" s="312" t="s">
        <v>778</v>
      </c>
      <c r="B120" s="486" t="s">
        <v>853</v>
      </c>
      <c r="C120" s="351">
        <v>1466467735</v>
      </c>
      <c r="D120" s="351">
        <v>93262856</v>
      </c>
      <c r="E120" s="351">
        <v>90655513</v>
      </c>
      <c r="F120" s="451">
        <v>6.181896187439814</v>
      </c>
      <c r="G120" s="351">
        <v>90655513</v>
      </c>
    </row>
    <row r="121" spans="1:7" ht="12.75">
      <c r="A121" s="466">
        <v>3000</v>
      </c>
      <c r="B121" s="498" t="s">
        <v>874</v>
      </c>
      <c r="C121" s="356">
        <v>6655000</v>
      </c>
      <c r="D121" s="356">
        <v>554583</v>
      </c>
      <c r="E121" s="356">
        <v>231988</v>
      </c>
      <c r="F121" s="454">
        <v>3.485920360631104</v>
      </c>
      <c r="G121" s="356">
        <v>231988</v>
      </c>
    </row>
    <row r="122" spans="1:7" ht="12.75">
      <c r="A122" s="466">
        <v>6000</v>
      </c>
      <c r="B122" s="498" t="s">
        <v>854</v>
      </c>
      <c r="C122" s="356">
        <v>1459812735</v>
      </c>
      <c r="D122" s="356">
        <v>92708273</v>
      </c>
      <c r="E122" s="356">
        <v>90423525</v>
      </c>
      <c r="F122" s="454">
        <v>6.194186612572605</v>
      </c>
      <c r="G122" s="356">
        <v>90423525</v>
      </c>
    </row>
    <row r="123" spans="1:7" ht="25.5">
      <c r="A123" s="499" t="s">
        <v>1053</v>
      </c>
      <c r="B123" s="498" t="s">
        <v>857</v>
      </c>
      <c r="C123" s="356">
        <v>10900</v>
      </c>
      <c r="D123" s="356">
        <v>0</v>
      </c>
      <c r="E123" s="356">
        <v>0</v>
      </c>
      <c r="F123" s="454">
        <v>0</v>
      </c>
      <c r="G123" s="356">
        <v>0</v>
      </c>
    </row>
    <row r="124" spans="1:7" ht="12.75">
      <c r="A124" s="466">
        <v>7700</v>
      </c>
      <c r="B124" s="498" t="s">
        <v>858</v>
      </c>
      <c r="C124" s="356">
        <v>10900</v>
      </c>
      <c r="D124" s="356">
        <v>0</v>
      </c>
      <c r="E124" s="356">
        <v>0</v>
      </c>
      <c r="F124" s="454">
        <v>0</v>
      </c>
      <c r="G124" s="356">
        <v>0</v>
      </c>
    </row>
    <row r="125" spans="1:7" s="459" customFormat="1" ht="12.75">
      <c r="A125" s="187" t="s">
        <v>800</v>
      </c>
      <c r="B125" s="486" t="s">
        <v>801</v>
      </c>
      <c r="C125" s="351">
        <v>1459742</v>
      </c>
      <c r="D125" s="351">
        <v>55405</v>
      </c>
      <c r="E125" s="351">
        <v>46196</v>
      </c>
      <c r="F125" s="451">
        <v>3.164668825038945</v>
      </c>
      <c r="G125" s="351">
        <v>46196</v>
      </c>
    </row>
    <row r="126" spans="1:7" s="459" customFormat="1" ht="12.75">
      <c r="A126" s="458" t="s">
        <v>802</v>
      </c>
      <c r="B126" s="486" t="s">
        <v>855</v>
      </c>
      <c r="C126" s="351">
        <v>1459742</v>
      </c>
      <c r="D126" s="351">
        <v>55405</v>
      </c>
      <c r="E126" s="351">
        <v>46196</v>
      </c>
      <c r="F126" s="451">
        <v>3.164668825038945</v>
      </c>
      <c r="G126" s="351">
        <v>46196</v>
      </c>
    </row>
    <row r="127" spans="1:7" s="459" customFormat="1" ht="12.75">
      <c r="A127" s="500"/>
      <c r="B127" s="484" t="s">
        <v>1054</v>
      </c>
      <c r="C127" s="351">
        <v>-215765262</v>
      </c>
      <c r="D127" s="351">
        <v>-6027636</v>
      </c>
      <c r="E127" s="351">
        <v>14544835</v>
      </c>
      <c r="F127" s="451">
        <v>-6.741045738864118</v>
      </c>
      <c r="G127" s="351">
        <v>14544835</v>
      </c>
    </row>
    <row r="128" spans="1:7" s="459" customFormat="1" ht="12.75">
      <c r="A128" s="500"/>
      <c r="B128" s="484" t="s">
        <v>379</v>
      </c>
      <c r="C128" s="351">
        <v>215765262</v>
      </c>
      <c r="D128" s="351">
        <v>6027636</v>
      </c>
      <c r="E128" s="351">
        <v>-14544835</v>
      </c>
      <c r="F128" s="451">
        <v>-6.741045738864118</v>
      </c>
      <c r="G128" s="351">
        <v>-14544835</v>
      </c>
    </row>
    <row r="129" spans="1:7" ht="12.75">
      <c r="A129" s="501" t="s">
        <v>818</v>
      </c>
      <c r="B129" s="477" t="s">
        <v>383</v>
      </c>
      <c r="C129" s="356">
        <v>-476494</v>
      </c>
      <c r="D129" s="356">
        <v>0</v>
      </c>
      <c r="E129" s="356">
        <v>0</v>
      </c>
      <c r="F129" s="454">
        <v>0</v>
      </c>
      <c r="G129" s="356">
        <v>0</v>
      </c>
    </row>
    <row r="130" spans="1:7" ht="12.75">
      <c r="A130" s="452"/>
      <c r="B130" s="477" t="s">
        <v>987</v>
      </c>
      <c r="C130" s="356">
        <v>-476494</v>
      </c>
      <c r="D130" s="356">
        <v>0</v>
      </c>
      <c r="E130" s="356">
        <v>0</v>
      </c>
      <c r="F130" s="454">
        <v>0</v>
      </c>
      <c r="G130" s="356">
        <v>0</v>
      </c>
    </row>
    <row r="131" spans="1:7" ht="12.75">
      <c r="A131" s="501" t="s">
        <v>812</v>
      </c>
      <c r="B131" s="498" t="s">
        <v>498</v>
      </c>
      <c r="C131" s="356">
        <v>216241756</v>
      </c>
      <c r="D131" s="356">
        <v>6027636</v>
      </c>
      <c r="E131" s="356">
        <v>-14544905</v>
      </c>
      <c r="F131" s="454">
        <v>-6.726224050825779</v>
      </c>
      <c r="G131" s="356">
        <v>-14544905</v>
      </c>
    </row>
    <row r="132" spans="1:7" ht="25.5">
      <c r="A132" s="452"/>
      <c r="B132" s="477" t="s">
        <v>1055</v>
      </c>
      <c r="C132" s="356">
        <v>216241756</v>
      </c>
      <c r="D132" s="356">
        <v>6027636</v>
      </c>
      <c r="E132" s="356">
        <v>-14544835</v>
      </c>
      <c r="F132" s="454">
        <v>-6.726191679649513</v>
      </c>
      <c r="G132" s="356">
        <v>-14544835</v>
      </c>
    </row>
    <row r="133" spans="1:7" ht="38.25">
      <c r="A133" s="452"/>
      <c r="B133" s="479" t="s">
        <v>988</v>
      </c>
      <c r="C133" s="356" t="s">
        <v>374</v>
      </c>
      <c r="D133" s="356">
        <v>0</v>
      </c>
      <c r="E133" s="356">
        <v>-70</v>
      </c>
      <c r="F133" s="454" t="s">
        <v>374</v>
      </c>
      <c r="G133" s="356">
        <v>-70</v>
      </c>
    </row>
    <row r="134" spans="1:7" ht="15.75" customHeight="1">
      <c r="A134" s="452" t="s">
        <v>989</v>
      </c>
      <c r="B134" s="479" t="s">
        <v>385</v>
      </c>
      <c r="C134" s="356" t="s">
        <v>374</v>
      </c>
      <c r="D134" s="356">
        <v>0</v>
      </c>
      <c r="E134" s="356">
        <v>70</v>
      </c>
      <c r="F134" s="454" t="s">
        <v>374</v>
      </c>
      <c r="G134" s="356">
        <v>70</v>
      </c>
    </row>
    <row r="135" spans="1:7" ht="12.75">
      <c r="A135" s="452"/>
      <c r="B135" s="486"/>
      <c r="C135" s="356"/>
      <c r="D135" s="356"/>
      <c r="E135" s="356"/>
      <c r="F135" s="454"/>
      <c r="G135" s="356"/>
    </row>
    <row r="136" spans="1:7" s="459" customFormat="1" ht="12.75">
      <c r="A136" s="351"/>
      <c r="B136" s="502" t="s">
        <v>1056</v>
      </c>
      <c r="C136" s="351"/>
      <c r="D136" s="351"/>
      <c r="E136" s="351"/>
      <c r="F136" s="451"/>
      <c r="G136" s="356"/>
    </row>
    <row r="137" spans="1:7" s="459" customFormat="1" ht="12.75">
      <c r="A137" s="351"/>
      <c r="B137" s="208" t="s">
        <v>750</v>
      </c>
      <c r="C137" s="351">
        <v>903883086</v>
      </c>
      <c r="D137" s="351">
        <v>61931259</v>
      </c>
      <c r="E137" s="351">
        <v>69688510</v>
      </c>
      <c r="F137" s="451">
        <v>7.709903092489109</v>
      </c>
      <c r="G137" s="351">
        <v>69688510</v>
      </c>
    </row>
    <row r="138" spans="1:7" s="459" customFormat="1" ht="12.75">
      <c r="A138" s="356" t="s">
        <v>1057</v>
      </c>
      <c r="B138" s="486" t="s">
        <v>477</v>
      </c>
      <c r="C138" s="351">
        <v>736404565</v>
      </c>
      <c r="D138" s="351">
        <v>54054148</v>
      </c>
      <c r="E138" s="351">
        <v>54826339</v>
      </c>
      <c r="F138" s="451">
        <v>7.445138393459036</v>
      </c>
      <c r="G138" s="351">
        <v>54826339</v>
      </c>
    </row>
    <row r="139" spans="1:7" s="459" customFormat="1" ht="12.75">
      <c r="A139" s="458" t="s">
        <v>992</v>
      </c>
      <c r="B139" s="486" t="s">
        <v>1058</v>
      </c>
      <c r="C139" s="351">
        <v>736404565</v>
      </c>
      <c r="D139" s="351">
        <v>54054148</v>
      </c>
      <c r="E139" s="351">
        <v>54826339</v>
      </c>
      <c r="F139" s="451">
        <v>7.445138393459036</v>
      </c>
      <c r="G139" s="351">
        <v>54826339</v>
      </c>
    </row>
    <row r="140" spans="1:7" ht="12.75">
      <c r="A140" s="468" t="s">
        <v>992</v>
      </c>
      <c r="B140" s="488" t="s">
        <v>994</v>
      </c>
      <c r="C140" s="356">
        <v>736404565</v>
      </c>
      <c r="D140" s="356">
        <v>54054148</v>
      </c>
      <c r="E140" s="356">
        <v>83622621</v>
      </c>
      <c r="F140" s="454">
        <v>11.355527243370634</v>
      </c>
      <c r="G140" s="356">
        <v>83622621</v>
      </c>
    </row>
    <row r="141" spans="1:7" ht="12.75">
      <c r="A141" s="503" t="s">
        <v>995</v>
      </c>
      <c r="B141" s="488" t="s">
        <v>996</v>
      </c>
      <c r="C141" s="356">
        <v>10000</v>
      </c>
      <c r="D141" s="356" t="s">
        <v>374</v>
      </c>
      <c r="E141" s="356">
        <v>3276</v>
      </c>
      <c r="F141" s="454">
        <v>32.76</v>
      </c>
      <c r="G141" s="356">
        <v>3276</v>
      </c>
    </row>
    <row r="142" spans="1:7" ht="25.5">
      <c r="A142" s="212" t="s">
        <v>997</v>
      </c>
      <c r="B142" s="488" t="s">
        <v>998</v>
      </c>
      <c r="C142" s="356">
        <v>10000</v>
      </c>
      <c r="D142" s="356" t="s">
        <v>374</v>
      </c>
      <c r="E142" s="356">
        <v>3276</v>
      </c>
      <c r="F142" s="454">
        <v>32.76</v>
      </c>
      <c r="G142" s="356">
        <v>3276</v>
      </c>
    </row>
    <row r="143" spans="1:7" ht="28.5" customHeight="1">
      <c r="A143" s="497" t="s">
        <v>1001</v>
      </c>
      <c r="B143" s="488" t="s">
        <v>1002</v>
      </c>
      <c r="C143" s="356">
        <v>736394565</v>
      </c>
      <c r="D143" s="356" t="s">
        <v>374</v>
      </c>
      <c r="E143" s="356">
        <v>83619345</v>
      </c>
      <c r="F143" s="454">
        <v>11.355236577554045</v>
      </c>
      <c r="G143" s="356">
        <v>83619345</v>
      </c>
    </row>
    <row r="144" spans="1:7" ht="25.5">
      <c r="A144" s="356" t="s">
        <v>1003</v>
      </c>
      <c r="B144" s="477" t="s">
        <v>1004</v>
      </c>
      <c r="C144" s="356">
        <v>736394565</v>
      </c>
      <c r="D144" s="356" t="s">
        <v>374</v>
      </c>
      <c r="E144" s="356">
        <v>83619345</v>
      </c>
      <c r="F144" s="454">
        <v>11.355236577554045</v>
      </c>
      <c r="G144" s="356">
        <v>83619345</v>
      </c>
    </row>
    <row r="145" spans="1:7" ht="12.75">
      <c r="A145" s="497">
        <v>22500</v>
      </c>
      <c r="B145" s="477" t="s">
        <v>1011</v>
      </c>
      <c r="C145" s="356" t="s">
        <v>374</v>
      </c>
      <c r="D145" s="356" t="s">
        <v>374</v>
      </c>
      <c r="E145" s="356">
        <v>-28796282</v>
      </c>
      <c r="F145" s="454" t="s">
        <v>374</v>
      </c>
      <c r="G145" s="356">
        <v>-28796282</v>
      </c>
    </row>
    <row r="146" spans="1:7" ht="25.5">
      <c r="A146" s="356" t="s">
        <v>1012</v>
      </c>
      <c r="B146" s="477" t="s">
        <v>1013</v>
      </c>
      <c r="C146" s="356" t="s">
        <v>374</v>
      </c>
      <c r="D146" s="356" t="s">
        <v>374</v>
      </c>
      <c r="E146" s="356">
        <v>118053</v>
      </c>
      <c r="F146" s="454" t="s">
        <v>374</v>
      </c>
      <c r="G146" s="356">
        <v>118053</v>
      </c>
    </row>
    <row r="147" spans="1:7" ht="25.5">
      <c r="A147" s="356" t="s">
        <v>1014</v>
      </c>
      <c r="B147" s="477" t="s">
        <v>1015</v>
      </c>
      <c r="C147" s="356" t="s">
        <v>374</v>
      </c>
      <c r="D147" s="356" t="s">
        <v>374</v>
      </c>
      <c r="E147" s="356">
        <v>-28914607</v>
      </c>
      <c r="F147" s="454" t="s">
        <v>374</v>
      </c>
      <c r="G147" s="356">
        <v>-28914607</v>
      </c>
    </row>
    <row r="148" spans="1:7" ht="12.75">
      <c r="A148" s="467">
        <v>22590</v>
      </c>
      <c r="B148" s="477" t="s">
        <v>1016</v>
      </c>
      <c r="C148" s="356" t="s">
        <v>374</v>
      </c>
      <c r="D148" s="356" t="s">
        <v>374</v>
      </c>
      <c r="E148" s="356">
        <v>272</v>
      </c>
      <c r="F148" s="454" t="s">
        <v>374</v>
      </c>
      <c r="G148" s="356">
        <v>272</v>
      </c>
    </row>
    <row r="149" spans="1:7" s="459" customFormat="1" ht="12.75">
      <c r="A149" s="500"/>
      <c r="B149" s="493" t="s">
        <v>478</v>
      </c>
      <c r="C149" s="351">
        <v>80166270</v>
      </c>
      <c r="D149" s="202">
        <v>1282295</v>
      </c>
      <c r="E149" s="351">
        <v>8572882</v>
      </c>
      <c r="F149" s="451">
        <v>10.693876614191979</v>
      </c>
      <c r="G149" s="351">
        <v>8572882</v>
      </c>
    </row>
    <row r="150" spans="1:7" s="459" customFormat="1" ht="25.5" hidden="1">
      <c r="A150" s="497">
        <v>22200</v>
      </c>
      <c r="B150" s="477" t="s">
        <v>1017</v>
      </c>
      <c r="C150" s="356" t="s">
        <v>374</v>
      </c>
      <c r="D150" s="356" t="s">
        <v>374</v>
      </c>
      <c r="E150" s="356">
        <v>0</v>
      </c>
      <c r="F150" s="454" t="s">
        <v>374</v>
      </c>
      <c r="G150" s="351">
        <v>0</v>
      </c>
    </row>
    <row r="151" spans="1:7" s="459" customFormat="1" ht="38.25" hidden="1">
      <c r="A151" s="497">
        <v>22300</v>
      </c>
      <c r="B151" s="477" t="s">
        <v>1019</v>
      </c>
      <c r="C151" s="212" t="s">
        <v>374</v>
      </c>
      <c r="D151" s="356" t="s">
        <v>374</v>
      </c>
      <c r="E151" s="212">
        <v>0</v>
      </c>
      <c r="F151" s="454" t="s">
        <v>374</v>
      </c>
      <c r="G151" s="351">
        <v>0</v>
      </c>
    </row>
    <row r="152" spans="1:7" ht="24.75" customHeight="1">
      <c r="A152" s="497">
        <v>22400</v>
      </c>
      <c r="B152" s="477" t="s">
        <v>1021</v>
      </c>
      <c r="C152" s="356">
        <v>20033180</v>
      </c>
      <c r="D152" s="356" t="s">
        <v>374</v>
      </c>
      <c r="E152" s="356">
        <v>2721</v>
      </c>
      <c r="F152" s="454">
        <v>0.013582466687764999</v>
      </c>
      <c r="G152" s="356">
        <v>2721</v>
      </c>
    </row>
    <row r="153" spans="1:7" ht="12.75">
      <c r="A153" s="356">
        <v>22410</v>
      </c>
      <c r="B153" s="477" t="s">
        <v>1059</v>
      </c>
      <c r="C153" s="356">
        <v>4000</v>
      </c>
      <c r="D153" s="356" t="s">
        <v>374</v>
      </c>
      <c r="E153" s="356">
        <v>218</v>
      </c>
      <c r="F153" s="454">
        <v>5.45</v>
      </c>
      <c r="G153" s="356">
        <v>218</v>
      </c>
    </row>
    <row r="154" spans="1:7" ht="38.25" customHeight="1">
      <c r="A154" s="356">
        <v>22420</v>
      </c>
      <c r="B154" s="477" t="s">
        <v>1024</v>
      </c>
      <c r="C154" s="356">
        <v>20020000</v>
      </c>
      <c r="D154" s="356" t="s">
        <v>374</v>
      </c>
      <c r="E154" s="356">
        <v>1044</v>
      </c>
      <c r="F154" s="454">
        <v>0.005214785214785214</v>
      </c>
      <c r="G154" s="356">
        <v>1044</v>
      </c>
    </row>
    <row r="155" spans="1:7" ht="12.75">
      <c r="A155" s="330">
        <v>22421</v>
      </c>
      <c r="B155" s="495" t="s">
        <v>1026</v>
      </c>
      <c r="C155" s="212">
        <v>20000</v>
      </c>
      <c r="D155" s="212" t="s">
        <v>374</v>
      </c>
      <c r="E155" s="212"/>
      <c r="F155" s="454">
        <v>0</v>
      </c>
      <c r="G155" s="356">
        <v>0</v>
      </c>
    </row>
    <row r="156" spans="1:7" ht="12.75">
      <c r="A156" s="330">
        <v>22422</v>
      </c>
      <c r="B156" s="495" t="s">
        <v>1028</v>
      </c>
      <c r="C156" s="212">
        <v>20000000</v>
      </c>
      <c r="D156" s="212" t="s">
        <v>374</v>
      </c>
      <c r="E156" s="212">
        <v>1044</v>
      </c>
      <c r="F156" s="454">
        <v>0.00522</v>
      </c>
      <c r="G156" s="356">
        <v>1044</v>
      </c>
    </row>
    <row r="157" spans="1:7" ht="12" customHeight="1">
      <c r="A157" s="356">
        <v>22460</v>
      </c>
      <c r="B157" s="477" t="s">
        <v>1034</v>
      </c>
      <c r="C157" s="212">
        <v>9180</v>
      </c>
      <c r="D157" s="212" t="s">
        <v>374</v>
      </c>
      <c r="E157" s="212">
        <v>1459</v>
      </c>
      <c r="F157" s="454">
        <v>15.893246187363836</v>
      </c>
      <c r="G157" s="356">
        <v>1459</v>
      </c>
    </row>
    <row r="158" spans="1:7" ht="49.5" customHeight="1" hidden="1">
      <c r="A158" s="356">
        <v>22470</v>
      </c>
      <c r="B158" s="477" t="s">
        <v>1060</v>
      </c>
      <c r="C158" s="356" t="s">
        <v>374</v>
      </c>
      <c r="D158" s="356" t="s">
        <v>374</v>
      </c>
      <c r="E158" s="356">
        <v>0</v>
      </c>
      <c r="F158" s="454" t="s">
        <v>374</v>
      </c>
      <c r="G158" s="356">
        <v>0</v>
      </c>
    </row>
    <row r="159" spans="1:7" ht="25.5">
      <c r="A159" s="497">
        <v>22600</v>
      </c>
      <c r="B159" s="496" t="s">
        <v>1037</v>
      </c>
      <c r="C159" s="356">
        <v>60133090</v>
      </c>
      <c r="D159" s="356" t="s">
        <v>374</v>
      </c>
      <c r="E159" s="356">
        <v>8570161</v>
      </c>
      <c r="F159" s="454">
        <v>14.251988381105976</v>
      </c>
      <c r="G159" s="356">
        <v>8570161</v>
      </c>
    </row>
    <row r="160" spans="1:7" ht="25.5">
      <c r="A160" s="356">
        <v>22610</v>
      </c>
      <c r="B160" s="496" t="s">
        <v>1038</v>
      </c>
      <c r="C160" s="356">
        <v>4800000</v>
      </c>
      <c r="D160" s="356" t="s">
        <v>374</v>
      </c>
      <c r="E160" s="356">
        <v>600110</v>
      </c>
      <c r="F160" s="454">
        <v>12.502291666666668</v>
      </c>
      <c r="G160" s="356">
        <v>600110</v>
      </c>
    </row>
    <row r="161" spans="1:7" ht="24.75" customHeight="1">
      <c r="A161" s="356">
        <v>22620</v>
      </c>
      <c r="B161" s="496" t="s">
        <v>1039</v>
      </c>
      <c r="C161" s="356">
        <v>55333090</v>
      </c>
      <c r="D161" s="356" t="s">
        <v>374</v>
      </c>
      <c r="E161" s="356">
        <v>7970051</v>
      </c>
      <c r="F161" s="454" t="s">
        <v>374</v>
      </c>
      <c r="G161" s="356">
        <v>7970051</v>
      </c>
    </row>
    <row r="162" spans="1:7" s="459" customFormat="1" ht="25.5">
      <c r="A162" s="351"/>
      <c r="B162" s="498" t="s">
        <v>1040</v>
      </c>
      <c r="C162" s="356" t="s">
        <v>374</v>
      </c>
      <c r="D162" s="356" t="s">
        <v>374</v>
      </c>
      <c r="E162" s="356">
        <v>0</v>
      </c>
      <c r="F162" s="465" t="s">
        <v>374</v>
      </c>
      <c r="G162" s="351">
        <v>0</v>
      </c>
    </row>
    <row r="163" spans="1:7" s="459" customFormat="1" ht="12.75">
      <c r="A163" s="351"/>
      <c r="B163" s="486" t="s">
        <v>862</v>
      </c>
      <c r="C163" s="351">
        <v>87312251</v>
      </c>
      <c r="D163" s="351">
        <v>6594816</v>
      </c>
      <c r="E163" s="202">
        <v>6289289</v>
      </c>
      <c r="F163" s="451">
        <v>7.2032148157536335</v>
      </c>
      <c r="G163" s="351">
        <v>6289289</v>
      </c>
    </row>
    <row r="164" spans="1:7" ht="12.75">
      <c r="A164" s="466">
        <v>18000</v>
      </c>
      <c r="B164" s="488" t="s">
        <v>863</v>
      </c>
      <c r="C164" s="356">
        <v>87312251</v>
      </c>
      <c r="D164" s="356">
        <v>6594816</v>
      </c>
      <c r="E164" s="356">
        <v>6289289</v>
      </c>
      <c r="F164" s="454">
        <v>7.2032148157536335</v>
      </c>
      <c r="G164" s="356">
        <v>6289289</v>
      </c>
    </row>
    <row r="165" spans="1:7" ht="25.5">
      <c r="A165" s="497">
        <v>18200</v>
      </c>
      <c r="B165" s="477" t="s">
        <v>1041</v>
      </c>
      <c r="C165" s="212">
        <v>16239883</v>
      </c>
      <c r="D165" s="212">
        <v>1162836</v>
      </c>
      <c r="E165" s="212">
        <v>1160087</v>
      </c>
      <c r="F165" s="454">
        <v>7.143444321612416</v>
      </c>
      <c r="G165" s="356">
        <v>1160087</v>
      </c>
    </row>
    <row r="166" spans="1:7" ht="12.75">
      <c r="A166" s="356">
        <v>18210</v>
      </c>
      <c r="B166" s="477" t="s">
        <v>1042</v>
      </c>
      <c r="C166" s="212">
        <v>16239883</v>
      </c>
      <c r="D166" s="212" t="s">
        <v>374</v>
      </c>
      <c r="E166" s="212">
        <v>1160087</v>
      </c>
      <c r="F166" s="454">
        <v>7.143444321612416</v>
      </c>
      <c r="G166" s="356">
        <v>1160087</v>
      </c>
    </row>
    <row r="167" spans="1:7" ht="25.5">
      <c r="A167" s="330">
        <v>18212</v>
      </c>
      <c r="B167" s="495" t="s">
        <v>1044</v>
      </c>
      <c r="C167" s="212">
        <v>2169960</v>
      </c>
      <c r="D167" s="212" t="s">
        <v>374</v>
      </c>
      <c r="E167" s="212">
        <v>178206</v>
      </c>
      <c r="F167" s="454">
        <v>8.212409445335398</v>
      </c>
      <c r="G167" s="356">
        <v>178206</v>
      </c>
    </row>
    <row r="168" spans="1:7" ht="25.5">
      <c r="A168" s="330">
        <v>18214</v>
      </c>
      <c r="B168" s="495" t="s">
        <v>1046</v>
      </c>
      <c r="C168" s="212">
        <v>2107785</v>
      </c>
      <c r="D168" s="212" t="s">
        <v>374</v>
      </c>
      <c r="E168" s="212">
        <v>175090</v>
      </c>
      <c r="F168" s="454">
        <v>8.306824462646807</v>
      </c>
      <c r="G168" s="356">
        <v>175090</v>
      </c>
    </row>
    <row r="169" spans="1:7" ht="25.5">
      <c r="A169" s="330">
        <v>18215</v>
      </c>
      <c r="B169" s="495" t="s">
        <v>1047</v>
      </c>
      <c r="C169" s="212">
        <v>1162138</v>
      </c>
      <c r="D169" s="212" t="s">
        <v>374</v>
      </c>
      <c r="E169" s="212">
        <v>94791</v>
      </c>
      <c r="F169" s="454">
        <v>8.156604465218416</v>
      </c>
      <c r="G169" s="356">
        <v>94791</v>
      </c>
    </row>
    <row r="170" spans="1:7" ht="25.5">
      <c r="A170" s="330">
        <v>18217</v>
      </c>
      <c r="B170" s="495" t="s">
        <v>1048</v>
      </c>
      <c r="C170" s="212">
        <v>10800000</v>
      </c>
      <c r="D170" s="212" t="s">
        <v>374</v>
      </c>
      <c r="E170" s="212">
        <v>712000</v>
      </c>
      <c r="F170" s="454">
        <v>6.592592592592593</v>
      </c>
      <c r="G170" s="356">
        <v>712000</v>
      </c>
    </row>
    <row r="171" spans="1:7" ht="12.75">
      <c r="A171" s="497">
        <v>18500</v>
      </c>
      <c r="B171" s="477" t="s">
        <v>1061</v>
      </c>
      <c r="C171" s="212">
        <v>71072368</v>
      </c>
      <c r="D171" s="212">
        <v>5431980</v>
      </c>
      <c r="E171" s="212">
        <v>5129202</v>
      </c>
      <c r="F171" s="454">
        <v>7.216872244920839</v>
      </c>
      <c r="G171" s="356">
        <v>5129202</v>
      </c>
    </row>
    <row r="172" spans="1:7" ht="25.5">
      <c r="A172" s="356">
        <v>18520</v>
      </c>
      <c r="B172" s="477" t="s">
        <v>1062</v>
      </c>
      <c r="C172" s="212">
        <v>71072368</v>
      </c>
      <c r="D172" s="212" t="s">
        <v>374</v>
      </c>
      <c r="E172" s="212">
        <v>5129202</v>
      </c>
      <c r="F172" s="454">
        <v>7.216872244920839</v>
      </c>
      <c r="G172" s="356">
        <v>5129202</v>
      </c>
    </row>
    <row r="173" spans="1:7" ht="25.5">
      <c r="A173" s="330">
        <v>18521</v>
      </c>
      <c r="B173" s="495" t="s">
        <v>1063</v>
      </c>
      <c r="C173" s="212">
        <v>20118240</v>
      </c>
      <c r="D173" s="212" t="s">
        <v>374</v>
      </c>
      <c r="E173" s="212">
        <v>1220235</v>
      </c>
      <c r="F173" s="454">
        <v>6.065316846801708</v>
      </c>
      <c r="G173" s="356">
        <v>1220235</v>
      </c>
    </row>
    <row r="174" spans="1:7" ht="25.5">
      <c r="A174" s="330">
        <v>18522</v>
      </c>
      <c r="B174" s="495" t="s">
        <v>1064</v>
      </c>
      <c r="C174" s="212">
        <v>866044</v>
      </c>
      <c r="D174" s="212" t="s">
        <v>374</v>
      </c>
      <c r="E174" s="212">
        <v>38654</v>
      </c>
      <c r="F174" s="454">
        <v>4.463283620693637</v>
      </c>
      <c r="G174" s="356">
        <v>38654</v>
      </c>
    </row>
    <row r="175" spans="1:7" ht="25.5">
      <c r="A175" s="330">
        <v>18523</v>
      </c>
      <c r="B175" s="495" t="s">
        <v>1065</v>
      </c>
      <c r="C175" s="212">
        <v>50088084</v>
      </c>
      <c r="D175" s="212" t="s">
        <v>374</v>
      </c>
      <c r="E175" s="212">
        <v>3870313</v>
      </c>
      <c r="F175" s="454">
        <v>7.727013474901535</v>
      </c>
      <c r="G175" s="356">
        <v>3870313</v>
      </c>
    </row>
    <row r="176" spans="1:7" ht="22.5" customHeight="1" hidden="1">
      <c r="A176" s="330"/>
      <c r="B176" s="486" t="s">
        <v>1040</v>
      </c>
      <c r="C176" s="454" t="s">
        <v>374</v>
      </c>
      <c r="D176" s="212">
        <v>0</v>
      </c>
      <c r="E176" s="212">
        <v>0</v>
      </c>
      <c r="F176" s="454" t="s">
        <v>374</v>
      </c>
      <c r="G176" s="356">
        <v>0</v>
      </c>
    </row>
    <row r="177" spans="1:7" s="459" customFormat="1" ht="12.75">
      <c r="A177" s="351"/>
      <c r="B177" s="208" t="s">
        <v>1050</v>
      </c>
      <c r="C177" s="351">
        <v>1076090168</v>
      </c>
      <c r="D177" s="351">
        <v>60569027</v>
      </c>
      <c r="E177" s="351">
        <v>58377643</v>
      </c>
      <c r="F177" s="451">
        <v>5.424976896545718</v>
      </c>
      <c r="G177" s="351">
        <v>58377643</v>
      </c>
    </row>
    <row r="178" spans="1:7" s="459" customFormat="1" ht="12.75">
      <c r="A178" s="187" t="s">
        <v>757</v>
      </c>
      <c r="B178" s="486" t="s">
        <v>848</v>
      </c>
      <c r="C178" s="351">
        <v>1076090168</v>
      </c>
      <c r="D178" s="351">
        <v>60569027</v>
      </c>
      <c r="E178" s="351">
        <v>58377643</v>
      </c>
      <c r="F178" s="451">
        <v>5.424976896545718</v>
      </c>
      <c r="G178" s="351">
        <v>58377643</v>
      </c>
    </row>
    <row r="179" spans="1:7" s="459" customFormat="1" ht="12.75">
      <c r="A179" s="312" t="s">
        <v>778</v>
      </c>
      <c r="B179" s="486" t="s">
        <v>853</v>
      </c>
      <c r="C179" s="351">
        <v>1064666018</v>
      </c>
      <c r="D179" s="351">
        <v>59733825</v>
      </c>
      <c r="E179" s="351">
        <v>57594112</v>
      </c>
      <c r="F179" s="451">
        <v>5.409594278982613</v>
      </c>
      <c r="G179" s="351">
        <v>57594112</v>
      </c>
    </row>
    <row r="180" spans="1:7" ht="12.75">
      <c r="A180" s="466">
        <v>6000</v>
      </c>
      <c r="B180" s="498" t="s">
        <v>854</v>
      </c>
      <c r="C180" s="356">
        <v>1064666018</v>
      </c>
      <c r="D180" s="356">
        <v>59733825</v>
      </c>
      <c r="E180" s="356">
        <v>57594112</v>
      </c>
      <c r="F180" s="454">
        <v>5.409594278982613</v>
      </c>
      <c r="G180" s="356">
        <v>57594112</v>
      </c>
    </row>
    <row r="181" spans="1:7" s="459" customFormat="1" ht="12.75">
      <c r="A181" s="504">
        <v>7000</v>
      </c>
      <c r="B181" s="486" t="s">
        <v>796</v>
      </c>
      <c r="C181" s="351">
        <v>11424150</v>
      </c>
      <c r="D181" s="351">
        <v>835202</v>
      </c>
      <c r="E181" s="351">
        <v>783531</v>
      </c>
      <c r="F181" s="451">
        <v>6.858549651396384</v>
      </c>
      <c r="G181" s="351">
        <v>783531</v>
      </c>
    </row>
    <row r="182" spans="1:7" ht="12.75">
      <c r="A182" s="503">
        <v>7100</v>
      </c>
      <c r="B182" s="477" t="s">
        <v>1066</v>
      </c>
      <c r="C182" s="356">
        <v>11424150</v>
      </c>
      <c r="D182" s="356">
        <v>835202</v>
      </c>
      <c r="E182" s="356">
        <v>783531</v>
      </c>
      <c r="F182" s="454">
        <v>6.858549651396384</v>
      </c>
      <c r="G182" s="356">
        <v>783531</v>
      </c>
    </row>
    <row r="183" spans="1:7" ht="38.25">
      <c r="A183" s="212">
        <v>7140</v>
      </c>
      <c r="B183" s="477" t="s">
        <v>1067</v>
      </c>
      <c r="C183" s="356">
        <v>11424150</v>
      </c>
      <c r="D183" s="356">
        <v>835202</v>
      </c>
      <c r="E183" s="356">
        <v>783531</v>
      </c>
      <c r="F183" s="454">
        <v>6.858549651396384</v>
      </c>
      <c r="G183" s="356">
        <v>783531</v>
      </c>
    </row>
    <row r="184" spans="1:7" ht="7.5" customHeight="1" hidden="1">
      <c r="A184" s="504"/>
      <c r="B184" s="486"/>
      <c r="C184" s="454"/>
      <c r="D184" s="454"/>
      <c r="E184" s="356"/>
      <c r="F184" s="454"/>
      <c r="G184" s="356"/>
    </row>
    <row r="185" spans="1:7" s="459" customFormat="1" ht="12.75">
      <c r="A185" s="505"/>
      <c r="B185" s="484" t="s">
        <v>1054</v>
      </c>
      <c r="C185" s="351">
        <v>-172207082</v>
      </c>
      <c r="D185" s="351">
        <v>1362232</v>
      </c>
      <c r="E185" s="351">
        <v>11310867</v>
      </c>
      <c r="F185" s="451">
        <v>-6.568177608398243</v>
      </c>
      <c r="G185" s="351">
        <v>11310867</v>
      </c>
    </row>
    <row r="186" spans="1:7" s="459" customFormat="1" ht="12.75">
      <c r="A186" s="505"/>
      <c r="B186" s="484" t="s">
        <v>379</v>
      </c>
      <c r="C186" s="351">
        <v>172207082</v>
      </c>
      <c r="D186" s="351">
        <v>-1362232</v>
      </c>
      <c r="E186" s="351">
        <v>-11310867</v>
      </c>
      <c r="F186" s="451">
        <v>-6.568177608398243</v>
      </c>
      <c r="G186" s="351">
        <v>-11310867</v>
      </c>
    </row>
    <row r="187" spans="1:7" ht="12.75">
      <c r="A187" s="501" t="s">
        <v>812</v>
      </c>
      <c r="B187" s="498" t="s">
        <v>498</v>
      </c>
      <c r="C187" s="356">
        <v>172207082</v>
      </c>
      <c r="D187" s="356">
        <v>-1362232</v>
      </c>
      <c r="E187" s="356">
        <v>-11310937</v>
      </c>
      <c r="F187" s="454">
        <v>-6.568218257133002</v>
      </c>
      <c r="G187" s="356">
        <v>-11310937</v>
      </c>
    </row>
    <row r="188" spans="1:7" ht="25.5">
      <c r="A188" s="452"/>
      <c r="B188" s="477" t="s">
        <v>1055</v>
      </c>
      <c r="C188" s="356">
        <v>172207082</v>
      </c>
      <c r="D188" s="356">
        <v>-1362232</v>
      </c>
      <c r="E188" s="356">
        <v>-11310867</v>
      </c>
      <c r="F188" s="506" t="s">
        <v>374</v>
      </c>
      <c r="G188" s="356">
        <v>-11310867</v>
      </c>
    </row>
    <row r="189" spans="1:7" ht="42.75" customHeight="1">
      <c r="A189" s="452"/>
      <c r="B189" s="479" t="s">
        <v>988</v>
      </c>
      <c r="C189" s="356" t="s">
        <v>374</v>
      </c>
      <c r="D189" s="356">
        <v>0</v>
      </c>
      <c r="E189" s="356">
        <v>-70</v>
      </c>
      <c r="F189" s="454" t="s">
        <v>374</v>
      </c>
      <c r="G189" s="356">
        <v>-70</v>
      </c>
    </row>
    <row r="190" spans="1:7" ht="13.5" customHeight="1">
      <c r="A190" s="452" t="s">
        <v>989</v>
      </c>
      <c r="B190" s="479" t="s">
        <v>385</v>
      </c>
      <c r="C190" s="356" t="s">
        <v>374</v>
      </c>
      <c r="D190" s="212">
        <v>0</v>
      </c>
      <c r="E190" s="356">
        <v>70</v>
      </c>
      <c r="F190" s="454" t="s">
        <v>374</v>
      </c>
      <c r="G190" s="356">
        <v>70</v>
      </c>
    </row>
    <row r="191" spans="1:7" ht="12.75">
      <c r="A191" s="458"/>
      <c r="B191" s="477"/>
      <c r="C191" s="356"/>
      <c r="D191" s="356"/>
      <c r="E191" s="356"/>
      <c r="F191" s="454"/>
      <c r="G191" s="356"/>
    </row>
    <row r="192" spans="1:7" s="459" customFormat="1" ht="12.75">
      <c r="A192" s="351"/>
      <c r="B192" s="502" t="s">
        <v>1068</v>
      </c>
      <c r="C192" s="351"/>
      <c r="D192" s="351"/>
      <c r="E192" s="351"/>
      <c r="F192" s="451"/>
      <c r="G192" s="356"/>
    </row>
    <row r="193" spans="1:7" s="459" customFormat="1" ht="12.75">
      <c r="A193" s="351"/>
      <c r="B193" s="208" t="s">
        <v>750</v>
      </c>
      <c r="C193" s="351">
        <v>117505766</v>
      </c>
      <c r="D193" s="351">
        <v>8535383</v>
      </c>
      <c r="E193" s="351">
        <v>7937850</v>
      </c>
      <c r="F193" s="451">
        <v>6.75528552360571</v>
      </c>
      <c r="G193" s="351">
        <v>7937850</v>
      </c>
    </row>
    <row r="194" spans="1:7" s="459" customFormat="1" ht="12.75">
      <c r="A194" s="212"/>
      <c r="B194" s="486" t="s">
        <v>477</v>
      </c>
      <c r="C194" s="351">
        <v>110614392</v>
      </c>
      <c r="D194" s="351">
        <v>8161947</v>
      </c>
      <c r="E194" s="351">
        <v>6976367</v>
      </c>
      <c r="F194" s="451">
        <v>6.306925232658695</v>
      </c>
      <c r="G194" s="351">
        <v>6976367</v>
      </c>
    </row>
    <row r="195" spans="1:7" s="459" customFormat="1" ht="12.75">
      <c r="A195" s="212"/>
      <c r="B195" s="486" t="s">
        <v>1058</v>
      </c>
      <c r="C195" s="351">
        <v>110614392</v>
      </c>
      <c r="D195" s="351">
        <v>8161947</v>
      </c>
      <c r="E195" s="202">
        <v>6976367</v>
      </c>
      <c r="F195" s="451">
        <v>6.306925232658695</v>
      </c>
      <c r="G195" s="351">
        <v>6976367</v>
      </c>
    </row>
    <row r="196" spans="1:7" ht="12.75">
      <c r="A196" s="468" t="s">
        <v>992</v>
      </c>
      <c r="B196" s="488" t="s">
        <v>994</v>
      </c>
      <c r="C196" s="356">
        <v>110614392</v>
      </c>
      <c r="D196" s="356">
        <v>8161947</v>
      </c>
      <c r="E196" s="212">
        <v>6976367</v>
      </c>
      <c r="F196" s="454">
        <v>6.306925232658695</v>
      </c>
      <c r="G196" s="356">
        <v>6976367</v>
      </c>
    </row>
    <row r="197" spans="1:7" ht="12.75" hidden="1">
      <c r="A197" s="503" t="s">
        <v>995</v>
      </c>
      <c r="B197" s="488" t="s">
        <v>1069</v>
      </c>
      <c r="C197" s="356" t="s">
        <v>374</v>
      </c>
      <c r="D197" s="356" t="s">
        <v>374</v>
      </c>
      <c r="E197" s="212">
        <v>0</v>
      </c>
      <c r="F197" s="454" t="s">
        <v>374</v>
      </c>
      <c r="G197" s="356">
        <v>0</v>
      </c>
    </row>
    <row r="198" spans="1:7" ht="28.5" customHeight="1">
      <c r="A198" s="503" t="s">
        <v>1001</v>
      </c>
      <c r="B198" s="488" t="s">
        <v>1002</v>
      </c>
      <c r="C198" s="356">
        <v>110614392</v>
      </c>
      <c r="D198" s="356" t="s">
        <v>374</v>
      </c>
      <c r="E198" s="212">
        <v>6976367</v>
      </c>
      <c r="F198" s="454">
        <v>6.306925232658695</v>
      </c>
      <c r="G198" s="356">
        <v>6976367</v>
      </c>
    </row>
    <row r="199" spans="1:7" ht="37.5" customHeight="1">
      <c r="A199" s="212" t="s">
        <v>1005</v>
      </c>
      <c r="B199" s="477" t="s">
        <v>1006</v>
      </c>
      <c r="C199" s="356">
        <v>110614392</v>
      </c>
      <c r="D199" s="356" t="s">
        <v>374</v>
      </c>
      <c r="E199" s="212">
        <v>6976367</v>
      </c>
      <c r="F199" s="454">
        <v>6.306925232658695</v>
      </c>
      <c r="G199" s="356">
        <v>6976367</v>
      </c>
    </row>
    <row r="200" spans="1:7" ht="25.5" customHeight="1" hidden="1">
      <c r="A200" s="356">
        <v>22500</v>
      </c>
      <c r="B200" s="488" t="s">
        <v>1016</v>
      </c>
      <c r="C200" s="356" t="s">
        <v>374</v>
      </c>
      <c r="D200" s="356" t="s">
        <v>374</v>
      </c>
      <c r="E200" s="356">
        <v>0</v>
      </c>
      <c r="F200" s="454" t="s">
        <v>374</v>
      </c>
      <c r="G200" s="356">
        <v>0</v>
      </c>
    </row>
    <row r="201" spans="1:7" ht="25.5" customHeight="1" hidden="1">
      <c r="A201" s="356">
        <v>22590</v>
      </c>
      <c r="B201" s="488" t="s">
        <v>1016</v>
      </c>
      <c r="C201" s="356" t="s">
        <v>374</v>
      </c>
      <c r="D201" s="356" t="s">
        <v>374</v>
      </c>
      <c r="E201" s="356">
        <v>0</v>
      </c>
      <c r="F201" s="454" t="s">
        <v>374</v>
      </c>
      <c r="G201" s="356">
        <v>0</v>
      </c>
    </row>
    <row r="202" spans="1:7" s="459" customFormat="1" ht="12.75">
      <c r="A202" s="351"/>
      <c r="B202" s="493" t="s">
        <v>478</v>
      </c>
      <c r="C202" s="351">
        <v>3523460</v>
      </c>
      <c r="D202" s="202">
        <v>125684</v>
      </c>
      <c r="E202" s="351">
        <v>786775</v>
      </c>
      <c r="F202" s="451">
        <v>22.32961350490711</v>
      </c>
      <c r="G202" s="351">
        <v>786775</v>
      </c>
    </row>
    <row r="203" spans="1:7" s="459" customFormat="1" ht="25.5" hidden="1">
      <c r="A203" s="497">
        <v>22200</v>
      </c>
      <c r="B203" s="477" t="s">
        <v>1017</v>
      </c>
      <c r="C203" s="356">
        <v>0</v>
      </c>
      <c r="D203" s="356" t="s">
        <v>374</v>
      </c>
      <c r="E203" s="356">
        <v>0</v>
      </c>
      <c r="F203" s="454" t="s">
        <v>374</v>
      </c>
      <c r="G203" s="351">
        <v>0</v>
      </c>
    </row>
    <row r="204" spans="1:7" s="459" customFormat="1" ht="38.25" hidden="1">
      <c r="A204" s="503">
        <v>22300</v>
      </c>
      <c r="B204" s="507" t="s">
        <v>1070</v>
      </c>
      <c r="C204" s="356">
        <v>0</v>
      </c>
      <c r="D204" s="356" t="s">
        <v>374</v>
      </c>
      <c r="E204" s="212">
        <v>0</v>
      </c>
      <c r="F204" s="454" t="s">
        <v>374</v>
      </c>
      <c r="G204" s="351">
        <v>0</v>
      </c>
    </row>
    <row r="205" spans="1:7" ht="36.75" customHeight="1">
      <c r="A205" s="497">
        <v>22400</v>
      </c>
      <c r="B205" s="477" t="s">
        <v>1021</v>
      </c>
      <c r="C205" s="356">
        <v>6070</v>
      </c>
      <c r="D205" s="356" t="s">
        <v>374</v>
      </c>
      <c r="E205" s="356">
        <v>122</v>
      </c>
      <c r="F205" s="454">
        <v>2.009884678747941</v>
      </c>
      <c r="G205" s="356">
        <v>122</v>
      </c>
    </row>
    <row r="206" spans="1:7" ht="15" customHeight="1" hidden="1">
      <c r="A206" s="356">
        <v>22410</v>
      </c>
      <c r="B206" s="477" t="s">
        <v>1022</v>
      </c>
      <c r="C206" s="356" t="s">
        <v>374</v>
      </c>
      <c r="D206" s="356" t="s">
        <v>374</v>
      </c>
      <c r="E206" s="356">
        <v>0</v>
      </c>
      <c r="F206" s="454" t="s">
        <v>374</v>
      </c>
      <c r="G206" s="356">
        <v>0</v>
      </c>
    </row>
    <row r="207" spans="1:7" ht="25.5">
      <c r="A207" s="356">
        <v>22450</v>
      </c>
      <c r="B207" s="477" t="s">
        <v>1032</v>
      </c>
      <c r="C207" s="356">
        <v>5000</v>
      </c>
      <c r="D207" s="356" t="s">
        <v>374</v>
      </c>
      <c r="E207" s="356">
        <v>0</v>
      </c>
      <c r="F207" s="454">
        <v>0</v>
      </c>
      <c r="G207" s="356">
        <v>0</v>
      </c>
    </row>
    <row r="208" spans="1:7" ht="12.75">
      <c r="A208" s="356">
        <v>22460</v>
      </c>
      <c r="B208" s="477" t="s">
        <v>1034</v>
      </c>
      <c r="C208" s="356">
        <v>1070</v>
      </c>
      <c r="D208" s="356" t="s">
        <v>374</v>
      </c>
      <c r="E208" s="356">
        <v>122</v>
      </c>
      <c r="F208" s="454">
        <v>11.401869158878505</v>
      </c>
      <c r="G208" s="356">
        <v>122</v>
      </c>
    </row>
    <row r="209" spans="1:7" ht="61.5" customHeight="1" hidden="1">
      <c r="A209" s="356">
        <v>22470</v>
      </c>
      <c r="B209" s="496" t="s">
        <v>1035</v>
      </c>
      <c r="C209" s="356" t="s">
        <v>374</v>
      </c>
      <c r="D209" s="356" t="s">
        <v>374</v>
      </c>
      <c r="E209" s="356">
        <v>0</v>
      </c>
      <c r="F209" s="454" t="s">
        <v>374</v>
      </c>
      <c r="G209" s="356">
        <v>0</v>
      </c>
    </row>
    <row r="210" spans="1:7" ht="24" customHeight="1">
      <c r="A210" s="497">
        <v>22600</v>
      </c>
      <c r="B210" s="496" t="s">
        <v>1037</v>
      </c>
      <c r="C210" s="356">
        <v>3517390</v>
      </c>
      <c r="D210" s="356" t="s">
        <v>374</v>
      </c>
      <c r="E210" s="356">
        <v>786653</v>
      </c>
      <c r="F210" s="454">
        <v>22.364679492464585</v>
      </c>
      <c r="G210" s="356">
        <v>786653</v>
      </c>
    </row>
    <row r="211" spans="1:7" ht="27.75" customHeight="1">
      <c r="A211" s="356">
        <v>22610</v>
      </c>
      <c r="B211" s="496" t="s">
        <v>1038</v>
      </c>
      <c r="C211" s="356">
        <v>500000</v>
      </c>
      <c r="D211" s="356" t="s">
        <v>374</v>
      </c>
      <c r="E211" s="212">
        <v>130909</v>
      </c>
      <c r="F211" s="454">
        <v>26.1818</v>
      </c>
      <c r="G211" s="356">
        <v>130909</v>
      </c>
    </row>
    <row r="212" spans="1:7" s="459" customFormat="1" ht="28.5" customHeight="1" hidden="1">
      <c r="A212" s="356"/>
      <c r="B212" s="498"/>
      <c r="C212" s="356">
        <v>0</v>
      </c>
      <c r="D212" s="356">
        <v>0</v>
      </c>
      <c r="E212" s="356"/>
      <c r="F212" s="465">
        <v>0</v>
      </c>
      <c r="G212" s="356">
        <v>0</v>
      </c>
    </row>
    <row r="213" spans="1:7" s="459" customFormat="1" ht="25.5">
      <c r="A213" s="356">
        <v>22620</v>
      </c>
      <c r="B213" s="496" t="s">
        <v>1039</v>
      </c>
      <c r="C213" s="356">
        <v>3017390</v>
      </c>
      <c r="D213" s="356" t="s">
        <v>374</v>
      </c>
      <c r="E213" s="356">
        <v>655744</v>
      </c>
      <c r="F213" s="465" t="s">
        <v>374</v>
      </c>
      <c r="G213" s="356">
        <v>655744</v>
      </c>
    </row>
    <row r="214" spans="1:7" s="459" customFormat="1" ht="12.75">
      <c r="A214" s="351"/>
      <c r="B214" s="486" t="s">
        <v>862</v>
      </c>
      <c r="C214" s="351">
        <v>3367914</v>
      </c>
      <c r="D214" s="351">
        <v>247752</v>
      </c>
      <c r="E214" s="351">
        <v>174708</v>
      </c>
      <c r="F214" s="451">
        <v>5.187424619512257</v>
      </c>
      <c r="G214" s="351">
        <v>174708</v>
      </c>
    </row>
    <row r="215" spans="1:7" ht="12.75">
      <c r="A215" s="466">
        <v>18000</v>
      </c>
      <c r="B215" s="488" t="s">
        <v>863</v>
      </c>
      <c r="C215" s="356">
        <v>3367914</v>
      </c>
      <c r="D215" s="356">
        <v>247752</v>
      </c>
      <c r="E215" s="356">
        <v>174708</v>
      </c>
      <c r="F215" s="454">
        <v>5.187424619512257</v>
      </c>
      <c r="G215" s="356">
        <v>174708</v>
      </c>
    </row>
    <row r="216" spans="1:7" ht="25.5">
      <c r="A216" s="497">
        <v>18200</v>
      </c>
      <c r="B216" s="477" t="s">
        <v>1041</v>
      </c>
      <c r="C216" s="356">
        <v>200401</v>
      </c>
      <c r="D216" s="356">
        <v>16575</v>
      </c>
      <c r="E216" s="356">
        <v>16575</v>
      </c>
      <c r="F216" s="454">
        <v>8.270916811792356</v>
      </c>
      <c r="G216" s="356">
        <v>16575</v>
      </c>
    </row>
    <row r="217" spans="1:7" ht="12.75">
      <c r="A217" s="356">
        <v>18210</v>
      </c>
      <c r="B217" s="477" t="s">
        <v>1042</v>
      </c>
      <c r="C217" s="356">
        <v>200401</v>
      </c>
      <c r="D217" s="356" t="s">
        <v>374</v>
      </c>
      <c r="E217" s="356">
        <v>16575</v>
      </c>
      <c r="F217" s="454">
        <v>8.270916811792356</v>
      </c>
      <c r="G217" s="356">
        <v>16575</v>
      </c>
    </row>
    <row r="218" spans="1:7" ht="25.5">
      <c r="A218" s="330">
        <v>18213</v>
      </c>
      <c r="B218" s="495" t="s">
        <v>1045</v>
      </c>
      <c r="C218" s="212">
        <v>200401</v>
      </c>
      <c r="D218" s="212" t="s">
        <v>374</v>
      </c>
      <c r="E218" s="212">
        <v>16575</v>
      </c>
      <c r="F218" s="454">
        <v>8.270916811792356</v>
      </c>
      <c r="G218" s="356">
        <v>16575</v>
      </c>
    </row>
    <row r="219" spans="1:7" ht="12.75">
      <c r="A219" s="497">
        <v>18500</v>
      </c>
      <c r="B219" s="477" t="s">
        <v>1061</v>
      </c>
      <c r="C219" s="356">
        <v>3167513</v>
      </c>
      <c r="D219" s="356">
        <v>231177</v>
      </c>
      <c r="E219" s="356">
        <v>158133</v>
      </c>
      <c r="F219" s="454">
        <v>4.992339415812974</v>
      </c>
      <c r="G219" s="356">
        <v>158133</v>
      </c>
    </row>
    <row r="220" spans="1:7" ht="25.5">
      <c r="A220" s="356">
        <v>18520</v>
      </c>
      <c r="B220" s="477" t="s">
        <v>1062</v>
      </c>
      <c r="C220" s="356">
        <v>3167513</v>
      </c>
      <c r="D220" s="356" t="s">
        <v>374</v>
      </c>
      <c r="E220" s="356">
        <v>158133</v>
      </c>
      <c r="F220" s="454">
        <v>4.992339415812974</v>
      </c>
      <c r="G220" s="356">
        <v>158133</v>
      </c>
    </row>
    <row r="221" spans="1:7" ht="25.5">
      <c r="A221" s="330">
        <v>18524</v>
      </c>
      <c r="B221" s="495" t="s">
        <v>1071</v>
      </c>
      <c r="C221" s="212">
        <v>38284</v>
      </c>
      <c r="D221" s="212" t="s">
        <v>374</v>
      </c>
      <c r="E221" s="212">
        <v>1924</v>
      </c>
      <c r="F221" s="454">
        <v>5.0255981611116916</v>
      </c>
      <c r="G221" s="356">
        <v>1924</v>
      </c>
    </row>
    <row r="222" spans="1:7" ht="40.5" customHeight="1">
      <c r="A222" s="330">
        <v>18525</v>
      </c>
      <c r="B222" s="495" t="s">
        <v>1072</v>
      </c>
      <c r="C222" s="212">
        <v>3129229</v>
      </c>
      <c r="D222" s="212" t="s">
        <v>374</v>
      </c>
      <c r="E222" s="212">
        <v>156209</v>
      </c>
      <c r="F222" s="454">
        <v>4.991932517562633</v>
      </c>
      <c r="G222" s="356">
        <v>156209</v>
      </c>
    </row>
    <row r="223" spans="1:7" ht="20.25" customHeight="1" hidden="1">
      <c r="A223" s="330"/>
      <c r="B223" s="486" t="s">
        <v>1040</v>
      </c>
      <c r="C223" s="330" t="s">
        <v>374</v>
      </c>
      <c r="D223" s="330" t="s">
        <v>374</v>
      </c>
      <c r="E223" s="202">
        <v>0</v>
      </c>
      <c r="F223" s="506" t="s">
        <v>374</v>
      </c>
      <c r="G223" s="351">
        <v>0</v>
      </c>
    </row>
    <row r="224" spans="1:7" s="459" customFormat="1" ht="12.75">
      <c r="A224" s="351"/>
      <c r="B224" s="208" t="s">
        <v>1050</v>
      </c>
      <c r="C224" s="351">
        <v>128782913</v>
      </c>
      <c r="D224" s="351">
        <v>9917926</v>
      </c>
      <c r="E224" s="351">
        <v>9219299</v>
      </c>
      <c r="F224" s="451">
        <v>7.1587905454506995</v>
      </c>
      <c r="G224" s="351">
        <v>9219299</v>
      </c>
    </row>
    <row r="225" spans="1:7" s="459" customFormat="1" ht="12.75">
      <c r="A225" s="187" t="s">
        <v>757</v>
      </c>
      <c r="B225" s="486" t="s">
        <v>848</v>
      </c>
      <c r="C225" s="351">
        <v>128782913</v>
      </c>
      <c r="D225" s="351">
        <v>9917926</v>
      </c>
      <c r="E225" s="351">
        <v>9219299</v>
      </c>
      <c r="F225" s="451">
        <v>7.1587905454506995</v>
      </c>
      <c r="G225" s="351">
        <v>9219299</v>
      </c>
    </row>
    <row r="226" spans="1:7" s="459" customFormat="1" ht="12.75">
      <c r="A226" s="312" t="s">
        <v>778</v>
      </c>
      <c r="B226" s="486" t="s">
        <v>853</v>
      </c>
      <c r="C226" s="351">
        <v>107333640</v>
      </c>
      <c r="D226" s="351">
        <v>8330216</v>
      </c>
      <c r="E226" s="351">
        <v>7907774</v>
      </c>
      <c r="F226" s="451">
        <v>7.3674702544328134</v>
      </c>
      <c r="G226" s="351">
        <v>7907774</v>
      </c>
    </row>
    <row r="227" spans="1:7" ht="12.75">
      <c r="A227" s="466">
        <v>3000</v>
      </c>
      <c r="B227" s="498" t="s">
        <v>874</v>
      </c>
      <c r="C227" s="356">
        <v>6500000</v>
      </c>
      <c r="D227" s="356">
        <v>541666</v>
      </c>
      <c r="E227" s="356">
        <v>229179</v>
      </c>
      <c r="F227" s="454">
        <v>3.5258307692307693</v>
      </c>
      <c r="G227" s="356">
        <v>229179</v>
      </c>
    </row>
    <row r="228" spans="1:7" ht="12.75">
      <c r="A228" s="466">
        <v>6000</v>
      </c>
      <c r="B228" s="498" t="s">
        <v>854</v>
      </c>
      <c r="C228" s="356">
        <v>100833640</v>
      </c>
      <c r="D228" s="356">
        <v>7788550</v>
      </c>
      <c r="E228" s="356">
        <v>7678595</v>
      </c>
      <c r="F228" s="454">
        <v>7.615112377178885</v>
      </c>
      <c r="G228" s="356">
        <v>7678595</v>
      </c>
    </row>
    <row r="229" spans="1:7" s="459" customFormat="1" ht="12.75">
      <c r="A229" s="504">
        <v>7000</v>
      </c>
      <c r="B229" s="486" t="s">
        <v>796</v>
      </c>
      <c r="C229" s="351">
        <v>21449273</v>
      </c>
      <c r="D229" s="351">
        <v>1587710</v>
      </c>
      <c r="E229" s="351">
        <v>1311525</v>
      </c>
      <c r="F229" s="451">
        <v>6.114542903155739</v>
      </c>
      <c r="G229" s="351">
        <v>1311525</v>
      </c>
    </row>
    <row r="230" spans="1:7" ht="12.75">
      <c r="A230" s="503">
        <v>7100</v>
      </c>
      <c r="B230" s="477" t="s">
        <v>1066</v>
      </c>
      <c r="C230" s="356">
        <v>21449273</v>
      </c>
      <c r="D230" s="356">
        <v>1587710</v>
      </c>
      <c r="E230" s="356">
        <v>1311525</v>
      </c>
      <c r="F230" s="454">
        <v>6.114542903155739</v>
      </c>
      <c r="G230" s="356">
        <v>1311525</v>
      </c>
    </row>
    <row r="231" spans="1:7" ht="38.25">
      <c r="A231" s="212">
        <v>7140</v>
      </c>
      <c r="B231" s="477" t="s">
        <v>1067</v>
      </c>
      <c r="C231" s="356">
        <v>21449273</v>
      </c>
      <c r="D231" s="356">
        <v>1587710</v>
      </c>
      <c r="E231" s="356">
        <v>1311525</v>
      </c>
      <c r="F231" s="454">
        <v>6.114542903155739</v>
      </c>
      <c r="G231" s="356">
        <v>1311525</v>
      </c>
    </row>
    <row r="232" spans="1:7" s="459" customFormat="1" ht="12.75">
      <c r="A232" s="505"/>
      <c r="B232" s="484" t="s">
        <v>1054</v>
      </c>
      <c r="C232" s="351">
        <v>-11277147</v>
      </c>
      <c r="D232" s="351">
        <v>-1382543</v>
      </c>
      <c r="E232" s="351">
        <v>-1281449</v>
      </c>
      <c r="F232" s="451">
        <v>11.363237528073368</v>
      </c>
      <c r="G232" s="351">
        <v>-1281449</v>
      </c>
    </row>
    <row r="233" spans="1:7" s="459" customFormat="1" ht="12.75">
      <c r="A233" s="505"/>
      <c r="B233" s="484" t="s">
        <v>379</v>
      </c>
      <c r="C233" s="351">
        <v>11277147</v>
      </c>
      <c r="D233" s="351">
        <v>1382543</v>
      </c>
      <c r="E233" s="351">
        <v>1281449</v>
      </c>
      <c r="F233" s="451">
        <v>11.363237528073368</v>
      </c>
      <c r="G233" s="351">
        <v>1281449</v>
      </c>
    </row>
    <row r="234" spans="1:7" ht="12.75">
      <c r="A234" s="501" t="s">
        <v>812</v>
      </c>
      <c r="B234" s="498" t="s">
        <v>498</v>
      </c>
      <c r="C234" s="356">
        <v>11277147</v>
      </c>
      <c r="D234" s="356">
        <v>1382543</v>
      </c>
      <c r="E234" s="356">
        <v>1281449</v>
      </c>
      <c r="F234" s="454">
        <v>11.363237528073368</v>
      </c>
      <c r="G234" s="356">
        <v>1281449</v>
      </c>
    </row>
    <row r="235" spans="1:7" ht="25.5">
      <c r="A235" s="458"/>
      <c r="B235" s="477" t="s">
        <v>1055</v>
      </c>
      <c r="C235" s="356">
        <v>11277147</v>
      </c>
      <c r="D235" s="356">
        <v>1382543</v>
      </c>
      <c r="E235" s="356">
        <v>1281449</v>
      </c>
      <c r="F235" s="454">
        <v>11.363237528073368</v>
      </c>
      <c r="G235" s="356">
        <v>1281449</v>
      </c>
    </row>
    <row r="236" spans="1:7" ht="12.75">
      <c r="A236" s="463"/>
      <c r="B236" s="477"/>
      <c r="C236" s="356"/>
      <c r="D236" s="356"/>
      <c r="E236" s="356"/>
      <c r="F236" s="454"/>
      <c r="G236" s="356"/>
    </row>
    <row r="237" spans="1:7" s="459" customFormat="1" ht="12.75">
      <c r="A237" s="500"/>
      <c r="B237" s="484" t="s">
        <v>1073</v>
      </c>
      <c r="C237" s="351"/>
      <c r="D237" s="351"/>
      <c r="E237" s="351"/>
      <c r="F237" s="451"/>
      <c r="G237" s="356"/>
    </row>
    <row r="238" spans="1:7" s="459" customFormat="1" ht="12.75">
      <c r="A238" s="508"/>
      <c r="B238" s="208" t="s">
        <v>750</v>
      </c>
      <c r="C238" s="351">
        <v>10875055</v>
      </c>
      <c r="D238" s="351">
        <v>785233</v>
      </c>
      <c r="E238" s="351">
        <v>1053960</v>
      </c>
      <c r="F238" s="451">
        <v>9.691537192225695</v>
      </c>
      <c r="G238" s="351">
        <v>1053960</v>
      </c>
    </row>
    <row r="239" spans="1:7" s="459" customFormat="1" ht="12.75">
      <c r="A239" s="505"/>
      <c r="B239" s="486" t="s">
        <v>477</v>
      </c>
      <c r="C239" s="351">
        <v>10404324</v>
      </c>
      <c r="D239" s="351">
        <v>767708</v>
      </c>
      <c r="E239" s="351">
        <v>909961</v>
      </c>
      <c r="F239" s="451">
        <v>8.745988687011284</v>
      </c>
      <c r="G239" s="351">
        <v>909961</v>
      </c>
    </row>
    <row r="240" spans="1:7" s="459" customFormat="1" ht="12.75">
      <c r="A240" s="505"/>
      <c r="B240" s="486" t="s">
        <v>1058</v>
      </c>
      <c r="C240" s="351">
        <v>10404324</v>
      </c>
      <c r="D240" s="351">
        <v>767708</v>
      </c>
      <c r="E240" s="202">
        <v>909961</v>
      </c>
      <c r="F240" s="451">
        <v>8.745988687011284</v>
      </c>
      <c r="G240" s="351">
        <v>909961</v>
      </c>
    </row>
    <row r="241" spans="1:7" ht="12.75">
      <c r="A241" s="468" t="s">
        <v>992</v>
      </c>
      <c r="B241" s="488" t="s">
        <v>994</v>
      </c>
      <c r="C241" s="356">
        <v>10404324</v>
      </c>
      <c r="D241" s="356" t="s">
        <v>374</v>
      </c>
      <c r="E241" s="356">
        <v>909961</v>
      </c>
      <c r="F241" s="454">
        <v>8.745988687011284</v>
      </c>
      <c r="G241" s="356">
        <v>909961</v>
      </c>
    </row>
    <row r="242" spans="1:7" ht="29.25" customHeight="1">
      <c r="A242" s="503" t="s">
        <v>1001</v>
      </c>
      <c r="B242" s="488" t="s">
        <v>1002</v>
      </c>
      <c r="C242" s="356">
        <v>10404324</v>
      </c>
      <c r="D242" s="356" t="s">
        <v>374</v>
      </c>
      <c r="E242" s="356">
        <v>909961</v>
      </c>
      <c r="F242" s="454">
        <v>8.745988687011284</v>
      </c>
      <c r="G242" s="356">
        <v>909961</v>
      </c>
    </row>
    <row r="243" spans="1:7" ht="38.25">
      <c r="A243" s="212" t="s">
        <v>1007</v>
      </c>
      <c r="B243" s="477" t="s">
        <v>1008</v>
      </c>
      <c r="C243" s="356">
        <v>10404324</v>
      </c>
      <c r="D243" s="356" t="s">
        <v>374</v>
      </c>
      <c r="E243" s="356">
        <v>909961</v>
      </c>
      <c r="F243" s="454">
        <v>8.745988687011284</v>
      </c>
      <c r="G243" s="356">
        <v>909961</v>
      </c>
    </row>
    <row r="244" spans="1:7" s="459" customFormat="1" ht="12.75">
      <c r="A244" s="191"/>
      <c r="B244" s="493" t="s">
        <v>478</v>
      </c>
      <c r="C244" s="351">
        <v>470731</v>
      </c>
      <c r="D244" s="202">
        <v>17525</v>
      </c>
      <c r="E244" s="351">
        <v>143999</v>
      </c>
      <c r="F244" s="451">
        <v>30.59050710490705</v>
      </c>
      <c r="G244" s="351">
        <v>143999</v>
      </c>
    </row>
    <row r="245" spans="1:7" ht="38.25">
      <c r="A245" s="503">
        <v>22400</v>
      </c>
      <c r="B245" s="477" t="s">
        <v>1021</v>
      </c>
      <c r="C245" s="356">
        <v>101</v>
      </c>
      <c r="D245" s="356" t="s">
        <v>374</v>
      </c>
      <c r="E245" s="356">
        <v>4</v>
      </c>
      <c r="F245" s="454">
        <v>3.9603960396039604</v>
      </c>
      <c r="G245" s="356">
        <v>4</v>
      </c>
    </row>
    <row r="246" spans="1:7" ht="12.75">
      <c r="A246" s="191">
        <v>22460</v>
      </c>
      <c r="B246" s="477" t="s">
        <v>1034</v>
      </c>
      <c r="C246" s="356">
        <v>101</v>
      </c>
      <c r="D246" s="356" t="s">
        <v>374</v>
      </c>
      <c r="E246" s="356">
        <v>4</v>
      </c>
      <c r="F246" s="454">
        <v>3.9603960396039604</v>
      </c>
      <c r="G246" s="356">
        <v>4</v>
      </c>
    </row>
    <row r="247" spans="1:7" ht="25.5">
      <c r="A247" s="503">
        <v>22600</v>
      </c>
      <c r="B247" s="496" t="s">
        <v>1037</v>
      </c>
      <c r="C247" s="356">
        <v>470630</v>
      </c>
      <c r="D247" s="356" t="s">
        <v>374</v>
      </c>
      <c r="E247" s="356">
        <v>143995</v>
      </c>
      <c r="F247" s="454">
        <v>30.59622208528993</v>
      </c>
      <c r="G247" s="356">
        <v>143995</v>
      </c>
    </row>
    <row r="248" spans="1:7" ht="25.5">
      <c r="A248" s="191">
        <v>22610</v>
      </c>
      <c r="B248" s="496" t="s">
        <v>1038</v>
      </c>
      <c r="C248" s="356">
        <v>70000</v>
      </c>
      <c r="D248" s="356" t="s">
        <v>374</v>
      </c>
      <c r="E248" s="356">
        <v>18362</v>
      </c>
      <c r="F248" s="454">
        <v>26.231428571428573</v>
      </c>
      <c r="G248" s="356">
        <v>18362</v>
      </c>
    </row>
    <row r="249" spans="1:7" ht="25.5">
      <c r="A249" s="191">
        <v>22620</v>
      </c>
      <c r="B249" s="496" t="s">
        <v>1039</v>
      </c>
      <c r="C249" s="356">
        <v>400630</v>
      </c>
      <c r="D249" s="356" t="s">
        <v>374</v>
      </c>
      <c r="E249" s="356">
        <v>125633</v>
      </c>
      <c r="F249" s="454" t="s">
        <v>374</v>
      </c>
      <c r="G249" s="356">
        <v>125633</v>
      </c>
    </row>
    <row r="250" spans="1:7" s="459" customFormat="1" ht="12.75">
      <c r="A250" s="452"/>
      <c r="B250" s="208" t="s">
        <v>1050</v>
      </c>
      <c r="C250" s="351">
        <v>11784079</v>
      </c>
      <c r="D250" s="351">
        <v>756327</v>
      </c>
      <c r="E250" s="351">
        <v>694140</v>
      </c>
      <c r="F250" s="451">
        <v>5.890490041690997</v>
      </c>
      <c r="G250" s="351">
        <v>694140</v>
      </c>
    </row>
    <row r="251" spans="1:7" s="459" customFormat="1" ht="12.75">
      <c r="A251" s="187" t="s">
        <v>757</v>
      </c>
      <c r="B251" s="486" t="s">
        <v>848</v>
      </c>
      <c r="C251" s="351">
        <v>11784079</v>
      </c>
      <c r="D251" s="351">
        <v>756327</v>
      </c>
      <c r="E251" s="351">
        <v>694140</v>
      </c>
      <c r="F251" s="451">
        <v>5.890490041690997</v>
      </c>
      <c r="G251" s="351">
        <v>694140</v>
      </c>
    </row>
    <row r="252" spans="1:7" s="459" customFormat="1" ht="12.75">
      <c r="A252" s="312" t="s">
        <v>778</v>
      </c>
      <c r="B252" s="486" t="s">
        <v>853</v>
      </c>
      <c r="C252" s="351">
        <v>10754555</v>
      </c>
      <c r="D252" s="351">
        <v>672717</v>
      </c>
      <c r="E252" s="351">
        <v>644977</v>
      </c>
      <c r="F252" s="451">
        <v>5.997244888328713</v>
      </c>
      <c r="G252" s="351">
        <v>644977</v>
      </c>
    </row>
    <row r="253" spans="1:7" ht="12.75">
      <c r="A253" s="466">
        <v>3000</v>
      </c>
      <c r="B253" s="498" t="s">
        <v>874</v>
      </c>
      <c r="C253" s="356">
        <v>155000</v>
      </c>
      <c r="D253" s="356">
        <v>12917</v>
      </c>
      <c r="E253" s="356">
        <v>2809</v>
      </c>
      <c r="F253" s="454">
        <v>1.8122580645161293</v>
      </c>
      <c r="G253" s="356">
        <v>2809</v>
      </c>
    </row>
    <row r="254" spans="1:7" ht="12.75">
      <c r="A254" s="466">
        <v>6000</v>
      </c>
      <c r="B254" s="498" t="s">
        <v>854</v>
      </c>
      <c r="C254" s="356">
        <v>10599555</v>
      </c>
      <c r="D254" s="356">
        <v>659800</v>
      </c>
      <c r="E254" s="356">
        <v>642168</v>
      </c>
      <c r="F254" s="454">
        <v>6.0584430195418575</v>
      </c>
      <c r="G254" s="356">
        <v>642168</v>
      </c>
    </row>
    <row r="255" spans="1:7" s="459" customFormat="1" ht="12.75">
      <c r="A255" s="509">
        <v>7000</v>
      </c>
      <c r="B255" s="486" t="s">
        <v>796</v>
      </c>
      <c r="C255" s="351">
        <v>1029524</v>
      </c>
      <c r="D255" s="351">
        <v>83610</v>
      </c>
      <c r="E255" s="351">
        <v>49163</v>
      </c>
      <c r="F255" s="451">
        <v>4.775313640089983</v>
      </c>
      <c r="G255" s="351">
        <v>49163</v>
      </c>
    </row>
    <row r="256" spans="1:7" ht="12.75">
      <c r="A256" s="510">
        <v>7100</v>
      </c>
      <c r="B256" s="477" t="s">
        <v>1066</v>
      </c>
      <c r="C256" s="356">
        <v>1029524</v>
      </c>
      <c r="D256" s="356">
        <v>83610</v>
      </c>
      <c r="E256" s="356">
        <v>49163</v>
      </c>
      <c r="F256" s="454">
        <v>4.775313640089983</v>
      </c>
      <c r="G256" s="356">
        <v>49163</v>
      </c>
    </row>
    <row r="257" spans="1:7" ht="38.25">
      <c r="A257" s="191">
        <v>7140</v>
      </c>
      <c r="B257" s="477" t="s">
        <v>1067</v>
      </c>
      <c r="C257" s="356">
        <v>1029524</v>
      </c>
      <c r="D257" s="356">
        <v>83610</v>
      </c>
      <c r="E257" s="356">
        <v>49163</v>
      </c>
      <c r="F257" s="454">
        <v>4.775313640089983</v>
      </c>
      <c r="G257" s="356">
        <v>49163</v>
      </c>
    </row>
    <row r="258" spans="1:7" s="459" customFormat="1" ht="12.75">
      <c r="A258" s="187"/>
      <c r="B258" s="484" t="s">
        <v>1054</v>
      </c>
      <c r="C258" s="351">
        <v>-909024</v>
      </c>
      <c r="D258" s="351">
        <v>28906</v>
      </c>
      <c r="E258" s="351">
        <v>359820</v>
      </c>
      <c r="F258" s="451">
        <v>-39.58311331714014</v>
      </c>
      <c r="G258" s="351">
        <v>359820</v>
      </c>
    </row>
    <row r="259" spans="1:7" s="459" customFormat="1" ht="12.75">
      <c r="A259" s="508"/>
      <c r="B259" s="484" t="s">
        <v>379</v>
      </c>
      <c r="C259" s="351">
        <v>909024</v>
      </c>
      <c r="D259" s="351">
        <v>-28906</v>
      </c>
      <c r="E259" s="351">
        <v>-359820</v>
      </c>
      <c r="F259" s="451">
        <v>-39.58311331714014</v>
      </c>
      <c r="G259" s="351">
        <v>-359820</v>
      </c>
    </row>
    <row r="260" spans="1:7" ht="12.75">
      <c r="A260" s="501" t="s">
        <v>812</v>
      </c>
      <c r="B260" s="498" t="s">
        <v>498</v>
      </c>
      <c r="C260" s="356">
        <v>909024</v>
      </c>
      <c r="D260" s="356">
        <v>-28906</v>
      </c>
      <c r="E260" s="356">
        <v>-359820</v>
      </c>
      <c r="F260" s="454">
        <v>-39.58311331714014</v>
      </c>
      <c r="G260" s="356">
        <v>-359820</v>
      </c>
    </row>
    <row r="261" spans="1:7" ht="25.5">
      <c r="A261" s="452"/>
      <c r="B261" s="477" t="s">
        <v>1055</v>
      </c>
      <c r="C261" s="356">
        <v>909024</v>
      </c>
      <c r="D261" s="356">
        <v>-28906</v>
      </c>
      <c r="E261" s="356">
        <v>-359820</v>
      </c>
      <c r="F261" s="454">
        <v>-39.58311331714014</v>
      </c>
      <c r="G261" s="356">
        <v>-359820</v>
      </c>
    </row>
    <row r="262" spans="1:7" ht="12.75">
      <c r="A262" s="356"/>
      <c r="B262" s="477"/>
      <c r="C262" s="356"/>
      <c r="D262" s="356"/>
      <c r="E262" s="356"/>
      <c r="F262" s="454"/>
      <c r="G262" s="356"/>
    </row>
    <row r="263" spans="1:7" s="459" customFormat="1" ht="25.5">
      <c r="A263" s="351"/>
      <c r="B263" s="502" t="s">
        <v>1074</v>
      </c>
      <c r="C263" s="351"/>
      <c r="D263" s="351"/>
      <c r="E263" s="351"/>
      <c r="F263" s="451"/>
      <c r="G263" s="356"/>
    </row>
    <row r="264" spans="1:7" s="459" customFormat="1" ht="12.75">
      <c r="A264" s="351"/>
      <c r="B264" s="208" t="s">
        <v>750</v>
      </c>
      <c r="C264" s="351">
        <v>309724770</v>
      </c>
      <c r="D264" s="351">
        <v>22938362</v>
      </c>
      <c r="E264" s="351">
        <v>32906044</v>
      </c>
      <c r="F264" s="451">
        <v>10.624285555204384</v>
      </c>
      <c r="G264" s="351">
        <v>32906044</v>
      </c>
    </row>
    <row r="265" spans="1:7" s="459" customFormat="1" ht="12.75">
      <c r="A265" s="351"/>
      <c r="B265" s="486" t="s">
        <v>477</v>
      </c>
      <c r="C265" s="351">
        <v>298576719</v>
      </c>
      <c r="D265" s="351">
        <v>22031197</v>
      </c>
      <c r="E265" s="202">
        <v>29822453</v>
      </c>
      <c r="F265" s="451">
        <v>9.98820440518003</v>
      </c>
      <c r="G265" s="351">
        <v>29822453</v>
      </c>
    </row>
    <row r="266" spans="1:7" s="459" customFormat="1" ht="12.75">
      <c r="A266" s="351"/>
      <c r="B266" s="486" t="s">
        <v>1058</v>
      </c>
      <c r="C266" s="351">
        <v>298576719</v>
      </c>
      <c r="D266" s="351">
        <v>22031197</v>
      </c>
      <c r="E266" s="202">
        <v>29822453</v>
      </c>
      <c r="F266" s="451">
        <v>9.98820440518003</v>
      </c>
      <c r="G266" s="351">
        <v>29822453</v>
      </c>
    </row>
    <row r="267" spans="1:7" ht="12.75">
      <c r="A267" s="468" t="s">
        <v>992</v>
      </c>
      <c r="B267" s="488" t="s">
        <v>994</v>
      </c>
      <c r="C267" s="356">
        <v>298576719</v>
      </c>
      <c r="D267" s="356" t="s">
        <v>374</v>
      </c>
      <c r="E267" s="356">
        <v>29822453</v>
      </c>
      <c r="F267" s="454">
        <v>9.98820440518003</v>
      </c>
      <c r="G267" s="356">
        <v>29822453</v>
      </c>
    </row>
    <row r="268" spans="1:7" ht="16.5" customHeight="1" hidden="1">
      <c r="A268" s="503" t="s">
        <v>995</v>
      </c>
      <c r="B268" s="477" t="s">
        <v>996</v>
      </c>
      <c r="C268" s="356" t="s">
        <v>374</v>
      </c>
      <c r="D268" s="356" t="s">
        <v>374</v>
      </c>
      <c r="E268" s="356">
        <v>0</v>
      </c>
      <c r="F268" s="454" t="s">
        <v>374</v>
      </c>
      <c r="G268" s="356">
        <v>0</v>
      </c>
    </row>
    <row r="269" spans="1:7" ht="23.25" customHeight="1" hidden="1">
      <c r="A269" s="511" t="s">
        <v>997</v>
      </c>
      <c r="B269" s="488" t="s">
        <v>998</v>
      </c>
      <c r="C269" s="356" t="s">
        <v>374</v>
      </c>
      <c r="D269" s="356" t="s">
        <v>374</v>
      </c>
      <c r="E269" s="356">
        <v>0</v>
      </c>
      <c r="F269" s="454" t="s">
        <v>374</v>
      </c>
      <c r="G269" s="356">
        <v>0</v>
      </c>
    </row>
    <row r="270" spans="1:7" ht="25.5" customHeight="1" hidden="1">
      <c r="A270" s="212" t="s">
        <v>999</v>
      </c>
      <c r="B270" s="477" t="s">
        <v>1000</v>
      </c>
      <c r="C270" s="356" t="s">
        <v>374</v>
      </c>
      <c r="D270" s="356" t="s">
        <v>374</v>
      </c>
      <c r="E270" s="356"/>
      <c r="F270" s="454" t="s">
        <v>374</v>
      </c>
      <c r="G270" s="356">
        <v>0</v>
      </c>
    </row>
    <row r="271" spans="1:7" ht="28.5" customHeight="1">
      <c r="A271" s="503" t="s">
        <v>1001</v>
      </c>
      <c r="B271" s="488" t="s">
        <v>1002</v>
      </c>
      <c r="C271" s="356">
        <v>298576719</v>
      </c>
      <c r="D271" s="356" t="s">
        <v>374</v>
      </c>
      <c r="E271" s="356">
        <v>29822453</v>
      </c>
      <c r="F271" s="454">
        <v>9.98820440518003</v>
      </c>
      <c r="G271" s="356">
        <v>29822453</v>
      </c>
    </row>
    <row r="272" spans="1:7" ht="38.25" customHeight="1">
      <c r="A272" s="212" t="s">
        <v>1009</v>
      </c>
      <c r="B272" s="477" t="s">
        <v>1010</v>
      </c>
      <c r="C272" s="356">
        <v>298576719</v>
      </c>
      <c r="D272" s="356" t="s">
        <v>374</v>
      </c>
      <c r="E272" s="356">
        <v>29822453</v>
      </c>
      <c r="F272" s="454">
        <v>9.98820440518003</v>
      </c>
      <c r="G272" s="356">
        <v>29822453</v>
      </c>
    </row>
    <row r="273" spans="1:7" s="459" customFormat="1" ht="12.75">
      <c r="A273" s="191"/>
      <c r="B273" s="493" t="s">
        <v>478</v>
      </c>
      <c r="C273" s="351">
        <v>9943468</v>
      </c>
      <c r="D273" s="202">
        <v>806722</v>
      </c>
      <c r="E273" s="351">
        <v>3070679</v>
      </c>
      <c r="F273" s="451">
        <v>30.88136855270214</v>
      </c>
      <c r="G273" s="351">
        <v>3070679</v>
      </c>
    </row>
    <row r="274" spans="1:7" s="459" customFormat="1" ht="38.25" hidden="1">
      <c r="A274" s="497">
        <v>22300</v>
      </c>
      <c r="B274" s="477" t="s">
        <v>1019</v>
      </c>
      <c r="C274" s="356" t="s">
        <v>374</v>
      </c>
      <c r="D274" s="356" t="s">
        <v>374</v>
      </c>
      <c r="E274" s="356">
        <v>0</v>
      </c>
      <c r="F274" s="454" t="s">
        <v>374</v>
      </c>
      <c r="G274" s="351">
        <v>0</v>
      </c>
    </row>
    <row r="275" spans="1:7" ht="38.25">
      <c r="A275" s="497">
        <v>22400</v>
      </c>
      <c r="B275" s="477" t="s">
        <v>1021</v>
      </c>
      <c r="C275" s="356">
        <v>78888</v>
      </c>
      <c r="D275" s="356" t="s">
        <v>374</v>
      </c>
      <c r="E275" s="356">
        <v>6094</v>
      </c>
      <c r="F275" s="454">
        <v>7.724875773248149</v>
      </c>
      <c r="G275" s="356">
        <v>6094</v>
      </c>
    </row>
    <row r="276" spans="1:7" ht="12.75">
      <c r="A276" s="356">
        <v>22410</v>
      </c>
      <c r="B276" s="477" t="s">
        <v>1022</v>
      </c>
      <c r="C276" s="356">
        <v>76000</v>
      </c>
      <c r="D276" s="356" t="s">
        <v>374</v>
      </c>
      <c r="E276" s="356">
        <v>5750</v>
      </c>
      <c r="F276" s="454">
        <v>7.565789473684211</v>
      </c>
      <c r="G276" s="356">
        <v>5750</v>
      </c>
    </row>
    <row r="277" spans="1:7" ht="12.75">
      <c r="A277" s="356">
        <v>22460</v>
      </c>
      <c r="B277" s="477" t="s">
        <v>1034</v>
      </c>
      <c r="C277" s="356">
        <v>2888</v>
      </c>
      <c r="D277" s="356" t="s">
        <v>374</v>
      </c>
      <c r="E277" s="356">
        <v>344</v>
      </c>
      <c r="F277" s="454">
        <v>11.911357340720222</v>
      </c>
      <c r="G277" s="356">
        <v>344</v>
      </c>
    </row>
    <row r="278" spans="1:7" ht="25.5">
      <c r="A278" s="497">
        <v>22600</v>
      </c>
      <c r="B278" s="496" t="s">
        <v>1037</v>
      </c>
      <c r="C278" s="356">
        <v>9864580</v>
      </c>
      <c r="D278" s="356" t="s">
        <v>374</v>
      </c>
      <c r="E278" s="356">
        <v>3064585</v>
      </c>
      <c r="F278" s="454">
        <v>31.06655326430522</v>
      </c>
      <c r="G278" s="356">
        <v>3064585</v>
      </c>
    </row>
    <row r="279" spans="1:7" ht="25.5" customHeight="1">
      <c r="A279" s="356">
        <v>22610</v>
      </c>
      <c r="B279" s="496" t="s">
        <v>1038</v>
      </c>
      <c r="C279" s="356">
        <v>1500000</v>
      </c>
      <c r="D279" s="356" t="s">
        <v>374</v>
      </c>
      <c r="E279" s="356">
        <v>398709</v>
      </c>
      <c r="F279" s="454">
        <v>26.580599999999997</v>
      </c>
      <c r="G279" s="356">
        <v>398709</v>
      </c>
    </row>
    <row r="280" spans="1:7" ht="25.5" customHeight="1">
      <c r="A280" s="356">
        <v>22620</v>
      </c>
      <c r="B280" s="496" t="s">
        <v>1039</v>
      </c>
      <c r="C280" s="356">
        <v>8364580</v>
      </c>
      <c r="D280" s="356" t="s">
        <v>374</v>
      </c>
      <c r="E280" s="356">
        <v>2665876</v>
      </c>
      <c r="F280" s="454" t="s">
        <v>374</v>
      </c>
      <c r="G280" s="356">
        <v>2665876</v>
      </c>
    </row>
    <row r="281" spans="1:7" s="459" customFormat="1" ht="25.5" customHeight="1" hidden="1">
      <c r="A281" s="351"/>
      <c r="B281" s="486" t="s">
        <v>1040</v>
      </c>
      <c r="C281" s="351" t="s">
        <v>374</v>
      </c>
      <c r="D281" s="351" t="s">
        <v>374</v>
      </c>
      <c r="E281" s="356">
        <v>0</v>
      </c>
      <c r="F281" s="451" t="s">
        <v>374</v>
      </c>
      <c r="G281" s="351">
        <v>0</v>
      </c>
    </row>
    <row r="282" spans="1:7" s="459" customFormat="1" ht="25.5" customHeight="1">
      <c r="A282" s="351"/>
      <c r="B282" s="486" t="s">
        <v>862</v>
      </c>
      <c r="C282" s="351">
        <v>1204583</v>
      </c>
      <c r="D282" s="351">
        <v>100443</v>
      </c>
      <c r="E282" s="351">
        <v>12912</v>
      </c>
      <c r="F282" s="451">
        <v>1.0719062115271425</v>
      </c>
      <c r="G282" s="351">
        <v>12912</v>
      </c>
    </row>
    <row r="283" spans="1:7" s="459" customFormat="1" ht="20.25" customHeight="1">
      <c r="A283" s="466">
        <v>18000</v>
      </c>
      <c r="B283" s="488" t="s">
        <v>863</v>
      </c>
      <c r="C283" s="356">
        <v>1204583</v>
      </c>
      <c r="D283" s="356">
        <v>12912</v>
      </c>
      <c r="E283" s="356">
        <v>12912</v>
      </c>
      <c r="F283" s="454">
        <v>1.0719062115271425</v>
      </c>
      <c r="G283" s="356">
        <v>12912</v>
      </c>
    </row>
    <row r="284" spans="1:7" s="459" customFormat="1" ht="27.75" customHeight="1">
      <c r="A284" s="497">
        <v>18200</v>
      </c>
      <c r="B284" s="477" t="s">
        <v>1041</v>
      </c>
      <c r="C284" s="356">
        <v>154945</v>
      </c>
      <c r="D284" s="356">
        <v>12912</v>
      </c>
      <c r="E284" s="356">
        <v>12912</v>
      </c>
      <c r="F284" s="454">
        <v>8.333279550808351</v>
      </c>
      <c r="G284" s="356">
        <v>12912</v>
      </c>
    </row>
    <row r="285" spans="1:7" s="459" customFormat="1" ht="25.5" customHeight="1">
      <c r="A285" s="356">
        <v>18210</v>
      </c>
      <c r="B285" s="477" t="s">
        <v>1075</v>
      </c>
      <c r="C285" s="356">
        <v>154945</v>
      </c>
      <c r="D285" s="356" t="s">
        <v>374</v>
      </c>
      <c r="E285" s="356">
        <v>12912</v>
      </c>
      <c r="F285" s="454">
        <v>8.333279550808351</v>
      </c>
      <c r="G285" s="356">
        <v>12912</v>
      </c>
    </row>
    <row r="286" spans="1:7" s="459" customFormat="1" ht="20.25" customHeight="1">
      <c r="A286" s="330">
        <v>18218</v>
      </c>
      <c r="B286" s="477" t="s">
        <v>1049</v>
      </c>
      <c r="C286" s="212">
        <v>154945</v>
      </c>
      <c r="D286" s="212" t="s">
        <v>374</v>
      </c>
      <c r="E286" s="212">
        <v>12912</v>
      </c>
      <c r="F286" s="454">
        <v>8.333279550808351</v>
      </c>
      <c r="G286" s="356">
        <v>12912</v>
      </c>
    </row>
    <row r="287" spans="1:7" s="459" customFormat="1" ht="20.25" customHeight="1">
      <c r="A287" s="497">
        <v>18500</v>
      </c>
      <c r="B287" s="477" t="s">
        <v>1076</v>
      </c>
      <c r="C287" s="356">
        <v>1049638</v>
      </c>
      <c r="D287" s="212">
        <v>87531</v>
      </c>
      <c r="E287" s="212">
        <v>0</v>
      </c>
      <c r="F287" s="454">
        <v>0</v>
      </c>
      <c r="G287" s="356">
        <v>0</v>
      </c>
    </row>
    <row r="288" spans="1:7" s="459" customFormat="1" ht="24.75" customHeight="1">
      <c r="A288" s="356">
        <v>18520</v>
      </c>
      <c r="B288" s="477" t="s">
        <v>1077</v>
      </c>
      <c r="C288" s="212">
        <v>1049638</v>
      </c>
      <c r="D288" s="212">
        <v>87531</v>
      </c>
      <c r="E288" s="212">
        <v>0</v>
      </c>
      <c r="F288" s="454">
        <v>0</v>
      </c>
      <c r="G288" s="356">
        <v>0</v>
      </c>
    </row>
    <row r="289" spans="1:7" s="459" customFormat="1" ht="12.75">
      <c r="A289" s="505"/>
      <c r="B289" s="208" t="s">
        <v>1050</v>
      </c>
      <c r="C289" s="351">
        <v>341573273</v>
      </c>
      <c r="D289" s="351">
        <v>28974593</v>
      </c>
      <c r="E289" s="351">
        <v>28781587</v>
      </c>
      <c r="F289" s="451">
        <v>8.426182396302417</v>
      </c>
      <c r="G289" s="351">
        <v>28781587</v>
      </c>
    </row>
    <row r="290" spans="1:7" s="459" customFormat="1" ht="11.25" customHeight="1">
      <c r="A290" s="187" t="s">
        <v>757</v>
      </c>
      <c r="B290" s="486" t="s">
        <v>848</v>
      </c>
      <c r="C290" s="351">
        <v>341573273</v>
      </c>
      <c r="D290" s="351">
        <v>28974593</v>
      </c>
      <c r="E290" s="351">
        <v>28781587</v>
      </c>
      <c r="F290" s="451">
        <v>8.426182396302417</v>
      </c>
      <c r="G290" s="351">
        <v>28781587</v>
      </c>
    </row>
    <row r="291" spans="1:7" s="459" customFormat="1" ht="12.75">
      <c r="A291" s="458" t="s">
        <v>772</v>
      </c>
      <c r="B291" s="512" t="s">
        <v>893</v>
      </c>
      <c r="C291" s="351"/>
      <c r="D291" s="351"/>
      <c r="E291" s="351">
        <v>0</v>
      </c>
      <c r="F291" s="451"/>
      <c r="G291" s="351">
        <v>0</v>
      </c>
    </row>
    <row r="292" spans="1:7" s="459" customFormat="1" ht="12.75">
      <c r="A292" s="312" t="s">
        <v>778</v>
      </c>
      <c r="B292" s="486" t="s">
        <v>853</v>
      </c>
      <c r="C292" s="351">
        <v>283713522</v>
      </c>
      <c r="D292" s="351">
        <v>24526098</v>
      </c>
      <c r="E292" s="351">
        <v>24508650</v>
      </c>
      <c r="F292" s="451">
        <v>8.63852023239132</v>
      </c>
      <c r="G292" s="351">
        <v>24508650</v>
      </c>
    </row>
    <row r="293" spans="1:7" ht="12.75">
      <c r="A293" s="466">
        <v>6000</v>
      </c>
      <c r="B293" s="498" t="s">
        <v>854</v>
      </c>
      <c r="C293" s="356">
        <v>283713522</v>
      </c>
      <c r="D293" s="356">
        <v>24526098</v>
      </c>
      <c r="E293" s="356">
        <v>24508650</v>
      </c>
      <c r="F293" s="454">
        <v>8.63852023239132</v>
      </c>
      <c r="G293" s="356">
        <v>24508650</v>
      </c>
    </row>
    <row r="294" spans="1:7" s="459" customFormat="1" ht="12.75">
      <c r="A294" s="466">
        <v>7000</v>
      </c>
      <c r="B294" s="486" t="s">
        <v>796</v>
      </c>
      <c r="C294" s="351">
        <v>57859751</v>
      </c>
      <c r="D294" s="351">
        <v>4448495</v>
      </c>
      <c r="E294" s="351">
        <v>4272937</v>
      </c>
      <c r="F294" s="451">
        <v>7.384990301807555</v>
      </c>
      <c r="G294" s="351">
        <v>4272937</v>
      </c>
    </row>
    <row r="295" spans="1:7" ht="12.75">
      <c r="A295" s="497">
        <v>7100</v>
      </c>
      <c r="B295" s="477" t="s">
        <v>1066</v>
      </c>
      <c r="C295" s="356">
        <v>57859751</v>
      </c>
      <c r="D295" s="356">
        <v>4448495</v>
      </c>
      <c r="E295" s="356">
        <v>4272937</v>
      </c>
      <c r="F295" s="454">
        <v>7.384990301807555</v>
      </c>
      <c r="G295" s="356">
        <v>4272937</v>
      </c>
    </row>
    <row r="296" spans="1:7" ht="38.25">
      <c r="A296" s="356">
        <v>7140</v>
      </c>
      <c r="B296" s="477" t="s">
        <v>1067</v>
      </c>
      <c r="C296" s="356">
        <v>57859751</v>
      </c>
      <c r="D296" s="356">
        <v>4448495</v>
      </c>
      <c r="E296" s="356">
        <v>4272937</v>
      </c>
      <c r="F296" s="454">
        <v>7.384990301807555</v>
      </c>
      <c r="G296" s="356">
        <v>4272937</v>
      </c>
    </row>
    <row r="297" spans="1:7" s="459" customFormat="1" ht="12.75">
      <c r="A297" s="505"/>
      <c r="B297" s="484" t="s">
        <v>1054</v>
      </c>
      <c r="C297" s="351">
        <v>-31848503</v>
      </c>
      <c r="D297" s="351">
        <v>-6036231</v>
      </c>
      <c r="E297" s="351">
        <v>4124457</v>
      </c>
      <c r="F297" s="451">
        <v>-12.950238194869002</v>
      </c>
      <c r="G297" s="351">
        <v>4124457</v>
      </c>
    </row>
    <row r="298" spans="1:7" s="459" customFormat="1" ht="13.5" customHeight="1">
      <c r="A298" s="187"/>
      <c r="B298" s="484" t="s">
        <v>379</v>
      </c>
      <c r="C298" s="351">
        <v>31848503</v>
      </c>
      <c r="D298" s="351">
        <v>6036231</v>
      </c>
      <c r="E298" s="351">
        <v>-4124457</v>
      </c>
      <c r="F298" s="451">
        <v>-12.950238194869002</v>
      </c>
      <c r="G298" s="351">
        <v>-4124457</v>
      </c>
    </row>
    <row r="299" spans="1:7" ht="7.5" customHeight="1" hidden="1">
      <c r="A299" s="501" t="s">
        <v>818</v>
      </c>
      <c r="B299" s="479" t="s">
        <v>383</v>
      </c>
      <c r="C299" s="356">
        <v>0</v>
      </c>
      <c r="D299" s="356">
        <v>0</v>
      </c>
      <c r="E299" s="356">
        <v>0</v>
      </c>
      <c r="F299" s="454"/>
      <c r="G299" s="351">
        <v>0</v>
      </c>
    </row>
    <row r="300" spans="1:7" ht="14.25" customHeight="1" hidden="1">
      <c r="A300" s="212"/>
      <c r="B300" s="479" t="s">
        <v>987</v>
      </c>
      <c r="C300" s="356">
        <v>0</v>
      </c>
      <c r="D300" s="356">
        <v>0</v>
      </c>
      <c r="E300" s="356">
        <v>0</v>
      </c>
      <c r="F300" s="454"/>
      <c r="G300" s="351">
        <v>0</v>
      </c>
    </row>
    <row r="301" spans="1:7" ht="12.75">
      <c r="A301" s="501" t="s">
        <v>812</v>
      </c>
      <c r="B301" s="498" t="s">
        <v>498</v>
      </c>
      <c r="C301" s="356">
        <v>31848503</v>
      </c>
      <c r="D301" s="356">
        <v>6036231</v>
      </c>
      <c r="E301" s="356">
        <v>-4124457</v>
      </c>
      <c r="F301" s="454">
        <v>-12.950238194869002</v>
      </c>
      <c r="G301" s="356">
        <v>-4124457</v>
      </c>
    </row>
    <row r="302" spans="1:7" ht="25.5">
      <c r="A302" s="452"/>
      <c r="B302" s="477" t="s">
        <v>1055</v>
      </c>
      <c r="C302" s="356">
        <v>31848503</v>
      </c>
      <c r="D302" s="356">
        <v>6036231</v>
      </c>
      <c r="E302" s="356">
        <v>-4124457</v>
      </c>
      <c r="F302" s="454">
        <v>-12.950238194869002</v>
      </c>
      <c r="G302" s="356">
        <v>-4124457</v>
      </c>
    </row>
    <row r="303" spans="1:7" ht="12.75">
      <c r="A303" s="452"/>
      <c r="B303" s="477"/>
      <c r="C303" s="356"/>
      <c r="D303" s="356"/>
      <c r="E303" s="356"/>
      <c r="F303" s="454"/>
      <c r="G303" s="356"/>
    </row>
    <row r="304" spans="1:7" s="459" customFormat="1" ht="25.5">
      <c r="A304" s="505"/>
      <c r="B304" s="484" t="s">
        <v>1078</v>
      </c>
      <c r="C304" s="351"/>
      <c r="D304" s="351"/>
      <c r="E304" s="351"/>
      <c r="F304" s="451"/>
      <c r="G304" s="356"/>
    </row>
    <row r="305" spans="1:7" s="459" customFormat="1" ht="12.75">
      <c r="A305" s="351"/>
      <c r="B305" s="208" t="s">
        <v>750</v>
      </c>
      <c r="C305" s="351">
        <v>18378498</v>
      </c>
      <c r="D305" s="351">
        <v>1381356</v>
      </c>
      <c r="E305" s="351">
        <v>1289482</v>
      </c>
      <c r="F305" s="451">
        <v>7.016253450091514</v>
      </c>
      <c r="G305" s="351">
        <v>1289482</v>
      </c>
    </row>
    <row r="306" spans="1:7" s="459" customFormat="1" ht="12.75">
      <c r="A306" s="351"/>
      <c r="B306" s="493" t="s">
        <v>478</v>
      </c>
      <c r="C306" s="351">
        <v>750000</v>
      </c>
      <c r="D306" s="351">
        <v>80750</v>
      </c>
      <c r="E306" s="351">
        <v>66841</v>
      </c>
      <c r="F306" s="451">
        <v>8.912133333333333</v>
      </c>
      <c r="G306" s="351">
        <v>66841</v>
      </c>
    </row>
    <row r="307" spans="1:7" ht="24.75" customHeight="1">
      <c r="A307" s="497">
        <v>22400</v>
      </c>
      <c r="B307" s="477" t="s">
        <v>1021</v>
      </c>
      <c r="C307" s="356">
        <v>750000</v>
      </c>
      <c r="D307" s="356" t="s">
        <v>374</v>
      </c>
      <c r="E307" s="356">
        <v>66841</v>
      </c>
      <c r="F307" s="454">
        <v>8.912133333333333</v>
      </c>
      <c r="G307" s="356">
        <v>66841</v>
      </c>
    </row>
    <row r="308" spans="1:7" ht="18.75" customHeight="1" hidden="1">
      <c r="A308" s="356">
        <v>22420</v>
      </c>
      <c r="B308" s="477" t="s">
        <v>1024</v>
      </c>
      <c r="C308" s="356" t="s">
        <v>374</v>
      </c>
      <c r="D308" s="356" t="s">
        <v>374</v>
      </c>
      <c r="E308" s="356">
        <v>0</v>
      </c>
      <c r="F308" s="454" t="s">
        <v>374</v>
      </c>
      <c r="G308" s="356">
        <v>0</v>
      </c>
    </row>
    <row r="309" spans="1:7" ht="25.5">
      <c r="A309" s="356">
        <v>22440</v>
      </c>
      <c r="B309" s="496" t="s">
        <v>1030</v>
      </c>
      <c r="C309" s="356">
        <v>750000</v>
      </c>
      <c r="D309" s="356" t="s">
        <v>374</v>
      </c>
      <c r="E309" s="356">
        <v>60843</v>
      </c>
      <c r="F309" s="454">
        <v>8.112400000000001</v>
      </c>
      <c r="G309" s="356">
        <v>60843</v>
      </c>
    </row>
    <row r="310" spans="1:7" ht="51">
      <c r="A310" s="356">
        <v>22470</v>
      </c>
      <c r="B310" s="496" t="s">
        <v>1035</v>
      </c>
      <c r="C310" s="356" t="s">
        <v>374</v>
      </c>
      <c r="D310" s="356" t="s">
        <v>374</v>
      </c>
      <c r="E310" s="356">
        <v>5998</v>
      </c>
      <c r="F310" s="454" t="s">
        <v>374</v>
      </c>
      <c r="G310" s="356">
        <v>5998</v>
      </c>
    </row>
    <row r="311" spans="1:7" s="459" customFormat="1" ht="25.5">
      <c r="A311" s="351"/>
      <c r="B311" s="486" t="s">
        <v>1040</v>
      </c>
      <c r="C311" s="351">
        <v>129110</v>
      </c>
      <c r="D311" s="351">
        <v>10760</v>
      </c>
      <c r="E311" s="351">
        <v>7303</v>
      </c>
      <c r="F311" s="451">
        <v>5.656417008752227</v>
      </c>
      <c r="G311" s="351">
        <v>7303</v>
      </c>
    </row>
    <row r="312" spans="1:7" s="459" customFormat="1" ht="12.75">
      <c r="A312" s="351"/>
      <c r="B312" s="486" t="s">
        <v>862</v>
      </c>
      <c r="C312" s="351">
        <v>17499388</v>
      </c>
      <c r="D312" s="351">
        <v>1289846</v>
      </c>
      <c r="E312" s="351">
        <v>1215338</v>
      </c>
      <c r="F312" s="451">
        <v>6.94503144909982</v>
      </c>
      <c r="G312" s="351">
        <v>1215338</v>
      </c>
    </row>
    <row r="313" spans="1:7" ht="12.75">
      <c r="A313" s="466">
        <v>18000</v>
      </c>
      <c r="B313" s="488" t="s">
        <v>863</v>
      </c>
      <c r="C313" s="356">
        <v>17499388</v>
      </c>
      <c r="D313" s="356">
        <v>1289846</v>
      </c>
      <c r="E313" s="356">
        <v>1215338</v>
      </c>
      <c r="F313" s="454">
        <v>6.94503144909982</v>
      </c>
      <c r="G313" s="356">
        <v>1215338</v>
      </c>
    </row>
    <row r="314" spans="1:7" ht="25.5">
      <c r="A314" s="497">
        <v>18200</v>
      </c>
      <c r="B314" s="477" t="s">
        <v>1041</v>
      </c>
      <c r="C314" s="356">
        <v>1026209</v>
      </c>
      <c r="D314" s="356">
        <v>85517</v>
      </c>
      <c r="E314" s="356">
        <v>85517</v>
      </c>
      <c r="F314" s="454">
        <v>8.333292730817991</v>
      </c>
      <c r="G314" s="356">
        <v>85517</v>
      </c>
    </row>
    <row r="315" spans="1:7" ht="12.75">
      <c r="A315" s="356">
        <v>18210</v>
      </c>
      <c r="B315" s="477" t="s">
        <v>1042</v>
      </c>
      <c r="C315" s="356">
        <v>1026209</v>
      </c>
      <c r="D315" s="356" t="s">
        <v>374</v>
      </c>
      <c r="E315" s="356">
        <v>85517</v>
      </c>
      <c r="F315" s="454">
        <v>8.333292730817991</v>
      </c>
      <c r="G315" s="356">
        <v>85517</v>
      </c>
    </row>
    <row r="316" spans="1:7" ht="51">
      <c r="A316" s="330">
        <v>18211</v>
      </c>
      <c r="B316" s="495" t="s">
        <v>1043</v>
      </c>
      <c r="C316" s="212">
        <v>1026209</v>
      </c>
      <c r="D316" s="212" t="s">
        <v>374</v>
      </c>
      <c r="E316" s="212">
        <v>85517</v>
      </c>
      <c r="F316" s="454">
        <v>8.333292730817991</v>
      </c>
      <c r="G316" s="356">
        <v>85517</v>
      </c>
    </row>
    <row r="317" spans="1:7" ht="12.75">
      <c r="A317" s="497">
        <v>18500</v>
      </c>
      <c r="B317" s="477" t="s">
        <v>1061</v>
      </c>
      <c r="C317" s="356">
        <v>16473179</v>
      </c>
      <c r="D317" s="356">
        <v>1204329</v>
      </c>
      <c r="E317" s="356">
        <v>1129821</v>
      </c>
      <c r="F317" s="454">
        <v>6.858548674788273</v>
      </c>
      <c r="G317" s="356">
        <v>1129821</v>
      </c>
    </row>
    <row r="318" spans="1:7" ht="25.5">
      <c r="A318" s="356">
        <v>18520</v>
      </c>
      <c r="B318" s="477" t="s">
        <v>1062</v>
      </c>
      <c r="C318" s="356">
        <v>16473179</v>
      </c>
      <c r="D318" s="356" t="s">
        <v>374</v>
      </c>
      <c r="E318" s="356">
        <v>1129821</v>
      </c>
      <c r="F318" s="454">
        <v>6.858548674788273</v>
      </c>
      <c r="G318" s="356">
        <v>1129821</v>
      </c>
    </row>
    <row r="319" spans="1:7" ht="38.25">
      <c r="A319" s="330">
        <v>18526</v>
      </c>
      <c r="B319" s="495" t="s">
        <v>1079</v>
      </c>
      <c r="C319" s="212">
        <v>11424150</v>
      </c>
      <c r="D319" s="212" t="s">
        <v>374</v>
      </c>
      <c r="E319" s="212">
        <v>783531</v>
      </c>
      <c r="F319" s="454">
        <v>6.858549651396384</v>
      </c>
      <c r="G319" s="356">
        <v>783531</v>
      </c>
    </row>
    <row r="320" spans="1:7" ht="25.5" customHeight="1">
      <c r="A320" s="330">
        <v>18527</v>
      </c>
      <c r="B320" s="495" t="s">
        <v>1080</v>
      </c>
      <c r="C320" s="212">
        <v>1331033</v>
      </c>
      <c r="D320" s="212" t="s">
        <v>374</v>
      </c>
      <c r="E320" s="212">
        <v>91290</v>
      </c>
      <c r="F320" s="454">
        <v>6.858582769923811</v>
      </c>
      <c r="G320" s="356">
        <v>91290</v>
      </c>
    </row>
    <row r="321" spans="1:7" ht="25.5" customHeight="1">
      <c r="A321" s="330">
        <v>18528</v>
      </c>
      <c r="B321" s="495" t="s">
        <v>1081</v>
      </c>
      <c r="C321" s="212">
        <v>125196</v>
      </c>
      <c r="D321" s="212" t="s">
        <v>374</v>
      </c>
      <c r="E321" s="212">
        <v>8586</v>
      </c>
      <c r="F321" s="454">
        <v>6.858046582957922</v>
      </c>
      <c r="G321" s="356">
        <v>8586</v>
      </c>
    </row>
    <row r="322" spans="1:7" ht="38.25">
      <c r="A322" s="330">
        <v>18529</v>
      </c>
      <c r="B322" s="495" t="s">
        <v>1082</v>
      </c>
      <c r="C322" s="212">
        <v>3592800</v>
      </c>
      <c r="D322" s="212" t="s">
        <v>374</v>
      </c>
      <c r="E322" s="212">
        <v>246414</v>
      </c>
      <c r="F322" s="454">
        <v>6.858550434201736</v>
      </c>
      <c r="G322" s="356">
        <v>246414</v>
      </c>
    </row>
    <row r="323" spans="1:7" s="459" customFormat="1" ht="12.75">
      <c r="A323" s="505"/>
      <c r="B323" s="208" t="s">
        <v>1050</v>
      </c>
      <c r="C323" s="351">
        <v>17902004</v>
      </c>
      <c r="D323" s="351">
        <v>1381356</v>
      </c>
      <c r="E323" s="351">
        <v>1258342</v>
      </c>
      <c r="F323" s="451">
        <v>7.0290566352236326</v>
      </c>
      <c r="G323" s="351">
        <v>1258342</v>
      </c>
    </row>
    <row r="324" spans="1:7" s="459" customFormat="1" ht="12.75">
      <c r="A324" s="187" t="s">
        <v>757</v>
      </c>
      <c r="B324" s="486" t="s">
        <v>848</v>
      </c>
      <c r="C324" s="351">
        <v>16442262</v>
      </c>
      <c r="D324" s="351">
        <v>1325951</v>
      </c>
      <c r="E324" s="351">
        <v>1212146</v>
      </c>
      <c r="F324" s="451">
        <v>7.372136510171168</v>
      </c>
      <c r="G324" s="351">
        <v>1212146</v>
      </c>
    </row>
    <row r="325" spans="1:7" s="459" customFormat="1" ht="12.75">
      <c r="A325" s="458" t="s">
        <v>759</v>
      </c>
      <c r="B325" s="486" t="s">
        <v>849</v>
      </c>
      <c r="C325" s="351">
        <v>16403548</v>
      </c>
      <c r="D325" s="351">
        <v>1325951</v>
      </c>
      <c r="E325" s="351">
        <v>1212146</v>
      </c>
      <c r="F325" s="451">
        <v>7.389535483421025</v>
      </c>
      <c r="G325" s="351">
        <v>1212146</v>
      </c>
    </row>
    <row r="326" spans="1:7" ht="12.75">
      <c r="A326" s="466">
        <v>1000</v>
      </c>
      <c r="B326" s="498" t="s">
        <v>1051</v>
      </c>
      <c r="C326" s="356">
        <v>10516290</v>
      </c>
      <c r="D326" s="356">
        <v>837828</v>
      </c>
      <c r="E326" s="356">
        <v>735042</v>
      </c>
      <c r="F326" s="454">
        <v>6.989556202805362</v>
      </c>
      <c r="G326" s="356">
        <v>735042</v>
      </c>
    </row>
    <row r="327" spans="1:7" ht="12.75">
      <c r="A327" s="463">
        <v>1100</v>
      </c>
      <c r="B327" s="498" t="s">
        <v>1052</v>
      </c>
      <c r="C327" s="356">
        <v>8103732</v>
      </c>
      <c r="D327" s="356">
        <v>655315</v>
      </c>
      <c r="E327" s="356">
        <v>552588</v>
      </c>
      <c r="F327" s="454">
        <v>6.818932314148592</v>
      </c>
      <c r="G327" s="356">
        <v>552588</v>
      </c>
    </row>
    <row r="328" spans="1:7" ht="38.25">
      <c r="A328" s="463">
        <v>1200</v>
      </c>
      <c r="B328" s="453" t="s">
        <v>971</v>
      </c>
      <c r="C328" s="356" t="s">
        <v>374</v>
      </c>
      <c r="D328" s="356">
        <v>182513</v>
      </c>
      <c r="E328" s="356">
        <v>182454</v>
      </c>
      <c r="F328" s="454" t="s">
        <v>374</v>
      </c>
      <c r="G328" s="356">
        <v>182454</v>
      </c>
    </row>
    <row r="329" spans="1:7" ht="12.75">
      <c r="A329" s="466">
        <v>2000</v>
      </c>
      <c r="B329" s="498" t="s">
        <v>852</v>
      </c>
      <c r="C329" s="356">
        <v>5887258</v>
      </c>
      <c r="D329" s="356">
        <v>488123</v>
      </c>
      <c r="E329" s="356">
        <v>477104</v>
      </c>
      <c r="F329" s="454">
        <v>8.104010389896281</v>
      </c>
      <c r="G329" s="356">
        <v>477104</v>
      </c>
    </row>
    <row r="330" spans="1:7" ht="25.5">
      <c r="A330" s="499" t="s">
        <v>1053</v>
      </c>
      <c r="B330" s="498" t="s">
        <v>857</v>
      </c>
      <c r="C330" s="356">
        <v>10900</v>
      </c>
      <c r="D330" s="356">
        <v>0</v>
      </c>
      <c r="E330" s="356">
        <v>0</v>
      </c>
      <c r="F330" s="454">
        <v>0</v>
      </c>
      <c r="G330" s="356">
        <v>0</v>
      </c>
    </row>
    <row r="331" spans="1:7" ht="13.5" customHeight="1">
      <c r="A331" s="466">
        <v>7700</v>
      </c>
      <c r="B331" s="498" t="s">
        <v>858</v>
      </c>
      <c r="C331" s="356">
        <v>10900</v>
      </c>
      <c r="D331" s="212">
        <v>0</v>
      </c>
      <c r="E331" s="356"/>
      <c r="F331" s="454">
        <v>0</v>
      </c>
      <c r="G331" s="356">
        <v>0</v>
      </c>
    </row>
    <row r="332" spans="1:7" s="459" customFormat="1" ht="15" customHeight="1">
      <c r="A332" s="464" t="s">
        <v>772</v>
      </c>
      <c r="B332" s="486" t="s">
        <v>893</v>
      </c>
      <c r="C332" s="351">
        <v>27814</v>
      </c>
      <c r="D332" s="351">
        <v>0</v>
      </c>
      <c r="E332" s="351">
        <v>0</v>
      </c>
      <c r="F332" s="451">
        <v>0</v>
      </c>
      <c r="G332" s="351">
        <v>0</v>
      </c>
    </row>
    <row r="333" spans="1:7" s="459" customFormat="1" ht="12.75">
      <c r="A333" s="187" t="s">
        <v>800</v>
      </c>
      <c r="B333" s="486" t="s">
        <v>801</v>
      </c>
      <c r="C333" s="351">
        <v>1459742</v>
      </c>
      <c r="D333" s="351">
        <v>55405</v>
      </c>
      <c r="E333" s="351">
        <v>46196</v>
      </c>
      <c r="F333" s="451">
        <v>3.164668825038945</v>
      </c>
      <c r="G333" s="351">
        <v>46196</v>
      </c>
    </row>
    <row r="334" spans="1:7" s="459" customFormat="1" ht="12.75">
      <c r="A334" s="466" t="s">
        <v>802</v>
      </c>
      <c r="B334" s="498" t="s">
        <v>855</v>
      </c>
      <c r="C334" s="356">
        <v>1459742</v>
      </c>
      <c r="D334" s="356">
        <v>55405</v>
      </c>
      <c r="E334" s="356">
        <v>46196</v>
      </c>
      <c r="F334" s="465">
        <v>3.164668825038945</v>
      </c>
      <c r="G334" s="356">
        <v>46196</v>
      </c>
    </row>
    <row r="335" spans="1:7" s="459" customFormat="1" ht="12.75">
      <c r="A335" s="505"/>
      <c r="B335" s="484" t="s">
        <v>1054</v>
      </c>
      <c r="C335" s="351">
        <v>476494</v>
      </c>
      <c r="D335" s="351">
        <v>0</v>
      </c>
      <c r="E335" s="351">
        <v>31140</v>
      </c>
      <c r="F335" s="451">
        <v>6.535234441566945</v>
      </c>
      <c r="G335" s="351">
        <v>31140</v>
      </c>
    </row>
    <row r="336" spans="1:7" s="459" customFormat="1" ht="12.75">
      <c r="A336" s="505"/>
      <c r="B336" s="484" t="s">
        <v>379</v>
      </c>
      <c r="C336" s="351">
        <v>-476494</v>
      </c>
      <c r="D336" s="351">
        <v>0</v>
      </c>
      <c r="E336" s="351">
        <v>-31140</v>
      </c>
      <c r="F336" s="451">
        <v>6.535234441566945</v>
      </c>
      <c r="G336" s="351">
        <v>-31140</v>
      </c>
    </row>
    <row r="337" spans="1:7" ht="12.75">
      <c r="A337" s="501" t="s">
        <v>818</v>
      </c>
      <c r="B337" s="477" t="s">
        <v>383</v>
      </c>
      <c r="C337" s="356">
        <v>-476494</v>
      </c>
      <c r="D337" s="356">
        <v>0</v>
      </c>
      <c r="E337" s="356">
        <v>0</v>
      </c>
      <c r="F337" s="454">
        <v>0</v>
      </c>
      <c r="G337" s="356">
        <v>0</v>
      </c>
    </row>
    <row r="338" spans="1:7" ht="12.75">
      <c r="A338" s="463"/>
      <c r="B338" s="477" t="s">
        <v>987</v>
      </c>
      <c r="C338" s="356">
        <v>-476494</v>
      </c>
      <c r="D338" s="356">
        <v>0</v>
      </c>
      <c r="E338" s="356">
        <v>0</v>
      </c>
      <c r="F338" s="454">
        <v>0</v>
      </c>
      <c r="G338" s="356">
        <v>0</v>
      </c>
    </row>
    <row r="339" spans="1:7" ht="12.75">
      <c r="A339" s="501" t="s">
        <v>812</v>
      </c>
      <c r="B339" s="498" t="s">
        <v>498</v>
      </c>
      <c r="C339" s="356" t="s">
        <v>374</v>
      </c>
      <c r="D339" s="356">
        <v>0</v>
      </c>
      <c r="E339" s="356">
        <v>-31140</v>
      </c>
      <c r="F339" s="454" t="s">
        <v>374</v>
      </c>
      <c r="G339" s="356">
        <v>-31140</v>
      </c>
    </row>
    <row r="340" spans="1:7" ht="25.5">
      <c r="A340" s="452"/>
      <c r="B340" s="477" t="s">
        <v>1055</v>
      </c>
      <c r="C340" s="356" t="s">
        <v>374</v>
      </c>
      <c r="D340" s="356">
        <v>0</v>
      </c>
      <c r="E340" s="356">
        <v>-31140</v>
      </c>
      <c r="F340" s="454" t="s">
        <v>374</v>
      </c>
      <c r="G340" s="356">
        <v>-31140</v>
      </c>
    </row>
    <row r="341" spans="2:7" ht="12.75">
      <c r="B341" s="513"/>
      <c r="C341" s="514"/>
      <c r="D341" s="514"/>
      <c r="E341" s="514"/>
      <c r="F341" s="514"/>
      <c r="G341" s="87"/>
    </row>
    <row r="342" spans="2:7" ht="12.75">
      <c r="B342" s="513"/>
      <c r="C342" s="514"/>
      <c r="D342" s="514"/>
      <c r="E342" s="514"/>
      <c r="F342" s="514"/>
      <c r="G342" s="87"/>
    </row>
    <row r="343" spans="2:7" ht="12.75">
      <c r="B343" s="513"/>
      <c r="C343" s="514"/>
      <c r="D343" s="514"/>
      <c r="E343" s="514"/>
      <c r="F343" s="514"/>
      <c r="G343" s="87"/>
    </row>
    <row r="344" spans="1:7" s="517" customFormat="1" ht="15.75">
      <c r="A344" s="515" t="s">
        <v>1083</v>
      </c>
      <c r="B344" s="432"/>
      <c r="C344" s="516"/>
      <c r="D344" s="516"/>
      <c r="E344" s="516"/>
      <c r="F344" s="516"/>
      <c r="G344" s="516"/>
    </row>
    <row r="345" spans="1:7" s="517" customFormat="1" ht="15.75">
      <c r="A345" s="518" t="s">
        <v>388</v>
      </c>
      <c r="B345" s="519"/>
      <c r="C345" s="519"/>
      <c r="D345" s="520"/>
      <c r="E345" s="519"/>
      <c r="F345" s="521"/>
      <c r="G345" s="521" t="s">
        <v>389</v>
      </c>
    </row>
    <row r="346" spans="1:7" ht="15.75">
      <c r="A346" s="341"/>
      <c r="B346" s="166"/>
      <c r="C346" s="166"/>
      <c r="D346" s="231"/>
      <c r="E346" s="166"/>
      <c r="F346" s="305"/>
      <c r="G346" s="521"/>
    </row>
    <row r="347" spans="1:7" ht="15.75">
      <c r="A347" s="341"/>
      <c r="B347" s="166"/>
      <c r="C347" s="166"/>
      <c r="D347" s="231"/>
      <c r="E347" s="166"/>
      <c r="F347" s="305"/>
      <c r="G347" s="521"/>
    </row>
    <row r="348" spans="1:2" ht="12.75">
      <c r="A348" s="522"/>
      <c r="B348" s="158"/>
    </row>
    <row r="349" spans="1:7" ht="12.75">
      <c r="A349" s="523" t="s">
        <v>1084</v>
      </c>
      <c r="B349" s="158"/>
      <c r="G349" s="87"/>
    </row>
    <row r="350" ht="12" customHeight="1">
      <c r="G350" s="87"/>
    </row>
    <row r="351" spans="1:7" ht="12" customHeight="1">
      <c r="A351" s="522"/>
      <c r="B351" s="524"/>
      <c r="G351" s="87"/>
    </row>
    <row r="352" ht="0.75" customHeight="1">
      <c r="G352" s="87"/>
    </row>
    <row r="353" ht="12.75">
      <c r="G353" s="87"/>
    </row>
    <row r="354" ht="12.75">
      <c r="G354" s="87"/>
    </row>
    <row r="355" spans="2:7" ht="12.75">
      <c r="B355" s="525"/>
      <c r="C355" s="526"/>
      <c r="G355" s="87"/>
    </row>
    <row r="356" spans="2:7" ht="12.75">
      <c r="B356" s="525"/>
      <c r="C356" s="526"/>
      <c r="G356" s="87"/>
    </row>
    <row r="357" spans="2:7" ht="12.75">
      <c r="B357" s="525"/>
      <c r="C357" s="526"/>
      <c r="G357" s="87"/>
    </row>
    <row r="358" spans="2:7" ht="12.75">
      <c r="B358" s="525"/>
      <c r="C358" s="526"/>
      <c r="G358" s="87"/>
    </row>
    <row r="359" spans="2:7" ht="12.75">
      <c r="B359" s="525"/>
      <c r="C359" s="526"/>
      <c r="G359" s="87"/>
    </row>
    <row r="360" spans="2:7" ht="12.75">
      <c r="B360" s="525"/>
      <c r="C360" s="526"/>
      <c r="G360" s="87"/>
    </row>
    <row r="361" spans="2:7" ht="12.75">
      <c r="B361" s="525"/>
      <c r="C361" s="526"/>
      <c r="G361" s="87"/>
    </row>
    <row r="362" spans="2:7" ht="12.75">
      <c r="B362" s="525"/>
      <c r="C362" s="526"/>
      <c r="G362" s="87"/>
    </row>
    <row r="363" spans="2:7" ht="12.75">
      <c r="B363" s="525"/>
      <c r="C363" s="526"/>
      <c r="G363" s="87"/>
    </row>
    <row r="364" spans="2:7" ht="12.75">
      <c r="B364" s="525"/>
      <c r="C364" s="526"/>
      <c r="G364" s="87"/>
    </row>
    <row r="365" spans="2:7" ht="12.75">
      <c r="B365" s="525"/>
      <c r="C365" s="526"/>
      <c r="G365" s="87"/>
    </row>
    <row r="366" spans="2:7" ht="12.75">
      <c r="B366" s="525"/>
      <c r="C366" s="526"/>
      <c r="G366" s="87"/>
    </row>
    <row r="367" spans="2:7" ht="12.75">
      <c r="B367" s="525"/>
      <c r="C367" s="526"/>
      <c r="G367" s="87"/>
    </row>
    <row r="368" spans="2:7" ht="12.75">
      <c r="B368" s="525"/>
      <c r="C368" s="526"/>
      <c r="G368" s="87"/>
    </row>
    <row r="369" spans="2:7" ht="12.75">
      <c r="B369" s="525"/>
      <c r="C369" s="526"/>
      <c r="G369" s="87"/>
    </row>
    <row r="370" spans="2:7" ht="12.75">
      <c r="B370" s="525"/>
      <c r="C370" s="526"/>
      <c r="G370" s="87"/>
    </row>
    <row r="371" spans="2:7" ht="12.75">
      <c r="B371" s="525"/>
      <c r="C371" s="526"/>
      <c r="G371" s="87"/>
    </row>
    <row r="372" spans="2:7" ht="12.75">
      <c r="B372" s="525"/>
      <c r="C372" s="526"/>
      <c r="G372" s="87"/>
    </row>
    <row r="373" spans="2:7" ht="12.75">
      <c r="B373" s="525"/>
      <c r="C373" s="526"/>
      <c r="G373" s="87"/>
    </row>
    <row r="374" spans="2:7" ht="12.75">
      <c r="B374" s="525"/>
      <c r="C374" s="526"/>
      <c r="G374" s="87"/>
    </row>
    <row r="375" spans="2:7" ht="12.75">
      <c r="B375" s="525"/>
      <c r="C375" s="526"/>
      <c r="G375" s="87"/>
    </row>
    <row r="376" spans="2:7" ht="12.75">
      <c r="B376" s="525"/>
      <c r="C376" s="526"/>
      <c r="G376" s="87"/>
    </row>
    <row r="377" spans="2:7" ht="12.75">
      <c r="B377" s="525"/>
      <c r="C377" s="526"/>
      <c r="G377" s="87"/>
    </row>
    <row r="378" spans="2:7" ht="12.75">
      <c r="B378" s="525"/>
      <c r="C378" s="526"/>
      <c r="G378" s="87"/>
    </row>
    <row r="379" spans="2:7" ht="12.75">
      <c r="B379" s="525"/>
      <c r="C379" s="526"/>
      <c r="G379" s="87"/>
    </row>
    <row r="380" spans="2:7" ht="12.75">
      <c r="B380" s="525"/>
      <c r="C380" s="526"/>
      <c r="G380" s="87"/>
    </row>
    <row r="381" spans="2:7" ht="12.75">
      <c r="B381" s="525"/>
      <c r="C381" s="526"/>
      <c r="G381" s="87"/>
    </row>
    <row r="382" spans="2:7" ht="12.75">
      <c r="B382" s="525"/>
      <c r="C382" s="526"/>
      <c r="G382" s="87"/>
    </row>
    <row r="383" spans="2:7" ht="12.75">
      <c r="B383" s="525"/>
      <c r="C383" s="526"/>
      <c r="G383" s="87"/>
    </row>
    <row r="384" spans="2:7" ht="12.75">
      <c r="B384" s="525"/>
      <c r="C384" s="526"/>
      <c r="G384" s="87"/>
    </row>
    <row r="385" spans="2:7" ht="12.75">
      <c r="B385" s="525"/>
      <c r="C385" s="526"/>
      <c r="G385" s="87"/>
    </row>
    <row r="386" spans="2:7" ht="12.75">
      <c r="B386" s="525"/>
      <c r="C386" s="526"/>
      <c r="G386" s="87"/>
    </row>
    <row r="387" spans="2:7" ht="12.75">
      <c r="B387" s="525"/>
      <c r="C387" s="526"/>
      <c r="G387" s="87"/>
    </row>
    <row r="388" spans="2:7" ht="12.75">
      <c r="B388" s="525"/>
      <c r="C388" s="526"/>
      <c r="G388" s="87"/>
    </row>
    <row r="389" spans="2:7" ht="12.75">
      <c r="B389" s="525"/>
      <c r="C389" s="526"/>
      <c r="G389" s="87"/>
    </row>
    <row r="390" spans="2:7" ht="12.75">
      <c r="B390" s="525"/>
      <c r="C390" s="526"/>
      <c r="G390" s="87"/>
    </row>
    <row r="391" spans="2:7" ht="12.75">
      <c r="B391" s="525"/>
      <c r="C391" s="526"/>
      <c r="G391" s="87"/>
    </row>
    <row r="392" spans="2:7" ht="12.75">
      <c r="B392" s="525"/>
      <c r="C392" s="526"/>
      <c r="G392" s="87"/>
    </row>
    <row r="393" spans="2:7" ht="12.75">
      <c r="B393" s="525"/>
      <c r="C393" s="526"/>
      <c r="G393" s="87"/>
    </row>
    <row r="394" spans="2:7" ht="12.75">
      <c r="B394" s="525"/>
      <c r="C394" s="526"/>
      <c r="G394" s="87"/>
    </row>
    <row r="395" spans="2:7" ht="12.75">
      <c r="B395" s="525"/>
      <c r="C395" s="526"/>
      <c r="G395" s="87"/>
    </row>
    <row r="396" spans="2:7" ht="12.75">
      <c r="B396" s="525"/>
      <c r="C396" s="526"/>
      <c r="G396" s="87"/>
    </row>
    <row r="397" spans="2:7" ht="12.75">
      <c r="B397" s="525"/>
      <c r="C397" s="526"/>
      <c r="G397" s="87"/>
    </row>
    <row r="398" spans="2:7" ht="12.75">
      <c r="B398" s="525"/>
      <c r="C398" s="526"/>
      <c r="G398" s="87"/>
    </row>
    <row r="399" spans="2:7" ht="12.75">
      <c r="B399" s="525"/>
      <c r="C399" s="526"/>
      <c r="G399" s="87"/>
    </row>
    <row r="400" spans="2:7" ht="12.75">
      <c r="B400" s="525"/>
      <c r="C400" s="526"/>
      <c r="G400" s="87"/>
    </row>
    <row r="401" spans="2:7" ht="12.75">
      <c r="B401" s="525"/>
      <c r="C401" s="526"/>
      <c r="G401" s="87"/>
    </row>
    <row r="402" spans="2:7" ht="12.75">
      <c r="B402" s="525"/>
      <c r="C402" s="526"/>
      <c r="G402" s="87"/>
    </row>
    <row r="403" spans="2:7" ht="12.75">
      <c r="B403" s="525"/>
      <c r="C403" s="526"/>
      <c r="G403" s="87"/>
    </row>
    <row r="404" spans="2:7" ht="12.75">
      <c r="B404" s="525"/>
      <c r="C404" s="526"/>
      <c r="G404" s="87"/>
    </row>
    <row r="405" spans="2:7" ht="12.75">
      <c r="B405" s="525"/>
      <c r="C405" s="526"/>
      <c r="G405" s="87"/>
    </row>
    <row r="406" spans="2:7" ht="12.75">
      <c r="B406" s="525"/>
      <c r="C406" s="526"/>
      <c r="G406" s="87"/>
    </row>
    <row r="407" spans="2:7" ht="12.75">
      <c r="B407" s="525"/>
      <c r="C407" s="526"/>
      <c r="G407" s="87"/>
    </row>
    <row r="408" spans="2:7" ht="12.75">
      <c r="B408" s="525"/>
      <c r="C408" s="526"/>
      <c r="G408" s="87"/>
    </row>
    <row r="409" spans="2:7" ht="12.75">
      <c r="B409" s="525"/>
      <c r="C409" s="526"/>
      <c r="G409" s="87"/>
    </row>
    <row r="410" spans="2:7" ht="12.75">
      <c r="B410" s="525"/>
      <c r="C410" s="526"/>
      <c r="G410" s="87"/>
    </row>
    <row r="411" spans="2:7" ht="12.75">
      <c r="B411" s="525"/>
      <c r="C411" s="526"/>
      <c r="G411" s="87"/>
    </row>
    <row r="412" spans="2:7" ht="12.75">
      <c r="B412" s="525"/>
      <c r="C412" s="526"/>
      <c r="G412" s="87"/>
    </row>
    <row r="413" spans="2:7" ht="12.75">
      <c r="B413" s="525"/>
      <c r="C413" s="526"/>
      <c r="G413" s="87"/>
    </row>
    <row r="414" spans="2:7" ht="12.75">
      <c r="B414" s="525"/>
      <c r="C414" s="526"/>
      <c r="G414" s="87"/>
    </row>
    <row r="415" spans="2:7" ht="12.75">
      <c r="B415" s="525"/>
      <c r="C415" s="526"/>
      <c r="G415" s="87"/>
    </row>
    <row r="416" spans="2:7" ht="12.75">
      <c r="B416" s="525"/>
      <c r="C416" s="526"/>
      <c r="G416" s="87"/>
    </row>
    <row r="417" spans="2:7" ht="12.75">
      <c r="B417" s="525"/>
      <c r="C417" s="526"/>
      <c r="G417" s="87"/>
    </row>
    <row r="418" spans="2:7" ht="12.75">
      <c r="B418" s="525"/>
      <c r="C418" s="526"/>
      <c r="G418" s="87"/>
    </row>
    <row r="419" spans="2:7" ht="12.75">
      <c r="B419" s="525"/>
      <c r="C419" s="526"/>
      <c r="G419" s="87"/>
    </row>
    <row r="420" spans="2:7" ht="12.75">
      <c r="B420" s="525"/>
      <c r="C420" s="526"/>
      <c r="G420" s="87"/>
    </row>
    <row r="421" spans="2:7" ht="12.75">
      <c r="B421" s="525"/>
      <c r="C421" s="526"/>
      <c r="G421" s="87"/>
    </row>
    <row r="422" spans="2:7" ht="12.75">
      <c r="B422" s="525"/>
      <c r="C422" s="526"/>
      <c r="G422" s="87"/>
    </row>
    <row r="423" spans="2:7" ht="12.75">
      <c r="B423" s="525"/>
      <c r="C423" s="526"/>
      <c r="G423" s="87"/>
    </row>
    <row r="424" spans="2:7" ht="12.75">
      <c r="B424" s="525"/>
      <c r="C424" s="526"/>
      <c r="G424" s="87"/>
    </row>
    <row r="425" spans="2:7" ht="12.75">
      <c r="B425" s="525"/>
      <c r="C425" s="526"/>
      <c r="G425" s="87"/>
    </row>
    <row r="426" spans="2:7" ht="12.75">
      <c r="B426" s="525"/>
      <c r="C426" s="526"/>
      <c r="G426" s="87"/>
    </row>
    <row r="427" spans="2:7" ht="12.75">
      <c r="B427" s="525"/>
      <c r="C427" s="526"/>
      <c r="G427" s="87"/>
    </row>
    <row r="428" spans="2:7" ht="12.75">
      <c r="B428" s="525"/>
      <c r="C428" s="526"/>
      <c r="G428" s="87"/>
    </row>
    <row r="429" spans="2:7" ht="12.75">
      <c r="B429" s="525"/>
      <c r="C429" s="526"/>
      <c r="G429" s="87"/>
    </row>
    <row r="430" spans="2:7" ht="12.75">
      <c r="B430" s="525"/>
      <c r="C430" s="526"/>
      <c r="G430" s="87"/>
    </row>
    <row r="431" spans="2:7" ht="12.75">
      <c r="B431" s="525"/>
      <c r="C431" s="526"/>
      <c r="G431" s="87"/>
    </row>
    <row r="432" spans="2:7" ht="12.75">
      <c r="B432" s="525"/>
      <c r="C432" s="526"/>
      <c r="G432" s="87"/>
    </row>
    <row r="433" spans="2:7" ht="12.75">
      <c r="B433" s="525"/>
      <c r="C433" s="526"/>
      <c r="G433" s="87"/>
    </row>
    <row r="434" spans="2:7" ht="12.75">
      <c r="B434" s="525"/>
      <c r="C434" s="526"/>
      <c r="G434" s="87"/>
    </row>
    <row r="435" spans="2:7" ht="12.75">
      <c r="B435" s="525"/>
      <c r="C435" s="526"/>
      <c r="G435" s="87"/>
    </row>
    <row r="436" spans="2:7" ht="12.75">
      <c r="B436" s="525"/>
      <c r="C436" s="526"/>
      <c r="G436" s="87"/>
    </row>
    <row r="437" spans="2:7" ht="12.75">
      <c r="B437" s="525"/>
      <c r="C437" s="526"/>
      <c r="G437" s="87"/>
    </row>
    <row r="438" spans="2:7" ht="12.75">
      <c r="B438" s="525"/>
      <c r="C438" s="526"/>
      <c r="G438" s="87"/>
    </row>
    <row r="439" spans="2:7" ht="12.75">
      <c r="B439" s="525"/>
      <c r="C439" s="526"/>
      <c r="G439" s="87"/>
    </row>
    <row r="440" spans="2:7" ht="12.75">
      <c r="B440" s="525"/>
      <c r="C440" s="526"/>
      <c r="G440" s="87"/>
    </row>
    <row r="441" spans="2:7" ht="12.75">
      <c r="B441" s="525"/>
      <c r="C441" s="526"/>
      <c r="G441" s="87"/>
    </row>
    <row r="442" spans="2:7" ht="12.75">
      <c r="B442" s="525"/>
      <c r="C442" s="526"/>
      <c r="G442" s="87"/>
    </row>
    <row r="443" spans="2:7" ht="12.75">
      <c r="B443" s="525"/>
      <c r="C443" s="526"/>
      <c r="G443" s="87"/>
    </row>
    <row r="444" spans="2:7" ht="12.75">
      <c r="B444" s="525"/>
      <c r="C444" s="526"/>
      <c r="G444" s="87"/>
    </row>
    <row r="445" spans="2:7" ht="12.75">
      <c r="B445" s="525"/>
      <c r="C445" s="526"/>
      <c r="G445" s="87"/>
    </row>
    <row r="446" spans="2:7" ht="12.75">
      <c r="B446" s="525"/>
      <c r="C446" s="526"/>
      <c r="G446" s="87"/>
    </row>
    <row r="447" spans="2:7" ht="12.75">
      <c r="B447" s="525"/>
      <c r="C447" s="526"/>
      <c r="G447" s="87"/>
    </row>
    <row r="448" spans="2:7" ht="12.75">
      <c r="B448" s="525"/>
      <c r="C448" s="526"/>
      <c r="G448" s="87"/>
    </row>
    <row r="449" spans="2:7" ht="12.75">
      <c r="B449" s="525"/>
      <c r="C449" s="526"/>
      <c r="G449" s="87"/>
    </row>
    <row r="450" spans="2:7" ht="12.75">
      <c r="B450" s="525"/>
      <c r="C450" s="526"/>
      <c r="G450" s="87"/>
    </row>
    <row r="451" spans="2:7" ht="12.75">
      <c r="B451" s="525"/>
      <c r="C451" s="526"/>
      <c r="G451" s="87"/>
    </row>
    <row r="452" spans="2:7" ht="12.75">
      <c r="B452" s="525"/>
      <c r="C452" s="526"/>
      <c r="G452" s="87"/>
    </row>
    <row r="453" spans="2:7" ht="12.75">
      <c r="B453" s="525"/>
      <c r="C453" s="526"/>
      <c r="G453" s="87"/>
    </row>
    <row r="454" spans="2:7" ht="12.75">
      <c r="B454" s="525"/>
      <c r="C454" s="526"/>
      <c r="G454" s="87"/>
    </row>
    <row r="455" spans="2:7" ht="12.75">
      <c r="B455" s="525"/>
      <c r="C455" s="526"/>
      <c r="G455" s="87"/>
    </row>
    <row r="456" spans="2:7" ht="12.75">
      <c r="B456" s="525"/>
      <c r="C456" s="526"/>
      <c r="G456" s="87"/>
    </row>
    <row r="457" spans="2:7" ht="12.75">
      <c r="B457" s="525"/>
      <c r="C457" s="526"/>
      <c r="G457" s="87"/>
    </row>
    <row r="458" spans="2:7" ht="12.75">
      <c r="B458" s="525"/>
      <c r="C458" s="526"/>
      <c r="G458" s="87"/>
    </row>
    <row r="459" spans="2:7" ht="12.75">
      <c r="B459" s="525"/>
      <c r="C459" s="526"/>
      <c r="G459" s="87"/>
    </row>
    <row r="460" spans="2:7" ht="12.75">
      <c r="B460" s="525"/>
      <c r="C460" s="526"/>
      <c r="G460" s="87"/>
    </row>
    <row r="461" spans="2:7" ht="12.75">
      <c r="B461" s="525"/>
      <c r="C461" s="526"/>
      <c r="G461" s="87"/>
    </row>
    <row r="462" spans="2:7" ht="12.75">
      <c r="B462" s="525"/>
      <c r="C462" s="526"/>
      <c r="G462" s="87"/>
    </row>
    <row r="463" spans="2:7" ht="12.75">
      <c r="B463" s="525"/>
      <c r="C463" s="526"/>
      <c r="G463" s="87"/>
    </row>
    <row r="464" spans="2:7" ht="12.75">
      <c r="B464" s="525"/>
      <c r="C464" s="526"/>
      <c r="G464" s="87"/>
    </row>
    <row r="465" spans="2:7" ht="12.75">
      <c r="B465" s="525"/>
      <c r="C465" s="526"/>
      <c r="G465" s="87"/>
    </row>
    <row r="466" spans="2:7" ht="12.75">
      <c r="B466" s="525"/>
      <c r="C466" s="526"/>
      <c r="G466" s="87"/>
    </row>
    <row r="467" spans="2:7" ht="12.75">
      <c r="B467" s="525"/>
      <c r="C467" s="526"/>
      <c r="G467" s="87"/>
    </row>
    <row r="468" spans="2:7" ht="12.75">
      <c r="B468" s="525"/>
      <c r="C468" s="526"/>
      <c r="G468" s="87"/>
    </row>
    <row r="469" spans="2:7" ht="12.75">
      <c r="B469" s="525"/>
      <c r="C469" s="526"/>
      <c r="G469" s="87"/>
    </row>
    <row r="470" spans="2:7" ht="12.75">
      <c r="B470" s="525"/>
      <c r="C470" s="526"/>
      <c r="G470" s="87"/>
    </row>
    <row r="471" spans="2:7" ht="12.75">
      <c r="B471" s="525"/>
      <c r="C471" s="526"/>
      <c r="G471" s="87"/>
    </row>
    <row r="472" spans="2:7" ht="12.75">
      <c r="B472" s="525"/>
      <c r="C472" s="526"/>
      <c r="G472" s="87"/>
    </row>
    <row r="473" spans="2:7" ht="12.75">
      <c r="B473" s="525"/>
      <c r="C473" s="526"/>
      <c r="G473" s="87"/>
    </row>
    <row r="474" spans="2:7" ht="12.75">
      <c r="B474" s="525"/>
      <c r="C474" s="526"/>
      <c r="G474" s="87"/>
    </row>
    <row r="475" spans="2:7" ht="12.75">
      <c r="B475" s="525"/>
      <c r="C475" s="526"/>
      <c r="G475" s="87"/>
    </row>
    <row r="476" spans="2:7" ht="12.75">
      <c r="B476" s="525"/>
      <c r="C476" s="526"/>
      <c r="G476" s="87"/>
    </row>
    <row r="477" spans="2:7" ht="12.75">
      <c r="B477" s="525"/>
      <c r="C477" s="526"/>
      <c r="G477" s="87"/>
    </row>
    <row r="478" spans="2:7" ht="12.75">
      <c r="B478" s="525"/>
      <c r="C478" s="526"/>
      <c r="G478" s="87"/>
    </row>
    <row r="479" spans="2:7" ht="12.75">
      <c r="B479" s="525"/>
      <c r="C479" s="526"/>
      <c r="G479" s="87"/>
    </row>
    <row r="480" spans="2:7" ht="12.75">
      <c r="B480" s="525"/>
      <c r="C480" s="526"/>
      <c r="G480" s="87"/>
    </row>
    <row r="481" spans="2:7" ht="12.75">
      <c r="B481" s="525"/>
      <c r="C481" s="526"/>
      <c r="G481" s="87"/>
    </row>
    <row r="482" spans="2:7" ht="12.75">
      <c r="B482" s="525"/>
      <c r="C482" s="526"/>
      <c r="G482" s="87"/>
    </row>
    <row r="483" spans="2:7" ht="12.75">
      <c r="B483" s="525"/>
      <c r="C483" s="526"/>
      <c r="G483" s="87"/>
    </row>
    <row r="484" spans="2:7" ht="12.75">
      <c r="B484" s="525"/>
      <c r="C484" s="526"/>
      <c r="G484" s="87"/>
    </row>
    <row r="485" spans="2:7" ht="12.75">
      <c r="B485" s="525"/>
      <c r="C485" s="526"/>
      <c r="G485" s="87"/>
    </row>
    <row r="486" spans="2:7" ht="12.75">
      <c r="B486" s="525"/>
      <c r="C486" s="526"/>
      <c r="G486" s="87"/>
    </row>
    <row r="487" spans="2:7" ht="12.75">
      <c r="B487" s="525"/>
      <c r="C487" s="526"/>
      <c r="G487" s="87"/>
    </row>
    <row r="488" spans="2:7" ht="12.75">
      <c r="B488" s="525"/>
      <c r="C488" s="526"/>
      <c r="G488" s="87"/>
    </row>
    <row r="489" spans="2:7" ht="12.75">
      <c r="B489" s="525"/>
      <c r="C489" s="526"/>
      <c r="G489" s="87"/>
    </row>
    <row r="490" spans="2:7" ht="12.75">
      <c r="B490" s="525"/>
      <c r="C490" s="526"/>
      <c r="G490" s="87"/>
    </row>
    <row r="491" spans="2:7" ht="12.75">
      <c r="B491" s="525"/>
      <c r="C491" s="526"/>
      <c r="G491" s="87"/>
    </row>
    <row r="492" spans="2:7" ht="12.75">
      <c r="B492" s="525"/>
      <c r="C492" s="526"/>
      <c r="G492" s="87"/>
    </row>
    <row r="493" spans="2:7" ht="12.75">
      <c r="B493" s="525"/>
      <c r="C493" s="526"/>
      <c r="G493" s="87"/>
    </row>
    <row r="494" spans="2:7" ht="12.75">
      <c r="B494" s="525"/>
      <c r="C494" s="526"/>
      <c r="G494" s="87"/>
    </row>
    <row r="495" spans="2:7" ht="12.75">
      <c r="B495" s="525"/>
      <c r="C495" s="526"/>
      <c r="G495" s="87"/>
    </row>
    <row r="496" spans="2:7" ht="12.75">
      <c r="B496" s="525"/>
      <c r="C496" s="526"/>
      <c r="G496" s="87"/>
    </row>
    <row r="497" spans="2:7" ht="12.75">
      <c r="B497" s="525"/>
      <c r="C497" s="526"/>
      <c r="G497" s="87"/>
    </row>
    <row r="498" spans="2:7" ht="12.75">
      <c r="B498" s="525"/>
      <c r="C498" s="526"/>
      <c r="G498" s="87"/>
    </row>
    <row r="499" spans="2:7" ht="12.75">
      <c r="B499" s="525"/>
      <c r="C499" s="526"/>
      <c r="G499" s="87"/>
    </row>
    <row r="500" spans="2:7" ht="12.75">
      <c r="B500" s="525"/>
      <c r="C500" s="526"/>
      <c r="G500" s="87"/>
    </row>
    <row r="501" spans="2:7" ht="12.75">
      <c r="B501" s="525"/>
      <c r="C501" s="526"/>
      <c r="G501" s="87"/>
    </row>
    <row r="502" spans="2:7" ht="12.75">
      <c r="B502" s="525"/>
      <c r="C502" s="526"/>
      <c r="G502" s="87"/>
    </row>
    <row r="503" spans="2:7" ht="12.75">
      <c r="B503" s="525"/>
      <c r="C503" s="526"/>
      <c r="G503" s="87"/>
    </row>
    <row r="504" spans="2:7" ht="12.75">
      <c r="B504" s="525"/>
      <c r="C504" s="526"/>
      <c r="G504" s="87"/>
    </row>
    <row r="505" spans="2:7" ht="12.75">
      <c r="B505" s="525"/>
      <c r="C505" s="526"/>
      <c r="G505" s="87"/>
    </row>
    <row r="506" spans="2:7" ht="12.75">
      <c r="B506" s="525"/>
      <c r="C506" s="526"/>
      <c r="G506" s="87"/>
    </row>
    <row r="507" spans="2:7" ht="12.75">
      <c r="B507" s="525"/>
      <c r="C507" s="526"/>
      <c r="G507" s="87"/>
    </row>
    <row r="508" spans="2:7" ht="12.75">
      <c r="B508" s="525"/>
      <c r="C508" s="526"/>
      <c r="G508" s="87"/>
    </row>
    <row r="509" spans="2:7" ht="12.75">
      <c r="B509" s="525"/>
      <c r="C509" s="526"/>
      <c r="G509" s="87"/>
    </row>
    <row r="510" spans="2:7" ht="12.75">
      <c r="B510" s="525"/>
      <c r="C510" s="526"/>
      <c r="G510" s="87"/>
    </row>
    <row r="511" spans="2:7" ht="12.75">
      <c r="B511" s="525"/>
      <c r="C511" s="526"/>
      <c r="G511" s="87"/>
    </row>
    <row r="512" spans="2:7" ht="12.75">
      <c r="B512" s="525"/>
      <c r="C512" s="526"/>
      <c r="G512" s="87"/>
    </row>
    <row r="513" spans="2:7" ht="12.75">
      <c r="B513" s="525"/>
      <c r="C513" s="526"/>
      <c r="G513" s="87"/>
    </row>
    <row r="514" spans="2:7" ht="12.75">
      <c r="B514" s="525"/>
      <c r="C514" s="526"/>
      <c r="G514" s="87"/>
    </row>
    <row r="515" spans="2:7" ht="12.75">
      <c r="B515" s="525"/>
      <c r="C515" s="526"/>
      <c r="G515" s="87"/>
    </row>
    <row r="516" spans="2:7" ht="12.75">
      <c r="B516" s="525"/>
      <c r="C516" s="526"/>
      <c r="G516" s="87"/>
    </row>
    <row r="517" spans="2:7" ht="12.75">
      <c r="B517" s="525"/>
      <c r="C517" s="526"/>
      <c r="G517" s="87"/>
    </row>
    <row r="518" spans="2:7" ht="12.75">
      <c r="B518" s="525"/>
      <c r="C518" s="526"/>
      <c r="G518" s="87"/>
    </row>
    <row r="519" spans="2:7" ht="12.75">
      <c r="B519" s="525"/>
      <c r="C519" s="526"/>
      <c r="G519" s="87"/>
    </row>
    <row r="520" spans="2:7" ht="12.75">
      <c r="B520" s="525"/>
      <c r="C520" s="526"/>
      <c r="G520" s="87"/>
    </row>
    <row r="521" spans="2:7" ht="12.75">
      <c r="B521" s="525"/>
      <c r="C521" s="526"/>
      <c r="G521" s="87"/>
    </row>
    <row r="522" spans="2:7" ht="12.75">
      <c r="B522" s="525"/>
      <c r="C522" s="526"/>
      <c r="G522" s="87"/>
    </row>
    <row r="523" spans="2:7" ht="12.75">
      <c r="B523" s="525"/>
      <c r="C523" s="526"/>
      <c r="G523" s="87"/>
    </row>
    <row r="524" spans="2:7" ht="12.75">
      <c r="B524" s="525"/>
      <c r="C524" s="526"/>
      <c r="G524" s="87"/>
    </row>
    <row r="525" spans="2:7" ht="12.75">
      <c r="B525" s="525"/>
      <c r="C525" s="526"/>
      <c r="G525" s="87"/>
    </row>
    <row r="526" spans="2:7" ht="12.75">
      <c r="B526" s="525"/>
      <c r="C526" s="526"/>
      <c r="G526" s="87"/>
    </row>
    <row r="527" spans="2:7" ht="12.75">
      <c r="B527" s="525"/>
      <c r="C527" s="526"/>
      <c r="G527" s="87"/>
    </row>
    <row r="528" spans="2:7" ht="12.75">
      <c r="B528" s="525"/>
      <c r="C528" s="526"/>
      <c r="G528" s="87"/>
    </row>
    <row r="529" spans="2:7" ht="12.75">
      <c r="B529" s="525"/>
      <c r="C529" s="526"/>
      <c r="G529" s="87"/>
    </row>
    <row r="530" spans="2:7" ht="12.75">
      <c r="B530" s="525"/>
      <c r="C530" s="526"/>
      <c r="G530" s="87"/>
    </row>
    <row r="531" spans="2:7" ht="12.75">
      <c r="B531" s="525"/>
      <c r="C531" s="526"/>
      <c r="G531" s="87"/>
    </row>
    <row r="532" spans="2:7" ht="12.75">
      <c r="B532" s="525"/>
      <c r="C532" s="526"/>
      <c r="G532" s="87"/>
    </row>
    <row r="533" spans="2:7" ht="12.75">
      <c r="B533" s="525"/>
      <c r="C533" s="526"/>
      <c r="G533" s="87"/>
    </row>
    <row r="534" spans="2:7" ht="12.75">
      <c r="B534" s="525"/>
      <c r="C534" s="526"/>
      <c r="G534" s="87"/>
    </row>
    <row r="535" spans="2:7" ht="12.75">
      <c r="B535" s="525"/>
      <c r="C535" s="526"/>
      <c r="G535" s="87"/>
    </row>
    <row r="536" spans="2:7" ht="12.75">
      <c r="B536" s="525"/>
      <c r="C536" s="526"/>
      <c r="G536" s="87"/>
    </row>
    <row r="537" spans="2:7" ht="12.75">
      <c r="B537" s="525"/>
      <c r="C537" s="526"/>
      <c r="G537" s="87"/>
    </row>
    <row r="538" spans="2:7" ht="12.75">
      <c r="B538" s="525"/>
      <c r="C538" s="526"/>
      <c r="G538" s="87"/>
    </row>
    <row r="539" spans="2:7" ht="12.75">
      <c r="B539" s="525"/>
      <c r="C539" s="526"/>
      <c r="G539" s="87"/>
    </row>
    <row r="540" spans="2:7" ht="12.75">
      <c r="B540" s="525"/>
      <c r="C540" s="526"/>
      <c r="G540" s="87"/>
    </row>
    <row r="541" spans="2:7" ht="12.75">
      <c r="B541" s="525"/>
      <c r="C541" s="526"/>
      <c r="G541" s="87"/>
    </row>
    <row r="542" spans="2:7" ht="12.75">
      <c r="B542" s="525"/>
      <c r="C542" s="526"/>
      <c r="G542" s="87"/>
    </row>
    <row r="543" spans="2:7" ht="12.75">
      <c r="B543" s="525"/>
      <c r="C543" s="526"/>
      <c r="G543" s="87"/>
    </row>
    <row r="544" spans="2:7" ht="12.75">
      <c r="B544" s="525"/>
      <c r="C544" s="526"/>
      <c r="G544" s="87"/>
    </row>
    <row r="545" spans="2:7" ht="12.75">
      <c r="B545" s="525"/>
      <c r="C545" s="526"/>
      <c r="G545" s="87"/>
    </row>
    <row r="546" spans="2:7" ht="12.75">
      <c r="B546" s="525"/>
      <c r="C546" s="526"/>
      <c r="G546" s="87"/>
    </row>
    <row r="547" spans="2:7" ht="12.75">
      <c r="B547" s="525"/>
      <c r="C547" s="526"/>
      <c r="G547" s="87"/>
    </row>
    <row r="548" spans="2:7" ht="12.75">
      <c r="B548" s="525"/>
      <c r="C548" s="526"/>
      <c r="G548" s="87"/>
    </row>
    <row r="549" spans="2:7" ht="12.75">
      <c r="B549" s="525"/>
      <c r="C549" s="526"/>
      <c r="G549" s="87"/>
    </row>
    <row r="550" spans="2:7" ht="12.75">
      <c r="B550" s="525"/>
      <c r="C550" s="526"/>
      <c r="G550" s="87"/>
    </row>
    <row r="551" spans="2:7" ht="12.75">
      <c r="B551" s="525"/>
      <c r="C551" s="526"/>
      <c r="G551" s="87"/>
    </row>
    <row r="552" spans="2:7" ht="12.75">
      <c r="B552" s="525"/>
      <c r="C552" s="526"/>
      <c r="G552" s="87"/>
    </row>
    <row r="553" spans="2:7" ht="12.75">
      <c r="B553" s="525"/>
      <c r="C553" s="526"/>
      <c r="G553" s="87"/>
    </row>
    <row r="554" spans="2:7" ht="12.75">
      <c r="B554" s="525"/>
      <c r="C554" s="526"/>
      <c r="G554" s="87"/>
    </row>
    <row r="555" spans="2:7" ht="12.75">
      <c r="B555" s="525"/>
      <c r="C555" s="526"/>
      <c r="G555" s="87"/>
    </row>
    <row r="556" spans="2:7" ht="12.75">
      <c r="B556" s="525"/>
      <c r="C556" s="526"/>
      <c r="G556" s="87"/>
    </row>
    <row r="557" spans="2:7" ht="12.75">
      <c r="B557" s="525"/>
      <c r="C557" s="526"/>
      <c r="G557" s="87"/>
    </row>
    <row r="558" spans="2:7" ht="12.75">
      <c r="B558" s="525"/>
      <c r="C558" s="526"/>
      <c r="G558" s="87"/>
    </row>
    <row r="559" spans="2:7" ht="12.75">
      <c r="B559" s="525"/>
      <c r="C559" s="526"/>
      <c r="G559" s="87"/>
    </row>
    <row r="560" spans="2:7" ht="12.75">
      <c r="B560" s="525"/>
      <c r="C560" s="526"/>
      <c r="G560" s="87"/>
    </row>
    <row r="561" spans="2:7" ht="12.75">
      <c r="B561" s="525"/>
      <c r="C561" s="526"/>
      <c r="G561" s="87"/>
    </row>
    <row r="562" spans="2:7" ht="12.75">
      <c r="B562" s="525"/>
      <c r="C562" s="526"/>
      <c r="G562" s="87"/>
    </row>
    <row r="563" spans="2:7" ht="12.75">
      <c r="B563" s="525"/>
      <c r="C563" s="526"/>
      <c r="G563" s="87"/>
    </row>
    <row r="564" spans="2:7" ht="12.75">
      <c r="B564" s="525"/>
      <c r="C564" s="526"/>
      <c r="G564" s="87"/>
    </row>
    <row r="565" spans="2:7" ht="12.75">
      <c r="B565" s="525"/>
      <c r="C565" s="526"/>
      <c r="G565" s="87"/>
    </row>
    <row r="566" spans="2:7" ht="12.75">
      <c r="B566" s="525"/>
      <c r="C566" s="526"/>
      <c r="G566" s="87"/>
    </row>
    <row r="567" spans="2:7" ht="12.75">
      <c r="B567" s="525"/>
      <c r="C567" s="526"/>
      <c r="G567" s="87"/>
    </row>
    <row r="568" spans="2:7" ht="12.75">
      <c r="B568" s="525"/>
      <c r="C568" s="526"/>
      <c r="G568" s="87"/>
    </row>
    <row r="569" spans="2:7" ht="12.75">
      <c r="B569" s="525"/>
      <c r="C569" s="526"/>
      <c r="G569" s="87"/>
    </row>
    <row r="570" spans="2:7" ht="12.75">
      <c r="B570" s="525"/>
      <c r="C570" s="526"/>
      <c r="G570" s="87"/>
    </row>
    <row r="571" spans="2:7" ht="12.75">
      <c r="B571" s="525"/>
      <c r="C571" s="526"/>
      <c r="G571" s="87"/>
    </row>
    <row r="572" spans="2:7" ht="12.75">
      <c r="B572" s="525"/>
      <c r="C572" s="526"/>
      <c r="G572" s="87"/>
    </row>
    <row r="573" spans="2:7" ht="12.75">
      <c r="B573" s="525"/>
      <c r="C573" s="526"/>
      <c r="G573" s="87"/>
    </row>
    <row r="574" spans="2:7" ht="12.75">
      <c r="B574" s="525"/>
      <c r="C574" s="526"/>
      <c r="G574" s="87"/>
    </row>
    <row r="575" spans="2:7" ht="12.75">
      <c r="B575" s="525"/>
      <c r="C575" s="526"/>
      <c r="G575" s="87"/>
    </row>
    <row r="576" spans="2:7" ht="12.75">
      <c r="B576" s="525"/>
      <c r="C576" s="526"/>
      <c r="G576" s="87"/>
    </row>
    <row r="577" spans="2:7" ht="12.75">
      <c r="B577" s="525"/>
      <c r="C577" s="526"/>
      <c r="G577" s="87"/>
    </row>
    <row r="578" spans="2:7" ht="12.75">
      <c r="B578" s="525"/>
      <c r="C578" s="526"/>
      <c r="G578" s="87"/>
    </row>
    <row r="579" spans="2:7" ht="12.75">
      <c r="B579" s="525"/>
      <c r="C579" s="526"/>
      <c r="G579" s="87"/>
    </row>
    <row r="580" spans="2:7" ht="12.75">
      <c r="B580" s="525"/>
      <c r="C580" s="526"/>
      <c r="G580" s="87"/>
    </row>
    <row r="581" spans="2:7" ht="12.75">
      <c r="B581" s="525"/>
      <c r="C581" s="526"/>
      <c r="G581" s="87"/>
    </row>
    <row r="582" spans="2:7" ht="12.75">
      <c r="B582" s="525"/>
      <c r="C582" s="526"/>
      <c r="G582" s="87"/>
    </row>
    <row r="583" spans="2:7" ht="12.75">
      <c r="B583" s="525"/>
      <c r="C583" s="526"/>
      <c r="G583" s="87"/>
    </row>
    <row r="584" spans="2:7" ht="12.75">
      <c r="B584" s="525"/>
      <c r="C584" s="526"/>
      <c r="G584" s="87"/>
    </row>
    <row r="585" spans="2:7" ht="12.75">
      <c r="B585" s="525"/>
      <c r="C585" s="526"/>
      <c r="G585" s="87"/>
    </row>
    <row r="586" spans="2:7" ht="12.75">
      <c r="B586" s="525"/>
      <c r="C586" s="526"/>
      <c r="G586" s="87"/>
    </row>
    <row r="587" spans="2:7" ht="12.75">
      <c r="B587" s="525"/>
      <c r="C587" s="526"/>
      <c r="G587" s="87"/>
    </row>
    <row r="588" spans="2:7" ht="12.75">
      <c r="B588" s="525"/>
      <c r="C588" s="526"/>
      <c r="G588" s="87"/>
    </row>
    <row r="589" spans="2:7" ht="12.75">
      <c r="B589" s="525"/>
      <c r="C589" s="526"/>
      <c r="G589" s="87"/>
    </row>
    <row r="590" spans="2:7" ht="12.75">
      <c r="B590" s="525"/>
      <c r="C590" s="526"/>
      <c r="G590" s="87"/>
    </row>
    <row r="591" spans="2:7" ht="12.75">
      <c r="B591" s="525"/>
      <c r="C591" s="526"/>
      <c r="G591" s="87"/>
    </row>
    <row r="592" spans="2:7" ht="12.75">
      <c r="B592" s="525"/>
      <c r="C592" s="526"/>
      <c r="G592" s="87"/>
    </row>
    <row r="593" spans="2:7" ht="12.75">
      <c r="B593" s="525"/>
      <c r="C593" s="526"/>
      <c r="G593" s="87"/>
    </row>
    <row r="594" spans="2:7" ht="12.75">
      <c r="B594" s="525"/>
      <c r="C594" s="526"/>
      <c r="G594" s="87"/>
    </row>
    <row r="595" spans="2:7" ht="12.75">
      <c r="B595" s="525"/>
      <c r="C595" s="526"/>
      <c r="G595" s="87"/>
    </row>
    <row r="596" spans="2:7" ht="12.75">
      <c r="B596" s="525"/>
      <c r="C596" s="526"/>
      <c r="G596" s="87"/>
    </row>
    <row r="597" spans="2:7" ht="12.75">
      <c r="B597" s="525"/>
      <c r="C597" s="526"/>
      <c r="G597" s="87"/>
    </row>
    <row r="598" spans="2:7" ht="12.75">
      <c r="B598" s="525"/>
      <c r="C598" s="526"/>
      <c r="G598" s="87"/>
    </row>
    <row r="599" spans="2:7" ht="12.75">
      <c r="B599" s="525"/>
      <c r="C599" s="526"/>
      <c r="G599" s="87"/>
    </row>
    <row r="600" spans="2:7" ht="12.75">
      <c r="B600" s="525"/>
      <c r="C600" s="526"/>
      <c r="G600" s="87"/>
    </row>
    <row r="601" spans="2:7" ht="12.75">
      <c r="B601" s="525"/>
      <c r="C601" s="526"/>
      <c r="G601" s="87"/>
    </row>
    <row r="602" spans="2:7" ht="12.75">
      <c r="B602" s="525"/>
      <c r="C602" s="526"/>
      <c r="G602" s="87"/>
    </row>
    <row r="603" spans="2:7" ht="12.75">
      <c r="B603" s="525"/>
      <c r="C603" s="526"/>
      <c r="G603" s="87"/>
    </row>
    <row r="604" spans="2:7" ht="12.75">
      <c r="B604" s="525"/>
      <c r="C604" s="526"/>
      <c r="G604" s="87"/>
    </row>
    <row r="605" spans="2:7" ht="12.75">
      <c r="B605" s="525"/>
      <c r="C605" s="526"/>
      <c r="G605" s="87"/>
    </row>
    <row r="606" spans="2:7" ht="12.75">
      <c r="B606" s="525"/>
      <c r="C606" s="526"/>
      <c r="G606" s="87"/>
    </row>
    <row r="607" spans="2:7" ht="12.75">
      <c r="B607" s="525"/>
      <c r="C607" s="526"/>
      <c r="G607" s="87"/>
    </row>
    <row r="608" spans="2:7" ht="12.75">
      <c r="B608" s="525"/>
      <c r="C608" s="526"/>
      <c r="G608" s="87"/>
    </row>
    <row r="609" spans="2:7" ht="12.75">
      <c r="B609" s="525"/>
      <c r="C609" s="526"/>
      <c r="G609" s="87"/>
    </row>
    <row r="610" spans="2:7" ht="12.75">
      <c r="B610" s="525"/>
      <c r="C610" s="526"/>
      <c r="G610" s="87"/>
    </row>
    <row r="611" spans="2:7" ht="12.75">
      <c r="B611" s="525"/>
      <c r="C611" s="526"/>
      <c r="G611" s="87"/>
    </row>
    <row r="612" spans="2:7" ht="12.75">
      <c r="B612" s="525"/>
      <c r="C612" s="526"/>
      <c r="G612" s="87"/>
    </row>
    <row r="613" spans="2:7" ht="12.75">
      <c r="B613" s="525"/>
      <c r="C613" s="526"/>
      <c r="G613" s="87"/>
    </row>
    <row r="614" spans="2:7" ht="12.75">
      <c r="B614" s="525"/>
      <c r="C614" s="526"/>
      <c r="G614" s="87"/>
    </row>
    <row r="615" spans="2:7" ht="12.75">
      <c r="B615" s="525"/>
      <c r="C615" s="526"/>
      <c r="G615" s="87"/>
    </row>
    <row r="616" spans="2:7" ht="12.75">
      <c r="B616" s="525"/>
      <c r="C616" s="526"/>
      <c r="G616" s="87"/>
    </row>
    <row r="617" spans="2:7" ht="12.75">
      <c r="B617" s="525"/>
      <c r="C617" s="526"/>
      <c r="G617" s="87"/>
    </row>
    <row r="618" spans="2:7" ht="12.75">
      <c r="B618" s="525"/>
      <c r="C618" s="526"/>
      <c r="G618" s="87"/>
    </row>
    <row r="619" spans="2:7" ht="12.75">
      <c r="B619" s="525"/>
      <c r="C619" s="526"/>
      <c r="G619" s="87"/>
    </row>
    <row r="620" spans="2:7" ht="12.75">
      <c r="B620" s="525"/>
      <c r="C620" s="526"/>
      <c r="G620" s="87"/>
    </row>
    <row r="621" spans="2:7" ht="12.75">
      <c r="B621" s="525"/>
      <c r="C621" s="526"/>
      <c r="G621" s="87"/>
    </row>
    <row r="622" spans="2:7" ht="12.75">
      <c r="B622" s="525"/>
      <c r="C622" s="526"/>
      <c r="G622" s="87"/>
    </row>
    <row r="623" spans="2:7" ht="12.75">
      <c r="B623" s="525"/>
      <c r="C623" s="526"/>
      <c r="G623" s="87"/>
    </row>
    <row r="624" spans="2:7" ht="12.75">
      <c r="B624" s="525"/>
      <c r="C624" s="526"/>
      <c r="G624" s="87"/>
    </row>
    <row r="625" spans="2:7" ht="12.75">
      <c r="B625" s="525"/>
      <c r="C625" s="526"/>
      <c r="G625" s="87"/>
    </row>
    <row r="626" spans="2:7" ht="12.75">
      <c r="B626" s="525"/>
      <c r="C626" s="526"/>
      <c r="G626" s="87"/>
    </row>
    <row r="627" spans="2:7" ht="12.75">
      <c r="B627" s="525"/>
      <c r="C627" s="526"/>
      <c r="G627" s="87"/>
    </row>
    <row r="628" spans="2:7" ht="12.75">
      <c r="B628" s="525"/>
      <c r="C628" s="526"/>
      <c r="G628" s="87"/>
    </row>
    <row r="629" spans="2:7" ht="12.75">
      <c r="B629" s="525"/>
      <c r="C629" s="526"/>
      <c r="G629" s="87"/>
    </row>
    <row r="630" spans="2:7" ht="12.75">
      <c r="B630" s="525"/>
      <c r="C630" s="526"/>
      <c r="G630" s="87"/>
    </row>
    <row r="631" spans="2:7" ht="12.75">
      <c r="B631" s="525"/>
      <c r="C631" s="526"/>
      <c r="G631" s="87"/>
    </row>
    <row r="632" spans="2:7" ht="12.75">
      <c r="B632" s="525"/>
      <c r="C632" s="526"/>
      <c r="G632" s="87"/>
    </row>
    <row r="633" spans="2:7" ht="12.75">
      <c r="B633" s="525"/>
      <c r="C633" s="526"/>
      <c r="G633" s="87"/>
    </row>
    <row r="634" spans="2:7" ht="12.75">
      <c r="B634" s="525"/>
      <c r="C634" s="526"/>
      <c r="G634" s="87"/>
    </row>
    <row r="635" spans="2:7" ht="12.75">
      <c r="B635" s="525"/>
      <c r="C635" s="526"/>
      <c r="G635" s="87"/>
    </row>
    <row r="636" spans="2:7" ht="12.75">
      <c r="B636" s="525"/>
      <c r="C636" s="526"/>
      <c r="G636" s="87"/>
    </row>
    <row r="637" spans="2:7" ht="12.75">
      <c r="B637" s="525"/>
      <c r="C637" s="526"/>
      <c r="G637" s="87"/>
    </row>
    <row r="638" spans="2:7" ht="12.75">
      <c r="B638" s="525"/>
      <c r="C638" s="526"/>
      <c r="G638" s="87"/>
    </row>
    <row r="639" spans="2:7" ht="12.75">
      <c r="B639" s="525"/>
      <c r="C639" s="526"/>
      <c r="G639" s="87"/>
    </row>
    <row r="640" spans="2:7" ht="12.75">
      <c r="B640" s="525"/>
      <c r="C640" s="526"/>
      <c r="G640" s="87"/>
    </row>
    <row r="641" spans="2:7" ht="12.75">
      <c r="B641" s="525"/>
      <c r="C641" s="526"/>
      <c r="G641" s="87"/>
    </row>
    <row r="642" spans="2:7" ht="12.75">
      <c r="B642" s="525"/>
      <c r="C642" s="526"/>
      <c r="G642" s="87"/>
    </row>
    <row r="643" spans="2:7" ht="12.75">
      <c r="B643" s="525"/>
      <c r="C643" s="526"/>
      <c r="G643" s="87"/>
    </row>
    <row r="644" spans="2:7" ht="12.75">
      <c r="B644" s="525"/>
      <c r="C644" s="526"/>
      <c r="G644" s="87"/>
    </row>
    <row r="645" spans="2:7" ht="12.75">
      <c r="B645" s="525"/>
      <c r="C645" s="526"/>
      <c r="G645" s="87"/>
    </row>
    <row r="646" spans="2:7" ht="12.75">
      <c r="B646" s="525"/>
      <c r="C646" s="526"/>
      <c r="G646" s="87"/>
    </row>
    <row r="647" spans="2:7" ht="12.75">
      <c r="B647" s="525"/>
      <c r="C647" s="526"/>
      <c r="G647" s="87"/>
    </row>
    <row r="648" spans="2:7" ht="12.75">
      <c r="B648" s="525"/>
      <c r="C648" s="526"/>
      <c r="G648" s="87"/>
    </row>
    <row r="649" spans="2:7" ht="12.75">
      <c r="B649" s="525"/>
      <c r="C649" s="526"/>
      <c r="G649" s="87"/>
    </row>
    <row r="650" spans="2:7" ht="12.75">
      <c r="B650" s="525"/>
      <c r="C650" s="526"/>
      <c r="G650" s="87"/>
    </row>
    <row r="651" spans="2:7" ht="12.75">
      <c r="B651" s="525"/>
      <c r="C651" s="526"/>
      <c r="G651" s="87"/>
    </row>
    <row r="652" spans="2:7" ht="12.75">
      <c r="B652" s="525"/>
      <c r="C652" s="526"/>
      <c r="G652" s="87"/>
    </row>
    <row r="653" spans="2:7" ht="12.75">
      <c r="B653" s="525"/>
      <c r="C653" s="526"/>
      <c r="G653" s="87"/>
    </row>
    <row r="654" spans="2:7" ht="12.75">
      <c r="B654" s="525"/>
      <c r="C654" s="526"/>
      <c r="G654" s="87"/>
    </row>
    <row r="655" spans="2:7" ht="12.75">
      <c r="B655" s="525"/>
      <c r="C655" s="526"/>
      <c r="G655" s="87"/>
    </row>
    <row r="656" spans="2:7" ht="12.75">
      <c r="B656" s="525"/>
      <c r="C656" s="526"/>
      <c r="G656" s="87"/>
    </row>
    <row r="657" spans="2:7" ht="12.75">
      <c r="B657" s="525"/>
      <c r="C657" s="526"/>
      <c r="G657" s="87"/>
    </row>
    <row r="658" spans="2:7" ht="12.75">
      <c r="B658" s="525"/>
      <c r="C658" s="526"/>
      <c r="G658" s="87"/>
    </row>
    <row r="659" spans="2:7" ht="12.75">
      <c r="B659" s="525"/>
      <c r="C659" s="526"/>
      <c r="G659" s="87"/>
    </row>
    <row r="660" spans="2:7" ht="12.75">
      <c r="B660" s="525"/>
      <c r="C660" s="526"/>
      <c r="G660" s="87"/>
    </row>
    <row r="661" spans="2:7" ht="12.75">
      <c r="B661" s="525"/>
      <c r="C661" s="526"/>
      <c r="G661" s="87"/>
    </row>
    <row r="662" spans="2:7" ht="12.75">
      <c r="B662" s="525"/>
      <c r="C662" s="526"/>
      <c r="G662" s="87"/>
    </row>
    <row r="663" spans="2:7" ht="12.75">
      <c r="B663" s="525"/>
      <c r="C663" s="526"/>
      <c r="G663" s="87"/>
    </row>
    <row r="664" spans="2:7" ht="12.75">
      <c r="B664" s="525"/>
      <c r="C664" s="526"/>
      <c r="G664" s="87"/>
    </row>
    <row r="665" spans="2:7" ht="12.75">
      <c r="B665" s="525"/>
      <c r="C665" s="526"/>
      <c r="G665" s="87"/>
    </row>
    <row r="666" spans="2:7" ht="12.75">
      <c r="B666" s="525"/>
      <c r="C666" s="526"/>
      <c r="G666" s="87"/>
    </row>
    <row r="667" spans="2:7" ht="12.75">
      <c r="B667" s="525"/>
      <c r="C667" s="526"/>
      <c r="G667" s="87"/>
    </row>
    <row r="668" spans="2:7" ht="12.75">
      <c r="B668" s="525"/>
      <c r="C668" s="526"/>
      <c r="G668" s="87"/>
    </row>
    <row r="669" spans="2:7" ht="12.75">
      <c r="B669" s="525"/>
      <c r="C669" s="526"/>
      <c r="G669" s="87"/>
    </row>
    <row r="670" spans="2:7" ht="12.75">
      <c r="B670" s="525"/>
      <c r="C670" s="526"/>
      <c r="G670" s="87"/>
    </row>
    <row r="671" spans="2:7" ht="12.75">
      <c r="B671" s="525"/>
      <c r="C671" s="526"/>
      <c r="G671" s="87"/>
    </row>
    <row r="672" spans="2:7" ht="12.75">
      <c r="B672" s="525"/>
      <c r="C672" s="526"/>
      <c r="G672" s="87"/>
    </row>
    <row r="673" spans="2:7" ht="12.75">
      <c r="B673" s="525"/>
      <c r="C673" s="526"/>
      <c r="G673" s="87"/>
    </row>
    <row r="674" spans="2:7" ht="12.75">
      <c r="B674" s="525"/>
      <c r="C674" s="526"/>
      <c r="G674" s="87"/>
    </row>
    <row r="675" spans="2:7" ht="12.75">
      <c r="B675" s="525"/>
      <c r="C675" s="526"/>
      <c r="G675" s="87"/>
    </row>
    <row r="676" spans="2:7" ht="12.75">
      <c r="B676" s="525"/>
      <c r="C676" s="526"/>
      <c r="G676" s="87"/>
    </row>
    <row r="677" spans="2:7" ht="12.75">
      <c r="B677" s="525"/>
      <c r="C677" s="526"/>
      <c r="G677" s="87"/>
    </row>
    <row r="678" spans="2:7" ht="12.75">
      <c r="B678" s="525"/>
      <c r="C678" s="526"/>
      <c r="G678" s="87"/>
    </row>
    <row r="679" spans="2:7" ht="12.75">
      <c r="B679" s="525"/>
      <c r="C679" s="526"/>
      <c r="G679" s="87"/>
    </row>
    <row r="680" spans="2:7" ht="12.75">
      <c r="B680" s="525"/>
      <c r="C680" s="526"/>
      <c r="G680" s="87"/>
    </row>
    <row r="681" spans="2:7" ht="12.75">
      <c r="B681" s="525"/>
      <c r="C681" s="526"/>
      <c r="G681" s="87"/>
    </row>
    <row r="682" spans="2:7" ht="12.75">
      <c r="B682" s="525"/>
      <c r="C682" s="526"/>
      <c r="G682" s="87"/>
    </row>
    <row r="683" spans="2:7" ht="12.75">
      <c r="B683" s="525"/>
      <c r="C683" s="526"/>
      <c r="G683" s="87"/>
    </row>
    <row r="684" spans="2:7" ht="12.75">
      <c r="B684" s="525"/>
      <c r="C684" s="526"/>
      <c r="G684" s="87"/>
    </row>
    <row r="685" spans="2:7" ht="12.75">
      <c r="B685" s="525"/>
      <c r="C685" s="526"/>
      <c r="G685" s="87"/>
    </row>
    <row r="686" spans="2:7" ht="12.75">
      <c r="B686" s="525"/>
      <c r="C686" s="526"/>
      <c r="G686" s="87"/>
    </row>
    <row r="687" spans="2:7" ht="12.75">
      <c r="B687" s="525"/>
      <c r="C687" s="526"/>
      <c r="G687" s="87"/>
    </row>
    <row r="688" spans="2:7" ht="12.75">
      <c r="B688" s="525"/>
      <c r="C688" s="526"/>
      <c r="G688" s="87"/>
    </row>
    <row r="689" spans="2:7" ht="12.75">
      <c r="B689" s="525"/>
      <c r="C689" s="526"/>
      <c r="G689" s="87"/>
    </row>
    <row r="690" spans="2:7" ht="12.75">
      <c r="B690" s="525"/>
      <c r="C690" s="526"/>
      <c r="G690" s="87"/>
    </row>
    <row r="691" spans="2:7" ht="12.75">
      <c r="B691" s="525"/>
      <c r="C691" s="526"/>
      <c r="G691" s="87"/>
    </row>
    <row r="692" spans="2:7" ht="12.75">
      <c r="B692" s="525"/>
      <c r="C692" s="526"/>
      <c r="G692" s="87"/>
    </row>
    <row r="693" spans="2:7" ht="12.75">
      <c r="B693" s="525"/>
      <c r="C693" s="526"/>
      <c r="G693" s="87"/>
    </row>
    <row r="694" spans="2:7" ht="12.75">
      <c r="B694" s="525"/>
      <c r="C694" s="526"/>
      <c r="G694" s="87"/>
    </row>
    <row r="695" spans="2:7" ht="12.75">
      <c r="B695" s="525"/>
      <c r="C695" s="526"/>
      <c r="G695" s="87"/>
    </row>
    <row r="696" spans="2:7" ht="12.75">
      <c r="B696" s="525"/>
      <c r="C696" s="526"/>
      <c r="G696" s="87"/>
    </row>
    <row r="697" spans="2:7" ht="12.75">
      <c r="B697" s="525"/>
      <c r="C697" s="526"/>
      <c r="G697" s="87"/>
    </row>
    <row r="698" spans="2:7" ht="12.75">
      <c r="B698" s="525"/>
      <c r="C698" s="526"/>
      <c r="G698" s="87"/>
    </row>
    <row r="699" spans="2:7" ht="12.75">
      <c r="B699" s="525"/>
      <c r="C699" s="526"/>
      <c r="G699" s="87"/>
    </row>
    <row r="700" spans="2:7" ht="12.75">
      <c r="B700" s="525"/>
      <c r="C700" s="526"/>
      <c r="G700" s="87"/>
    </row>
    <row r="701" spans="2:7" ht="12.75">
      <c r="B701" s="525"/>
      <c r="C701" s="526"/>
      <c r="G701" s="87"/>
    </row>
    <row r="702" spans="2:7" ht="12.75">
      <c r="B702" s="525"/>
      <c r="C702" s="526"/>
      <c r="G702" s="87"/>
    </row>
    <row r="703" spans="2:7" ht="12.75">
      <c r="B703" s="525"/>
      <c r="C703" s="526"/>
      <c r="G703" s="87"/>
    </row>
    <row r="704" spans="2:7" ht="12.75">
      <c r="B704" s="525"/>
      <c r="C704" s="526"/>
      <c r="G704" s="87"/>
    </row>
    <row r="705" spans="2:7" ht="12.75">
      <c r="B705" s="525"/>
      <c r="C705" s="526"/>
      <c r="G705" s="87"/>
    </row>
    <row r="706" spans="2:7" ht="12.75">
      <c r="B706" s="525"/>
      <c r="C706" s="526"/>
      <c r="G706" s="87"/>
    </row>
    <row r="707" spans="2:7" ht="12.75">
      <c r="B707" s="525"/>
      <c r="C707" s="526"/>
      <c r="G707" s="87"/>
    </row>
    <row r="708" spans="2:7" ht="12.75">
      <c r="B708" s="525"/>
      <c r="C708" s="526"/>
      <c r="G708" s="87"/>
    </row>
    <row r="709" spans="2:7" ht="12.75">
      <c r="B709" s="525"/>
      <c r="C709" s="526"/>
      <c r="G709" s="87"/>
    </row>
    <row r="710" spans="2:7" ht="12.75">
      <c r="B710" s="525"/>
      <c r="C710" s="526"/>
      <c r="G710" s="87"/>
    </row>
    <row r="711" spans="2:7" ht="12.75">
      <c r="B711" s="525"/>
      <c r="C711" s="526"/>
      <c r="G711" s="87"/>
    </row>
    <row r="712" spans="2:7" ht="12.75">
      <c r="B712" s="525"/>
      <c r="C712" s="526"/>
      <c r="G712" s="87"/>
    </row>
    <row r="713" spans="2:7" ht="12.75">
      <c r="B713" s="525"/>
      <c r="C713" s="526"/>
      <c r="G713" s="87"/>
    </row>
    <row r="714" spans="2:7" ht="12.75">
      <c r="B714" s="525"/>
      <c r="C714" s="526"/>
      <c r="G714" s="87"/>
    </row>
    <row r="715" spans="2:7" ht="12.75">
      <c r="B715" s="525"/>
      <c r="C715" s="526"/>
      <c r="G715" s="87"/>
    </row>
    <row r="716" spans="2:7" ht="12.75">
      <c r="B716" s="525"/>
      <c r="C716" s="526"/>
      <c r="G716" s="87"/>
    </row>
    <row r="717" spans="2:7" ht="12.75">
      <c r="B717" s="525"/>
      <c r="C717" s="526"/>
      <c r="G717" s="87"/>
    </row>
    <row r="718" spans="2:7" ht="12.75">
      <c r="B718" s="525"/>
      <c r="C718" s="526"/>
      <c r="G718" s="87"/>
    </row>
    <row r="719" spans="2:7" ht="12.75">
      <c r="B719" s="525"/>
      <c r="C719" s="526"/>
      <c r="G719" s="87"/>
    </row>
    <row r="720" spans="2:7" ht="12.75">
      <c r="B720" s="525"/>
      <c r="C720" s="526"/>
      <c r="G720" s="87"/>
    </row>
    <row r="721" spans="2:7" ht="12.75">
      <c r="B721" s="525"/>
      <c r="C721" s="526"/>
      <c r="G721" s="87"/>
    </row>
    <row r="722" spans="2:7" ht="12.75">
      <c r="B722" s="525"/>
      <c r="C722" s="526"/>
      <c r="G722" s="87"/>
    </row>
    <row r="723" spans="2:7" ht="12.75">
      <c r="B723" s="525"/>
      <c r="C723" s="526"/>
      <c r="G723" s="87"/>
    </row>
    <row r="724" spans="2:7" ht="12.75">
      <c r="B724" s="525"/>
      <c r="C724" s="526"/>
      <c r="G724" s="87"/>
    </row>
    <row r="725" spans="2:7" ht="12.75">
      <c r="B725" s="525"/>
      <c r="C725" s="526"/>
      <c r="G725" s="87"/>
    </row>
    <row r="726" spans="2:7" ht="12.75">
      <c r="B726" s="525"/>
      <c r="C726" s="526"/>
      <c r="G726" s="87"/>
    </row>
    <row r="727" spans="2:7" ht="12.75">
      <c r="B727" s="525"/>
      <c r="C727" s="526"/>
      <c r="G727" s="87"/>
    </row>
    <row r="728" spans="2:7" ht="12.75">
      <c r="B728" s="525"/>
      <c r="C728" s="526"/>
      <c r="G728" s="87"/>
    </row>
    <row r="729" spans="2:7" ht="12.75">
      <c r="B729" s="525"/>
      <c r="C729" s="526"/>
      <c r="G729" s="87"/>
    </row>
    <row r="730" spans="2:7" ht="12.75">
      <c r="B730" s="525"/>
      <c r="C730" s="526"/>
      <c r="G730" s="87"/>
    </row>
    <row r="731" spans="2:7" ht="12.75">
      <c r="B731" s="525"/>
      <c r="C731" s="526"/>
      <c r="G731" s="87"/>
    </row>
    <row r="732" spans="2:7" ht="12.75">
      <c r="B732" s="525"/>
      <c r="C732" s="526"/>
      <c r="G732" s="87"/>
    </row>
    <row r="733" spans="2:7" ht="12.75">
      <c r="B733" s="525"/>
      <c r="C733" s="526"/>
      <c r="G733" s="87"/>
    </row>
    <row r="734" spans="2:7" ht="12.75">
      <c r="B734" s="525"/>
      <c r="C734" s="526"/>
      <c r="G734" s="87"/>
    </row>
    <row r="735" spans="2:7" ht="12.75">
      <c r="B735" s="525"/>
      <c r="C735" s="526"/>
      <c r="G735" s="87"/>
    </row>
    <row r="736" spans="2:7" ht="12.75">
      <c r="B736" s="525"/>
      <c r="C736" s="526"/>
      <c r="G736" s="87"/>
    </row>
    <row r="737" spans="2:7" ht="12.75">
      <c r="B737" s="525"/>
      <c r="C737" s="526"/>
      <c r="G737" s="87"/>
    </row>
    <row r="738" spans="2:7" ht="12.75">
      <c r="B738" s="525"/>
      <c r="C738" s="526"/>
      <c r="G738" s="87"/>
    </row>
    <row r="739" spans="2:7" ht="12.75">
      <c r="B739" s="525"/>
      <c r="C739" s="526"/>
      <c r="G739" s="87"/>
    </row>
    <row r="740" spans="2:7" ht="12.75">
      <c r="B740" s="525"/>
      <c r="C740" s="526"/>
      <c r="G740" s="87"/>
    </row>
    <row r="741" spans="2:7" ht="12.75">
      <c r="B741" s="525"/>
      <c r="C741" s="526"/>
      <c r="G741" s="87"/>
    </row>
    <row r="742" spans="2:7" ht="12.75">
      <c r="B742" s="525"/>
      <c r="C742" s="526"/>
      <c r="G742" s="87"/>
    </row>
    <row r="743" spans="2:7" ht="12.75">
      <c r="B743" s="525"/>
      <c r="C743" s="526"/>
      <c r="G743" s="87"/>
    </row>
    <row r="744" spans="2:7" ht="12.75">
      <c r="B744" s="525"/>
      <c r="C744" s="526"/>
      <c r="G744" s="87"/>
    </row>
    <row r="745" spans="2:7" ht="12.75">
      <c r="B745" s="525"/>
      <c r="C745" s="526"/>
      <c r="G745" s="87"/>
    </row>
    <row r="746" spans="2:7" ht="12.75">
      <c r="B746" s="525"/>
      <c r="C746" s="526"/>
      <c r="G746" s="87"/>
    </row>
    <row r="747" spans="2:7" ht="12.75">
      <c r="B747" s="525"/>
      <c r="C747" s="526"/>
      <c r="G747" s="87"/>
    </row>
    <row r="748" spans="2:7" ht="12.75">
      <c r="B748" s="525"/>
      <c r="C748" s="526"/>
      <c r="G748" s="87"/>
    </row>
    <row r="749" spans="2:7" ht="12.75">
      <c r="B749" s="525"/>
      <c r="C749" s="526"/>
      <c r="G749" s="87"/>
    </row>
    <row r="750" spans="2:7" ht="12.75">
      <c r="B750" s="525"/>
      <c r="C750" s="526"/>
      <c r="G750" s="87"/>
    </row>
    <row r="751" spans="2:7" ht="12.75">
      <c r="B751" s="525"/>
      <c r="C751" s="526"/>
      <c r="G751" s="87"/>
    </row>
    <row r="752" spans="2:7" ht="12.75">
      <c r="B752" s="525"/>
      <c r="C752" s="526"/>
      <c r="G752" s="87"/>
    </row>
    <row r="753" spans="2:7" ht="12.75">
      <c r="B753" s="525"/>
      <c r="C753" s="526"/>
      <c r="G753" s="87"/>
    </row>
    <row r="754" spans="2:7" ht="12.75">
      <c r="B754" s="525"/>
      <c r="C754" s="526"/>
      <c r="G754" s="87"/>
    </row>
    <row r="755" spans="2:7" ht="12.75">
      <c r="B755" s="525"/>
      <c r="C755" s="526"/>
      <c r="G755" s="87"/>
    </row>
    <row r="756" spans="2:7" ht="12.75">
      <c r="B756" s="525"/>
      <c r="C756" s="526"/>
      <c r="G756" s="87"/>
    </row>
    <row r="757" spans="2:7" ht="12.75">
      <c r="B757" s="525"/>
      <c r="C757" s="526"/>
      <c r="G757" s="87"/>
    </row>
    <row r="758" spans="2:7" ht="12.75">
      <c r="B758" s="525"/>
      <c r="C758" s="526"/>
      <c r="G758" s="87"/>
    </row>
    <row r="759" spans="2:7" ht="12.75">
      <c r="B759" s="525"/>
      <c r="C759" s="526"/>
      <c r="G759" s="87"/>
    </row>
    <row r="760" spans="2:7" ht="12.75">
      <c r="B760" s="525"/>
      <c r="C760" s="526"/>
      <c r="G760" s="87"/>
    </row>
    <row r="761" spans="2:7" ht="12.75">
      <c r="B761" s="525"/>
      <c r="C761" s="526"/>
      <c r="G761" s="87"/>
    </row>
    <row r="762" spans="2:7" ht="12.75">
      <c r="B762" s="525"/>
      <c r="C762" s="526"/>
      <c r="G762" s="87"/>
    </row>
    <row r="763" spans="2:7" ht="12.75">
      <c r="B763" s="525"/>
      <c r="C763" s="526"/>
      <c r="G763" s="87"/>
    </row>
    <row r="764" spans="2:7" ht="12.75">
      <c r="B764" s="525"/>
      <c r="C764" s="526"/>
      <c r="G764" s="87"/>
    </row>
    <row r="765" spans="2:7" ht="12.75">
      <c r="B765" s="525"/>
      <c r="C765" s="526"/>
      <c r="G765" s="87"/>
    </row>
    <row r="766" spans="2:7" ht="12.75">
      <c r="B766" s="525"/>
      <c r="C766" s="526"/>
      <c r="G766" s="87"/>
    </row>
    <row r="767" spans="2:7" ht="12.75">
      <c r="B767" s="525"/>
      <c r="C767" s="526"/>
      <c r="G767" s="87"/>
    </row>
    <row r="768" spans="2:7" ht="12.75">
      <c r="B768" s="525"/>
      <c r="C768" s="526"/>
      <c r="G768" s="87"/>
    </row>
    <row r="769" spans="2:7" ht="12.75">
      <c r="B769" s="525"/>
      <c r="C769" s="526"/>
      <c r="G769" s="87"/>
    </row>
    <row r="770" spans="2:7" ht="12.75">
      <c r="B770" s="525"/>
      <c r="C770" s="526"/>
      <c r="G770" s="87"/>
    </row>
    <row r="771" spans="2:7" ht="12.75">
      <c r="B771" s="525"/>
      <c r="C771" s="526"/>
      <c r="G771" s="87"/>
    </row>
    <row r="772" spans="2:7" ht="12.75">
      <c r="B772" s="525"/>
      <c r="C772" s="526"/>
      <c r="G772" s="87"/>
    </row>
    <row r="773" spans="2:7" ht="12.75">
      <c r="B773" s="525"/>
      <c r="C773" s="526"/>
      <c r="G773" s="87"/>
    </row>
    <row r="774" spans="2:7" ht="12.75">
      <c r="B774" s="525"/>
      <c r="C774" s="526"/>
      <c r="G774" s="87"/>
    </row>
    <row r="775" spans="2:7" ht="12.75">
      <c r="B775" s="525"/>
      <c r="C775" s="526"/>
      <c r="G775" s="87"/>
    </row>
    <row r="776" spans="2:7" ht="12.75">
      <c r="B776" s="525"/>
      <c r="C776" s="526"/>
      <c r="G776" s="87"/>
    </row>
    <row r="777" spans="2:7" ht="12.75">
      <c r="B777" s="525"/>
      <c r="C777" s="526"/>
      <c r="G777" s="87"/>
    </row>
    <row r="778" spans="2:7" ht="12.75">
      <c r="B778" s="525"/>
      <c r="C778" s="526"/>
      <c r="G778" s="87"/>
    </row>
    <row r="779" spans="2:7" ht="12.75">
      <c r="B779" s="525"/>
      <c r="C779" s="526"/>
      <c r="G779" s="87"/>
    </row>
    <row r="780" spans="2:7" ht="12.75">
      <c r="B780" s="525"/>
      <c r="C780" s="526"/>
      <c r="G780" s="87"/>
    </row>
    <row r="781" spans="2:7" ht="12.75">
      <c r="B781" s="525"/>
      <c r="C781" s="526"/>
      <c r="G781" s="87"/>
    </row>
    <row r="782" spans="2:7" ht="12.75">
      <c r="B782" s="525"/>
      <c r="C782" s="526"/>
      <c r="G782" s="87"/>
    </row>
    <row r="783" spans="2:7" ht="12.75">
      <c r="B783" s="525"/>
      <c r="C783" s="526"/>
      <c r="G783" s="87"/>
    </row>
    <row r="784" spans="2:7" ht="12.75">
      <c r="B784" s="525"/>
      <c r="C784" s="526"/>
      <c r="G784" s="87"/>
    </row>
    <row r="785" spans="2:7" ht="12.75">
      <c r="B785" s="525"/>
      <c r="C785" s="526"/>
      <c r="G785" s="87"/>
    </row>
    <row r="786" spans="2:7" ht="12.75">
      <c r="B786" s="525"/>
      <c r="C786" s="526"/>
      <c r="G786" s="87"/>
    </row>
    <row r="787" spans="2:7" ht="12.75">
      <c r="B787" s="525"/>
      <c r="C787" s="526"/>
      <c r="G787" s="87"/>
    </row>
    <row r="788" spans="2:7" ht="12.75">
      <c r="B788" s="525"/>
      <c r="C788" s="526"/>
      <c r="G788" s="87"/>
    </row>
    <row r="789" spans="2:7" ht="12.75">
      <c r="B789" s="525"/>
      <c r="C789" s="526"/>
      <c r="G789" s="87"/>
    </row>
    <row r="790" spans="2:7" ht="12.75">
      <c r="B790" s="525"/>
      <c r="C790" s="526"/>
      <c r="G790" s="87"/>
    </row>
    <row r="791" spans="2:7" ht="12.75">
      <c r="B791" s="525"/>
      <c r="C791" s="526"/>
      <c r="G791" s="87"/>
    </row>
    <row r="792" spans="2:7" ht="12.75">
      <c r="B792" s="525"/>
      <c r="C792" s="526"/>
      <c r="G792" s="87"/>
    </row>
    <row r="793" spans="2:7" ht="12.75">
      <c r="B793" s="525"/>
      <c r="C793" s="526"/>
      <c r="G793" s="87"/>
    </row>
    <row r="794" spans="2:7" ht="12.75">
      <c r="B794" s="525"/>
      <c r="C794" s="526"/>
      <c r="G794" s="87"/>
    </row>
    <row r="795" spans="2:7" ht="12.75">
      <c r="B795" s="525"/>
      <c r="C795" s="526"/>
      <c r="G795" s="87"/>
    </row>
    <row r="796" spans="2:7" ht="12.75">
      <c r="B796" s="525"/>
      <c r="C796" s="526"/>
      <c r="G796" s="87"/>
    </row>
    <row r="797" spans="2:7" ht="12.75">
      <c r="B797" s="525"/>
      <c r="C797" s="526"/>
      <c r="G797" s="87"/>
    </row>
    <row r="798" spans="2:7" ht="12.75">
      <c r="B798" s="525"/>
      <c r="C798" s="526"/>
      <c r="G798" s="87"/>
    </row>
    <row r="799" spans="2:7" ht="12.75">
      <c r="B799" s="525"/>
      <c r="C799" s="526"/>
      <c r="G799" s="87"/>
    </row>
    <row r="800" spans="2:7" ht="12.75">
      <c r="B800" s="525"/>
      <c r="C800" s="526"/>
      <c r="G800" s="87"/>
    </row>
    <row r="801" spans="2:7" ht="12.75">
      <c r="B801" s="525"/>
      <c r="C801" s="526"/>
      <c r="G801" s="87"/>
    </row>
    <row r="802" spans="2:7" ht="12.75">
      <c r="B802" s="525"/>
      <c r="C802" s="526"/>
      <c r="G802" s="87"/>
    </row>
    <row r="803" spans="2:7" ht="12.75">
      <c r="B803" s="525"/>
      <c r="C803" s="526"/>
      <c r="G803" s="87"/>
    </row>
    <row r="804" spans="2:7" ht="12.75">
      <c r="B804" s="525"/>
      <c r="C804" s="526"/>
      <c r="G804" s="87"/>
    </row>
    <row r="805" spans="2:7" ht="12.75">
      <c r="B805" s="525"/>
      <c r="C805" s="526"/>
      <c r="G805" s="87"/>
    </row>
    <row r="806" spans="2:7" ht="12.75">
      <c r="B806" s="525"/>
      <c r="C806" s="526"/>
      <c r="G806" s="87"/>
    </row>
    <row r="807" spans="2:7" ht="12.75">
      <c r="B807" s="525"/>
      <c r="C807" s="526"/>
      <c r="G807" s="87"/>
    </row>
    <row r="808" spans="2:7" ht="12.75">
      <c r="B808" s="525"/>
      <c r="C808" s="526"/>
      <c r="G808" s="87"/>
    </row>
    <row r="809" spans="2:7" ht="12.75">
      <c r="B809" s="525"/>
      <c r="C809" s="526"/>
      <c r="G809" s="87"/>
    </row>
    <row r="810" spans="2:7" ht="12.75">
      <c r="B810" s="525"/>
      <c r="C810" s="526"/>
      <c r="G810" s="87"/>
    </row>
    <row r="811" spans="2:7" ht="12.75">
      <c r="B811" s="525"/>
      <c r="C811" s="526"/>
      <c r="G811" s="87"/>
    </row>
    <row r="812" spans="2:7" ht="12.75">
      <c r="B812" s="525"/>
      <c r="C812" s="526"/>
      <c r="G812" s="87"/>
    </row>
    <row r="813" spans="2:7" ht="12.75">
      <c r="B813" s="525"/>
      <c r="C813" s="526"/>
      <c r="G813" s="87"/>
    </row>
    <row r="814" spans="2:7" ht="12.75">
      <c r="B814" s="525"/>
      <c r="C814" s="526"/>
      <c r="G814" s="87"/>
    </row>
    <row r="815" spans="2:7" ht="12.75">
      <c r="B815" s="525"/>
      <c r="C815" s="526"/>
      <c r="G815" s="87"/>
    </row>
    <row r="816" spans="2:7" ht="12.75">
      <c r="B816" s="525"/>
      <c r="C816" s="526"/>
      <c r="G816" s="87"/>
    </row>
    <row r="817" spans="2:7" ht="12.75">
      <c r="B817" s="525"/>
      <c r="C817" s="526"/>
      <c r="G817" s="87"/>
    </row>
    <row r="818" spans="2:7" ht="12.75">
      <c r="B818" s="525"/>
      <c r="C818" s="526"/>
      <c r="G818" s="87"/>
    </row>
    <row r="819" spans="2:7" ht="12.75">
      <c r="B819" s="525"/>
      <c r="C819" s="526"/>
      <c r="G819" s="87"/>
    </row>
    <row r="820" spans="2:7" ht="12.75">
      <c r="B820" s="525"/>
      <c r="C820" s="526"/>
      <c r="G820" s="87"/>
    </row>
    <row r="821" spans="2:7" ht="12.75">
      <c r="B821" s="525"/>
      <c r="C821" s="526"/>
      <c r="G821" s="87"/>
    </row>
    <row r="822" spans="2:7" ht="12.75">
      <c r="B822" s="525"/>
      <c r="C822" s="526"/>
      <c r="G822" s="87"/>
    </row>
    <row r="823" spans="2:7" ht="12.75">
      <c r="B823" s="525"/>
      <c r="C823" s="526"/>
      <c r="G823" s="87"/>
    </row>
    <row r="824" spans="2:7" ht="12.75">
      <c r="B824" s="525"/>
      <c r="C824" s="526"/>
      <c r="G824" s="87"/>
    </row>
    <row r="825" spans="2:7" ht="12.75">
      <c r="B825" s="525"/>
      <c r="C825" s="526"/>
      <c r="G825" s="87"/>
    </row>
    <row r="826" spans="2:7" ht="12.75">
      <c r="B826" s="525"/>
      <c r="C826" s="526"/>
      <c r="G826" s="87"/>
    </row>
    <row r="827" spans="2:7" ht="12.75">
      <c r="B827" s="525"/>
      <c r="C827" s="526"/>
      <c r="G827" s="87"/>
    </row>
    <row r="828" spans="2:7" ht="12.75">
      <c r="B828" s="525"/>
      <c r="C828" s="526"/>
      <c r="G828" s="87"/>
    </row>
    <row r="829" spans="2:7" ht="12.75">
      <c r="B829" s="525"/>
      <c r="C829" s="526"/>
      <c r="G829" s="87"/>
    </row>
    <row r="830" spans="2:7" ht="12.75">
      <c r="B830" s="525"/>
      <c r="C830" s="526"/>
      <c r="G830" s="87"/>
    </row>
    <row r="831" spans="2:7" ht="12.75">
      <c r="B831" s="525"/>
      <c r="C831" s="526"/>
      <c r="G831" s="87"/>
    </row>
    <row r="832" spans="2:7" ht="12.75">
      <c r="B832" s="525"/>
      <c r="C832" s="526"/>
      <c r="G832" s="87"/>
    </row>
    <row r="833" spans="2:7" ht="12.75">
      <c r="B833" s="525"/>
      <c r="C833" s="526"/>
      <c r="G833" s="87"/>
    </row>
    <row r="834" spans="2:7" ht="12.75">
      <c r="B834" s="525"/>
      <c r="C834" s="526"/>
      <c r="G834" s="87"/>
    </row>
    <row r="835" spans="2:7" ht="12.75">
      <c r="B835" s="525"/>
      <c r="C835" s="526"/>
      <c r="G835" s="87"/>
    </row>
    <row r="836" spans="2:7" ht="12.75">
      <c r="B836" s="525"/>
      <c r="C836" s="526"/>
      <c r="G836" s="87"/>
    </row>
    <row r="837" spans="2:7" ht="12.75">
      <c r="B837" s="525"/>
      <c r="C837" s="526"/>
      <c r="G837" s="87"/>
    </row>
    <row r="838" spans="2:7" ht="12.75">
      <c r="B838" s="525"/>
      <c r="C838" s="526"/>
      <c r="G838" s="87"/>
    </row>
    <row r="839" spans="2:7" ht="12.75">
      <c r="B839" s="525"/>
      <c r="C839" s="526"/>
      <c r="G839" s="87"/>
    </row>
    <row r="840" spans="2:7" ht="12.75">
      <c r="B840" s="525"/>
      <c r="C840" s="526"/>
      <c r="G840" s="87"/>
    </row>
    <row r="841" spans="2:7" ht="12.75">
      <c r="B841" s="525"/>
      <c r="C841" s="526"/>
      <c r="G841" s="87"/>
    </row>
    <row r="842" spans="2:7" ht="12.75">
      <c r="B842" s="525"/>
      <c r="C842" s="526"/>
      <c r="G842" s="87"/>
    </row>
    <row r="843" spans="2:7" ht="12.75">
      <c r="B843" s="525"/>
      <c r="C843" s="526"/>
      <c r="G843" s="87"/>
    </row>
    <row r="844" spans="2:7" ht="12.75">
      <c r="B844" s="525"/>
      <c r="C844" s="526"/>
      <c r="G844" s="87"/>
    </row>
    <row r="845" spans="2:7" ht="12.75">
      <c r="B845" s="525"/>
      <c r="C845" s="526"/>
      <c r="G845" s="87"/>
    </row>
    <row r="846" spans="2:7" ht="12.75">
      <c r="B846" s="525"/>
      <c r="C846" s="526"/>
      <c r="G846" s="87"/>
    </row>
    <row r="847" spans="2:7" ht="12.75">
      <c r="B847" s="525"/>
      <c r="C847" s="526"/>
      <c r="G847" s="87"/>
    </row>
    <row r="848" spans="2:7" ht="12.75">
      <c r="B848" s="525"/>
      <c r="C848" s="526"/>
      <c r="G848" s="87"/>
    </row>
    <row r="849" spans="2:7" ht="12.75">
      <c r="B849" s="525"/>
      <c r="C849" s="526"/>
      <c r="G849" s="87"/>
    </row>
    <row r="850" spans="2:7" ht="12.75">
      <c r="B850" s="525"/>
      <c r="C850" s="526"/>
      <c r="G850" s="87"/>
    </row>
    <row r="851" spans="2:7" ht="12.75">
      <c r="B851" s="525"/>
      <c r="C851" s="526"/>
      <c r="G851" s="87"/>
    </row>
    <row r="852" spans="2:7" ht="12.75">
      <c r="B852" s="525"/>
      <c r="C852" s="526"/>
      <c r="G852" s="87"/>
    </row>
    <row r="853" spans="2:7" ht="12.75">
      <c r="B853" s="525"/>
      <c r="C853" s="526"/>
      <c r="G853" s="87"/>
    </row>
    <row r="854" spans="2:7" ht="12.75">
      <c r="B854" s="525"/>
      <c r="C854" s="526"/>
      <c r="G854" s="87"/>
    </row>
    <row r="855" spans="2:7" ht="12.75">
      <c r="B855" s="525"/>
      <c r="C855" s="526"/>
      <c r="G855" s="87"/>
    </row>
    <row r="856" spans="2:7" ht="12.75">
      <c r="B856" s="525"/>
      <c r="C856" s="526"/>
      <c r="G856" s="87"/>
    </row>
    <row r="857" spans="2:7" ht="12.75">
      <c r="B857" s="525"/>
      <c r="C857" s="526"/>
      <c r="G857" s="87"/>
    </row>
    <row r="858" spans="2:7" ht="12.75">
      <c r="B858" s="525"/>
      <c r="C858" s="526"/>
      <c r="G858" s="87"/>
    </row>
    <row r="859" spans="2:7" ht="12.75">
      <c r="B859" s="525"/>
      <c r="C859" s="526"/>
      <c r="G859" s="87"/>
    </row>
    <row r="860" spans="2:7" ht="12.75">
      <c r="B860" s="525"/>
      <c r="C860" s="526"/>
      <c r="G860" s="87"/>
    </row>
    <row r="861" spans="2:7" ht="12.75">
      <c r="B861" s="525"/>
      <c r="C861" s="526"/>
      <c r="G861" s="87"/>
    </row>
    <row r="862" spans="2:7" ht="12.75">
      <c r="B862" s="525"/>
      <c r="C862" s="526"/>
      <c r="G862" s="87"/>
    </row>
    <row r="863" spans="2:7" ht="12.75">
      <c r="B863" s="525"/>
      <c r="C863" s="526"/>
      <c r="G863" s="87"/>
    </row>
    <row r="864" spans="2:7" ht="12.75">
      <c r="B864" s="525"/>
      <c r="C864" s="526"/>
      <c r="G864" s="87"/>
    </row>
    <row r="865" spans="2:7" ht="12.75">
      <c r="B865" s="525"/>
      <c r="C865" s="526"/>
      <c r="G865" s="87"/>
    </row>
    <row r="866" spans="2:7" ht="12.75">
      <c r="B866" s="525"/>
      <c r="C866" s="526"/>
      <c r="G866" s="87"/>
    </row>
    <row r="867" spans="2:7" ht="12.75">
      <c r="B867" s="525"/>
      <c r="C867" s="526"/>
      <c r="G867" s="87"/>
    </row>
    <row r="868" spans="2:7" ht="12.75">
      <c r="B868" s="525"/>
      <c r="C868" s="526"/>
      <c r="G868" s="87"/>
    </row>
    <row r="869" spans="2:7" ht="12.75">
      <c r="B869" s="525"/>
      <c r="C869" s="526"/>
      <c r="G869" s="87"/>
    </row>
    <row r="870" spans="2:7" ht="12.75">
      <c r="B870" s="525"/>
      <c r="C870" s="526"/>
      <c r="G870" s="87"/>
    </row>
    <row r="871" spans="2:7" ht="12.75">
      <c r="B871" s="525"/>
      <c r="C871" s="526"/>
      <c r="G871" s="87"/>
    </row>
    <row r="872" spans="2:7" ht="12.75">
      <c r="B872" s="525"/>
      <c r="C872" s="526"/>
      <c r="G872" s="87"/>
    </row>
    <row r="873" spans="2:7" ht="12.75">
      <c r="B873" s="525"/>
      <c r="C873" s="526"/>
      <c r="G873" s="87"/>
    </row>
    <row r="874" spans="2:7" ht="12.75">
      <c r="B874" s="525"/>
      <c r="C874" s="526"/>
      <c r="G874" s="87"/>
    </row>
    <row r="875" spans="2:7" ht="12.75">
      <c r="B875" s="525"/>
      <c r="C875" s="526"/>
      <c r="G875" s="87"/>
    </row>
    <row r="876" spans="2:7" ht="12.75">
      <c r="B876" s="525"/>
      <c r="C876" s="526"/>
      <c r="G876" s="87"/>
    </row>
    <row r="877" spans="2:7" ht="12.75">
      <c r="B877" s="525"/>
      <c r="C877" s="526"/>
      <c r="G877" s="87"/>
    </row>
    <row r="878" spans="2:7" ht="12.75">
      <c r="B878" s="525"/>
      <c r="C878" s="526"/>
      <c r="G878" s="87"/>
    </row>
    <row r="879" spans="2:7" ht="12.75">
      <c r="B879" s="525"/>
      <c r="C879" s="526"/>
      <c r="G879" s="87"/>
    </row>
    <row r="880" spans="2:7" ht="12.75">
      <c r="B880" s="525"/>
      <c r="C880" s="526"/>
      <c r="G880" s="87"/>
    </row>
    <row r="881" spans="2:7" ht="12.75">
      <c r="B881" s="525"/>
      <c r="C881" s="526"/>
      <c r="G881" s="87"/>
    </row>
    <row r="882" spans="2:7" ht="12.75">
      <c r="B882" s="525"/>
      <c r="C882" s="526"/>
      <c r="G882" s="87"/>
    </row>
    <row r="883" spans="2:7" ht="12.75">
      <c r="B883" s="525"/>
      <c r="C883" s="526"/>
      <c r="G883" s="87"/>
    </row>
    <row r="884" spans="2:7" ht="12.75">
      <c r="B884" s="525"/>
      <c r="C884" s="526"/>
      <c r="G884" s="87"/>
    </row>
    <row r="885" spans="2:7" ht="12.75">
      <c r="B885" s="525"/>
      <c r="C885" s="526"/>
      <c r="G885" s="87"/>
    </row>
    <row r="886" spans="2:7" ht="12.75">
      <c r="B886" s="525"/>
      <c r="C886" s="526"/>
      <c r="G886" s="87"/>
    </row>
    <row r="887" spans="2:7" ht="12.75">
      <c r="B887" s="525"/>
      <c r="C887" s="526"/>
      <c r="G887" s="87"/>
    </row>
    <row r="888" spans="2:7" ht="12.75">
      <c r="B888" s="525"/>
      <c r="C888" s="526"/>
      <c r="G888" s="87"/>
    </row>
    <row r="889" spans="2:7" ht="12.75">
      <c r="B889" s="525"/>
      <c r="C889" s="526"/>
      <c r="G889" s="87"/>
    </row>
    <row r="890" spans="2:7" ht="12.75">
      <c r="B890" s="525"/>
      <c r="C890" s="526"/>
      <c r="G890" s="87"/>
    </row>
    <row r="891" spans="2:7" ht="12.75">
      <c r="B891" s="525"/>
      <c r="C891" s="526"/>
      <c r="G891" s="87"/>
    </row>
    <row r="892" spans="2:7" ht="12.75">
      <c r="B892" s="525"/>
      <c r="C892" s="526"/>
      <c r="G892" s="87"/>
    </row>
    <row r="893" spans="2:7" ht="12.75">
      <c r="B893" s="525"/>
      <c r="C893" s="526"/>
      <c r="G893" s="87"/>
    </row>
    <row r="894" spans="2:7" ht="12.75">
      <c r="B894" s="525"/>
      <c r="C894" s="526"/>
      <c r="G894" s="87"/>
    </row>
    <row r="895" spans="2:7" ht="12.75">
      <c r="B895" s="525"/>
      <c r="C895" s="526"/>
      <c r="G895" s="87"/>
    </row>
    <row r="896" spans="2:7" ht="12.75">
      <c r="B896" s="525"/>
      <c r="C896" s="526"/>
      <c r="G896" s="87"/>
    </row>
    <row r="897" spans="2:7" ht="12.75">
      <c r="B897" s="525"/>
      <c r="C897" s="526"/>
      <c r="G897" s="87"/>
    </row>
    <row r="898" spans="2:7" ht="12.75">
      <c r="B898" s="525"/>
      <c r="C898" s="526"/>
      <c r="G898" s="87"/>
    </row>
    <row r="899" spans="2:7" ht="12.75">
      <c r="B899" s="525"/>
      <c r="C899" s="526"/>
      <c r="G899" s="87"/>
    </row>
    <row r="900" spans="2:7" ht="12.75">
      <c r="B900" s="525"/>
      <c r="C900" s="526"/>
      <c r="G900" s="87"/>
    </row>
    <row r="901" spans="2:7" ht="12.75">
      <c r="B901" s="525"/>
      <c r="C901" s="526"/>
      <c r="G901" s="87"/>
    </row>
    <row r="902" spans="2:7" ht="12.75">
      <c r="B902" s="525"/>
      <c r="C902" s="526"/>
      <c r="G902" s="87"/>
    </row>
    <row r="903" spans="2:7" ht="12.75">
      <c r="B903" s="525"/>
      <c r="C903" s="526"/>
      <c r="G903" s="87"/>
    </row>
    <row r="904" spans="2:7" ht="12.75">
      <c r="B904" s="525"/>
      <c r="C904" s="526"/>
      <c r="G904" s="87"/>
    </row>
    <row r="905" spans="2:7" ht="12.75">
      <c r="B905" s="525"/>
      <c r="C905" s="526"/>
      <c r="G905" s="87"/>
    </row>
    <row r="906" spans="2:7" ht="12.75">
      <c r="B906" s="525"/>
      <c r="C906" s="526"/>
      <c r="G906" s="87"/>
    </row>
    <row r="907" spans="2:7" ht="12.75">
      <c r="B907" s="525"/>
      <c r="C907" s="526"/>
      <c r="G907" s="87"/>
    </row>
    <row r="908" spans="2:7" ht="12.75">
      <c r="B908" s="525"/>
      <c r="C908" s="526"/>
      <c r="G908" s="87"/>
    </row>
    <row r="909" spans="2:7" ht="12.75">
      <c r="B909" s="525"/>
      <c r="C909" s="526"/>
      <c r="G909" s="87"/>
    </row>
    <row r="910" spans="2:7" ht="12.75">
      <c r="B910" s="525"/>
      <c r="C910" s="526"/>
      <c r="G910" s="87"/>
    </row>
    <row r="911" spans="2:7" ht="12.75">
      <c r="B911" s="525"/>
      <c r="C911" s="526"/>
      <c r="G911" s="87"/>
    </row>
    <row r="912" spans="2:7" ht="12.75">
      <c r="B912" s="525"/>
      <c r="C912" s="526"/>
      <c r="G912" s="87"/>
    </row>
    <row r="913" ht="12.75">
      <c r="G913" s="87"/>
    </row>
    <row r="914" ht="12.75">
      <c r="G914" s="87"/>
    </row>
    <row r="915" ht="12.75">
      <c r="G915" s="87"/>
    </row>
    <row r="916" ht="12.75">
      <c r="G916" s="87"/>
    </row>
    <row r="917" ht="12.75">
      <c r="G917" s="87"/>
    </row>
    <row r="918" ht="12.75">
      <c r="G918" s="87"/>
    </row>
    <row r="919" ht="12.75">
      <c r="G919" s="87"/>
    </row>
    <row r="920" ht="12.75">
      <c r="G920" s="87"/>
    </row>
    <row r="921" ht="12.75">
      <c r="G921" s="87"/>
    </row>
    <row r="922" ht="12.75">
      <c r="G922" s="87"/>
    </row>
    <row r="923" ht="12.75">
      <c r="G923" s="87"/>
    </row>
    <row r="924" ht="12.75">
      <c r="G924" s="87"/>
    </row>
    <row r="925" ht="12.75">
      <c r="G925" s="87"/>
    </row>
    <row r="926" ht="12.75">
      <c r="G926" s="87"/>
    </row>
    <row r="927" ht="12.75">
      <c r="G927" s="87"/>
    </row>
    <row r="928" ht="12.75">
      <c r="G928" s="87"/>
    </row>
    <row r="929" ht="12.75">
      <c r="G929" s="87"/>
    </row>
    <row r="930" ht="12.75">
      <c r="G930" s="87"/>
    </row>
    <row r="931" ht="12.75">
      <c r="G931" s="87"/>
    </row>
    <row r="932" ht="12.75">
      <c r="G932" s="87"/>
    </row>
    <row r="933" ht="12.75">
      <c r="G933" s="87"/>
    </row>
    <row r="934" ht="12.75">
      <c r="G934" s="87"/>
    </row>
    <row r="935" ht="12.75">
      <c r="G935" s="87"/>
    </row>
    <row r="936" ht="12.75">
      <c r="G936" s="87"/>
    </row>
    <row r="937" ht="12.75">
      <c r="G937" s="87"/>
    </row>
    <row r="938" ht="12.75">
      <c r="G938" s="87"/>
    </row>
  </sheetData>
  <mergeCells count="5">
    <mergeCell ref="A3:G3"/>
    <mergeCell ref="A5:G5"/>
    <mergeCell ref="A6:G6"/>
    <mergeCell ref="A1:G1"/>
    <mergeCell ref="A2:G2"/>
  </mergeCells>
  <printOptions/>
  <pageMargins left="0.9448818897637796" right="0.41" top="0.7086614173228347" bottom="0.7874015748031497" header="0.11811023622047245" footer="0.31496062992125984"/>
  <pageSetup firstPageNumber="27" useFirstPageNumber="1" horizontalDpi="1200" verticalDpi="1200" orientation="portrait" paperSize="9" scale="80" r:id="rId2"/>
  <headerFooter alignWithMargins="0">
    <oddFooter>&amp;C&amp;P</oddFooter>
  </headerFooter>
  <rowBreaks count="1" manualBreakCount="1">
    <brk id="66" max="6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8"/>
  <dimension ref="A1:DB281"/>
  <sheetViews>
    <sheetView zoomScaleSheetLayoutView="100" workbookViewId="0" topLeftCell="A1">
      <selection activeCell="B13" sqref="B13"/>
    </sheetView>
  </sheetViews>
  <sheetFormatPr defaultColWidth="9.140625" defaultRowHeight="17.25" customHeight="1"/>
  <cols>
    <col min="1" max="1" width="9.00390625" style="529" customWidth="1"/>
    <col min="2" max="2" width="55.57421875" style="535" customWidth="1"/>
    <col min="3" max="3" width="13.7109375" style="535" customWidth="1"/>
    <col min="4" max="4" width="13.7109375" style="440" customWidth="1"/>
    <col min="5" max="106" width="9.140625" style="94" customWidth="1"/>
    <col min="107" max="16384" width="9.140625" style="108" customWidth="1"/>
  </cols>
  <sheetData>
    <row r="1" spans="1:32" ht="55.5" customHeight="1">
      <c r="A1" s="899"/>
      <c r="B1" s="899"/>
      <c r="C1" s="899"/>
      <c r="D1" s="899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</row>
    <row r="2" spans="1:106" ht="12.75" customHeight="1">
      <c r="A2" s="897" t="s">
        <v>359</v>
      </c>
      <c r="B2" s="897"/>
      <c r="C2" s="897"/>
      <c r="D2" s="897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166"/>
      <c r="DB2" s="166"/>
    </row>
    <row r="3" spans="1:4" s="166" customFormat="1" ht="25.5" customHeight="1">
      <c r="A3" s="896" t="s">
        <v>360</v>
      </c>
      <c r="B3" s="896"/>
      <c r="C3" s="896"/>
      <c r="D3" s="896"/>
    </row>
    <row r="4" spans="1:106" s="3" customFormat="1" ht="18.75" customHeight="1">
      <c r="A4" s="891" t="s">
        <v>1085</v>
      </c>
      <c r="B4" s="891"/>
      <c r="C4" s="891"/>
      <c r="D4" s="89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</row>
    <row r="5" spans="1:106" s="3" customFormat="1" ht="15.75" customHeight="1">
      <c r="A5" s="894" t="s">
        <v>362</v>
      </c>
      <c r="B5" s="894"/>
      <c r="C5" s="894"/>
      <c r="D5" s="894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</row>
    <row r="6" spans="1:106" s="5" customFormat="1" ht="12.75">
      <c r="A6" s="895" t="s">
        <v>363</v>
      </c>
      <c r="B6" s="895"/>
      <c r="C6" s="895"/>
      <c r="D6" s="895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</row>
    <row r="7" spans="1:106" s="5" customFormat="1" ht="12.75">
      <c r="A7" s="9" t="s">
        <v>364</v>
      </c>
      <c r="B7" s="10"/>
      <c r="C7" s="6"/>
      <c r="D7" s="304" t="s">
        <v>471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</row>
    <row r="8" spans="1:106" s="302" customFormat="1" ht="14.25" customHeight="1">
      <c r="A8" s="529"/>
      <c r="B8" s="530"/>
      <c r="C8" s="531"/>
      <c r="D8" s="532" t="s">
        <v>1086</v>
      </c>
      <c r="E8" s="533"/>
      <c r="F8" s="533"/>
      <c r="G8" s="533"/>
      <c r="H8" s="533"/>
      <c r="I8" s="533"/>
      <c r="J8" s="533"/>
      <c r="K8" s="533"/>
      <c r="L8" s="533"/>
      <c r="M8" s="533"/>
      <c r="N8" s="533"/>
      <c r="O8" s="533"/>
      <c r="P8" s="533"/>
      <c r="Q8" s="533"/>
      <c r="R8" s="533"/>
      <c r="S8" s="533"/>
      <c r="T8" s="533"/>
      <c r="U8" s="533"/>
      <c r="V8" s="533"/>
      <c r="W8" s="533"/>
      <c r="X8" s="533"/>
      <c r="Y8" s="533"/>
      <c r="Z8" s="533"/>
      <c r="AA8" s="533"/>
      <c r="AB8" s="533"/>
      <c r="AC8" s="533"/>
      <c r="AD8" s="533"/>
      <c r="AE8" s="533"/>
      <c r="AF8" s="533"/>
      <c r="AG8" s="533"/>
      <c r="AH8" s="533"/>
      <c r="AI8" s="533"/>
      <c r="AJ8" s="533"/>
      <c r="AK8" s="533"/>
      <c r="AL8" s="533"/>
      <c r="AM8" s="533"/>
      <c r="AN8" s="533"/>
      <c r="AO8" s="533"/>
      <c r="AP8" s="533"/>
      <c r="AQ8" s="533"/>
      <c r="AR8" s="533"/>
      <c r="AS8" s="533"/>
      <c r="AT8" s="533"/>
      <c r="AU8" s="533"/>
      <c r="AV8" s="533"/>
      <c r="AW8" s="533"/>
      <c r="AX8" s="533"/>
      <c r="AY8" s="533"/>
      <c r="AZ8" s="533"/>
      <c r="BA8" s="533"/>
      <c r="BB8" s="533"/>
      <c r="BC8" s="533"/>
      <c r="BD8" s="533"/>
      <c r="BE8" s="533"/>
      <c r="BF8" s="533"/>
      <c r="BG8" s="533"/>
      <c r="BH8" s="533"/>
      <c r="BI8" s="533"/>
      <c r="BJ8" s="533"/>
      <c r="BK8" s="533"/>
      <c r="BL8" s="533"/>
      <c r="BM8" s="533"/>
      <c r="BN8" s="533"/>
      <c r="BO8" s="533"/>
      <c r="BP8" s="533"/>
      <c r="BQ8" s="533"/>
      <c r="BR8" s="533"/>
      <c r="BS8" s="533"/>
      <c r="BT8" s="533"/>
      <c r="BU8" s="533"/>
      <c r="BV8" s="533"/>
      <c r="BW8" s="533"/>
      <c r="BX8" s="533"/>
      <c r="BY8" s="533"/>
      <c r="BZ8" s="533"/>
      <c r="CA8" s="533"/>
      <c r="CB8" s="533"/>
      <c r="CC8" s="533"/>
      <c r="CD8" s="533"/>
      <c r="CE8" s="533"/>
      <c r="CF8" s="533"/>
      <c r="CG8" s="533"/>
      <c r="CH8" s="533"/>
      <c r="CI8" s="533"/>
      <c r="CJ8" s="533"/>
      <c r="CK8" s="533"/>
      <c r="CL8" s="533"/>
      <c r="CM8" s="533"/>
      <c r="CN8" s="533"/>
      <c r="CO8" s="533"/>
      <c r="CP8" s="533"/>
      <c r="CQ8" s="533"/>
      <c r="CR8" s="533"/>
      <c r="CS8" s="533"/>
      <c r="CT8" s="533"/>
      <c r="CU8" s="533"/>
      <c r="CV8" s="533"/>
      <c r="CW8" s="533"/>
      <c r="CX8" s="533"/>
      <c r="CY8" s="533"/>
      <c r="CZ8" s="533"/>
      <c r="DA8" s="533"/>
      <c r="DB8" s="533"/>
    </row>
    <row r="9" spans="1:4" ht="18" customHeight="1">
      <c r="A9" s="534"/>
      <c r="D9" s="336" t="s">
        <v>393</v>
      </c>
    </row>
    <row r="10" spans="1:4" ht="51">
      <c r="A10" s="345" t="s">
        <v>963</v>
      </c>
      <c r="B10" s="109" t="s">
        <v>367</v>
      </c>
      <c r="C10" s="306" t="s">
        <v>1087</v>
      </c>
      <c r="D10" s="109" t="s">
        <v>398</v>
      </c>
    </row>
    <row r="11" spans="1:106" s="538" customFormat="1" ht="11.25">
      <c r="A11" s="536">
        <v>1</v>
      </c>
      <c r="B11" s="536">
        <v>2</v>
      </c>
      <c r="C11" s="449">
        <v>3</v>
      </c>
      <c r="D11" s="449">
        <v>4</v>
      </c>
      <c r="E11" s="537"/>
      <c r="F11" s="537"/>
      <c r="G11" s="537"/>
      <c r="H11" s="537"/>
      <c r="I11" s="537"/>
      <c r="J11" s="537"/>
      <c r="K11" s="537"/>
      <c r="L11" s="537"/>
      <c r="M11" s="537"/>
      <c r="N11" s="537"/>
      <c r="O11" s="537"/>
      <c r="P11" s="537"/>
      <c r="Q11" s="537"/>
      <c r="R11" s="537"/>
      <c r="S11" s="537"/>
      <c r="T11" s="537"/>
      <c r="U11" s="537"/>
      <c r="V11" s="537"/>
      <c r="W11" s="537"/>
      <c r="X11" s="537"/>
      <c r="Y11" s="537"/>
      <c r="Z11" s="537"/>
      <c r="AA11" s="537"/>
      <c r="AB11" s="537"/>
      <c r="AC11" s="537"/>
      <c r="AD11" s="537"/>
      <c r="AE11" s="537"/>
      <c r="AF11" s="537"/>
      <c r="AG11" s="537"/>
      <c r="AH11" s="537"/>
      <c r="AI11" s="537"/>
      <c r="AJ11" s="537"/>
      <c r="AK11" s="537"/>
      <c r="AL11" s="537"/>
      <c r="AM11" s="537"/>
      <c r="AN11" s="537"/>
      <c r="AO11" s="537"/>
      <c r="AP11" s="537"/>
      <c r="AQ11" s="537"/>
      <c r="AR11" s="537"/>
      <c r="AS11" s="537"/>
      <c r="AT11" s="537"/>
      <c r="AU11" s="537"/>
      <c r="AV11" s="537"/>
      <c r="AW11" s="537"/>
      <c r="AX11" s="537"/>
      <c r="AY11" s="537"/>
      <c r="AZ11" s="537"/>
      <c r="BA11" s="537"/>
      <c r="BB11" s="537"/>
      <c r="BC11" s="537"/>
      <c r="BD11" s="537"/>
      <c r="BE11" s="537"/>
      <c r="BF11" s="537"/>
      <c r="BG11" s="537"/>
      <c r="BH11" s="537"/>
      <c r="BI11" s="537"/>
      <c r="BJ11" s="537"/>
      <c r="BK11" s="537"/>
      <c r="BL11" s="537"/>
      <c r="BM11" s="537"/>
      <c r="BN11" s="537"/>
      <c r="BO11" s="537"/>
      <c r="BP11" s="537"/>
      <c r="BQ11" s="537"/>
      <c r="BR11" s="537"/>
      <c r="BS11" s="537"/>
      <c r="BT11" s="537"/>
      <c r="BU11" s="537"/>
      <c r="BV11" s="537"/>
      <c r="BW11" s="537"/>
      <c r="BX11" s="537"/>
      <c r="BY11" s="537"/>
      <c r="BZ11" s="537"/>
      <c r="CA11" s="537"/>
      <c r="CB11" s="537"/>
      <c r="CC11" s="537"/>
      <c r="CD11" s="537"/>
      <c r="CE11" s="537"/>
      <c r="CF11" s="537"/>
      <c r="CG11" s="537"/>
      <c r="CH11" s="537"/>
      <c r="CI11" s="537"/>
      <c r="CJ11" s="537"/>
      <c r="CK11" s="537"/>
      <c r="CL11" s="537"/>
      <c r="CM11" s="537"/>
      <c r="CN11" s="537"/>
      <c r="CO11" s="537"/>
      <c r="CP11" s="537"/>
      <c r="CQ11" s="537"/>
      <c r="CR11" s="537"/>
      <c r="CS11" s="537"/>
      <c r="CT11" s="537"/>
      <c r="CU11" s="537"/>
      <c r="CV11" s="537"/>
      <c r="CW11" s="537"/>
      <c r="CX11" s="537"/>
      <c r="CY11" s="537"/>
      <c r="CZ11" s="537"/>
      <c r="DA11" s="537"/>
      <c r="DB11" s="537"/>
    </row>
    <row r="12" spans="1:4" ht="12.75" customHeight="1">
      <c r="A12" s="539"/>
      <c r="B12" s="131" t="s">
        <v>1088</v>
      </c>
      <c r="C12" s="328">
        <v>313589</v>
      </c>
      <c r="D12" s="29">
        <v>313589</v>
      </c>
    </row>
    <row r="13" spans="1:4" ht="12.75" customHeight="1">
      <c r="A13" s="540" t="s">
        <v>1089</v>
      </c>
      <c r="B13" s="320" t="s">
        <v>1090</v>
      </c>
      <c r="C13" s="329">
        <v>2641</v>
      </c>
      <c r="D13" s="541">
        <v>2641</v>
      </c>
    </row>
    <row r="14" spans="1:4" ht="25.5" customHeight="1" hidden="1">
      <c r="A14" s="540" t="s">
        <v>1091</v>
      </c>
      <c r="B14" s="320" t="s">
        <v>1092</v>
      </c>
      <c r="C14" s="329">
        <v>0</v>
      </c>
      <c r="D14" s="541">
        <v>0</v>
      </c>
    </row>
    <row r="15" spans="1:4" ht="12.75" customHeight="1">
      <c r="A15" s="540" t="s">
        <v>1093</v>
      </c>
      <c r="B15" s="320" t="s">
        <v>1094</v>
      </c>
      <c r="C15" s="329">
        <v>94477</v>
      </c>
      <c r="D15" s="541">
        <v>94477</v>
      </c>
    </row>
    <row r="16" spans="1:4" ht="25.5" customHeight="1" hidden="1">
      <c r="A16" s="540" t="s">
        <v>1095</v>
      </c>
      <c r="B16" s="320" t="s">
        <v>1096</v>
      </c>
      <c r="C16" s="329">
        <v>0</v>
      </c>
      <c r="D16" s="541">
        <v>0</v>
      </c>
    </row>
    <row r="17" spans="1:4" ht="12.75" customHeight="1">
      <c r="A17" s="540" t="s">
        <v>1097</v>
      </c>
      <c r="B17" s="310" t="s">
        <v>1098</v>
      </c>
      <c r="C17" s="329">
        <v>206767</v>
      </c>
      <c r="D17" s="541">
        <v>206767</v>
      </c>
    </row>
    <row r="18" spans="1:4" ht="12.75" customHeight="1">
      <c r="A18" s="540" t="s">
        <v>1099</v>
      </c>
      <c r="B18" s="310" t="s">
        <v>1100</v>
      </c>
      <c r="C18" s="329">
        <v>9704</v>
      </c>
      <c r="D18" s="541">
        <v>9704</v>
      </c>
    </row>
    <row r="19" spans="1:4" ht="12.75" customHeight="1">
      <c r="A19" s="540"/>
      <c r="B19" s="310"/>
      <c r="C19" s="329"/>
      <c r="D19" s="541"/>
    </row>
    <row r="20" spans="1:4" ht="12.75" customHeight="1">
      <c r="A20" s="539"/>
      <c r="B20" s="311" t="s">
        <v>1101</v>
      </c>
      <c r="C20" s="202">
        <v>127572</v>
      </c>
      <c r="D20" s="29">
        <v>127572</v>
      </c>
    </row>
    <row r="21" spans="1:106" s="86" customFormat="1" ht="12.75" customHeight="1">
      <c r="A21" s="313" t="s">
        <v>757</v>
      </c>
      <c r="B21" s="315" t="s">
        <v>758</v>
      </c>
      <c r="C21" s="202">
        <v>125269</v>
      </c>
      <c r="D21" s="29">
        <v>125269</v>
      </c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</row>
    <row r="22" spans="1:106" s="543" customFormat="1" ht="12.75" customHeight="1">
      <c r="A22" s="315" t="s">
        <v>759</v>
      </c>
      <c r="B22" s="315" t="s">
        <v>760</v>
      </c>
      <c r="C22" s="202">
        <v>124951</v>
      </c>
      <c r="D22" s="29">
        <v>124951</v>
      </c>
      <c r="E22" s="542"/>
      <c r="F22" s="542"/>
      <c r="G22" s="542"/>
      <c r="H22" s="542"/>
      <c r="I22" s="542"/>
      <c r="J22" s="542"/>
      <c r="K22" s="542"/>
      <c r="L22" s="542"/>
      <c r="M22" s="542"/>
      <c r="N22" s="542"/>
      <c r="O22" s="542"/>
      <c r="P22" s="542"/>
      <c r="Q22" s="542"/>
      <c r="R22" s="542"/>
      <c r="S22" s="542"/>
      <c r="T22" s="542"/>
      <c r="U22" s="542"/>
      <c r="V22" s="542"/>
      <c r="W22" s="542"/>
      <c r="X22" s="542"/>
      <c r="Y22" s="542"/>
      <c r="Z22" s="542"/>
      <c r="AA22" s="542"/>
      <c r="AB22" s="542"/>
      <c r="AC22" s="542"/>
      <c r="AD22" s="542"/>
      <c r="AE22" s="542"/>
      <c r="AF22" s="542"/>
      <c r="AG22" s="542"/>
      <c r="AH22" s="542"/>
      <c r="AI22" s="542"/>
      <c r="AJ22" s="542"/>
      <c r="AK22" s="542"/>
      <c r="AL22" s="542"/>
      <c r="AM22" s="542"/>
      <c r="AN22" s="542"/>
      <c r="AO22" s="542"/>
      <c r="AP22" s="542"/>
      <c r="AQ22" s="542"/>
      <c r="AR22" s="542"/>
      <c r="AS22" s="542"/>
      <c r="AT22" s="542"/>
      <c r="AU22" s="542"/>
      <c r="AV22" s="542"/>
      <c r="AW22" s="542"/>
      <c r="AX22" s="542"/>
      <c r="AY22" s="542"/>
      <c r="AZ22" s="542"/>
      <c r="BA22" s="542"/>
      <c r="BB22" s="542"/>
      <c r="BC22" s="542"/>
      <c r="BD22" s="542"/>
      <c r="BE22" s="542"/>
      <c r="BF22" s="542"/>
      <c r="BG22" s="542"/>
      <c r="BH22" s="542"/>
      <c r="BI22" s="542"/>
      <c r="BJ22" s="542"/>
      <c r="BK22" s="542"/>
      <c r="BL22" s="542"/>
      <c r="BM22" s="542"/>
      <c r="BN22" s="542"/>
      <c r="BO22" s="542"/>
      <c r="BP22" s="542"/>
      <c r="BQ22" s="542"/>
      <c r="BR22" s="542"/>
      <c r="BS22" s="542"/>
      <c r="BT22" s="542"/>
      <c r="BU22" s="542"/>
      <c r="BV22" s="542"/>
      <c r="BW22" s="542"/>
      <c r="BX22" s="542"/>
      <c r="BY22" s="542"/>
      <c r="BZ22" s="542"/>
      <c r="CA22" s="542"/>
      <c r="CB22" s="542"/>
      <c r="CC22" s="542"/>
      <c r="CD22" s="542"/>
      <c r="CE22" s="542"/>
      <c r="CF22" s="542"/>
      <c r="CG22" s="542"/>
      <c r="CH22" s="542"/>
      <c r="CI22" s="542"/>
      <c r="CJ22" s="542"/>
      <c r="CK22" s="542"/>
      <c r="CL22" s="542"/>
      <c r="CM22" s="542"/>
      <c r="CN22" s="542"/>
      <c r="CO22" s="542"/>
      <c r="CP22" s="542"/>
      <c r="CQ22" s="542"/>
      <c r="CR22" s="542"/>
      <c r="CS22" s="542"/>
      <c r="CT22" s="542"/>
      <c r="CU22" s="542"/>
      <c r="CV22" s="542"/>
      <c r="CW22" s="542"/>
      <c r="CX22" s="542"/>
      <c r="CY22" s="542"/>
      <c r="CZ22" s="542"/>
      <c r="DA22" s="542"/>
      <c r="DB22" s="542"/>
    </row>
    <row r="23" spans="1:106" s="86" customFormat="1" ht="12.75" customHeight="1">
      <c r="A23" s="364">
        <v>1000</v>
      </c>
      <c r="B23" s="317" t="s">
        <v>761</v>
      </c>
      <c r="C23" s="356">
        <v>39429</v>
      </c>
      <c r="D23" s="541">
        <v>39429</v>
      </c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</row>
    <row r="24" spans="1:106" s="86" customFormat="1" ht="12.75" customHeight="1">
      <c r="A24" s="321">
        <v>1100</v>
      </c>
      <c r="B24" s="317" t="s">
        <v>762</v>
      </c>
      <c r="C24" s="356">
        <v>32594</v>
      </c>
      <c r="D24" s="541">
        <v>32594</v>
      </c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</row>
    <row r="25" spans="1:106" s="86" customFormat="1" ht="25.5" customHeight="1">
      <c r="A25" s="321">
        <v>1200</v>
      </c>
      <c r="B25" s="544" t="s">
        <v>1102</v>
      </c>
      <c r="C25" s="356">
        <v>6835</v>
      </c>
      <c r="D25" s="541">
        <v>6835</v>
      </c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</row>
    <row r="26" spans="1:106" s="86" customFormat="1" ht="12.75" customHeight="1">
      <c r="A26" s="364">
        <v>2000</v>
      </c>
      <c r="B26" s="317" t="s">
        <v>764</v>
      </c>
      <c r="C26" s="356">
        <v>85522</v>
      </c>
      <c r="D26" s="541">
        <v>85522</v>
      </c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</row>
    <row r="27" spans="1:106" s="86" customFormat="1" ht="12.75" customHeight="1">
      <c r="A27" s="321">
        <v>2100</v>
      </c>
      <c r="B27" s="317" t="s">
        <v>765</v>
      </c>
      <c r="C27" s="356">
        <v>20464</v>
      </c>
      <c r="D27" s="541">
        <v>20464</v>
      </c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</row>
    <row r="28" spans="1:106" s="86" customFormat="1" ht="12.75" customHeight="1">
      <c r="A28" s="321">
        <v>2200</v>
      </c>
      <c r="B28" s="317" t="s">
        <v>766</v>
      </c>
      <c r="C28" s="356">
        <v>49672</v>
      </c>
      <c r="D28" s="541">
        <v>49672</v>
      </c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</row>
    <row r="29" spans="1:106" s="86" customFormat="1" ht="25.5" customHeight="1">
      <c r="A29" s="321">
        <v>2300</v>
      </c>
      <c r="B29" s="318" t="s">
        <v>1103</v>
      </c>
      <c r="C29" s="356">
        <v>14836</v>
      </c>
      <c r="D29" s="541">
        <v>14836</v>
      </c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</row>
    <row r="30" spans="1:106" s="86" customFormat="1" ht="12.75" customHeight="1" hidden="1">
      <c r="A30" s="321">
        <v>2400</v>
      </c>
      <c r="B30" s="317" t="s">
        <v>972</v>
      </c>
      <c r="C30" s="356">
        <v>0</v>
      </c>
      <c r="D30" s="541">
        <v>0</v>
      </c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</row>
    <row r="31" spans="1:106" s="86" customFormat="1" ht="12.75" customHeight="1" hidden="1">
      <c r="A31" s="321">
        <v>2500</v>
      </c>
      <c r="B31" s="317" t="s">
        <v>769</v>
      </c>
      <c r="C31" s="356">
        <v>0</v>
      </c>
      <c r="D31" s="541">
        <v>0</v>
      </c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</row>
    <row r="32" spans="1:106" s="86" customFormat="1" ht="52.5" customHeight="1" hidden="1">
      <c r="A32" s="321">
        <v>2600</v>
      </c>
      <c r="B32" s="310" t="s">
        <v>973</v>
      </c>
      <c r="C32" s="356">
        <v>0</v>
      </c>
      <c r="D32" s="541">
        <v>0</v>
      </c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</row>
    <row r="33" spans="1:106" s="86" customFormat="1" ht="24" customHeight="1" hidden="1">
      <c r="A33" s="321">
        <v>2700</v>
      </c>
      <c r="B33" s="310" t="s">
        <v>974</v>
      </c>
      <c r="C33" s="356">
        <v>0</v>
      </c>
      <c r="D33" s="541">
        <v>0</v>
      </c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</row>
    <row r="34" spans="1:106" s="86" customFormat="1" ht="13.5" customHeight="1">
      <c r="A34" s="321">
        <v>2400</v>
      </c>
      <c r="B34" s="317" t="s">
        <v>972</v>
      </c>
      <c r="C34" s="356">
        <v>0</v>
      </c>
      <c r="D34" s="541">
        <v>0</v>
      </c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</row>
    <row r="35" spans="1:106" s="86" customFormat="1" ht="15.75" customHeight="1">
      <c r="A35" s="321">
        <v>2500</v>
      </c>
      <c r="B35" s="317" t="s">
        <v>769</v>
      </c>
      <c r="C35" s="356">
        <v>50</v>
      </c>
      <c r="D35" s="541">
        <v>50</v>
      </c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</row>
    <row r="36" spans="1:106" s="86" customFormat="1" ht="24" customHeight="1">
      <c r="A36" s="321">
        <v>2800</v>
      </c>
      <c r="B36" s="310" t="s">
        <v>1104</v>
      </c>
      <c r="C36" s="356">
        <v>500</v>
      </c>
      <c r="D36" s="541">
        <v>500</v>
      </c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</row>
    <row r="37" spans="1:106" s="543" customFormat="1" ht="12.75" customHeight="1">
      <c r="A37" s="361" t="s">
        <v>778</v>
      </c>
      <c r="B37" s="308" t="s">
        <v>779</v>
      </c>
      <c r="C37" s="202">
        <v>318</v>
      </c>
      <c r="D37" s="29">
        <v>318</v>
      </c>
      <c r="E37" s="542"/>
      <c r="F37" s="542"/>
      <c r="G37" s="542"/>
      <c r="H37" s="542"/>
      <c r="I37" s="542"/>
      <c r="J37" s="542"/>
      <c r="K37" s="542"/>
      <c r="L37" s="542"/>
      <c r="M37" s="542"/>
      <c r="N37" s="542"/>
      <c r="O37" s="542"/>
      <c r="P37" s="542"/>
      <c r="Q37" s="542"/>
      <c r="R37" s="542"/>
      <c r="S37" s="542"/>
      <c r="T37" s="542"/>
      <c r="U37" s="542"/>
      <c r="V37" s="542"/>
      <c r="W37" s="542"/>
      <c r="X37" s="542"/>
      <c r="Y37" s="542"/>
      <c r="Z37" s="542"/>
      <c r="AA37" s="542"/>
      <c r="AB37" s="542"/>
      <c r="AC37" s="542"/>
      <c r="AD37" s="542"/>
      <c r="AE37" s="542"/>
      <c r="AF37" s="542"/>
      <c r="AG37" s="542"/>
      <c r="AH37" s="542"/>
      <c r="AI37" s="542"/>
      <c r="AJ37" s="542"/>
      <c r="AK37" s="542"/>
      <c r="AL37" s="542"/>
      <c r="AM37" s="542"/>
      <c r="AN37" s="542"/>
      <c r="AO37" s="542"/>
      <c r="AP37" s="542"/>
      <c r="AQ37" s="542"/>
      <c r="AR37" s="542"/>
      <c r="AS37" s="542"/>
      <c r="AT37" s="542"/>
      <c r="AU37" s="542"/>
      <c r="AV37" s="542"/>
      <c r="AW37" s="542"/>
      <c r="AX37" s="542"/>
      <c r="AY37" s="542"/>
      <c r="AZ37" s="542"/>
      <c r="BA37" s="542"/>
      <c r="BB37" s="542"/>
      <c r="BC37" s="542"/>
      <c r="BD37" s="542"/>
      <c r="BE37" s="542"/>
      <c r="BF37" s="542"/>
      <c r="BG37" s="542"/>
      <c r="BH37" s="542"/>
      <c r="BI37" s="542"/>
      <c r="BJ37" s="542"/>
      <c r="BK37" s="542"/>
      <c r="BL37" s="542"/>
      <c r="BM37" s="542"/>
      <c r="BN37" s="542"/>
      <c r="BO37" s="542"/>
      <c r="BP37" s="542"/>
      <c r="BQ37" s="542"/>
      <c r="BR37" s="542"/>
      <c r="BS37" s="542"/>
      <c r="BT37" s="542"/>
      <c r="BU37" s="542"/>
      <c r="BV37" s="542"/>
      <c r="BW37" s="542"/>
      <c r="BX37" s="542"/>
      <c r="BY37" s="542"/>
      <c r="BZ37" s="542"/>
      <c r="CA37" s="542"/>
      <c r="CB37" s="542"/>
      <c r="CC37" s="542"/>
      <c r="CD37" s="542"/>
      <c r="CE37" s="542"/>
      <c r="CF37" s="542"/>
      <c r="CG37" s="542"/>
      <c r="CH37" s="542"/>
      <c r="CI37" s="542"/>
      <c r="CJ37" s="542"/>
      <c r="CK37" s="542"/>
      <c r="CL37" s="542"/>
      <c r="CM37" s="542"/>
      <c r="CN37" s="542"/>
      <c r="CO37" s="542"/>
      <c r="CP37" s="542"/>
      <c r="CQ37" s="542"/>
      <c r="CR37" s="542"/>
      <c r="CS37" s="542"/>
      <c r="CT37" s="542"/>
      <c r="CU37" s="542"/>
      <c r="CV37" s="542"/>
      <c r="CW37" s="542"/>
      <c r="CX37" s="542"/>
      <c r="CY37" s="542"/>
      <c r="CZ37" s="542"/>
      <c r="DA37" s="542"/>
      <c r="DB37" s="542"/>
    </row>
    <row r="38" spans="1:106" s="86" customFormat="1" ht="12.75" customHeight="1" hidden="1">
      <c r="A38" s="364">
        <v>3000</v>
      </c>
      <c r="B38" s="317" t="s">
        <v>780</v>
      </c>
      <c r="C38" s="356">
        <v>0</v>
      </c>
      <c r="D38" s="541">
        <v>0</v>
      </c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</row>
    <row r="39" spans="1:4" s="86" customFormat="1" ht="25.5" customHeight="1" hidden="1">
      <c r="A39" s="321">
        <v>3200</v>
      </c>
      <c r="B39" s="310" t="s">
        <v>782</v>
      </c>
      <c r="C39" s="356">
        <v>0</v>
      </c>
      <c r="D39" s="541">
        <v>0</v>
      </c>
    </row>
    <row r="40" spans="1:106" s="86" customFormat="1" ht="12.75" customHeight="1" hidden="1">
      <c r="A40" s="321">
        <v>3400</v>
      </c>
      <c r="B40" s="317" t="s">
        <v>977</v>
      </c>
      <c r="C40" s="356">
        <v>0</v>
      </c>
      <c r="D40" s="541">
        <v>0</v>
      </c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</row>
    <row r="41" spans="1:106" s="86" customFormat="1" ht="12.75" customHeight="1" hidden="1">
      <c r="A41" s="321">
        <v>3900</v>
      </c>
      <c r="B41" s="317" t="s">
        <v>978</v>
      </c>
      <c r="C41" s="356">
        <v>0</v>
      </c>
      <c r="D41" s="541">
        <v>0</v>
      </c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</row>
    <row r="42" spans="1:106" s="86" customFormat="1" ht="12.75" customHeight="1">
      <c r="A42" s="364">
        <v>6000</v>
      </c>
      <c r="B42" s="317" t="s">
        <v>787</v>
      </c>
      <c r="C42" s="356">
        <v>318</v>
      </c>
      <c r="D42" s="541">
        <v>318</v>
      </c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</row>
    <row r="43" spans="1:106" s="86" customFormat="1" ht="12.75" customHeight="1">
      <c r="A43" s="321">
        <v>6200</v>
      </c>
      <c r="B43" s="317" t="s">
        <v>979</v>
      </c>
      <c r="C43" s="356">
        <v>318</v>
      </c>
      <c r="D43" s="541">
        <v>318</v>
      </c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</row>
    <row r="44" spans="1:106" s="86" customFormat="1" ht="12.75" customHeight="1" hidden="1">
      <c r="A44" s="321">
        <v>6400</v>
      </c>
      <c r="B44" s="317" t="s">
        <v>985</v>
      </c>
      <c r="C44" s="356">
        <v>0</v>
      </c>
      <c r="D44" s="541">
        <v>0</v>
      </c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</row>
    <row r="45" spans="1:106" s="86" customFormat="1" ht="38.25" customHeight="1" hidden="1">
      <c r="A45" s="315">
        <v>1.4</v>
      </c>
      <c r="B45" s="134" t="s">
        <v>1105</v>
      </c>
      <c r="C45" s="356">
        <v>0</v>
      </c>
      <c r="D45" s="541">
        <v>0</v>
      </c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</row>
    <row r="46" spans="1:106" s="86" customFormat="1" ht="12.75" customHeight="1" hidden="1">
      <c r="A46" s="321">
        <v>7600</v>
      </c>
      <c r="B46" s="317" t="s">
        <v>1106</v>
      </c>
      <c r="C46" s="356">
        <v>0</v>
      </c>
      <c r="D46" s="541">
        <v>0</v>
      </c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</row>
    <row r="47" spans="1:106" s="86" customFormat="1" ht="12.75" customHeight="1">
      <c r="A47" s="313" t="s">
        <v>800</v>
      </c>
      <c r="B47" s="308" t="s">
        <v>801</v>
      </c>
      <c r="C47" s="202">
        <v>2303</v>
      </c>
      <c r="D47" s="29">
        <v>2303</v>
      </c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</row>
    <row r="48" spans="1:106" s="543" customFormat="1" ht="12.75" customHeight="1">
      <c r="A48" s="315" t="s">
        <v>802</v>
      </c>
      <c r="B48" s="315" t="s">
        <v>1107</v>
      </c>
      <c r="C48" s="202">
        <v>2303</v>
      </c>
      <c r="D48" s="29">
        <v>2303</v>
      </c>
      <c r="E48" s="542"/>
      <c r="F48" s="542"/>
      <c r="G48" s="542"/>
      <c r="H48" s="542"/>
      <c r="I48" s="542"/>
      <c r="J48" s="542"/>
      <c r="K48" s="542"/>
      <c r="L48" s="542"/>
      <c r="M48" s="542"/>
      <c r="N48" s="542"/>
      <c r="O48" s="542"/>
      <c r="P48" s="542"/>
      <c r="Q48" s="542"/>
      <c r="R48" s="542"/>
      <c r="S48" s="542"/>
      <c r="T48" s="542"/>
      <c r="U48" s="542"/>
      <c r="V48" s="542"/>
      <c r="W48" s="542"/>
      <c r="X48" s="542"/>
      <c r="Y48" s="542"/>
      <c r="Z48" s="542"/>
      <c r="AA48" s="542"/>
      <c r="AB48" s="542"/>
      <c r="AC48" s="542"/>
      <c r="AD48" s="542"/>
      <c r="AE48" s="542"/>
      <c r="AF48" s="542"/>
      <c r="AG48" s="542"/>
      <c r="AH48" s="542"/>
      <c r="AI48" s="542"/>
      <c r="AJ48" s="542"/>
      <c r="AK48" s="542"/>
      <c r="AL48" s="542"/>
      <c r="AM48" s="542"/>
      <c r="AN48" s="542"/>
      <c r="AO48" s="542"/>
      <c r="AP48" s="542"/>
      <c r="AQ48" s="542"/>
      <c r="AR48" s="542"/>
      <c r="AS48" s="542"/>
      <c r="AT48" s="542"/>
      <c r="AU48" s="542"/>
      <c r="AV48" s="542"/>
      <c r="AW48" s="542"/>
      <c r="AX48" s="542"/>
      <c r="AY48" s="542"/>
      <c r="AZ48" s="542"/>
      <c r="BA48" s="542"/>
      <c r="BB48" s="542"/>
      <c r="BC48" s="542"/>
      <c r="BD48" s="542"/>
      <c r="BE48" s="542"/>
      <c r="BF48" s="542"/>
      <c r="BG48" s="542"/>
      <c r="BH48" s="542"/>
      <c r="BI48" s="542"/>
      <c r="BJ48" s="542"/>
      <c r="BK48" s="542"/>
      <c r="BL48" s="542"/>
      <c r="BM48" s="542"/>
      <c r="BN48" s="542"/>
      <c r="BO48" s="542"/>
      <c r="BP48" s="542"/>
      <c r="BQ48" s="542"/>
      <c r="BR48" s="542"/>
      <c r="BS48" s="542"/>
      <c r="BT48" s="542"/>
      <c r="BU48" s="542"/>
      <c r="BV48" s="542"/>
      <c r="BW48" s="542"/>
      <c r="BX48" s="542"/>
      <c r="BY48" s="542"/>
      <c r="BZ48" s="542"/>
      <c r="CA48" s="542"/>
      <c r="CB48" s="542"/>
      <c r="CC48" s="542"/>
      <c r="CD48" s="542"/>
      <c r="CE48" s="542"/>
      <c r="CF48" s="542"/>
      <c r="CG48" s="542"/>
      <c r="CH48" s="542"/>
      <c r="CI48" s="542"/>
      <c r="CJ48" s="542"/>
      <c r="CK48" s="542"/>
      <c r="CL48" s="542"/>
      <c r="CM48" s="542"/>
      <c r="CN48" s="542"/>
      <c r="CO48" s="542"/>
      <c r="CP48" s="542"/>
      <c r="CQ48" s="542"/>
      <c r="CR48" s="542"/>
      <c r="CS48" s="542"/>
      <c r="CT48" s="542"/>
      <c r="CU48" s="542"/>
      <c r="CV48" s="542"/>
      <c r="CW48" s="542"/>
      <c r="CX48" s="542"/>
      <c r="CY48" s="542"/>
      <c r="CZ48" s="542"/>
      <c r="DA48" s="542"/>
      <c r="DB48" s="542"/>
    </row>
    <row r="49" spans="1:106" s="86" customFormat="1" ht="12.75" customHeight="1">
      <c r="A49" s="321">
        <v>5100</v>
      </c>
      <c r="B49" s="317" t="s">
        <v>804</v>
      </c>
      <c r="C49" s="356">
        <v>302</v>
      </c>
      <c r="D49" s="541">
        <v>302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</row>
    <row r="50" spans="1:106" s="86" customFormat="1" ht="12.75" customHeight="1">
      <c r="A50" s="321">
        <v>5200</v>
      </c>
      <c r="B50" s="317" t="s">
        <v>805</v>
      </c>
      <c r="C50" s="356">
        <v>2001</v>
      </c>
      <c r="D50" s="541">
        <v>2001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</row>
    <row r="51" spans="1:106" s="86" customFormat="1" ht="39.75" customHeight="1" hidden="1">
      <c r="A51" s="321">
        <v>5800</v>
      </c>
      <c r="B51" s="310" t="s">
        <v>986</v>
      </c>
      <c r="C51" s="356">
        <v>0</v>
      </c>
      <c r="D51" s="541">
        <v>0</v>
      </c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</row>
    <row r="52" spans="1:106" s="86" customFormat="1" ht="12.75" customHeight="1">
      <c r="A52" s="322"/>
      <c r="B52" s="315" t="s">
        <v>378</v>
      </c>
      <c r="C52" s="202">
        <v>186017</v>
      </c>
      <c r="D52" s="29">
        <v>186017</v>
      </c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</row>
    <row r="53" spans="1:106" s="86" customFormat="1" ht="12.75" customHeight="1">
      <c r="A53" s="354"/>
      <c r="B53" s="315" t="s">
        <v>379</v>
      </c>
      <c r="C53" s="202">
        <v>-186017</v>
      </c>
      <c r="D53" s="29">
        <v>-186017</v>
      </c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</row>
    <row r="54" spans="1:106" s="86" customFormat="1" ht="12.75" customHeight="1">
      <c r="A54" s="323" t="s">
        <v>1108</v>
      </c>
      <c r="B54" s="128" t="s">
        <v>498</v>
      </c>
      <c r="C54" s="356">
        <v>-186017</v>
      </c>
      <c r="D54" s="541">
        <v>-186017</v>
      </c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</row>
    <row r="55" spans="1:106" s="86" customFormat="1" ht="12.75" customHeight="1">
      <c r="A55" s="323"/>
      <c r="B55" s="128"/>
      <c r="C55" s="356"/>
      <c r="D55" s="541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6"/>
      <c r="CL55" s="96"/>
      <c r="CM55" s="96"/>
      <c r="CN55" s="96"/>
      <c r="CO55" s="96"/>
      <c r="CP55" s="96"/>
      <c r="CQ55" s="96"/>
      <c r="CR55" s="96"/>
      <c r="CS55" s="96"/>
      <c r="CT55" s="96"/>
      <c r="CU55" s="96"/>
      <c r="CV55" s="96"/>
      <c r="CW55" s="96"/>
      <c r="CX55" s="96"/>
      <c r="CY55" s="96"/>
      <c r="CZ55" s="96"/>
      <c r="DA55" s="96"/>
      <c r="DB55" s="96"/>
    </row>
    <row r="56" spans="1:4" ht="12.75" customHeight="1">
      <c r="A56" s="539"/>
      <c r="B56" s="311" t="s">
        <v>820</v>
      </c>
      <c r="C56" s="202">
        <v>127572</v>
      </c>
      <c r="D56" s="202">
        <v>127572</v>
      </c>
    </row>
    <row r="57" spans="1:4" ht="12.75">
      <c r="A57" s="545" t="s">
        <v>821</v>
      </c>
      <c r="B57" s="189" t="s">
        <v>822</v>
      </c>
      <c r="C57" s="358">
        <v>24717</v>
      </c>
      <c r="D57" s="541">
        <v>24717</v>
      </c>
    </row>
    <row r="58" spans="1:7" s="324" customFormat="1" ht="12.75" hidden="1">
      <c r="A58" s="545" t="s">
        <v>823</v>
      </c>
      <c r="B58" s="546" t="s">
        <v>824</v>
      </c>
      <c r="C58" s="358"/>
      <c r="D58" s="541">
        <v>0</v>
      </c>
      <c r="E58" s="94"/>
      <c r="F58" s="94"/>
      <c r="G58" s="94"/>
    </row>
    <row r="59" spans="1:106" s="325" customFormat="1" ht="12.75">
      <c r="A59" s="545" t="s">
        <v>825</v>
      </c>
      <c r="B59" s="210" t="s">
        <v>826</v>
      </c>
      <c r="C59" s="358">
        <v>4043</v>
      </c>
      <c r="D59" s="541">
        <v>4043</v>
      </c>
      <c r="E59" s="94"/>
      <c r="F59" s="94"/>
      <c r="G59" s="94"/>
      <c r="H59" s="324"/>
      <c r="I59" s="324"/>
      <c r="J59" s="324"/>
      <c r="K59" s="324"/>
      <c r="L59" s="324"/>
      <c r="M59" s="324"/>
      <c r="N59" s="324"/>
      <c r="O59" s="324"/>
      <c r="P59" s="324"/>
      <c r="Q59" s="324"/>
      <c r="R59" s="324"/>
      <c r="S59" s="324"/>
      <c r="T59" s="324"/>
      <c r="U59" s="324"/>
      <c r="V59" s="324"/>
      <c r="W59" s="324"/>
      <c r="X59" s="324"/>
      <c r="Y59" s="324"/>
      <c r="Z59" s="324"/>
      <c r="AA59" s="324"/>
      <c r="AB59" s="324"/>
      <c r="AC59" s="324"/>
      <c r="AD59" s="324"/>
      <c r="AE59" s="324"/>
      <c r="AF59" s="324"/>
      <c r="AG59" s="324"/>
      <c r="AH59" s="324"/>
      <c r="AI59" s="324"/>
      <c r="AJ59" s="324"/>
      <c r="AK59" s="324"/>
      <c r="AL59" s="324"/>
      <c r="AM59" s="324"/>
      <c r="AN59" s="324"/>
      <c r="AO59" s="324"/>
      <c r="AP59" s="324"/>
      <c r="AQ59" s="324"/>
      <c r="AR59" s="324"/>
      <c r="AS59" s="324"/>
      <c r="AT59" s="324"/>
      <c r="AU59" s="324"/>
      <c r="AV59" s="324"/>
      <c r="AW59" s="324"/>
      <c r="AX59" s="324"/>
      <c r="AY59" s="324"/>
      <c r="AZ59" s="324"/>
      <c r="BA59" s="324"/>
      <c r="BB59" s="324"/>
      <c r="BC59" s="324"/>
      <c r="BD59" s="324"/>
      <c r="BE59" s="324"/>
      <c r="BF59" s="324"/>
      <c r="BG59" s="324"/>
      <c r="BH59" s="324"/>
      <c r="BI59" s="324"/>
      <c r="BJ59" s="324"/>
      <c r="BK59" s="324"/>
      <c r="BL59" s="324"/>
      <c r="BM59" s="324"/>
      <c r="BN59" s="324"/>
      <c r="BO59" s="324"/>
      <c r="BP59" s="324"/>
      <c r="BQ59" s="324"/>
      <c r="BR59" s="324"/>
      <c r="BS59" s="324"/>
      <c r="BT59" s="324"/>
      <c r="BU59" s="324"/>
      <c r="BV59" s="324"/>
      <c r="BW59" s="547"/>
      <c r="BX59" s="547"/>
      <c r="BY59" s="547"/>
      <c r="BZ59" s="547"/>
      <c r="CA59" s="547"/>
      <c r="CB59" s="547"/>
      <c r="CC59" s="547"/>
      <c r="CD59" s="547"/>
      <c r="CE59" s="547"/>
      <c r="CF59" s="547"/>
      <c r="CG59" s="547"/>
      <c r="CH59" s="547"/>
      <c r="CI59" s="547"/>
      <c r="CJ59" s="547"/>
      <c r="CK59" s="547"/>
      <c r="CL59" s="547"/>
      <c r="CM59" s="547"/>
      <c r="CN59" s="547"/>
      <c r="CO59" s="547"/>
      <c r="CP59" s="547"/>
      <c r="CQ59" s="547"/>
      <c r="CR59" s="547"/>
      <c r="CS59" s="547"/>
      <c r="CT59" s="547"/>
      <c r="CU59" s="547"/>
      <c r="CV59" s="547"/>
      <c r="CW59" s="547"/>
      <c r="CX59" s="547"/>
      <c r="CY59" s="547"/>
      <c r="CZ59" s="547"/>
      <c r="DA59" s="547"/>
      <c r="DB59" s="547"/>
    </row>
    <row r="60" spans="1:106" s="325" customFormat="1" ht="12.75">
      <c r="A60" s="545" t="s">
        <v>827</v>
      </c>
      <c r="B60" s="546" t="s">
        <v>828</v>
      </c>
      <c r="C60" s="358">
        <v>15339</v>
      </c>
      <c r="D60" s="541">
        <v>15339</v>
      </c>
      <c r="E60" s="94"/>
      <c r="F60" s="94"/>
      <c r="G60" s="94"/>
      <c r="H60" s="324"/>
      <c r="I60" s="324"/>
      <c r="J60" s="324"/>
      <c r="K60" s="324"/>
      <c r="L60" s="324"/>
      <c r="M60" s="324"/>
      <c r="N60" s="324"/>
      <c r="O60" s="324"/>
      <c r="P60" s="324"/>
      <c r="Q60" s="324"/>
      <c r="R60" s="324"/>
      <c r="S60" s="324"/>
      <c r="T60" s="324"/>
      <c r="U60" s="324"/>
      <c r="V60" s="324"/>
      <c r="W60" s="324"/>
      <c r="X60" s="324"/>
      <c r="Y60" s="324"/>
      <c r="Z60" s="324"/>
      <c r="AA60" s="324"/>
      <c r="AB60" s="324"/>
      <c r="AC60" s="324"/>
      <c r="AD60" s="324"/>
      <c r="AE60" s="324"/>
      <c r="AF60" s="324"/>
      <c r="AG60" s="324"/>
      <c r="AH60" s="324"/>
      <c r="AI60" s="324"/>
      <c r="AJ60" s="324"/>
      <c r="AK60" s="324"/>
      <c r="AL60" s="324"/>
      <c r="AM60" s="324"/>
      <c r="AN60" s="324"/>
      <c r="AO60" s="324"/>
      <c r="AP60" s="324"/>
      <c r="AQ60" s="324"/>
      <c r="AR60" s="324"/>
      <c r="AS60" s="324"/>
      <c r="AT60" s="324"/>
      <c r="AU60" s="324"/>
      <c r="AV60" s="324"/>
      <c r="AW60" s="324"/>
      <c r="AX60" s="324"/>
      <c r="AY60" s="324"/>
      <c r="AZ60" s="324"/>
      <c r="BA60" s="324"/>
      <c r="BB60" s="324"/>
      <c r="BC60" s="324"/>
      <c r="BD60" s="324"/>
      <c r="BE60" s="324"/>
      <c r="BF60" s="324"/>
      <c r="BG60" s="324"/>
      <c r="BH60" s="324"/>
      <c r="BI60" s="324"/>
      <c r="BJ60" s="324"/>
      <c r="BK60" s="324"/>
      <c r="BL60" s="324"/>
      <c r="BM60" s="324"/>
      <c r="BN60" s="324"/>
      <c r="BO60" s="324"/>
      <c r="BP60" s="324"/>
      <c r="BQ60" s="324"/>
      <c r="BR60" s="324"/>
      <c r="BS60" s="324"/>
      <c r="BT60" s="324"/>
      <c r="BU60" s="324"/>
      <c r="BV60" s="324"/>
      <c r="BW60" s="547"/>
      <c r="BX60" s="547"/>
      <c r="BY60" s="547"/>
      <c r="BZ60" s="547"/>
      <c r="CA60" s="547"/>
      <c r="CB60" s="547"/>
      <c r="CC60" s="547"/>
      <c r="CD60" s="547"/>
      <c r="CE60" s="547"/>
      <c r="CF60" s="547"/>
      <c r="CG60" s="547"/>
      <c r="CH60" s="547"/>
      <c r="CI60" s="547"/>
      <c r="CJ60" s="547"/>
      <c r="CK60" s="547"/>
      <c r="CL60" s="547"/>
      <c r="CM60" s="547"/>
      <c r="CN60" s="547"/>
      <c r="CO60" s="547"/>
      <c r="CP60" s="547"/>
      <c r="CQ60" s="547"/>
      <c r="CR60" s="547"/>
      <c r="CS60" s="547"/>
      <c r="CT60" s="547"/>
      <c r="CU60" s="547"/>
      <c r="CV60" s="547"/>
      <c r="CW60" s="547"/>
      <c r="CX60" s="547"/>
      <c r="CY60" s="547"/>
      <c r="CZ60" s="547"/>
      <c r="DA60" s="547"/>
      <c r="DB60" s="547"/>
    </row>
    <row r="61" spans="1:106" s="325" customFormat="1" ht="12.75">
      <c r="A61" s="545" t="s">
        <v>829</v>
      </c>
      <c r="B61" s="546" t="s">
        <v>830</v>
      </c>
      <c r="C61" s="358">
        <v>7127</v>
      </c>
      <c r="D61" s="541">
        <v>7127</v>
      </c>
      <c r="E61" s="94"/>
      <c r="F61" s="94"/>
      <c r="G61" s="94"/>
      <c r="H61" s="324"/>
      <c r="I61" s="324"/>
      <c r="J61" s="324"/>
      <c r="K61" s="324"/>
      <c r="L61" s="324"/>
      <c r="M61" s="324"/>
      <c r="N61" s="324"/>
      <c r="O61" s="324"/>
      <c r="P61" s="324"/>
      <c r="Q61" s="324"/>
      <c r="R61" s="324"/>
      <c r="S61" s="324"/>
      <c r="T61" s="324"/>
      <c r="U61" s="324"/>
      <c r="V61" s="324"/>
      <c r="W61" s="324"/>
      <c r="X61" s="324"/>
      <c r="Y61" s="324"/>
      <c r="Z61" s="324"/>
      <c r="AA61" s="324"/>
      <c r="AB61" s="324"/>
      <c r="AC61" s="324"/>
      <c r="AD61" s="324"/>
      <c r="AE61" s="324"/>
      <c r="AF61" s="324"/>
      <c r="AG61" s="324"/>
      <c r="AH61" s="324"/>
      <c r="AI61" s="324"/>
      <c r="AJ61" s="324"/>
      <c r="AK61" s="324"/>
      <c r="AL61" s="324"/>
      <c r="AM61" s="324"/>
      <c r="AN61" s="324"/>
      <c r="AO61" s="324"/>
      <c r="AP61" s="324"/>
      <c r="AQ61" s="324"/>
      <c r="AR61" s="324"/>
      <c r="AS61" s="324"/>
      <c r="AT61" s="324"/>
      <c r="AU61" s="324"/>
      <c r="AV61" s="324"/>
      <c r="AW61" s="324"/>
      <c r="AX61" s="324"/>
      <c r="AY61" s="324"/>
      <c r="AZ61" s="324"/>
      <c r="BA61" s="324"/>
      <c r="BB61" s="324"/>
      <c r="BC61" s="324"/>
      <c r="BD61" s="324"/>
      <c r="BE61" s="324"/>
      <c r="BF61" s="324"/>
      <c r="BG61" s="324"/>
      <c r="BH61" s="324"/>
      <c r="BI61" s="324"/>
      <c r="BJ61" s="324"/>
      <c r="BK61" s="324"/>
      <c r="BL61" s="324"/>
      <c r="BM61" s="324"/>
      <c r="BN61" s="324"/>
      <c r="BO61" s="324"/>
      <c r="BP61" s="324"/>
      <c r="BQ61" s="324"/>
      <c r="BR61" s="324"/>
      <c r="BS61" s="324"/>
      <c r="BT61" s="324"/>
      <c r="BU61" s="324"/>
      <c r="BV61" s="324"/>
      <c r="BW61" s="547"/>
      <c r="BX61" s="547"/>
      <c r="BY61" s="547"/>
      <c r="BZ61" s="547"/>
      <c r="CA61" s="547"/>
      <c r="CB61" s="547"/>
      <c r="CC61" s="547"/>
      <c r="CD61" s="547"/>
      <c r="CE61" s="547"/>
      <c r="CF61" s="547"/>
      <c r="CG61" s="547"/>
      <c r="CH61" s="547"/>
      <c r="CI61" s="547"/>
      <c r="CJ61" s="547"/>
      <c r="CK61" s="547"/>
      <c r="CL61" s="547"/>
      <c r="CM61" s="547"/>
      <c r="CN61" s="547"/>
      <c r="CO61" s="547"/>
      <c r="CP61" s="547"/>
      <c r="CQ61" s="547"/>
      <c r="CR61" s="547"/>
      <c r="CS61" s="547"/>
      <c r="CT61" s="547"/>
      <c r="CU61" s="547"/>
      <c r="CV61" s="547"/>
      <c r="CW61" s="547"/>
      <c r="CX61" s="547"/>
      <c r="CY61" s="547"/>
      <c r="CZ61" s="547"/>
      <c r="DA61" s="547"/>
      <c r="DB61" s="547"/>
    </row>
    <row r="62" spans="1:106" s="325" customFormat="1" ht="12" customHeight="1">
      <c r="A62" s="545" t="s">
        <v>831</v>
      </c>
      <c r="B62" s="210" t="s">
        <v>832</v>
      </c>
      <c r="C62" s="358">
        <v>6209</v>
      </c>
      <c r="D62" s="541">
        <v>6209</v>
      </c>
      <c r="E62" s="94"/>
      <c r="F62" s="94"/>
      <c r="G62" s="94"/>
      <c r="H62" s="324"/>
      <c r="I62" s="324"/>
      <c r="J62" s="324"/>
      <c r="K62" s="324"/>
      <c r="L62" s="324"/>
      <c r="M62" s="324"/>
      <c r="N62" s="324"/>
      <c r="O62" s="324"/>
      <c r="P62" s="324"/>
      <c r="Q62" s="324"/>
      <c r="R62" s="324"/>
      <c r="S62" s="324"/>
      <c r="T62" s="324"/>
      <c r="U62" s="324"/>
      <c r="V62" s="324"/>
      <c r="W62" s="324"/>
      <c r="X62" s="324"/>
      <c r="Y62" s="324"/>
      <c r="Z62" s="324"/>
      <c r="AA62" s="324"/>
      <c r="AB62" s="324"/>
      <c r="AC62" s="324"/>
      <c r="AD62" s="324"/>
      <c r="AE62" s="324"/>
      <c r="AF62" s="324"/>
      <c r="AG62" s="324"/>
      <c r="AH62" s="324"/>
      <c r="AI62" s="324"/>
      <c r="AJ62" s="324"/>
      <c r="AK62" s="324"/>
      <c r="AL62" s="324"/>
      <c r="AM62" s="324"/>
      <c r="AN62" s="324"/>
      <c r="AO62" s="324"/>
      <c r="AP62" s="324"/>
      <c r="AQ62" s="324"/>
      <c r="AR62" s="324"/>
      <c r="AS62" s="324"/>
      <c r="AT62" s="324"/>
      <c r="AU62" s="324"/>
      <c r="AV62" s="324"/>
      <c r="AW62" s="324"/>
      <c r="AX62" s="324"/>
      <c r="AY62" s="324"/>
      <c r="AZ62" s="324"/>
      <c r="BA62" s="324"/>
      <c r="BB62" s="324"/>
      <c r="BC62" s="324"/>
      <c r="BD62" s="324"/>
      <c r="BE62" s="324"/>
      <c r="BF62" s="324"/>
      <c r="BG62" s="324"/>
      <c r="BH62" s="324"/>
      <c r="BI62" s="324"/>
      <c r="BJ62" s="324"/>
      <c r="BK62" s="324"/>
      <c r="BL62" s="324"/>
      <c r="BM62" s="324"/>
      <c r="BN62" s="324"/>
      <c r="BO62" s="324"/>
      <c r="BP62" s="324"/>
      <c r="BQ62" s="324"/>
      <c r="BR62" s="324"/>
      <c r="BS62" s="324"/>
      <c r="BT62" s="324"/>
      <c r="BU62" s="324"/>
      <c r="BV62" s="324"/>
      <c r="BW62" s="547"/>
      <c r="BX62" s="547"/>
      <c r="BY62" s="547"/>
      <c r="BZ62" s="547"/>
      <c r="CA62" s="547"/>
      <c r="CB62" s="547"/>
      <c r="CC62" s="547"/>
      <c r="CD62" s="547"/>
      <c r="CE62" s="547"/>
      <c r="CF62" s="547"/>
      <c r="CG62" s="547"/>
      <c r="CH62" s="547"/>
      <c r="CI62" s="547"/>
      <c r="CJ62" s="547"/>
      <c r="CK62" s="547"/>
      <c r="CL62" s="547"/>
      <c r="CM62" s="547"/>
      <c r="CN62" s="547"/>
      <c r="CO62" s="547"/>
      <c r="CP62" s="547"/>
      <c r="CQ62" s="547"/>
      <c r="CR62" s="547"/>
      <c r="CS62" s="547"/>
      <c r="CT62" s="547"/>
      <c r="CU62" s="547"/>
      <c r="CV62" s="547"/>
      <c r="CW62" s="547"/>
      <c r="CX62" s="547"/>
      <c r="CY62" s="547"/>
      <c r="CZ62" s="547"/>
      <c r="DA62" s="547"/>
      <c r="DB62" s="547"/>
    </row>
    <row r="63" spans="1:106" s="325" customFormat="1" ht="12.75" hidden="1">
      <c r="A63" s="545" t="s">
        <v>833</v>
      </c>
      <c r="B63" s="546" t="s">
        <v>834</v>
      </c>
      <c r="C63" s="358"/>
      <c r="D63" s="541">
        <v>0</v>
      </c>
      <c r="E63" s="94"/>
      <c r="F63" s="94"/>
      <c r="G63" s="94"/>
      <c r="H63" s="324"/>
      <c r="I63" s="324"/>
      <c r="J63" s="324"/>
      <c r="K63" s="324"/>
      <c r="L63" s="324"/>
      <c r="M63" s="324"/>
      <c r="N63" s="324"/>
      <c r="O63" s="324"/>
      <c r="P63" s="324"/>
      <c r="Q63" s="324"/>
      <c r="R63" s="324"/>
      <c r="S63" s="324"/>
      <c r="T63" s="324"/>
      <c r="U63" s="324"/>
      <c r="V63" s="324"/>
      <c r="W63" s="324"/>
      <c r="X63" s="324"/>
      <c r="Y63" s="324"/>
      <c r="Z63" s="324"/>
      <c r="AA63" s="324"/>
      <c r="AB63" s="324"/>
      <c r="AC63" s="324"/>
      <c r="AD63" s="324"/>
      <c r="AE63" s="324"/>
      <c r="AF63" s="324"/>
      <c r="AG63" s="324"/>
      <c r="AH63" s="324"/>
      <c r="AI63" s="324"/>
      <c r="AJ63" s="324"/>
      <c r="AK63" s="324"/>
      <c r="AL63" s="324"/>
      <c r="AM63" s="324"/>
      <c r="AN63" s="324"/>
      <c r="AO63" s="324"/>
      <c r="AP63" s="324"/>
      <c r="AQ63" s="324"/>
      <c r="AR63" s="324"/>
      <c r="AS63" s="324"/>
      <c r="AT63" s="324"/>
      <c r="AU63" s="324"/>
      <c r="AV63" s="324"/>
      <c r="AW63" s="324"/>
      <c r="AX63" s="324"/>
      <c r="AY63" s="324"/>
      <c r="AZ63" s="324"/>
      <c r="BA63" s="324"/>
      <c r="BB63" s="324"/>
      <c r="BC63" s="324"/>
      <c r="BD63" s="324"/>
      <c r="BE63" s="324"/>
      <c r="BF63" s="324"/>
      <c r="BG63" s="324"/>
      <c r="BH63" s="324"/>
      <c r="BI63" s="324"/>
      <c r="BJ63" s="324"/>
      <c r="BK63" s="324"/>
      <c r="BL63" s="324"/>
      <c r="BM63" s="324"/>
      <c r="BN63" s="324"/>
      <c r="BO63" s="324"/>
      <c r="BP63" s="324"/>
      <c r="BQ63" s="324"/>
      <c r="BR63" s="324"/>
      <c r="BS63" s="324"/>
      <c r="BT63" s="324"/>
      <c r="BU63" s="324"/>
      <c r="BV63" s="324"/>
      <c r="BW63" s="547"/>
      <c r="BX63" s="547"/>
      <c r="BY63" s="547"/>
      <c r="BZ63" s="547"/>
      <c r="CA63" s="547"/>
      <c r="CB63" s="547"/>
      <c r="CC63" s="547"/>
      <c r="CD63" s="547"/>
      <c r="CE63" s="547"/>
      <c r="CF63" s="547"/>
      <c r="CG63" s="547"/>
      <c r="CH63" s="547"/>
      <c r="CI63" s="547"/>
      <c r="CJ63" s="547"/>
      <c r="CK63" s="547"/>
      <c r="CL63" s="547"/>
      <c r="CM63" s="547"/>
      <c r="CN63" s="547"/>
      <c r="CO63" s="547"/>
      <c r="CP63" s="547"/>
      <c r="CQ63" s="547"/>
      <c r="CR63" s="547"/>
      <c r="CS63" s="547"/>
      <c r="CT63" s="547"/>
      <c r="CU63" s="547"/>
      <c r="CV63" s="547"/>
      <c r="CW63" s="547"/>
      <c r="CX63" s="547"/>
      <c r="CY63" s="547"/>
      <c r="CZ63" s="547"/>
      <c r="DA63" s="547"/>
      <c r="DB63" s="547"/>
    </row>
    <row r="64" spans="1:106" s="326" customFormat="1" ht="12.75">
      <c r="A64" s="545" t="s">
        <v>835</v>
      </c>
      <c r="B64" s="546" t="s">
        <v>836</v>
      </c>
      <c r="C64" s="358">
        <v>12282</v>
      </c>
      <c r="D64" s="541">
        <v>12282</v>
      </c>
      <c r="E64" s="94"/>
      <c r="F64" s="94"/>
      <c r="G64" s="94"/>
      <c r="H64" s="324"/>
      <c r="I64" s="324"/>
      <c r="J64" s="324"/>
      <c r="K64" s="324"/>
      <c r="L64" s="324"/>
      <c r="M64" s="324"/>
      <c r="N64" s="324"/>
      <c r="O64" s="324"/>
      <c r="P64" s="324"/>
      <c r="Q64" s="324"/>
      <c r="R64" s="324"/>
      <c r="S64" s="324"/>
      <c r="T64" s="324"/>
      <c r="U64" s="324"/>
      <c r="V64" s="324"/>
      <c r="W64" s="324"/>
      <c r="X64" s="324"/>
      <c r="Y64" s="324"/>
      <c r="Z64" s="324"/>
      <c r="AA64" s="324"/>
      <c r="AB64" s="324"/>
      <c r="AC64" s="324"/>
      <c r="AD64" s="324"/>
      <c r="AE64" s="324"/>
      <c r="AF64" s="324"/>
      <c r="AG64" s="324"/>
      <c r="AH64" s="324"/>
      <c r="AI64" s="324"/>
      <c r="AJ64" s="324"/>
      <c r="AK64" s="324"/>
      <c r="AL64" s="324"/>
      <c r="AM64" s="324"/>
      <c r="AN64" s="324"/>
      <c r="AO64" s="324"/>
      <c r="AP64" s="324"/>
      <c r="AQ64" s="324"/>
      <c r="AR64" s="324"/>
      <c r="AS64" s="324"/>
      <c r="AT64" s="324"/>
      <c r="AU64" s="324"/>
      <c r="AV64" s="324"/>
      <c r="AW64" s="324"/>
      <c r="AX64" s="324"/>
      <c r="AY64" s="324"/>
      <c r="AZ64" s="324"/>
      <c r="BA64" s="324"/>
      <c r="BB64" s="324"/>
      <c r="BC64" s="324"/>
      <c r="BD64" s="324"/>
      <c r="BE64" s="324"/>
      <c r="BF64" s="324"/>
      <c r="BG64" s="324"/>
      <c r="BH64" s="324"/>
      <c r="BI64" s="324"/>
      <c r="BJ64" s="324"/>
      <c r="BK64" s="324"/>
      <c r="BL64" s="324"/>
      <c r="BM64" s="324"/>
      <c r="BN64" s="324"/>
      <c r="BO64" s="324"/>
      <c r="BP64" s="324"/>
      <c r="BQ64" s="324"/>
      <c r="BR64" s="324"/>
      <c r="BS64" s="324"/>
      <c r="BT64" s="324"/>
      <c r="BU64" s="324"/>
      <c r="BV64" s="324"/>
      <c r="BW64" s="324"/>
      <c r="BX64" s="324"/>
      <c r="BY64" s="324"/>
      <c r="BZ64" s="324"/>
      <c r="CA64" s="324"/>
      <c r="CB64" s="324"/>
      <c r="CC64" s="324"/>
      <c r="CD64" s="324"/>
      <c r="CE64" s="324"/>
      <c r="CF64" s="324"/>
      <c r="CG64" s="324"/>
      <c r="CH64" s="324"/>
      <c r="CI64" s="324"/>
      <c r="CJ64" s="324"/>
      <c r="CK64" s="324"/>
      <c r="CL64" s="324"/>
      <c r="CM64" s="324"/>
      <c r="CN64" s="324"/>
      <c r="CO64" s="324"/>
      <c r="CP64" s="324"/>
      <c r="CQ64" s="324"/>
      <c r="CR64" s="324"/>
      <c r="CS64" s="324"/>
      <c r="CT64" s="324"/>
      <c r="CU64" s="324"/>
      <c r="CV64" s="324"/>
      <c r="CW64" s="324"/>
      <c r="CX64" s="324"/>
      <c r="CY64" s="324"/>
      <c r="CZ64" s="324"/>
      <c r="DA64" s="324"/>
      <c r="DB64" s="324"/>
    </row>
    <row r="65" spans="1:106" s="326" customFormat="1" ht="12.75">
      <c r="A65" s="545" t="s">
        <v>837</v>
      </c>
      <c r="B65" s="546" t="s">
        <v>838</v>
      </c>
      <c r="C65" s="358">
        <v>45709</v>
      </c>
      <c r="D65" s="541">
        <v>45709</v>
      </c>
      <c r="E65" s="94"/>
      <c r="F65" s="94"/>
      <c r="G65" s="94"/>
      <c r="H65" s="324"/>
      <c r="I65" s="324"/>
      <c r="J65" s="324"/>
      <c r="K65" s="324"/>
      <c r="L65" s="324"/>
      <c r="M65" s="324"/>
      <c r="N65" s="324"/>
      <c r="O65" s="324"/>
      <c r="P65" s="324"/>
      <c r="Q65" s="324"/>
      <c r="R65" s="324"/>
      <c r="S65" s="324"/>
      <c r="T65" s="324"/>
      <c r="U65" s="324"/>
      <c r="V65" s="324"/>
      <c r="W65" s="324"/>
      <c r="X65" s="324"/>
      <c r="Y65" s="324"/>
      <c r="Z65" s="324"/>
      <c r="AA65" s="324"/>
      <c r="AB65" s="324"/>
      <c r="AC65" s="324"/>
      <c r="AD65" s="324"/>
      <c r="AE65" s="324"/>
      <c r="AF65" s="324"/>
      <c r="AG65" s="324"/>
      <c r="AH65" s="324"/>
      <c r="AI65" s="324"/>
      <c r="AJ65" s="324"/>
      <c r="AK65" s="324"/>
      <c r="AL65" s="324"/>
      <c r="AM65" s="324"/>
      <c r="AN65" s="324"/>
      <c r="AO65" s="324"/>
      <c r="AP65" s="324"/>
      <c r="AQ65" s="324"/>
      <c r="AR65" s="324"/>
      <c r="AS65" s="324"/>
      <c r="AT65" s="324"/>
      <c r="AU65" s="324"/>
      <c r="AV65" s="324"/>
      <c r="AW65" s="324"/>
      <c r="AX65" s="324"/>
      <c r="AY65" s="324"/>
      <c r="AZ65" s="324"/>
      <c r="BA65" s="324"/>
      <c r="BB65" s="324"/>
      <c r="BC65" s="324"/>
      <c r="BD65" s="324"/>
      <c r="BE65" s="324"/>
      <c r="BF65" s="324"/>
      <c r="BG65" s="324"/>
      <c r="BH65" s="324"/>
      <c r="BI65" s="324"/>
      <c r="BJ65" s="324"/>
      <c r="BK65" s="324"/>
      <c r="BL65" s="324"/>
      <c r="BM65" s="324"/>
      <c r="BN65" s="324"/>
      <c r="BO65" s="324"/>
      <c r="BP65" s="324"/>
      <c r="BQ65" s="324"/>
      <c r="BR65" s="324"/>
      <c r="BS65" s="324"/>
      <c r="BT65" s="324"/>
      <c r="BU65" s="324"/>
      <c r="BV65" s="324"/>
      <c r="BW65" s="324"/>
      <c r="BX65" s="324"/>
      <c r="BY65" s="324"/>
      <c r="BZ65" s="324"/>
      <c r="CA65" s="324"/>
      <c r="CB65" s="324"/>
      <c r="CC65" s="324"/>
      <c r="CD65" s="324"/>
      <c r="CE65" s="324"/>
      <c r="CF65" s="324"/>
      <c r="CG65" s="324"/>
      <c r="CH65" s="324"/>
      <c r="CI65" s="324"/>
      <c r="CJ65" s="324"/>
      <c r="CK65" s="324"/>
      <c r="CL65" s="324"/>
      <c r="CM65" s="324"/>
      <c r="CN65" s="324"/>
      <c r="CO65" s="324"/>
      <c r="CP65" s="324"/>
      <c r="CQ65" s="324"/>
      <c r="CR65" s="324"/>
      <c r="CS65" s="324"/>
      <c r="CT65" s="324"/>
      <c r="CU65" s="324"/>
      <c r="CV65" s="324"/>
      <c r="CW65" s="324"/>
      <c r="CX65" s="324"/>
      <c r="CY65" s="324"/>
      <c r="CZ65" s="324"/>
      <c r="DA65" s="324"/>
      <c r="DB65" s="324"/>
    </row>
    <row r="66" spans="1:106" s="326" customFormat="1" ht="12.75">
      <c r="A66" s="545" t="s">
        <v>839</v>
      </c>
      <c r="B66" s="546" t="s">
        <v>840</v>
      </c>
      <c r="C66" s="358">
        <v>12146</v>
      </c>
      <c r="D66" s="541">
        <v>12146</v>
      </c>
      <c r="E66" s="94"/>
      <c r="F66" s="94"/>
      <c r="G66" s="94"/>
      <c r="H66" s="324"/>
      <c r="I66" s="324"/>
      <c r="J66" s="324"/>
      <c r="K66" s="324"/>
      <c r="L66" s="324"/>
      <c r="M66" s="324"/>
      <c r="N66" s="324"/>
      <c r="O66" s="324"/>
      <c r="P66" s="324"/>
      <c r="Q66" s="324"/>
      <c r="R66" s="324"/>
      <c r="S66" s="324"/>
      <c r="T66" s="324"/>
      <c r="U66" s="324"/>
      <c r="V66" s="324"/>
      <c r="W66" s="324"/>
      <c r="X66" s="324"/>
      <c r="Y66" s="324"/>
      <c r="Z66" s="324"/>
      <c r="AA66" s="324"/>
      <c r="AB66" s="324"/>
      <c r="AC66" s="324"/>
      <c r="AD66" s="324"/>
      <c r="AE66" s="324"/>
      <c r="AF66" s="324"/>
      <c r="AG66" s="324"/>
      <c r="AH66" s="324"/>
      <c r="AI66" s="324"/>
      <c r="AJ66" s="324"/>
      <c r="AK66" s="324"/>
      <c r="AL66" s="324"/>
      <c r="AM66" s="324"/>
      <c r="AN66" s="324"/>
      <c r="AO66" s="324"/>
      <c r="AP66" s="324"/>
      <c r="AQ66" s="324"/>
      <c r="AR66" s="324"/>
      <c r="AS66" s="324"/>
      <c r="AT66" s="324"/>
      <c r="AU66" s="324"/>
      <c r="AV66" s="324"/>
      <c r="AW66" s="324"/>
      <c r="AX66" s="324"/>
      <c r="AY66" s="324"/>
      <c r="AZ66" s="324"/>
      <c r="BA66" s="324"/>
      <c r="BB66" s="324"/>
      <c r="BC66" s="324"/>
      <c r="BD66" s="324"/>
      <c r="BE66" s="324"/>
      <c r="BF66" s="324"/>
      <c r="BG66" s="324"/>
      <c r="BH66" s="324"/>
      <c r="BI66" s="324"/>
      <c r="BJ66" s="324"/>
      <c r="BK66" s="324"/>
      <c r="BL66" s="324"/>
      <c r="BM66" s="324"/>
      <c r="BN66" s="324"/>
      <c r="BO66" s="324"/>
      <c r="BP66" s="324"/>
      <c r="BQ66" s="324"/>
      <c r="BR66" s="324"/>
      <c r="BS66" s="324"/>
      <c r="BT66" s="324"/>
      <c r="BU66" s="324"/>
      <c r="BV66" s="324"/>
      <c r="BW66" s="324"/>
      <c r="BX66" s="324"/>
      <c r="BY66" s="324"/>
      <c r="BZ66" s="324"/>
      <c r="CA66" s="324"/>
      <c r="CB66" s="324"/>
      <c r="CC66" s="324"/>
      <c r="CD66" s="324"/>
      <c r="CE66" s="324"/>
      <c r="CF66" s="324"/>
      <c r="CG66" s="324"/>
      <c r="CH66" s="324"/>
      <c r="CI66" s="324"/>
      <c r="CJ66" s="324"/>
      <c r="CK66" s="324"/>
      <c r="CL66" s="324"/>
      <c r="CM66" s="324"/>
      <c r="CN66" s="324"/>
      <c r="CO66" s="324"/>
      <c r="CP66" s="324"/>
      <c r="CQ66" s="324"/>
      <c r="CR66" s="324"/>
      <c r="CS66" s="324"/>
      <c r="CT66" s="324"/>
      <c r="CU66" s="324"/>
      <c r="CV66" s="324"/>
      <c r="CW66" s="324"/>
      <c r="CX66" s="324"/>
      <c r="CY66" s="324"/>
      <c r="CZ66" s="324"/>
      <c r="DA66" s="324"/>
      <c r="DB66" s="324"/>
    </row>
    <row r="67" spans="1:7" s="324" customFormat="1" ht="12.75">
      <c r="A67" s="548"/>
      <c r="B67" s="310"/>
      <c r="C67" s="66"/>
      <c r="D67" s="541">
        <v>0</v>
      </c>
      <c r="E67" s="94"/>
      <c r="F67" s="94"/>
      <c r="G67" s="94"/>
    </row>
    <row r="68" spans="1:4" ht="15" customHeight="1">
      <c r="A68" s="309"/>
      <c r="B68" s="549" t="s">
        <v>1109</v>
      </c>
      <c r="C68" s="313"/>
      <c r="D68" s="193"/>
    </row>
    <row r="69" spans="1:4" ht="25.5" customHeight="1">
      <c r="A69" s="540"/>
      <c r="B69" s="550" t="s">
        <v>1110</v>
      </c>
      <c r="C69" s="187">
        <v>0</v>
      </c>
      <c r="D69" s="187">
        <v>0</v>
      </c>
    </row>
    <row r="70" spans="1:4" ht="12.75" customHeight="1">
      <c r="A70" s="540"/>
      <c r="B70" s="550" t="s">
        <v>847</v>
      </c>
      <c r="C70" s="187">
        <v>0</v>
      </c>
      <c r="D70" s="187">
        <v>0</v>
      </c>
    </row>
    <row r="71" spans="1:4" ht="12.75" customHeight="1">
      <c r="A71" s="309" t="s">
        <v>757</v>
      </c>
      <c r="B71" s="551" t="s">
        <v>1111</v>
      </c>
      <c r="C71" s="193">
        <v>0</v>
      </c>
      <c r="D71" s="193">
        <v>0</v>
      </c>
    </row>
    <row r="72" spans="1:4" ht="12.75" customHeight="1">
      <c r="A72" s="316" t="s">
        <v>759</v>
      </c>
      <c r="B72" s="551" t="s">
        <v>1112</v>
      </c>
      <c r="C72" s="193">
        <v>0</v>
      </c>
      <c r="D72" s="193">
        <v>0</v>
      </c>
    </row>
    <row r="73" spans="1:4" ht="12.75" customHeight="1">
      <c r="A73" s="316">
        <v>2000</v>
      </c>
      <c r="B73" s="551" t="s">
        <v>1113</v>
      </c>
      <c r="C73" s="193">
        <v>0</v>
      </c>
      <c r="D73" s="193">
        <v>0</v>
      </c>
    </row>
    <row r="74" spans="1:106" s="86" customFormat="1" ht="12.75" customHeight="1">
      <c r="A74" s="552"/>
      <c r="B74" s="315" t="s">
        <v>378</v>
      </c>
      <c r="C74" s="202">
        <v>0</v>
      </c>
      <c r="D74" s="187">
        <v>0</v>
      </c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6"/>
      <c r="BR74" s="96"/>
      <c r="BS74" s="96"/>
      <c r="BT74" s="96"/>
      <c r="BU74" s="96"/>
      <c r="BV74" s="96"/>
      <c r="BW74" s="96"/>
      <c r="BX74" s="96"/>
      <c r="BY74" s="96"/>
      <c r="BZ74" s="96"/>
      <c r="CA74" s="96"/>
      <c r="CB74" s="96"/>
      <c r="CC74" s="96"/>
      <c r="CD74" s="96"/>
      <c r="CE74" s="96"/>
      <c r="CF74" s="96"/>
      <c r="CG74" s="96"/>
      <c r="CH74" s="96"/>
      <c r="CI74" s="96"/>
      <c r="CJ74" s="96"/>
      <c r="CK74" s="96"/>
      <c r="CL74" s="96"/>
      <c r="CM74" s="96"/>
      <c r="CN74" s="96"/>
      <c r="CO74" s="96"/>
      <c r="CP74" s="96"/>
      <c r="CQ74" s="96"/>
      <c r="CR74" s="96"/>
      <c r="CS74" s="96"/>
      <c r="CT74" s="96"/>
      <c r="CU74" s="96"/>
      <c r="CV74" s="96"/>
      <c r="CW74" s="96"/>
      <c r="CX74" s="96"/>
      <c r="CY74" s="96"/>
      <c r="CZ74" s="96"/>
      <c r="DA74" s="96"/>
      <c r="DB74" s="96"/>
    </row>
    <row r="75" spans="1:106" s="86" customFormat="1" ht="12.75" customHeight="1">
      <c r="A75" s="309"/>
      <c r="B75" s="315" t="s">
        <v>379</v>
      </c>
      <c r="C75" s="202">
        <v>0</v>
      </c>
      <c r="D75" s="187">
        <v>0</v>
      </c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96"/>
      <c r="BW75" s="96"/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/>
      <c r="CT75" s="96"/>
      <c r="CU75" s="96"/>
      <c r="CV75" s="96"/>
      <c r="CW75" s="96"/>
      <c r="CX75" s="96"/>
      <c r="CY75" s="96"/>
      <c r="CZ75" s="96"/>
      <c r="DA75" s="96"/>
      <c r="DB75" s="96"/>
    </row>
    <row r="76" spans="1:106" s="86" customFormat="1" ht="12.75" customHeight="1">
      <c r="A76" s="323" t="s">
        <v>1108</v>
      </c>
      <c r="B76" s="128" t="s">
        <v>498</v>
      </c>
      <c r="C76" s="356">
        <v>0</v>
      </c>
      <c r="D76" s="193">
        <v>0</v>
      </c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96"/>
      <c r="BQ76" s="96"/>
      <c r="BR76" s="96"/>
      <c r="BS76" s="96"/>
      <c r="BT76" s="96"/>
      <c r="BU76" s="96"/>
      <c r="BV76" s="96"/>
      <c r="BW76" s="96"/>
      <c r="BX76" s="96"/>
      <c r="BY76" s="96"/>
      <c r="BZ76" s="96"/>
      <c r="CA76" s="96"/>
      <c r="CB76" s="96"/>
      <c r="CC76" s="96"/>
      <c r="CD76" s="96"/>
      <c r="CE76" s="96"/>
      <c r="CF76" s="96"/>
      <c r="CG76" s="96"/>
      <c r="CH76" s="96"/>
      <c r="CI76" s="96"/>
      <c r="CJ76" s="96"/>
      <c r="CK76" s="96"/>
      <c r="CL76" s="96"/>
      <c r="CM76" s="96"/>
      <c r="CN76" s="96"/>
      <c r="CO76" s="96"/>
      <c r="CP76" s="96"/>
      <c r="CQ76" s="96"/>
      <c r="CR76" s="96"/>
      <c r="CS76" s="96"/>
      <c r="CT76" s="96"/>
      <c r="CU76" s="96"/>
      <c r="CV76" s="96"/>
      <c r="CW76" s="96"/>
      <c r="CX76" s="96"/>
      <c r="CY76" s="96"/>
      <c r="CZ76" s="96"/>
      <c r="DA76" s="96"/>
      <c r="DB76" s="96"/>
    </row>
    <row r="77" spans="1:4" ht="12.75" hidden="1">
      <c r="A77" s="540"/>
      <c r="B77" s="549" t="s">
        <v>1114</v>
      </c>
      <c r="C77" s="187"/>
      <c r="D77" s="193"/>
    </row>
    <row r="78" spans="1:4" ht="12.75" hidden="1">
      <c r="A78" s="540"/>
      <c r="B78" s="550" t="s">
        <v>847</v>
      </c>
      <c r="C78" s="187">
        <v>0</v>
      </c>
      <c r="D78" s="187">
        <v>0</v>
      </c>
    </row>
    <row r="79" spans="1:4" ht="12.75" hidden="1">
      <c r="A79" s="309" t="s">
        <v>757</v>
      </c>
      <c r="B79" s="551" t="s">
        <v>1111</v>
      </c>
      <c r="C79" s="193">
        <v>0</v>
      </c>
      <c r="D79" s="193">
        <v>0</v>
      </c>
    </row>
    <row r="80" spans="1:4" ht="12.75" hidden="1">
      <c r="A80" s="316" t="s">
        <v>759</v>
      </c>
      <c r="B80" s="551" t="s">
        <v>1112</v>
      </c>
      <c r="C80" s="193">
        <v>0</v>
      </c>
      <c r="D80" s="193">
        <v>0</v>
      </c>
    </row>
    <row r="81" spans="1:4" ht="12.75" hidden="1">
      <c r="A81" s="316">
        <v>2000</v>
      </c>
      <c r="B81" s="551" t="s">
        <v>1113</v>
      </c>
      <c r="C81" s="193">
        <v>0</v>
      </c>
      <c r="D81" s="193">
        <v>0</v>
      </c>
    </row>
    <row r="82" spans="1:106" s="86" customFormat="1" ht="12.75" hidden="1">
      <c r="A82" s="552"/>
      <c r="B82" s="315" t="s">
        <v>378</v>
      </c>
      <c r="C82" s="202">
        <v>0</v>
      </c>
      <c r="D82" s="187">
        <v>0</v>
      </c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96"/>
      <c r="BJ82" s="96"/>
      <c r="BK82" s="96"/>
      <c r="BL82" s="96"/>
      <c r="BM82" s="96"/>
      <c r="BN82" s="96"/>
      <c r="BO82" s="96"/>
      <c r="BP82" s="96"/>
      <c r="BQ82" s="96"/>
      <c r="BR82" s="96"/>
      <c r="BS82" s="96"/>
      <c r="BT82" s="96"/>
      <c r="BU82" s="96"/>
      <c r="BV82" s="96"/>
      <c r="BW82" s="96"/>
      <c r="BX82" s="96"/>
      <c r="BY82" s="96"/>
      <c r="BZ82" s="96"/>
      <c r="CA82" s="96"/>
      <c r="CB82" s="96"/>
      <c r="CC82" s="96"/>
      <c r="CD82" s="96"/>
      <c r="CE82" s="96"/>
      <c r="CF82" s="96"/>
      <c r="CG82" s="96"/>
      <c r="CH82" s="96"/>
      <c r="CI82" s="96"/>
      <c r="CJ82" s="96"/>
      <c r="CK82" s="96"/>
      <c r="CL82" s="96"/>
      <c r="CM82" s="96"/>
      <c r="CN82" s="96"/>
      <c r="CO82" s="96"/>
      <c r="CP82" s="96"/>
      <c r="CQ82" s="96"/>
      <c r="CR82" s="96"/>
      <c r="CS82" s="96"/>
      <c r="CT82" s="96"/>
      <c r="CU82" s="96"/>
      <c r="CV82" s="96"/>
      <c r="CW82" s="96"/>
      <c r="CX82" s="96"/>
      <c r="CY82" s="96"/>
      <c r="CZ82" s="96"/>
      <c r="DA82" s="96"/>
      <c r="DB82" s="96"/>
    </row>
    <row r="83" spans="1:106" s="86" customFormat="1" ht="12.75" hidden="1">
      <c r="A83" s="309"/>
      <c r="B83" s="315" t="s">
        <v>379</v>
      </c>
      <c r="C83" s="202">
        <v>0</v>
      </c>
      <c r="D83" s="187">
        <v>0</v>
      </c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  <c r="BH83" s="96"/>
      <c r="BI83" s="96"/>
      <c r="BJ83" s="96"/>
      <c r="BK83" s="96"/>
      <c r="BL83" s="96"/>
      <c r="BM83" s="96"/>
      <c r="BN83" s="96"/>
      <c r="BO83" s="96"/>
      <c r="BP83" s="96"/>
      <c r="BQ83" s="96"/>
      <c r="BR83" s="96"/>
      <c r="BS83" s="96"/>
      <c r="BT83" s="96"/>
      <c r="BU83" s="96"/>
      <c r="BV83" s="96"/>
      <c r="BW83" s="96"/>
      <c r="BX83" s="96"/>
      <c r="BY83" s="96"/>
      <c r="BZ83" s="96"/>
      <c r="CA83" s="96"/>
      <c r="CB83" s="96"/>
      <c r="CC83" s="96"/>
      <c r="CD83" s="96"/>
      <c r="CE83" s="96"/>
      <c r="CF83" s="96"/>
      <c r="CG83" s="96"/>
      <c r="CH83" s="96"/>
      <c r="CI83" s="96"/>
      <c r="CJ83" s="96"/>
      <c r="CK83" s="96"/>
      <c r="CL83" s="96"/>
      <c r="CM83" s="96"/>
      <c r="CN83" s="96"/>
      <c r="CO83" s="96"/>
      <c r="CP83" s="96"/>
      <c r="CQ83" s="96"/>
      <c r="CR83" s="96"/>
      <c r="CS83" s="96"/>
      <c r="CT83" s="96"/>
      <c r="CU83" s="96"/>
      <c r="CV83" s="96"/>
      <c r="CW83" s="96"/>
      <c r="CX83" s="96"/>
      <c r="CY83" s="96"/>
      <c r="CZ83" s="96"/>
      <c r="DA83" s="96"/>
      <c r="DB83" s="96"/>
    </row>
    <row r="84" spans="1:106" s="86" customFormat="1" ht="12.75" hidden="1">
      <c r="A84" s="323" t="s">
        <v>1108</v>
      </c>
      <c r="B84" s="128" t="s">
        <v>498</v>
      </c>
      <c r="C84" s="356">
        <v>0</v>
      </c>
      <c r="D84" s="193">
        <v>0</v>
      </c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  <c r="BH84" s="96"/>
      <c r="BI84" s="96"/>
      <c r="BJ84" s="96"/>
      <c r="BK84" s="96"/>
      <c r="BL84" s="96"/>
      <c r="BM84" s="96"/>
      <c r="BN84" s="96"/>
      <c r="BO84" s="96"/>
      <c r="BP84" s="96"/>
      <c r="BQ84" s="96"/>
      <c r="BR84" s="96"/>
      <c r="BS84" s="96"/>
      <c r="BT84" s="96"/>
      <c r="BU84" s="96"/>
      <c r="BV84" s="96"/>
      <c r="BW84" s="96"/>
      <c r="BX84" s="96"/>
      <c r="BY84" s="96"/>
      <c r="BZ84" s="96"/>
      <c r="CA84" s="96"/>
      <c r="CB84" s="96"/>
      <c r="CC84" s="96"/>
      <c r="CD84" s="96"/>
      <c r="CE84" s="96"/>
      <c r="CF84" s="96"/>
      <c r="CG84" s="96"/>
      <c r="CH84" s="96"/>
      <c r="CI84" s="96"/>
      <c r="CJ84" s="96"/>
      <c r="CK84" s="96"/>
      <c r="CL84" s="96"/>
      <c r="CM84" s="96"/>
      <c r="CN84" s="96"/>
      <c r="CO84" s="96"/>
      <c r="CP84" s="96"/>
      <c r="CQ84" s="96"/>
      <c r="CR84" s="96"/>
      <c r="CS84" s="96"/>
      <c r="CT84" s="96"/>
      <c r="CU84" s="96"/>
      <c r="CV84" s="96"/>
      <c r="CW84" s="96"/>
      <c r="CX84" s="96"/>
      <c r="CY84" s="96"/>
      <c r="CZ84" s="96"/>
      <c r="DA84" s="96"/>
      <c r="DB84" s="96"/>
    </row>
    <row r="85" spans="1:106" s="86" customFormat="1" ht="12.75" customHeight="1">
      <c r="A85" s="309"/>
      <c r="B85" s="553" t="s">
        <v>1115</v>
      </c>
      <c r="C85" s="356"/>
      <c r="D85" s="193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  <c r="BH85" s="96"/>
      <c r="BI85" s="96"/>
      <c r="BJ85" s="96"/>
      <c r="BK85" s="96"/>
      <c r="BL85" s="96"/>
      <c r="BM85" s="96"/>
      <c r="BN85" s="96"/>
      <c r="BO85" s="96"/>
      <c r="BP85" s="96"/>
      <c r="BQ85" s="96"/>
      <c r="BR85" s="96"/>
      <c r="BS85" s="96"/>
      <c r="BT85" s="96"/>
      <c r="BU85" s="96"/>
      <c r="BV85" s="96"/>
      <c r="BW85" s="96"/>
      <c r="BX85" s="96"/>
      <c r="BY85" s="96"/>
      <c r="BZ85" s="96"/>
      <c r="CA85" s="96"/>
      <c r="CB85" s="96"/>
      <c r="CC85" s="96"/>
      <c r="CD85" s="96"/>
      <c r="CE85" s="96"/>
      <c r="CF85" s="96"/>
      <c r="CG85" s="96"/>
      <c r="CH85" s="96"/>
      <c r="CI85" s="96"/>
      <c r="CJ85" s="96"/>
      <c r="CK85" s="96"/>
      <c r="CL85" s="96"/>
      <c r="CM85" s="96"/>
      <c r="CN85" s="96"/>
      <c r="CO85" s="96"/>
      <c r="CP85" s="96"/>
      <c r="CQ85" s="96"/>
      <c r="CR85" s="96"/>
      <c r="CS85" s="96"/>
      <c r="CT85" s="96"/>
      <c r="CU85" s="96"/>
      <c r="CV85" s="96"/>
      <c r="CW85" s="96"/>
      <c r="CX85" s="96"/>
      <c r="CY85" s="96"/>
      <c r="CZ85" s="96"/>
      <c r="DA85" s="96"/>
      <c r="DB85" s="96"/>
    </row>
    <row r="86" spans="1:106" s="543" customFormat="1" ht="12.75" customHeight="1">
      <c r="A86" s="539"/>
      <c r="B86" s="550" t="s">
        <v>1110</v>
      </c>
      <c r="C86" s="351">
        <v>4</v>
      </c>
      <c r="D86" s="187">
        <v>4</v>
      </c>
      <c r="E86" s="542"/>
      <c r="F86" s="542"/>
      <c r="G86" s="542"/>
      <c r="H86" s="542"/>
      <c r="I86" s="542"/>
      <c r="J86" s="542"/>
      <c r="K86" s="542"/>
      <c r="L86" s="542"/>
      <c r="M86" s="542"/>
      <c r="N86" s="542"/>
      <c r="O86" s="542"/>
      <c r="P86" s="542"/>
      <c r="Q86" s="542"/>
      <c r="R86" s="542"/>
      <c r="S86" s="542"/>
      <c r="T86" s="542"/>
      <c r="U86" s="542"/>
      <c r="V86" s="542"/>
      <c r="W86" s="542"/>
      <c r="X86" s="542"/>
      <c r="Y86" s="542"/>
      <c r="Z86" s="542"/>
      <c r="AA86" s="542"/>
      <c r="AB86" s="542"/>
      <c r="AC86" s="542"/>
      <c r="AD86" s="542"/>
      <c r="AE86" s="542"/>
      <c r="AF86" s="542"/>
      <c r="AG86" s="542"/>
      <c r="AH86" s="542"/>
      <c r="AI86" s="542"/>
      <c r="AJ86" s="542"/>
      <c r="AK86" s="542"/>
      <c r="AL86" s="542"/>
      <c r="AM86" s="542"/>
      <c r="AN86" s="542"/>
      <c r="AO86" s="542"/>
      <c r="AP86" s="542"/>
      <c r="AQ86" s="542"/>
      <c r="AR86" s="542"/>
      <c r="AS86" s="542"/>
      <c r="AT86" s="542"/>
      <c r="AU86" s="542"/>
      <c r="AV86" s="542"/>
      <c r="AW86" s="542"/>
      <c r="AX86" s="542"/>
      <c r="AY86" s="542"/>
      <c r="AZ86" s="542"/>
      <c r="BA86" s="542"/>
      <c r="BB86" s="542"/>
      <c r="BC86" s="542"/>
      <c r="BD86" s="542"/>
      <c r="BE86" s="542"/>
      <c r="BF86" s="542"/>
      <c r="BG86" s="542"/>
      <c r="BH86" s="542"/>
      <c r="BI86" s="542"/>
      <c r="BJ86" s="542"/>
      <c r="BK86" s="542"/>
      <c r="BL86" s="542"/>
      <c r="BM86" s="542"/>
      <c r="BN86" s="542"/>
      <c r="BO86" s="542"/>
      <c r="BP86" s="542"/>
      <c r="BQ86" s="542"/>
      <c r="BR86" s="542"/>
      <c r="BS86" s="542"/>
      <c r="BT86" s="542"/>
      <c r="BU86" s="542"/>
      <c r="BV86" s="542"/>
      <c r="BW86" s="542"/>
      <c r="BX86" s="542"/>
      <c r="BY86" s="542"/>
      <c r="BZ86" s="542"/>
      <c r="CA86" s="542"/>
      <c r="CB86" s="542"/>
      <c r="CC86" s="542"/>
      <c r="CD86" s="542"/>
      <c r="CE86" s="542"/>
      <c r="CF86" s="542"/>
      <c r="CG86" s="542"/>
      <c r="CH86" s="542"/>
      <c r="CI86" s="542"/>
      <c r="CJ86" s="542"/>
      <c r="CK86" s="542"/>
      <c r="CL86" s="542"/>
      <c r="CM86" s="542"/>
      <c r="CN86" s="542"/>
      <c r="CO86" s="542"/>
      <c r="CP86" s="542"/>
      <c r="CQ86" s="542"/>
      <c r="CR86" s="542"/>
      <c r="CS86" s="542"/>
      <c r="CT86" s="542"/>
      <c r="CU86" s="542"/>
      <c r="CV86" s="542"/>
      <c r="CW86" s="542"/>
      <c r="CX86" s="542"/>
      <c r="CY86" s="542"/>
      <c r="CZ86" s="542"/>
      <c r="DA86" s="542"/>
      <c r="DB86" s="542"/>
    </row>
    <row r="87" spans="1:4" ht="12.75" customHeight="1">
      <c r="A87" s="540"/>
      <c r="B87" s="550" t="s">
        <v>847</v>
      </c>
      <c r="C87" s="187">
        <v>146</v>
      </c>
      <c r="D87" s="187">
        <v>146</v>
      </c>
    </row>
    <row r="88" spans="1:4" ht="12.75" customHeight="1">
      <c r="A88" s="309" t="s">
        <v>757</v>
      </c>
      <c r="B88" s="551" t="s">
        <v>1111</v>
      </c>
      <c r="C88" s="193">
        <v>146</v>
      </c>
      <c r="D88" s="193">
        <v>146</v>
      </c>
    </row>
    <row r="89" spans="1:4" ht="12.75" customHeight="1">
      <c r="A89" s="316" t="s">
        <v>759</v>
      </c>
      <c r="B89" s="551" t="s">
        <v>1112</v>
      </c>
      <c r="C89" s="193">
        <v>146</v>
      </c>
      <c r="D89" s="193">
        <v>146</v>
      </c>
    </row>
    <row r="90" spans="1:4" ht="12.75" customHeight="1">
      <c r="A90" s="316">
        <v>2000</v>
      </c>
      <c r="B90" s="551" t="s">
        <v>1113</v>
      </c>
      <c r="C90" s="358">
        <v>146</v>
      </c>
      <c r="D90" s="187"/>
    </row>
    <row r="91" spans="1:106" s="86" customFormat="1" ht="12.75" customHeight="1">
      <c r="A91" s="552"/>
      <c r="B91" s="315" t="s">
        <v>378</v>
      </c>
      <c r="C91" s="202">
        <v>-142</v>
      </c>
      <c r="D91" s="187">
        <v>-142</v>
      </c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96"/>
      <c r="AR91" s="96"/>
      <c r="AS91" s="96"/>
      <c r="AT91" s="96"/>
      <c r="AU91" s="96"/>
      <c r="AV91" s="96"/>
      <c r="AW91" s="96"/>
      <c r="AX91" s="96"/>
      <c r="AY91" s="96"/>
      <c r="AZ91" s="96"/>
      <c r="BA91" s="96"/>
      <c r="BB91" s="96"/>
      <c r="BC91" s="96"/>
      <c r="BD91" s="96"/>
      <c r="BE91" s="96"/>
      <c r="BF91" s="96"/>
      <c r="BG91" s="96"/>
      <c r="BH91" s="96"/>
      <c r="BI91" s="96"/>
      <c r="BJ91" s="96"/>
      <c r="BK91" s="96"/>
      <c r="BL91" s="96"/>
      <c r="BM91" s="96"/>
      <c r="BN91" s="96"/>
      <c r="BO91" s="96"/>
      <c r="BP91" s="96"/>
      <c r="BQ91" s="96"/>
      <c r="BR91" s="96"/>
      <c r="BS91" s="96"/>
      <c r="BT91" s="96"/>
      <c r="BU91" s="96"/>
      <c r="BV91" s="96"/>
      <c r="BW91" s="96"/>
      <c r="BX91" s="96"/>
      <c r="BY91" s="96"/>
      <c r="BZ91" s="96"/>
      <c r="CA91" s="96"/>
      <c r="CB91" s="96"/>
      <c r="CC91" s="96"/>
      <c r="CD91" s="96"/>
      <c r="CE91" s="96"/>
      <c r="CF91" s="96"/>
      <c r="CG91" s="96"/>
      <c r="CH91" s="96"/>
      <c r="CI91" s="96"/>
      <c r="CJ91" s="96"/>
      <c r="CK91" s="96"/>
      <c r="CL91" s="96"/>
      <c r="CM91" s="96"/>
      <c r="CN91" s="96"/>
      <c r="CO91" s="96"/>
      <c r="CP91" s="96"/>
      <c r="CQ91" s="96"/>
      <c r="CR91" s="96"/>
      <c r="CS91" s="96"/>
      <c r="CT91" s="96"/>
      <c r="CU91" s="96"/>
      <c r="CV91" s="96"/>
      <c r="CW91" s="96"/>
      <c r="CX91" s="96"/>
      <c r="CY91" s="96"/>
      <c r="CZ91" s="96"/>
      <c r="DA91" s="96"/>
      <c r="DB91" s="96"/>
    </row>
    <row r="92" spans="1:106" s="86" customFormat="1" ht="12.75" customHeight="1">
      <c r="A92" s="309"/>
      <c r="B92" s="315" t="s">
        <v>379</v>
      </c>
      <c r="C92" s="202">
        <v>142</v>
      </c>
      <c r="D92" s="187">
        <v>142</v>
      </c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/>
      <c r="BE92" s="96"/>
      <c r="BF92" s="96"/>
      <c r="BG92" s="96"/>
      <c r="BH92" s="96"/>
      <c r="BI92" s="96"/>
      <c r="BJ92" s="96"/>
      <c r="BK92" s="96"/>
      <c r="BL92" s="96"/>
      <c r="BM92" s="96"/>
      <c r="BN92" s="96"/>
      <c r="BO92" s="96"/>
      <c r="BP92" s="96"/>
      <c r="BQ92" s="96"/>
      <c r="BR92" s="96"/>
      <c r="BS92" s="96"/>
      <c r="BT92" s="96"/>
      <c r="BU92" s="96"/>
      <c r="BV92" s="96"/>
      <c r="BW92" s="96"/>
      <c r="BX92" s="96"/>
      <c r="BY92" s="96"/>
      <c r="BZ92" s="96"/>
      <c r="CA92" s="96"/>
      <c r="CB92" s="96"/>
      <c r="CC92" s="96"/>
      <c r="CD92" s="96"/>
      <c r="CE92" s="96"/>
      <c r="CF92" s="96"/>
      <c r="CG92" s="96"/>
      <c r="CH92" s="96"/>
      <c r="CI92" s="96"/>
      <c r="CJ92" s="96"/>
      <c r="CK92" s="96"/>
      <c r="CL92" s="96"/>
      <c r="CM92" s="96"/>
      <c r="CN92" s="96"/>
      <c r="CO92" s="96"/>
      <c r="CP92" s="96"/>
      <c r="CQ92" s="96"/>
      <c r="CR92" s="96"/>
      <c r="CS92" s="96"/>
      <c r="CT92" s="96"/>
      <c r="CU92" s="96"/>
      <c r="CV92" s="96"/>
      <c r="CW92" s="96"/>
      <c r="CX92" s="96"/>
      <c r="CY92" s="96"/>
      <c r="CZ92" s="96"/>
      <c r="DA92" s="96"/>
      <c r="DB92" s="96"/>
    </row>
    <row r="93" spans="1:106" s="86" customFormat="1" ht="12" customHeight="1">
      <c r="A93" s="323" t="s">
        <v>1108</v>
      </c>
      <c r="B93" s="128" t="s">
        <v>498</v>
      </c>
      <c r="C93" s="356">
        <v>142</v>
      </c>
      <c r="D93" s="193">
        <v>142</v>
      </c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  <c r="BH93" s="96"/>
      <c r="BI93" s="96"/>
      <c r="BJ93" s="96"/>
      <c r="BK93" s="96"/>
      <c r="BL93" s="96"/>
      <c r="BM93" s="96"/>
      <c r="BN93" s="96"/>
      <c r="BO93" s="96"/>
      <c r="BP93" s="96"/>
      <c r="BQ93" s="96"/>
      <c r="BR93" s="96"/>
      <c r="BS93" s="96"/>
      <c r="BT93" s="96"/>
      <c r="BU93" s="96"/>
      <c r="BV93" s="96"/>
      <c r="BW93" s="96"/>
      <c r="BX93" s="96"/>
      <c r="BY93" s="96"/>
      <c r="BZ93" s="96"/>
      <c r="CA93" s="96"/>
      <c r="CB93" s="96"/>
      <c r="CC93" s="96"/>
      <c r="CD93" s="96"/>
      <c r="CE93" s="96"/>
      <c r="CF93" s="96"/>
      <c r="CG93" s="96"/>
      <c r="CH93" s="96"/>
      <c r="CI93" s="96"/>
      <c r="CJ93" s="96"/>
      <c r="CK93" s="96"/>
      <c r="CL93" s="96"/>
      <c r="CM93" s="96"/>
      <c r="CN93" s="96"/>
      <c r="CO93" s="96"/>
      <c r="CP93" s="96"/>
      <c r="CQ93" s="96"/>
      <c r="CR93" s="96"/>
      <c r="CS93" s="96"/>
      <c r="CT93" s="96"/>
      <c r="CU93" s="96"/>
      <c r="CV93" s="96"/>
      <c r="CW93" s="96"/>
      <c r="CX93" s="96"/>
      <c r="CY93" s="96"/>
      <c r="CZ93" s="96"/>
      <c r="DA93" s="96"/>
      <c r="DB93" s="96"/>
    </row>
    <row r="94" spans="1:4" ht="15" customHeight="1">
      <c r="A94" s="540"/>
      <c r="B94" s="549" t="s">
        <v>1116</v>
      </c>
      <c r="C94" s="187"/>
      <c r="D94" s="193"/>
    </row>
    <row r="95" spans="1:106" s="314" customFormat="1" ht="25.5" customHeight="1">
      <c r="A95" s="539"/>
      <c r="B95" s="550" t="s">
        <v>1110</v>
      </c>
      <c r="C95" s="187">
        <v>1991</v>
      </c>
      <c r="D95" s="187">
        <v>1991</v>
      </c>
      <c r="E95" s="554"/>
      <c r="F95" s="554"/>
      <c r="G95" s="554"/>
      <c r="H95" s="554"/>
      <c r="I95" s="554"/>
      <c r="J95" s="554"/>
      <c r="K95" s="554"/>
      <c r="L95" s="554"/>
      <c r="M95" s="554"/>
      <c r="N95" s="554"/>
      <c r="O95" s="554"/>
      <c r="P95" s="554"/>
      <c r="Q95" s="554"/>
      <c r="R95" s="554"/>
      <c r="S95" s="554"/>
      <c r="T95" s="554"/>
      <c r="U95" s="554"/>
      <c r="V95" s="554"/>
      <c r="W95" s="554"/>
      <c r="X95" s="554"/>
      <c r="Y95" s="554"/>
      <c r="Z95" s="554"/>
      <c r="AA95" s="554"/>
      <c r="AB95" s="554"/>
      <c r="AC95" s="554"/>
      <c r="AD95" s="554"/>
      <c r="AE95" s="554"/>
      <c r="AF95" s="554"/>
      <c r="AG95" s="554"/>
      <c r="AH95" s="554"/>
      <c r="AI95" s="554"/>
      <c r="AJ95" s="554"/>
      <c r="AK95" s="554"/>
      <c r="AL95" s="554"/>
      <c r="AM95" s="554"/>
      <c r="AN95" s="554"/>
      <c r="AO95" s="554"/>
      <c r="AP95" s="554"/>
      <c r="AQ95" s="554"/>
      <c r="AR95" s="554"/>
      <c r="AS95" s="554"/>
      <c r="AT95" s="554"/>
      <c r="AU95" s="554"/>
      <c r="AV95" s="554"/>
      <c r="AW95" s="554"/>
      <c r="AX95" s="554"/>
      <c r="AY95" s="554"/>
      <c r="AZ95" s="554"/>
      <c r="BA95" s="554"/>
      <c r="BB95" s="554"/>
      <c r="BC95" s="554"/>
      <c r="BD95" s="554"/>
      <c r="BE95" s="554"/>
      <c r="BF95" s="554"/>
      <c r="BG95" s="554"/>
      <c r="BH95" s="554"/>
      <c r="BI95" s="554"/>
      <c r="BJ95" s="554"/>
      <c r="BK95" s="554"/>
      <c r="BL95" s="554"/>
      <c r="BM95" s="554"/>
      <c r="BN95" s="554"/>
      <c r="BO95" s="554"/>
      <c r="BP95" s="554"/>
      <c r="BQ95" s="554"/>
      <c r="BR95" s="554"/>
      <c r="BS95" s="554"/>
      <c r="BT95" s="554"/>
      <c r="BU95" s="554"/>
      <c r="BV95" s="554"/>
      <c r="BW95" s="554"/>
      <c r="BX95" s="554"/>
      <c r="BY95" s="554"/>
      <c r="BZ95" s="554"/>
      <c r="CA95" s="554"/>
      <c r="CB95" s="554"/>
      <c r="CC95" s="554"/>
      <c r="CD95" s="554"/>
      <c r="CE95" s="554"/>
      <c r="CF95" s="554"/>
      <c r="CG95" s="554"/>
      <c r="CH95" s="554"/>
      <c r="CI95" s="554"/>
      <c r="CJ95" s="554"/>
      <c r="CK95" s="554"/>
      <c r="CL95" s="554"/>
      <c r="CM95" s="554"/>
      <c r="CN95" s="554"/>
      <c r="CO95" s="554"/>
      <c r="CP95" s="554"/>
      <c r="CQ95" s="554"/>
      <c r="CR95" s="554"/>
      <c r="CS95" s="554"/>
      <c r="CT95" s="554"/>
      <c r="CU95" s="554"/>
      <c r="CV95" s="554"/>
      <c r="CW95" s="554"/>
      <c r="CX95" s="554"/>
      <c r="CY95" s="554"/>
      <c r="CZ95" s="554"/>
      <c r="DA95" s="554"/>
      <c r="DB95" s="554"/>
    </row>
    <row r="96" spans="1:4" ht="12.75" customHeight="1">
      <c r="A96" s="540"/>
      <c r="B96" s="550" t="s">
        <v>847</v>
      </c>
      <c r="C96" s="187">
        <v>3231</v>
      </c>
      <c r="D96" s="187">
        <v>3231</v>
      </c>
    </row>
    <row r="97" spans="1:4" ht="12.75" customHeight="1">
      <c r="A97" s="309" t="s">
        <v>757</v>
      </c>
      <c r="B97" s="551" t="s">
        <v>1111</v>
      </c>
      <c r="C97" s="193">
        <v>3231</v>
      </c>
      <c r="D97" s="193">
        <v>3231</v>
      </c>
    </row>
    <row r="98" spans="1:4" ht="12.75" customHeight="1">
      <c r="A98" s="316" t="s">
        <v>759</v>
      </c>
      <c r="B98" s="551" t="s">
        <v>1112</v>
      </c>
      <c r="C98" s="193">
        <v>3231</v>
      </c>
      <c r="D98" s="193">
        <v>3231</v>
      </c>
    </row>
    <row r="99" spans="1:4" ht="12.75" customHeight="1">
      <c r="A99" s="316">
        <v>2000</v>
      </c>
      <c r="B99" s="551" t="s">
        <v>1113</v>
      </c>
      <c r="C99" s="193">
        <v>3231</v>
      </c>
      <c r="D99" s="193">
        <v>3231</v>
      </c>
    </row>
    <row r="100" spans="1:4" ht="37.5" customHeight="1">
      <c r="A100" s="316">
        <v>1.4</v>
      </c>
      <c r="B100" s="310" t="s">
        <v>1105</v>
      </c>
      <c r="C100" s="193">
        <v>0</v>
      </c>
      <c r="D100" s="193">
        <v>0</v>
      </c>
    </row>
    <row r="101" spans="1:4" ht="12.75" customHeight="1">
      <c r="A101" s="316">
        <v>7000</v>
      </c>
      <c r="B101" s="317" t="s">
        <v>1106</v>
      </c>
      <c r="C101" s="193">
        <v>0</v>
      </c>
      <c r="D101" s="193">
        <v>0</v>
      </c>
    </row>
    <row r="102" spans="1:106" s="86" customFormat="1" ht="12.75" customHeight="1">
      <c r="A102" s="552"/>
      <c r="B102" s="315" t="s">
        <v>378</v>
      </c>
      <c r="C102" s="202">
        <v>-1240</v>
      </c>
      <c r="D102" s="187">
        <v>-1240</v>
      </c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  <c r="AT102" s="96"/>
      <c r="AU102" s="96"/>
      <c r="AV102" s="96"/>
      <c r="AW102" s="96"/>
      <c r="AX102" s="96"/>
      <c r="AY102" s="96"/>
      <c r="AZ102" s="96"/>
      <c r="BA102" s="96"/>
      <c r="BB102" s="96"/>
      <c r="BC102" s="96"/>
      <c r="BD102" s="96"/>
      <c r="BE102" s="96"/>
      <c r="BF102" s="96"/>
      <c r="BG102" s="96"/>
      <c r="BH102" s="96"/>
      <c r="BI102" s="96"/>
      <c r="BJ102" s="96"/>
      <c r="BK102" s="96"/>
      <c r="BL102" s="96"/>
      <c r="BM102" s="96"/>
      <c r="BN102" s="96"/>
      <c r="BO102" s="96"/>
      <c r="BP102" s="96"/>
      <c r="BQ102" s="96"/>
      <c r="BR102" s="96"/>
      <c r="BS102" s="96"/>
      <c r="BT102" s="96"/>
      <c r="BU102" s="96"/>
      <c r="BV102" s="96"/>
      <c r="BW102" s="96"/>
      <c r="BX102" s="96"/>
      <c r="BY102" s="96"/>
      <c r="BZ102" s="96"/>
      <c r="CA102" s="96"/>
      <c r="CB102" s="96"/>
      <c r="CC102" s="96"/>
      <c r="CD102" s="96"/>
      <c r="CE102" s="96"/>
      <c r="CF102" s="96"/>
      <c r="CG102" s="96"/>
      <c r="CH102" s="96"/>
      <c r="CI102" s="96"/>
      <c r="CJ102" s="96"/>
      <c r="CK102" s="96"/>
      <c r="CL102" s="96"/>
      <c r="CM102" s="96"/>
      <c r="CN102" s="96"/>
      <c r="CO102" s="96"/>
      <c r="CP102" s="96"/>
      <c r="CQ102" s="96"/>
      <c r="CR102" s="96"/>
      <c r="CS102" s="96"/>
      <c r="CT102" s="96"/>
      <c r="CU102" s="96"/>
      <c r="CV102" s="96"/>
      <c r="CW102" s="96"/>
      <c r="CX102" s="96"/>
      <c r="CY102" s="96"/>
      <c r="CZ102" s="96"/>
      <c r="DA102" s="96"/>
      <c r="DB102" s="96"/>
    </row>
    <row r="103" spans="1:106" s="86" customFormat="1" ht="12.75" customHeight="1">
      <c r="A103" s="309"/>
      <c r="B103" s="315" t="s">
        <v>379</v>
      </c>
      <c r="C103" s="202">
        <v>1240</v>
      </c>
      <c r="D103" s="187">
        <v>1240</v>
      </c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6"/>
      <c r="AV103" s="96"/>
      <c r="AW103" s="96"/>
      <c r="AX103" s="96"/>
      <c r="AY103" s="96"/>
      <c r="AZ103" s="96"/>
      <c r="BA103" s="96"/>
      <c r="BB103" s="96"/>
      <c r="BC103" s="96"/>
      <c r="BD103" s="96"/>
      <c r="BE103" s="96"/>
      <c r="BF103" s="96"/>
      <c r="BG103" s="96"/>
      <c r="BH103" s="96"/>
      <c r="BI103" s="96"/>
      <c r="BJ103" s="96"/>
      <c r="BK103" s="96"/>
      <c r="BL103" s="96"/>
      <c r="BM103" s="96"/>
      <c r="BN103" s="96"/>
      <c r="BO103" s="96"/>
      <c r="BP103" s="96"/>
      <c r="BQ103" s="96"/>
      <c r="BR103" s="96"/>
      <c r="BS103" s="96"/>
      <c r="BT103" s="96"/>
      <c r="BU103" s="96"/>
      <c r="BV103" s="96"/>
      <c r="BW103" s="96"/>
      <c r="BX103" s="96"/>
      <c r="BY103" s="96"/>
      <c r="BZ103" s="96"/>
      <c r="CA103" s="96"/>
      <c r="CB103" s="96"/>
      <c r="CC103" s="96"/>
      <c r="CD103" s="96"/>
      <c r="CE103" s="96"/>
      <c r="CF103" s="96"/>
      <c r="CG103" s="96"/>
      <c r="CH103" s="96"/>
      <c r="CI103" s="96"/>
      <c r="CJ103" s="96"/>
      <c r="CK103" s="96"/>
      <c r="CL103" s="96"/>
      <c r="CM103" s="96"/>
      <c r="CN103" s="96"/>
      <c r="CO103" s="96"/>
      <c r="CP103" s="96"/>
      <c r="CQ103" s="96"/>
      <c r="CR103" s="96"/>
      <c r="CS103" s="96"/>
      <c r="CT103" s="96"/>
      <c r="CU103" s="96"/>
      <c r="CV103" s="96"/>
      <c r="CW103" s="96"/>
      <c r="CX103" s="96"/>
      <c r="CY103" s="96"/>
      <c r="CZ103" s="96"/>
      <c r="DA103" s="96"/>
      <c r="DB103" s="96"/>
    </row>
    <row r="104" spans="1:106" s="86" customFormat="1" ht="12.75" customHeight="1">
      <c r="A104" s="323" t="s">
        <v>1108</v>
      </c>
      <c r="B104" s="128" t="s">
        <v>498</v>
      </c>
      <c r="C104" s="356">
        <v>1240</v>
      </c>
      <c r="D104" s="193">
        <v>1240</v>
      </c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  <c r="BA104" s="96"/>
      <c r="BB104" s="96"/>
      <c r="BC104" s="96"/>
      <c r="BD104" s="96"/>
      <c r="BE104" s="96"/>
      <c r="BF104" s="96"/>
      <c r="BG104" s="96"/>
      <c r="BH104" s="96"/>
      <c r="BI104" s="96"/>
      <c r="BJ104" s="96"/>
      <c r="BK104" s="96"/>
      <c r="BL104" s="96"/>
      <c r="BM104" s="96"/>
      <c r="BN104" s="96"/>
      <c r="BO104" s="96"/>
      <c r="BP104" s="96"/>
      <c r="BQ104" s="96"/>
      <c r="BR104" s="96"/>
      <c r="BS104" s="96"/>
      <c r="BT104" s="96"/>
      <c r="BU104" s="96"/>
      <c r="BV104" s="96"/>
      <c r="BW104" s="96"/>
      <c r="BX104" s="96"/>
      <c r="BY104" s="96"/>
      <c r="BZ104" s="96"/>
      <c r="CA104" s="96"/>
      <c r="CB104" s="96"/>
      <c r="CC104" s="96"/>
      <c r="CD104" s="96"/>
      <c r="CE104" s="96"/>
      <c r="CF104" s="96"/>
      <c r="CG104" s="96"/>
      <c r="CH104" s="96"/>
      <c r="CI104" s="96"/>
      <c r="CJ104" s="96"/>
      <c r="CK104" s="96"/>
      <c r="CL104" s="96"/>
      <c r="CM104" s="96"/>
      <c r="CN104" s="96"/>
      <c r="CO104" s="96"/>
      <c r="CP104" s="96"/>
      <c r="CQ104" s="96"/>
      <c r="CR104" s="96"/>
      <c r="CS104" s="96"/>
      <c r="CT104" s="96"/>
      <c r="CU104" s="96"/>
      <c r="CV104" s="96"/>
      <c r="CW104" s="96"/>
      <c r="CX104" s="96"/>
      <c r="CY104" s="96"/>
      <c r="CZ104" s="96"/>
      <c r="DA104" s="96"/>
      <c r="DB104" s="96"/>
    </row>
    <row r="105" spans="1:4" ht="15" customHeight="1">
      <c r="A105" s="540"/>
      <c r="B105" s="549" t="s">
        <v>1117</v>
      </c>
      <c r="C105" s="187"/>
      <c r="D105" s="193"/>
    </row>
    <row r="106" spans="1:4" ht="12.75" customHeight="1">
      <c r="A106" s="540"/>
      <c r="B106" s="550" t="s">
        <v>1118</v>
      </c>
      <c r="C106" s="312">
        <v>921</v>
      </c>
      <c r="D106" s="312">
        <v>921</v>
      </c>
    </row>
    <row r="107" spans="1:4" ht="12.75" customHeight="1">
      <c r="A107" s="540"/>
      <c r="B107" s="550" t="s">
        <v>847</v>
      </c>
      <c r="C107" s="187">
        <v>5919</v>
      </c>
      <c r="D107" s="187">
        <v>5919</v>
      </c>
    </row>
    <row r="108" spans="1:4" ht="12.75" customHeight="1">
      <c r="A108" s="309" t="s">
        <v>757</v>
      </c>
      <c r="B108" s="551" t="s">
        <v>1111</v>
      </c>
      <c r="C108" s="193">
        <v>5919</v>
      </c>
      <c r="D108" s="193">
        <v>5919</v>
      </c>
    </row>
    <row r="109" spans="1:4" ht="12.75" customHeight="1">
      <c r="A109" s="316" t="s">
        <v>759</v>
      </c>
      <c r="B109" s="551" t="s">
        <v>1112</v>
      </c>
      <c r="C109" s="193">
        <v>5919</v>
      </c>
      <c r="D109" s="193">
        <v>5919</v>
      </c>
    </row>
    <row r="110" spans="1:4" ht="12.75" customHeight="1">
      <c r="A110" s="316">
        <v>2000</v>
      </c>
      <c r="B110" s="551" t="s">
        <v>1113</v>
      </c>
      <c r="C110" s="193">
        <v>5919</v>
      </c>
      <c r="D110" s="193">
        <v>5919</v>
      </c>
    </row>
    <row r="111" spans="1:106" s="86" customFormat="1" ht="12.75" customHeight="1">
      <c r="A111" s="552"/>
      <c r="B111" s="315" t="s">
        <v>378</v>
      </c>
      <c r="C111" s="202">
        <v>-4998</v>
      </c>
      <c r="D111" s="187">
        <v>-4998</v>
      </c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  <c r="AN111" s="96"/>
      <c r="AO111" s="96"/>
      <c r="AP111" s="96"/>
      <c r="AQ111" s="96"/>
      <c r="AR111" s="96"/>
      <c r="AS111" s="96"/>
      <c r="AT111" s="96"/>
      <c r="AU111" s="96"/>
      <c r="AV111" s="96"/>
      <c r="AW111" s="96"/>
      <c r="AX111" s="96"/>
      <c r="AY111" s="96"/>
      <c r="AZ111" s="96"/>
      <c r="BA111" s="96"/>
      <c r="BB111" s="96"/>
      <c r="BC111" s="96"/>
      <c r="BD111" s="96"/>
      <c r="BE111" s="96"/>
      <c r="BF111" s="96"/>
      <c r="BG111" s="96"/>
      <c r="BH111" s="96"/>
      <c r="BI111" s="96"/>
      <c r="BJ111" s="96"/>
      <c r="BK111" s="96"/>
      <c r="BL111" s="96"/>
      <c r="BM111" s="96"/>
      <c r="BN111" s="96"/>
      <c r="BO111" s="96"/>
      <c r="BP111" s="96"/>
      <c r="BQ111" s="96"/>
      <c r="BR111" s="96"/>
      <c r="BS111" s="96"/>
      <c r="BT111" s="96"/>
      <c r="BU111" s="96"/>
      <c r="BV111" s="96"/>
      <c r="BW111" s="96"/>
      <c r="BX111" s="96"/>
      <c r="BY111" s="96"/>
      <c r="BZ111" s="96"/>
      <c r="CA111" s="96"/>
      <c r="CB111" s="96"/>
      <c r="CC111" s="96"/>
      <c r="CD111" s="96"/>
      <c r="CE111" s="96"/>
      <c r="CF111" s="96"/>
      <c r="CG111" s="96"/>
      <c r="CH111" s="96"/>
      <c r="CI111" s="96"/>
      <c r="CJ111" s="96"/>
      <c r="CK111" s="96"/>
      <c r="CL111" s="96"/>
      <c r="CM111" s="96"/>
      <c r="CN111" s="96"/>
      <c r="CO111" s="96"/>
      <c r="CP111" s="96"/>
      <c r="CQ111" s="96"/>
      <c r="CR111" s="96"/>
      <c r="CS111" s="96"/>
      <c r="CT111" s="96"/>
      <c r="CU111" s="96"/>
      <c r="CV111" s="96"/>
      <c r="CW111" s="96"/>
      <c r="CX111" s="96"/>
      <c r="CY111" s="96"/>
      <c r="CZ111" s="96"/>
      <c r="DA111" s="96"/>
      <c r="DB111" s="96"/>
    </row>
    <row r="112" spans="1:106" s="86" customFormat="1" ht="12.75" customHeight="1">
      <c r="A112" s="309"/>
      <c r="B112" s="315" t="s">
        <v>379</v>
      </c>
      <c r="C112" s="202">
        <v>4998</v>
      </c>
      <c r="D112" s="187">
        <v>4998</v>
      </c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  <c r="AP112" s="96"/>
      <c r="AQ112" s="96"/>
      <c r="AR112" s="96"/>
      <c r="AS112" s="96"/>
      <c r="AT112" s="96"/>
      <c r="AU112" s="96"/>
      <c r="AV112" s="96"/>
      <c r="AW112" s="96"/>
      <c r="AX112" s="96"/>
      <c r="AY112" s="96"/>
      <c r="AZ112" s="96"/>
      <c r="BA112" s="96"/>
      <c r="BB112" s="96"/>
      <c r="BC112" s="96"/>
      <c r="BD112" s="96"/>
      <c r="BE112" s="96"/>
      <c r="BF112" s="96"/>
      <c r="BG112" s="96"/>
      <c r="BH112" s="96"/>
      <c r="BI112" s="96"/>
      <c r="BJ112" s="96"/>
      <c r="BK112" s="96"/>
      <c r="BL112" s="96"/>
      <c r="BM112" s="96"/>
      <c r="BN112" s="96"/>
      <c r="BO112" s="96"/>
      <c r="BP112" s="96"/>
      <c r="BQ112" s="96"/>
      <c r="BR112" s="96"/>
      <c r="BS112" s="96"/>
      <c r="BT112" s="96"/>
      <c r="BU112" s="96"/>
      <c r="BV112" s="96"/>
      <c r="BW112" s="96"/>
      <c r="BX112" s="96"/>
      <c r="BY112" s="96"/>
      <c r="BZ112" s="96"/>
      <c r="CA112" s="96"/>
      <c r="CB112" s="96"/>
      <c r="CC112" s="96"/>
      <c r="CD112" s="96"/>
      <c r="CE112" s="96"/>
      <c r="CF112" s="96"/>
      <c r="CG112" s="96"/>
      <c r="CH112" s="96"/>
      <c r="CI112" s="96"/>
      <c r="CJ112" s="96"/>
      <c r="CK112" s="96"/>
      <c r="CL112" s="96"/>
      <c r="CM112" s="96"/>
      <c r="CN112" s="96"/>
      <c r="CO112" s="96"/>
      <c r="CP112" s="96"/>
      <c r="CQ112" s="96"/>
      <c r="CR112" s="96"/>
      <c r="CS112" s="96"/>
      <c r="CT112" s="96"/>
      <c r="CU112" s="96"/>
      <c r="CV112" s="96"/>
      <c r="CW112" s="96"/>
      <c r="CX112" s="96"/>
      <c r="CY112" s="96"/>
      <c r="CZ112" s="96"/>
      <c r="DA112" s="96"/>
      <c r="DB112" s="96"/>
    </row>
    <row r="113" spans="1:106" s="86" customFormat="1" ht="12.75" customHeight="1">
      <c r="A113" s="323" t="s">
        <v>1108</v>
      </c>
      <c r="B113" s="128" t="s">
        <v>498</v>
      </c>
      <c r="C113" s="356">
        <v>4998</v>
      </c>
      <c r="D113" s="193">
        <v>4998</v>
      </c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6"/>
      <c r="AJ113" s="96"/>
      <c r="AK113" s="96"/>
      <c r="AL113" s="96"/>
      <c r="AM113" s="96"/>
      <c r="AN113" s="96"/>
      <c r="AO113" s="96"/>
      <c r="AP113" s="96"/>
      <c r="AQ113" s="96"/>
      <c r="AR113" s="96"/>
      <c r="AS113" s="96"/>
      <c r="AT113" s="96"/>
      <c r="AU113" s="96"/>
      <c r="AV113" s="96"/>
      <c r="AW113" s="96"/>
      <c r="AX113" s="96"/>
      <c r="AY113" s="96"/>
      <c r="AZ113" s="96"/>
      <c r="BA113" s="96"/>
      <c r="BB113" s="96"/>
      <c r="BC113" s="96"/>
      <c r="BD113" s="96"/>
      <c r="BE113" s="96"/>
      <c r="BF113" s="96"/>
      <c r="BG113" s="96"/>
      <c r="BH113" s="96"/>
      <c r="BI113" s="96"/>
      <c r="BJ113" s="96"/>
      <c r="BK113" s="96"/>
      <c r="BL113" s="96"/>
      <c r="BM113" s="96"/>
      <c r="BN113" s="96"/>
      <c r="BO113" s="96"/>
      <c r="BP113" s="96"/>
      <c r="BQ113" s="96"/>
      <c r="BR113" s="96"/>
      <c r="BS113" s="96"/>
      <c r="BT113" s="96"/>
      <c r="BU113" s="96"/>
      <c r="BV113" s="96"/>
      <c r="BW113" s="96"/>
      <c r="BX113" s="96"/>
      <c r="BY113" s="96"/>
      <c r="BZ113" s="96"/>
      <c r="CA113" s="96"/>
      <c r="CB113" s="96"/>
      <c r="CC113" s="96"/>
      <c r="CD113" s="96"/>
      <c r="CE113" s="96"/>
      <c r="CF113" s="96"/>
      <c r="CG113" s="96"/>
      <c r="CH113" s="96"/>
      <c r="CI113" s="96"/>
      <c r="CJ113" s="96"/>
      <c r="CK113" s="96"/>
      <c r="CL113" s="96"/>
      <c r="CM113" s="96"/>
      <c r="CN113" s="96"/>
      <c r="CO113" s="96"/>
      <c r="CP113" s="96"/>
      <c r="CQ113" s="96"/>
      <c r="CR113" s="96"/>
      <c r="CS113" s="96"/>
      <c r="CT113" s="96"/>
      <c r="CU113" s="96"/>
      <c r="CV113" s="96"/>
      <c r="CW113" s="96"/>
      <c r="CX113" s="96"/>
      <c r="CY113" s="96"/>
      <c r="CZ113" s="96"/>
      <c r="DA113" s="96"/>
      <c r="DB113" s="96"/>
    </row>
    <row r="114" spans="1:4" ht="15" customHeight="1">
      <c r="A114" s="540"/>
      <c r="B114" s="549" t="s">
        <v>1119</v>
      </c>
      <c r="C114" s="187"/>
      <c r="D114" s="193"/>
    </row>
    <row r="115" spans="1:106" s="314" customFormat="1" ht="25.5" customHeight="1">
      <c r="A115" s="539"/>
      <c r="B115" s="550" t="s">
        <v>1118</v>
      </c>
      <c r="C115" s="187">
        <v>45</v>
      </c>
      <c r="D115" s="187">
        <v>45</v>
      </c>
      <c r="E115" s="554"/>
      <c r="F115" s="554"/>
      <c r="G115" s="554"/>
      <c r="H115" s="554"/>
      <c r="I115" s="554"/>
      <c r="J115" s="554"/>
      <c r="K115" s="554"/>
      <c r="L115" s="554"/>
      <c r="M115" s="554"/>
      <c r="N115" s="554"/>
      <c r="O115" s="554"/>
      <c r="P115" s="554"/>
      <c r="Q115" s="554"/>
      <c r="R115" s="554"/>
      <c r="S115" s="554"/>
      <c r="T115" s="554"/>
      <c r="U115" s="554"/>
      <c r="V115" s="554"/>
      <c r="W115" s="554"/>
      <c r="X115" s="554"/>
      <c r="Y115" s="554"/>
      <c r="Z115" s="554"/>
      <c r="AA115" s="554"/>
      <c r="AB115" s="554"/>
      <c r="AC115" s="554"/>
      <c r="AD115" s="554"/>
      <c r="AE115" s="554"/>
      <c r="AF115" s="554"/>
      <c r="AG115" s="554"/>
      <c r="AH115" s="554"/>
      <c r="AI115" s="554"/>
      <c r="AJ115" s="554"/>
      <c r="AK115" s="554"/>
      <c r="AL115" s="554"/>
      <c r="AM115" s="554"/>
      <c r="AN115" s="554"/>
      <c r="AO115" s="554"/>
      <c r="AP115" s="554"/>
      <c r="AQ115" s="554"/>
      <c r="AR115" s="554"/>
      <c r="AS115" s="554"/>
      <c r="AT115" s="554"/>
      <c r="AU115" s="554"/>
      <c r="AV115" s="554"/>
      <c r="AW115" s="554"/>
      <c r="AX115" s="554"/>
      <c r="AY115" s="554"/>
      <c r="AZ115" s="554"/>
      <c r="BA115" s="554"/>
      <c r="BB115" s="554"/>
      <c r="BC115" s="554"/>
      <c r="BD115" s="554"/>
      <c r="BE115" s="554"/>
      <c r="BF115" s="554"/>
      <c r="BG115" s="554"/>
      <c r="BH115" s="554"/>
      <c r="BI115" s="554"/>
      <c r="BJ115" s="554"/>
      <c r="BK115" s="554"/>
      <c r="BL115" s="554"/>
      <c r="BM115" s="554"/>
      <c r="BN115" s="554"/>
      <c r="BO115" s="554"/>
      <c r="BP115" s="554"/>
      <c r="BQ115" s="554"/>
      <c r="BR115" s="554"/>
      <c r="BS115" s="554"/>
      <c r="BT115" s="554"/>
      <c r="BU115" s="554"/>
      <c r="BV115" s="554"/>
      <c r="BW115" s="554"/>
      <c r="BX115" s="554"/>
      <c r="BY115" s="554"/>
      <c r="BZ115" s="554"/>
      <c r="CA115" s="554"/>
      <c r="CB115" s="554"/>
      <c r="CC115" s="554"/>
      <c r="CD115" s="554"/>
      <c r="CE115" s="554"/>
      <c r="CF115" s="554"/>
      <c r="CG115" s="554"/>
      <c r="CH115" s="554"/>
      <c r="CI115" s="554"/>
      <c r="CJ115" s="554"/>
      <c r="CK115" s="554"/>
      <c r="CL115" s="554"/>
      <c r="CM115" s="554"/>
      <c r="CN115" s="554"/>
      <c r="CO115" s="554"/>
      <c r="CP115" s="554"/>
      <c r="CQ115" s="554"/>
      <c r="CR115" s="554"/>
      <c r="CS115" s="554"/>
      <c r="CT115" s="554"/>
      <c r="CU115" s="554"/>
      <c r="CV115" s="554"/>
      <c r="CW115" s="554"/>
      <c r="CX115" s="554"/>
      <c r="CY115" s="554"/>
      <c r="CZ115" s="554"/>
      <c r="DA115" s="554"/>
      <c r="DB115" s="554"/>
    </row>
    <row r="116" spans="1:4" ht="12.75" customHeight="1">
      <c r="A116" s="540"/>
      <c r="B116" s="550" t="s">
        <v>847</v>
      </c>
      <c r="C116" s="187">
        <v>0</v>
      </c>
      <c r="D116" s="187">
        <v>0</v>
      </c>
    </row>
    <row r="117" spans="1:4" ht="12.75" customHeight="1">
      <c r="A117" s="309" t="s">
        <v>757</v>
      </c>
      <c r="B117" s="551" t="s">
        <v>1111</v>
      </c>
      <c r="C117" s="193">
        <v>0</v>
      </c>
      <c r="D117" s="193">
        <v>0</v>
      </c>
    </row>
    <row r="118" spans="1:4" ht="12.75" customHeight="1">
      <c r="A118" s="316" t="s">
        <v>759</v>
      </c>
      <c r="B118" s="551" t="s">
        <v>1112</v>
      </c>
      <c r="C118" s="193">
        <v>0</v>
      </c>
      <c r="D118" s="193">
        <v>0</v>
      </c>
    </row>
    <row r="119" spans="1:4" ht="12.75" customHeight="1">
      <c r="A119" s="316">
        <v>2000</v>
      </c>
      <c r="B119" s="551" t="s">
        <v>1113</v>
      </c>
      <c r="C119" s="193">
        <v>0</v>
      </c>
      <c r="D119" s="193">
        <v>0</v>
      </c>
    </row>
    <row r="120" spans="1:106" s="86" customFormat="1" ht="12.75" customHeight="1">
      <c r="A120" s="552"/>
      <c r="B120" s="315" t="s">
        <v>378</v>
      </c>
      <c r="C120" s="202">
        <v>45</v>
      </c>
      <c r="D120" s="187">
        <v>45</v>
      </c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  <c r="AF120" s="96"/>
      <c r="AG120" s="96"/>
      <c r="AH120" s="96"/>
      <c r="AI120" s="96"/>
      <c r="AJ120" s="96"/>
      <c r="AK120" s="96"/>
      <c r="AL120" s="96"/>
      <c r="AM120" s="96"/>
      <c r="AN120" s="96"/>
      <c r="AO120" s="96"/>
      <c r="AP120" s="96"/>
      <c r="AQ120" s="96"/>
      <c r="AR120" s="96"/>
      <c r="AS120" s="96"/>
      <c r="AT120" s="96"/>
      <c r="AU120" s="96"/>
      <c r="AV120" s="96"/>
      <c r="AW120" s="96"/>
      <c r="AX120" s="96"/>
      <c r="AY120" s="96"/>
      <c r="AZ120" s="96"/>
      <c r="BA120" s="96"/>
      <c r="BB120" s="96"/>
      <c r="BC120" s="96"/>
      <c r="BD120" s="96"/>
      <c r="BE120" s="96"/>
      <c r="BF120" s="96"/>
      <c r="BG120" s="96"/>
      <c r="BH120" s="96"/>
      <c r="BI120" s="96"/>
      <c r="BJ120" s="96"/>
      <c r="BK120" s="96"/>
      <c r="BL120" s="96"/>
      <c r="BM120" s="96"/>
      <c r="BN120" s="96"/>
      <c r="BO120" s="96"/>
      <c r="BP120" s="96"/>
      <c r="BQ120" s="96"/>
      <c r="BR120" s="96"/>
      <c r="BS120" s="96"/>
      <c r="BT120" s="96"/>
      <c r="BU120" s="96"/>
      <c r="BV120" s="96"/>
      <c r="BW120" s="96"/>
      <c r="BX120" s="96"/>
      <c r="BY120" s="96"/>
      <c r="BZ120" s="96"/>
      <c r="CA120" s="96"/>
      <c r="CB120" s="96"/>
      <c r="CC120" s="96"/>
      <c r="CD120" s="96"/>
      <c r="CE120" s="96"/>
      <c r="CF120" s="96"/>
      <c r="CG120" s="96"/>
      <c r="CH120" s="96"/>
      <c r="CI120" s="96"/>
      <c r="CJ120" s="96"/>
      <c r="CK120" s="96"/>
      <c r="CL120" s="96"/>
      <c r="CM120" s="96"/>
      <c r="CN120" s="96"/>
      <c r="CO120" s="96"/>
      <c r="CP120" s="96"/>
      <c r="CQ120" s="96"/>
      <c r="CR120" s="96"/>
      <c r="CS120" s="96"/>
      <c r="CT120" s="96"/>
      <c r="CU120" s="96"/>
      <c r="CV120" s="96"/>
      <c r="CW120" s="96"/>
      <c r="CX120" s="96"/>
      <c r="CY120" s="96"/>
      <c r="CZ120" s="96"/>
      <c r="DA120" s="96"/>
      <c r="DB120" s="96"/>
    </row>
    <row r="121" spans="1:106" s="86" customFormat="1" ht="12.75" customHeight="1">
      <c r="A121" s="309"/>
      <c r="B121" s="315" t="s">
        <v>379</v>
      </c>
      <c r="C121" s="202">
        <v>-45</v>
      </c>
      <c r="D121" s="187">
        <v>-45</v>
      </c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96"/>
      <c r="AF121" s="96"/>
      <c r="AG121" s="96"/>
      <c r="AH121" s="96"/>
      <c r="AI121" s="96"/>
      <c r="AJ121" s="96"/>
      <c r="AK121" s="96"/>
      <c r="AL121" s="96"/>
      <c r="AM121" s="96"/>
      <c r="AN121" s="96"/>
      <c r="AO121" s="96"/>
      <c r="AP121" s="96"/>
      <c r="AQ121" s="96"/>
      <c r="AR121" s="96"/>
      <c r="AS121" s="96"/>
      <c r="AT121" s="96"/>
      <c r="AU121" s="96"/>
      <c r="AV121" s="96"/>
      <c r="AW121" s="96"/>
      <c r="AX121" s="96"/>
      <c r="AY121" s="96"/>
      <c r="AZ121" s="96"/>
      <c r="BA121" s="96"/>
      <c r="BB121" s="96"/>
      <c r="BC121" s="96"/>
      <c r="BD121" s="96"/>
      <c r="BE121" s="96"/>
      <c r="BF121" s="96"/>
      <c r="BG121" s="96"/>
      <c r="BH121" s="96"/>
      <c r="BI121" s="96"/>
      <c r="BJ121" s="96"/>
      <c r="BK121" s="96"/>
      <c r="BL121" s="96"/>
      <c r="BM121" s="96"/>
      <c r="BN121" s="96"/>
      <c r="BO121" s="96"/>
      <c r="BP121" s="96"/>
      <c r="BQ121" s="96"/>
      <c r="BR121" s="96"/>
      <c r="BS121" s="96"/>
      <c r="BT121" s="96"/>
      <c r="BU121" s="96"/>
      <c r="BV121" s="96"/>
      <c r="BW121" s="96"/>
      <c r="BX121" s="96"/>
      <c r="BY121" s="96"/>
      <c r="BZ121" s="96"/>
      <c r="CA121" s="96"/>
      <c r="CB121" s="96"/>
      <c r="CC121" s="96"/>
      <c r="CD121" s="96"/>
      <c r="CE121" s="96"/>
      <c r="CF121" s="96"/>
      <c r="CG121" s="96"/>
      <c r="CH121" s="96"/>
      <c r="CI121" s="96"/>
      <c r="CJ121" s="96"/>
      <c r="CK121" s="96"/>
      <c r="CL121" s="96"/>
      <c r="CM121" s="96"/>
      <c r="CN121" s="96"/>
      <c r="CO121" s="96"/>
      <c r="CP121" s="96"/>
      <c r="CQ121" s="96"/>
      <c r="CR121" s="96"/>
      <c r="CS121" s="96"/>
      <c r="CT121" s="96"/>
      <c r="CU121" s="96"/>
      <c r="CV121" s="96"/>
      <c r="CW121" s="96"/>
      <c r="CX121" s="96"/>
      <c r="CY121" s="96"/>
      <c r="CZ121" s="96"/>
      <c r="DA121" s="96"/>
      <c r="DB121" s="96"/>
    </row>
    <row r="122" spans="1:106" s="86" customFormat="1" ht="12.75" customHeight="1">
      <c r="A122" s="323" t="s">
        <v>1108</v>
      </c>
      <c r="B122" s="128" t="s">
        <v>498</v>
      </c>
      <c r="C122" s="356">
        <v>-45</v>
      </c>
      <c r="D122" s="193">
        <v>-45</v>
      </c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96"/>
      <c r="AP122" s="96"/>
      <c r="AQ122" s="96"/>
      <c r="AR122" s="96"/>
      <c r="AS122" s="96"/>
      <c r="AT122" s="96"/>
      <c r="AU122" s="96"/>
      <c r="AV122" s="96"/>
      <c r="AW122" s="96"/>
      <c r="AX122" s="96"/>
      <c r="AY122" s="96"/>
      <c r="AZ122" s="96"/>
      <c r="BA122" s="96"/>
      <c r="BB122" s="96"/>
      <c r="BC122" s="96"/>
      <c r="BD122" s="96"/>
      <c r="BE122" s="96"/>
      <c r="BF122" s="96"/>
      <c r="BG122" s="96"/>
      <c r="BH122" s="96"/>
      <c r="BI122" s="96"/>
      <c r="BJ122" s="96"/>
      <c r="BK122" s="96"/>
      <c r="BL122" s="96"/>
      <c r="BM122" s="96"/>
      <c r="BN122" s="96"/>
      <c r="BO122" s="96"/>
      <c r="BP122" s="96"/>
      <c r="BQ122" s="96"/>
      <c r="BR122" s="96"/>
      <c r="BS122" s="96"/>
      <c r="BT122" s="96"/>
      <c r="BU122" s="96"/>
      <c r="BV122" s="96"/>
      <c r="BW122" s="96"/>
      <c r="BX122" s="96"/>
      <c r="BY122" s="96"/>
      <c r="BZ122" s="96"/>
      <c r="CA122" s="96"/>
      <c r="CB122" s="96"/>
      <c r="CC122" s="96"/>
      <c r="CD122" s="96"/>
      <c r="CE122" s="96"/>
      <c r="CF122" s="96"/>
      <c r="CG122" s="96"/>
      <c r="CH122" s="96"/>
      <c r="CI122" s="96"/>
      <c r="CJ122" s="96"/>
      <c r="CK122" s="96"/>
      <c r="CL122" s="96"/>
      <c r="CM122" s="96"/>
      <c r="CN122" s="96"/>
      <c r="CO122" s="96"/>
      <c r="CP122" s="96"/>
      <c r="CQ122" s="96"/>
      <c r="CR122" s="96"/>
      <c r="CS122" s="96"/>
      <c r="CT122" s="96"/>
      <c r="CU122" s="96"/>
      <c r="CV122" s="96"/>
      <c r="CW122" s="96"/>
      <c r="CX122" s="96"/>
      <c r="CY122" s="96"/>
      <c r="CZ122" s="96"/>
      <c r="DA122" s="96"/>
      <c r="DB122" s="96"/>
    </row>
    <row r="123" spans="1:4" ht="15" customHeight="1">
      <c r="A123" s="540"/>
      <c r="B123" s="549" t="s">
        <v>1120</v>
      </c>
      <c r="C123" s="187"/>
      <c r="D123" s="193"/>
    </row>
    <row r="124" spans="1:106" s="314" customFormat="1" ht="25.5" customHeight="1">
      <c r="A124" s="539"/>
      <c r="B124" s="550" t="s">
        <v>1110</v>
      </c>
      <c r="C124" s="187">
        <v>42109</v>
      </c>
      <c r="D124" s="187">
        <v>42109</v>
      </c>
      <c r="E124" s="554"/>
      <c r="F124" s="554"/>
      <c r="G124" s="554"/>
      <c r="H124" s="554"/>
      <c r="I124" s="554"/>
      <c r="J124" s="554"/>
      <c r="K124" s="554"/>
      <c r="L124" s="554"/>
      <c r="M124" s="554"/>
      <c r="N124" s="554"/>
      <c r="O124" s="554"/>
      <c r="P124" s="554"/>
      <c r="Q124" s="554"/>
      <c r="R124" s="554"/>
      <c r="S124" s="554"/>
      <c r="T124" s="554"/>
      <c r="U124" s="554"/>
      <c r="V124" s="554"/>
      <c r="W124" s="554"/>
      <c r="X124" s="554"/>
      <c r="Y124" s="554"/>
      <c r="Z124" s="554"/>
      <c r="AA124" s="554"/>
      <c r="AB124" s="554"/>
      <c r="AC124" s="554"/>
      <c r="AD124" s="554"/>
      <c r="AE124" s="554"/>
      <c r="AF124" s="554"/>
      <c r="AG124" s="554"/>
      <c r="AH124" s="554"/>
      <c r="AI124" s="554"/>
      <c r="AJ124" s="554"/>
      <c r="AK124" s="554"/>
      <c r="AL124" s="554"/>
      <c r="AM124" s="554"/>
      <c r="AN124" s="554"/>
      <c r="AO124" s="554"/>
      <c r="AP124" s="554"/>
      <c r="AQ124" s="554"/>
      <c r="AR124" s="554"/>
      <c r="AS124" s="554"/>
      <c r="AT124" s="554"/>
      <c r="AU124" s="554"/>
      <c r="AV124" s="554"/>
      <c r="AW124" s="554"/>
      <c r="AX124" s="554"/>
      <c r="AY124" s="554"/>
      <c r="AZ124" s="554"/>
      <c r="BA124" s="554"/>
      <c r="BB124" s="554"/>
      <c r="BC124" s="554"/>
      <c r="BD124" s="554"/>
      <c r="BE124" s="554"/>
      <c r="BF124" s="554"/>
      <c r="BG124" s="554"/>
      <c r="BH124" s="554"/>
      <c r="BI124" s="554"/>
      <c r="BJ124" s="554"/>
      <c r="BK124" s="554"/>
      <c r="BL124" s="554"/>
      <c r="BM124" s="554"/>
      <c r="BN124" s="554"/>
      <c r="BO124" s="554"/>
      <c r="BP124" s="554"/>
      <c r="BQ124" s="554"/>
      <c r="BR124" s="554"/>
      <c r="BS124" s="554"/>
      <c r="BT124" s="554"/>
      <c r="BU124" s="554"/>
      <c r="BV124" s="554"/>
      <c r="BW124" s="554"/>
      <c r="BX124" s="554"/>
      <c r="BY124" s="554"/>
      <c r="BZ124" s="554"/>
      <c r="CA124" s="554"/>
      <c r="CB124" s="554"/>
      <c r="CC124" s="554"/>
      <c r="CD124" s="554"/>
      <c r="CE124" s="554"/>
      <c r="CF124" s="554"/>
      <c r="CG124" s="554"/>
      <c r="CH124" s="554"/>
      <c r="CI124" s="554"/>
      <c r="CJ124" s="554"/>
      <c r="CK124" s="554"/>
      <c r="CL124" s="554"/>
      <c r="CM124" s="554"/>
      <c r="CN124" s="554"/>
      <c r="CO124" s="554"/>
      <c r="CP124" s="554"/>
      <c r="CQ124" s="554"/>
      <c r="CR124" s="554"/>
      <c r="CS124" s="554"/>
      <c r="CT124" s="554"/>
      <c r="CU124" s="554"/>
      <c r="CV124" s="554"/>
      <c r="CW124" s="554"/>
      <c r="CX124" s="554"/>
      <c r="CY124" s="554"/>
      <c r="CZ124" s="554"/>
      <c r="DA124" s="554"/>
      <c r="DB124" s="554"/>
    </row>
    <row r="125" spans="1:4" ht="12.75" customHeight="1">
      <c r="A125" s="540"/>
      <c r="B125" s="550" t="s">
        <v>847</v>
      </c>
      <c r="C125" s="187">
        <v>42003</v>
      </c>
      <c r="D125" s="187">
        <v>42003</v>
      </c>
    </row>
    <row r="126" spans="1:4" ht="12.75" customHeight="1">
      <c r="A126" s="309" t="s">
        <v>757</v>
      </c>
      <c r="B126" s="551" t="s">
        <v>1111</v>
      </c>
      <c r="C126" s="193">
        <v>42003</v>
      </c>
      <c r="D126" s="193">
        <v>42003</v>
      </c>
    </row>
    <row r="127" spans="1:4" ht="12.75" customHeight="1">
      <c r="A127" s="316" t="s">
        <v>759</v>
      </c>
      <c r="B127" s="551" t="s">
        <v>1112</v>
      </c>
      <c r="C127" s="193">
        <v>41975</v>
      </c>
      <c r="D127" s="193">
        <v>41975</v>
      </c>
    </row>
    <row r="128" spans="1:106" s="86" customFormat="1" ht="12.75" customHeight="1">
      <c r="A128" s="316">
        <v>1000</v>
      </c>
      <c r="B128" s="317" t="s">
        <v>1121</v>
      </c>
      <c r="C128" s="356">
        <v>5593</v>
      </c>
      <c r="D128" s="193">
        <v>5593</v>
      </c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96"/>
      <c r="AK128" s="96"/>
      <c r="AL128" s="96"/>
      <c r="AM128" s="96"/>
      <c r="AN128" s="96"/>
      <c r="AO128" s="96"/>
      <c r="AP128" s="96"/>
      <c r="AQ128" s="96"/>
      <c r="AR128" s="96"/>
      <c r="AS128" s="96"/>
      <c r="AT128" s="96"/>
      <c r="AU128" s="96"/>
      <c r="AV128" s="96"/>
      <c r="AW128" s="96"/>
      <c r="AX128" s="96"/>
      <c r="AY128" s="96"/>
      <c r="AZ128" s="96"/>
      <c r="BA128" s="96"/>
      <c r="BB128" s="96"/>
      <c r="BC128" s="96"/>
      <c r="BD128" s="96"/>
      <c r="BE128" s="96"/>
      <c r="BF128" s="96"/>
      <c r="BG128" s="96"/>
      <c r="BH128" s="96"/>
      <c r="BI128" s="96"/>
      <c r="BJ128" s="96"/>
      <c r="BK128" s="96"/>
      <c r="BL128" s="96"/>
      <c r="BM128" s="96"/>
      <c r="BN128" s="96"/>
      <c r="BO128" s="96"/>
      <c r="BP128" s="96"/>
      <c r="BQ128" s="96"/>
      <c r="BR128" s="96"/>
      <c r="BS128" s="96"/>
      <c r="BT128" s="96"/>
      <c r="BU128" s="96"/>
      <c r="BV128" s="96"/>
      <c r="BW128" s="96"/>
      <c r="BX128" s="96"/>
      <c r="BY128" s="96"/>
      <c r="BZ128" s="96"/>
      <c r="CA128" s="96"/>
      <c r="CB128" s="96"/>
      <c r="CC128" s="96"/>
      <c r="CD128" s="96"/>
      <c r="CE128" s="96"/>
      <c r="CF128" s="96"/>
      <c r="CG128" s="96"/>
      <c r="CH128" s="96"/>
      <c r="CI128" s="96"/>
      <c r="CJ128" s="96"/>
      <c r="CK128" s="96"/>
      <c r="CL128" s="96"/>
      <c r="CM128" s="96"/>
      <c r="CN128" s="96"/>
      <c r="CO128" s="96"/>
      <c r="CP128" s="96"/>
      <c r="CQ128" s="96"/>
      <c r="CR128" s="96"/>
      <c r="CS128" s="96"/>
      <c r="CT128" s="96"/>
      <c r="CU128" s="96"/>
      <c r="CV128" s="96"/>
      <c r="CW128" s="96"/>
      <c r="CX128" s="96"/>
      <c r="CY128" s="96"/>
      <c r="CZ128" s="96"/>
      <c r="DA128" s="96"/>
      <c r="DB128" s="96"/>
    </row>
    <row r="129" spans="1:4" ht="12.75" customHeight="1">
      <c r="A129" s="110">
        <v>1100</v>
      </c>
      <c r="B129" s="551" t="s">
        <v>1122</v>
      </c>
      <c r="C129" s="193">
        <v>4767</v>
      </c>
      <c r="D129" s="193">
        <v>4767</v>
      </c>
    </row>
    <row r="130" spans="1:4" ht="25.5" customHeight="1">
      <c r="A130" s="110">
        <v>1200</v>
      </c>
      <c r="B130" s="544" t="s">
        <v>1102</v>
      </c>
      <c r="C130" s="193">
        <v>826</v>
      </c>
      <c r="D130" s="193">
        <v>826</v>
      </c>
    </row>
    <row r="131" spans="1:4" ht="12.75" customHeight="1">
      <c r="A131" s="316">
        <v>2000</v>
      </c>
      <c r="B131" s="551" t="s">
        <v>1113</v>
      </c>
      <c r="C131" s="193">
        <v>36382</v>
      </c>
      <c r="D131" s="193">
        <v>36382</v>
      </c>
    </row>
    <row r="132" spans="1:4" ht="12.75" customHeight="1">
      <c r="A132" s="309" t="s">
        <v>778</v>
      </c>
      <c r="B132" s="551" t="s">
        <v>779</v>
      </c>
      <c r="C132" s="193">
        <v>28</v>
      </c>
      <c r="D132" s="193">
        <v>28</v>
      </c>
    </row>
    <row r="133" spans="1:4" ht="12.75" customHeight="1">
      <c r="A133" s="316">
        <v>6000</v>
      </c>
      <c r="B133" s="551" t="s">
        <v>1123</v>
      </c>
      <c r="C133" s="193">
        <v>28</v>
      </c>
      <c r="D133" s="193">
        <v>28</v>
      </c>
    </row>
    <row r="134" spans="1:4" ht="12.75" customHeight="1">
      <c r="A134" s="316" t="s">
        <v>800</v>
      </c>
      <c r="B134" s="551" t="s">
        <v>1124</v>
      </c>
      <c r="C134" s="193">
        <v>0</v>
      </c>
      <c r="D134" s="193">
        <v>0</v>
      </c>
    </row>
    <row r="135" spans="1:4" ht="12.75" customHeight="1">
      <c r="A135" s="316">
        <v>5000</v>
      </c>
      <c r="B135" s="551" t="s">
        <v>803</v>
      </c>
      <c r="C135" s="193">
        <v>0</v>
      </c>
      <c r="D135" s="193">
        <v>0</v>
      </c>
    </row>
    <row r="136" spans="1:106" s="86" customFormat="1" ht="12.75" customHeight="1">
      <c r="A136" s="552"/>
      <c r="B136" s="315" t="s">
        <v>378</v>
      </c>
      <c r="C136" s="202">
        <v>106</v>
      </c>
      <c r="D136" s="187">
        <v>106</v>
      </c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6"/>
      <c r="AB136" s="96"/>
      <c r="AC136" s="96"/>
      <c r="AD136" s="96"/>
      <c r="AE136" s="96"/>
      <c r="AF136" s="96"/>
      <c r="AG136" s="96"/>
      <c r="AH136" s="96"/>
      <c r="AI136" s="96"/>
      <c r="AJ136" s="96"/>
      <c r="AK136" s="96"/>
      <c r="AL136" s="96"/>
      <c r="AM136" s="96"/>
      <c r="AN136" s="96"/>
      <c r="AO136" s="96"/>
      <c r="AP136" s="96"/>
      <c r="AQ136" s="96"/>
      <c r="AR136" s="96"/>
      <c r="AS136" s="96"/>
      <c r="AT136" s="96"/>
      <c r="AU136" s="96"/>
      <c r="AV136" s="96"/>
      <c r="AW136" s="96"/>
      <c r="AX136" s="96"/>
      <c r="AY136" s="96"/>
      <c r="AZ136" s="96"/>
      <c r="BA136" s="96"/>
      <c r="BB136" s="96"/>
      <c r="BC136" s="96"/>
      <c r="BD136" s="96"/>
      <c r="BE136" s="96"/>
      <c r="BF136" s="96"/>
      <c r="BG136" s="96"/>
      <c r="BH136" s="96"/>
      <c r="BI136" s="96"/>
      <c r="BJ136" s="96"/>
      <c r="BK136" s="96"/>
      <c r="BL136" s="96"/>
      <c r="BM136" s="96"/>
      <c r="BN136" s="96"/>
      <c r="BO136" s="96"/>
      <c r="BP136" s="96"/>
      <c r="BQ136" s="96"/>
      <c r="BR136" s="96"/>
      <c r="BS136" s="96"/>
      <c r="BT136" s="96"/>
      <c r="BU136" s="96"/>
      <c r="BV136" s="96"/>
      <c r="BW136" s="96"/>
      <c r="BX136" s="96"/>
      <c r="BY136" s="96"/>
      <c r="BZ136" s="96"/>
      <c r="CA136" s="96"/>
      <c r="CB136" s="96"/>
      <c r="CC136" s="96"/>
      <c r="CD136" s="96"/>
      <c r="CE136" s="96"/>
      <c r="CF136" s="96"/>
      <c r="CG136" s="96"/>
      <c r="CH136" s="96"/>
      <c r="CI136" s="96"/>
      <c r="CJ136" s="96"/>
      <c r="CK136" s="96"/>
      <c r="CL136" s="96"/>
      <c r="CM136" s="96"/>
      <c r="CN136" s="96"/>
      <c r="CO136" s="96"/>
      <c r="CP136" s="96"/>
      <c r="CQ136" s="96"/>
      <c r="CR136" s="96"/>
      <c r="CS136" s="96"/>
      <c r="CT136" s="96"/>
      <c r="CU136" s="96"/>
      <c r="CV136" s="96"/>
      <c r="CW136" s="96"/>
      <c r="CX136" s="96"/>
      <c r="CY136" s="96"/>
      <c r="CZ136" s="96"/>
      <c r="DA136" s="96"/>
      <c r="DB136" s="96"/>
    </row>
    <row r="137" spans="1:106" s="86" customFormat="1" ht="12.75" customHeight="1">
      <c r="A137" s="309"/>
      <c r="B137" s="315" t="s">
        <v>379</v>
      </c>
      <c r="C137" s="202">
        <v>-106</v>
      </c>
      <c r="D137" s="187">
        <v>-106</v>
      </c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96"/>
      <c r="AL137" s="96"/>
      <c r="AM137" s="96"/>
      <c r="AN137" s="96"/>
      <c r="AO137" s="96"/>
      <c r="AP137" s="96"/>
      <c r="AQ137" s="96"/>
      <c r="AR137" s="96"/>
      <c r="AS137" s="96"/>
      <c r="AT137" s="96"/>
      <c r="AU137" s="96"/>
      <c r="AV137" s="96"/>
      <c r="AW137" s="96"/>
      <c r="AX137" s="96"/>
      <c r="AY137" s="96"/>
      <c r="AZ137" s="96"/>
      <c r="BA137" s="96"/>
      <c r="BB137" s="96"/>
      <c r="BC137" s="96"/>
      <c r="BD137" s="96"/>
      <c r="BE137" s="96"/>
      <c r="BF137" s="96"/>
      <c r="BG137" s="96"/>
      <c r="BH137" s="96"/>
      <c r="BI137" s="96"/>
      <c r="BJ137" s="96"/>
      <c r="BK137" s="96"/>
      <c r="BL137" s="96"/>
      <c r="BM137" s="96"/>
      <c r="BN137" s="96"/>
      <c r="BO137" s="96"/>
      <c r="BP137" s="96"/>
      <c r="BQ137" s="96"/>
      <c r="BR137" s="96"/>
      <c r="BS137" s="96"/>
      <c r="BT137" s="96"/>
      <c r="BU137" s="96"/>
      <c r="BV137" s="96"/>
      <c r="BW137" s="96"/>
      <c r="BX137" s="96"/>
      <c r="BY137" s="96"/>
      <c r="BZ137" s="96"/>
      <c r="CA137" s="96"/>
      <c r="CB137" s="96"/>
      <c r="CC137" s="96"/>
      <c r="CD137" s="96"/>
      <c r="CE137" s="96"/>
      <c r="CF137" s="96"/>
      <c r="CG137" s="96"/>
      <c r="CH137" s="96"/>
      <c r="CI137" s="96"/>
      <c r="CJ137" s="96"/>
      <c r="CK137" s="96"/>
      <c r="CL137" s="96"/>
      <c r="CM137" s="96"/>
      <c r="CN137" s="96"/>
      <c r="CO137" s="96"/>
      <c r="CP137" s="96"/>
      <c r="CQ137" s="96"/>
      <c r="CR137" s="96"/>
      <c r="CS137" s="96"/>
      <c r="CT137" s="96"/>
      <c r="CU137" s="96"/>
      <c r="CV137" s="96"/>
      <c r="CW137" s="96"/>
      <c r="CX137" s="96"/>
      <c r="CY137" s="96"/>
      <c r="CZ137" s="96"/>
      <c r="DA137" s="96"/>
      <c r="DB137" s="96"/>
    </row>
    <row r="138" spans="1:106" s="86" customFormat="1" ht="12.75" customHeight="1">
      <c r="A138" s="323" t="s">
        <v>1108</v>
      </c>
      <c r="B138" s="128" t="s">
        <v>498</v>
      </c>
      <c r="C138" s="356">
        <v>-106</v>
      </c>
      <c r="D138" s="193">
        <v>-106</v>
      </c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  <c r="AA138" s="96"/>
      <c r="AB138" s="96"/>
      <c r="AC138" s="96"/>
      <c r="AD138" s="96"/>
      <c r="AE138" s="96"/>
      <c r="AF138" s="96"/>
      <c r="AG138" s="96"/>
      <c r="AH138" s="96"/>
      <c r="AI138" s="96"/>
      <c r="AJ138" s="96"/>
      <c r="AK138" s="96"/>
      <c r="AL138" s="96"/>
      <c r="AM138" s="96"/>
      <c r="AN138" s="96"/>
      <c r="AO138" s="96"/>
      <c r="AP138" s="96"/>
      <c r="AQ138" s="96"/>
      <c r="AR138" s="96"/>
      <c r="AS138" s="96"/>
      <c r="AT138" s="96"/>
      <c r="AU138" s="96"/>
      <c r="AV138" s="96"/>
      <c r="AW138" s="96"/>
      <c r="AX138" s="96"/>
      <c r="AY138" s="96"/>
      <c r="AZ138" s="96"/>
      <c r="BA138" s="96"/>
      <c r="BB138" s="96"/>
      <c r="BC138" s="96"/>
      <c r="BD138" s="96"/>
      <c r="BE138" s="96"/>
      <c r="BF138" s="96"/>
      <c r="BG138" s="96"/>
      <c r="BH138" s="96"/>
      <c r="BI138" s="96"/>
      <c r="BJ138" s="96"/>
      <c r="BK138" s="96"/>
      <c r="BL138" s="96"/>
      <c r="BM138" s="96"/>
      <c r="BN138" s="96"/>
      <c r="BO138" s="96"/>
      <c r="BP138" s="96"/>
      <c r="BQ138" s="96"/>
      <c r="BR138" s="96"/>
      <c r="BS138" s="96"/>
      <c r="BT138" s="96"/>
      <c r="BU138" s="96"/>
      <c r="BV138" s="96"/>
      <c r="BW138" s="96"/>
      <c r="BX138" s="96"/>
      <c r="BY138" s="96"/>
      <c r="BZ138" s="96"/>
      <c r="CA138" s="96"/>
      <c r="CB138" s="96"/>
      <c r="CC138" s="96"/>
      <c r="CD138" s="96"/>
      <c r="CE138" s="96"/>
      <c r="CF138" s="96"/>
      <c r="CG138" s="96"/>
      <c r="CH138" s="96"/>
      <c r="CI138" s="96"/>
      <c r="CJ138" s="96"/>
      <c r="CK138" s="96"/>
      <c r="CL138" s="96"/>
      <c r="CM138" s="96"/>
      <c r="CN138" s="96"/>
      <c r="CO138" s="96"/>
      <c r="CP138" s="96"/>
      <c r="CQ138" s="96"/>
      <c r="CR138" s="96"/>
      <c r="CS138" s="96"/>
      <c r="CT138" s="96"/>
      <c r="CU138" s="96"/>
      <c r="CV138" s="96"/>
      <c r="CW138" s="96"/>
      <c r="CX138" s="96"/>
      <c r="CY138" s="96"/>
      <c r="CZ138" s="96"/>
      <c r="DA138" s="96"/>
      <c r="DB138" s="96"/>
    </row>
    <row r="139" spans="1:4" ht="15" customHeight="1">
      <c r="A139" s="540"/>
      <c r="B139" s="549" t="s">
        <v>1125</v>
      </c>
      <c r="C139" s="187"/>
      <c r="D139" s="193"/>
    </row>
    <row r="140" spans="1:106" s="314" customFormat="1" ht="25.5" customHeight="1">
      <c r="A140" s="539"/>
      <c r="B140" s="550" t="s">
        <v>1110</v>
      </c>
      <c r="C140" s="187">
        <v>4443</v>
      </c>
      <c r="D140" s="187">
        <v>4443</v>
      </c>
      <c r="E140" s="554"/>
      <c r="F140" s="554"/>
      <c r="G140" s="554"/>
      <c r="H140" s="554"/>
      <c r="I140" s="554"/>
      <c r="J140" s="554"/>
      <c r="K140" s="554"/>
      <c r="L140" s="554"/>
      <c r="M140" s="554"/>
      <c r="N140" s="554"/>
      <c r="O140" s="554"/>
      <c r="P140" s="554"/>
      <c r="Q140" s="554"/>
      <c r="R140" s="554"/>
      <c r="S140" s="554"/>
      <c r="T140" s="554"/>
      <c r="U140" s="554"/>
      <c r="V140" s="554"/>
      <c r="W140" s="554"/>
      <c r="X140" s="554"/>
      <c r="Y140" s="554"/>
      <c r="Z140" s="554"/>
      <c r="AA140" s="554"/>
      <c r="AB140" s="554"/>
      <c r="AC140" s="554"/>
      <c r="AD140" s="554"/>
      <c r="AE140" s="554"/>
      <c r="AF140" s="554"/>
      <c r="AG140" s="554"/>
      <c r="AH140" s="554"/>
      <c r="AI140" s="554"/>
      <c r="AJ140" s="554"/>
      <c r="AK140" s="554"/>
      <c r="AL140" s="554"/>
      <c r="AM140" s="554"/>
      <c r="AN140" s="554"/>
      <c r="AO140" s="554"/>
      <c r="AP140" s="554"/>
      <c r="AQ140" s="554"/>
      <c r="AR140" s="554"/>
      <c r="AS140" s="554"/>
      <c r="AT140" s="554"/>
      <c r="AU140" s="554"/>
      <c r="AV140" s="554"/>
      <c r="AW140" s="554"/>
      <c r="AX140" s="554"/>
      <c r="AY140" s="554"/>
      <c r="AZ140" s="554"/>
      <c r="BA140" s="554"/>
      <c r="BB140" s="554"/>
      <c r="BC140" s="554"/>
      <c r="BD140" s="554"/>
      <c r="BE140" s="554"/>
      <c r="BF140" s="554"/>
      <c r="BG140" s="554"/>
      <c r="BH140" s="554"/>
      <c r="BI140" s="554"/>
      <c r="BJ140" s="554"/>
      <c r="BK140" s="554"/>
      <c r="BL140" s="554"/>
      <c r="BM140" s="554"/>
      <c r="BN140" s="554"/>
      <c r="BO140" s="554"/>
      <c r="BP140" s="554"/>
      <c r="BQ140" s="554"/>
      <c r="BR140" s="554"/>
      <c r="BS140" s="554"/>
      <c r="BT140" s="554"/>
      <c r="BU140" s="554"/>
      <c r="BV140" s="554"/>
      <c r="BW140" s="554"/>
      <c r="BX140" s="554"/>
      <c r="BY140" s="554"/>
      <c r="BZ140" s="554"/>
      <c r="CA140" s="554"/>
      <c r="CB140" s="554"/>
      <c r="CC140" s="554"/>
      <c r="CD140" s="554"/>
      <c r="CE140" s="554"/>
      <c r="CF140" s="554"/>
      <c r="CG140" s="554"/>
      <c r="CH140" s="554"/>
      <c r="CI140" s="554"/>
      <c r="CJ140" s="554"/>
      <c r="CK140" s="554"/>
      <c r="CL140" s="554"/>
      <c r="CM140" s="554"/>
      <c r="CN140" s="554"/>
      <c r="CO140" s="554"/>
      <c r="CP140" s="554"/>
      <c r="CQ140" s="554"/>
      <c r="CR140" s="554"/>
      <c r="CS140" s="554"/>
      <c r="CT140" s="554"/>
      <c r="CU140" s="554"/>
      <c r="CV140" s="554"/>
      <c r="CW140" s="554"/>
      <c r="CX140" s="554"/>
      <c r="CY140" s="554"/>
      <c r="CZ140" s="554"/>
      <c r="DA140" s="554"/>
      <c r="DB140" s="554"/>
    </row>
    <row r="141" spans="1:4" ht="12.75" customHeight="1">
      <c r="A141" s="540"/>
      <c r="B141" s="550" t="s">
        <v>847</v>
      </c>
      <c r="C141" s="187">
        <v>13207</v>
      </c>
      <c r="D141" s="187">
        <v>13207</v>
      </c>
    </row>
    <row r="142" spans="1:4" ht="12.75" customHeight="1">
      <c r="A142" s="309" t="s">
        <v>757</v>
      </c>
      <c r="B142" s="551" t="s">
        <v>1111</v>
      </c>
      <c r="C142" s="193">
        <v>13091</v>
      </c>
      <c r="D142" s="193">
        <v>13091</v>
      </c>
    </row>
    <row r="143" spans="1:4" ht="12.75" customHeight="1">
      <c r="A143" s="316" t="s">
        <v>759</v>
      </c>
      <c r="B143" s="551" t="s">
        <v>1112</v>
      </c>
      <c r="C143" s="193">
        <v>12821</v>
      </c>
      <c r="D143" s="193">
        <v>12821</v>
      </c>
    </row>
    <row r="144" spans="1:4" ht="12.75" customHeight="1">
      <c r="A144" s="316">
        <v>1000</v>
      </c>
      <c r="B144" s="317" t="s">
        <v>1121</v>
      </c>
      <c r="C144" s="193">
        <v>7100</v>
      </c>
      <c r="D144" s="193">
        <v>7100</v>
      </c>
    </row>
    <row r="145" spans="1:4" ht="12.75" customHeight="1">
      <c r="A145" s="110">
        <v>1100</v>
      </c>
      <c r="B145" s="551" t="s">
        <v>1122</v>
      </c>
      <c r="C145" s="193">
        <v>5881</v>
      </c>
      <c r="D145" s="193">
        <v>5881</v>
      </c>
    </row>
    <row r="146" spans="1:4" ht="12.75" customHeight="1">
      <c r="A146" s="110">
        <v>1200</v>
      </c>
      <c r="B146" s="544" t="s">
        <v>1102</v>
      </c>
      <c r="C146" s="193">
        <v>1219</v>
      </c>
      <c r="D146" s="193">
        <v>1219</v>
      </c>
    </row>
    <row r="147" spans="1:4" ht="12.75" customHeight="1">
      <c r="A147" s="316">
        <v>2000</v>
      </c>
      <c r="B147" s="551" t="s">
        <v>1113</v>
      </c>
      <c r="C147" s="193">
        <v>5721</v>
      </c>
      <c r="D147" s="193">
        <v>5721</v>
      </c>
    </row>
    <row r="148" spans="1:4" ht="12.75" customHeight="1">
      <c r="A148" s="309" t="s">
        <v>778</v>
      </c>
      <c r="B148" s="551" t="s">
        <v>779</v>
      </c>
      <c r="C148" s="193">
        <v>270</v>
      </c>
      <c r="D148" s="193">
        <v>270</v>
      </c>
    </row>
    <row r="149" spans="1:4" ht="12.75" customHeight="1">
      <c r="A149" s="316">
        <v>6000</v>
      </c>
      <c r="B149" s="551" t="s">
        <v>1123</v>
      </c>
      <c r="C149" s="193">
        <v>270</v>
      </c>
      <c r="D149" s="193">
        <v>270</v>
      </c>
    </row>
    <row r="150" spans="1:4" ht="12.75" customHeight="1">
      <c r="A150" s="316" t="s">
        <v>800</v>
      </c>
      <c r="B150" s="551" t="s">
        <v>1124</v>
      </c>
      <c r="C150" s="193">
        <v>116</v>
      </c>
      <c r="D150" s="193">
        <v>116</v>
      </c>
    </row>
    <row r="151" spans="1:4" ht="12.75" customHeight="1">
      <c r="A151" s="316">
        <v>5000</v>
      </c>
      <c r="B151" s="551" t="s">
        <v>803</v>
      </c>
      <c r="C151" s="193">
        <v>116</v>
      </c>
      <c r="D151" s="193">
        <v>116</v>
      </c>
    </row>
    <row r="152" spans="1:106" s="86" customFormat="1" ht="12.75" customHeight="1">
      <c r="A152" s="552"/>
      <c r="B152" s="315" t="s">
        <v>378</v>
      </c>
      <c r="C152" s="202">
        <v>-8764</v>
      </c>
      <c r="D152" s="187">
        <v>-8764</v>
      </c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96"/>
      <c r="AA152" s="96"/>
      <c r="AB152" s="96"/>
      <c r="AC152" s="96"/>
      <c r="AD152" s="96"/>
      <c r="AE152" s="96"/>
      <c r="AF152" s="96"/>
      <c r="AG152" s="96"/>
      <c r="AH152" s="96"/>
      <c r="AI152" s="96"/>
      <c r="AJ152" s="96"/>
      <c r="AK152" s="96"/>
      <c r="AL152" s="96"/>
      <c r="AM152" s="96"/>
      <c r="AN152" s="96"/>
      <c r="AO152" s="96"/>
      <c r="AP152" s="96"/>
      <c r="AQ152" s="96"/>
      <c r="AR152" s="96"/>
      <c r="AS152" s="96"/>
      <c r="AT152" s="96"/>
      <c r="AU152" s="96"/>
      <c r="AV152" s="96"/>
      <c r="AW152" s="96"/>
      <c r="AX152" s="96"/>
      <c r="AY152" s="96"/>
      <c r="AZ152" s="96"/>
      <c r="BA152" s="96"/>
      <c r="BB152" s="96"/>
      <c r="BC152" s="96"/>
      <c r="BD152" s="96"/>
      <c r="BE152" s="96"/>
      <c r="BF152" s="96"/>
      <c r="BG152" s="96"/>
      <c r="BH152" s="96"/>
      <c r="BI152" s="96"/>
      <c r="BJ152" s="96"/>
      <c r="BK152" s="96"/>
      <c r="BL152" s="96"/>
      <c r="BM152" s="96"/>
      <c r="BN152" s="96"/>
      <c r="BO152" s="96"/>
      <c r="BP152" s="96"/>
      <c r="BQ152" s="96"/>
      <c r="BR152" s="96"/>
      <c r="BS152" s="96"/>
      <c r="BT152" s="96"/>
      <c r="BU152" s="96"/>
      <c r="BV152" s="96"/>
      <c r="BW152" s="96"/>
      <c r="BX152" s="96"/>
      <c r="BY152" s="96"/>
      <c r="BZ152" s="96"/>
      <c r="CA152" s="96"/>
      <c r="CB152" s="96"/>
      <c r="CC152" s="96"/>
      <c r="CD152" s="96"/>
      <c r="CE152" s="96"/>
      <c r="CF152" s="96"/>
      <c r="CG152" s="96"/>
      <c r="CH152" s="96"/>
      <c r="CI152" s="96"/>
      <c r="CJ152" s="96"/>
      <c r="CK152" s="96"/>
      <c r="CL152" s="96"/>
      <c r="CM152" s="96"/>
      <c r="CN152" s="96"/>
      <c r="CO152" s="96"/>
      <c r="CP152" s="96"/>
      <c r="CQ152" s="96"/>
      <c r="CR152" s="96"/>
      <c r="CS152" s="96"/>
      <c r="CT152" s="96"/>
      <c r="CU152" s="96"/>
      <c r="CV152" s="96"/>
      <c r="CW152" s="96"/>
      <c r="CX152" s="96"/>
      <c r="CY152" s="96"/>
      <c r="CZ152" s="96"/>
      <c r="DA152" s="96"/>
      <c r="DB152" s="96"/>
    </row>
    <row r="153" spans="1:106" s="86" customFormat="1" ht="12.75" customHeight="1">
      <c r="A153" s="309"/>
      <c r="B153" s="315" t="s">
        <v>379</v>
      </c>
      <c r="C153" s="202">
        <v>8764</v>
      </c>
      <c r="D153" s="187">
        <v>8764</v>
      </c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96"/>
      <c r="AK153" s="96"/>
      <c r="AL153" s="96"/>
      <c r="AM153" s="96"/>
      <c r="AN153" s="96"/>
      <c r="AO153" s="96"/>
      <c r="AP153" s="96"/>
      <c r="AQ153" s="96"/>
      <c r="AR153" s="96"/>
      <c r="AS153" s="96"/>
      <c r="AT153" s="96"/>
      <c r="AU153" s="96"/>
      <c r="AV153" s="96"/>
      <c r="AW153" s="96"/>
      <c r="AX153" s="96"/>
      <c r="AY153" s="96"/>
      <c r="AZ153" s="96"/>
      <c r="BA153" s="96"/>
      <c r="BB153" s="96"/>
      <c r="BC153" s="96"/>
      <c r="BD153" s="96"/>
      <c r="BE153" s="96"/>
      <c r="BF153" s="96"/>
      <c r="BG153" s="96"/>
      <c r="BH153" s="96"/>
      <c r="BI153" s="96"/>
      <c r="BJ153" s="96"/>
      <c r="BK153" s="96"/>
      <c r="BL153" s="96"/>
      <c r="BM153" s="96"/>
      <c r="BN153" s="96"/>
      <c r="BO153" s="96"/>
      <c r="BP153" s="96"/>
      <c r="BQ153" s="96"/>
      <c r="BR153" s="96"/>
      <c r="BS153" s="96"/>
      <c r="BT153" s="96"/>
      <c r="BU153" s="96"/>
      <c r="BV153" s="96"/>
      <c r="BW153" s="96"/>
      <c r="BX153" s="96"/>
      <c r="BY153" s="96"/>
      <c r="BZ153" s="96"/>
      <c r="CA153" s="96"/>
      <c r="CB153" s="96"/>
      <c r="CC153" s="96"/>
      <c r="CD153" s="96"/>
      <c r="CE153" s="96"/>
      <c r="CF153" s="96"/>
      <c r="CG153" s="96"/>
      <c r="CH153" s="96"/>
      <c r="CI153" s="96"/>
      <c r="CJ153" s="96"/>
      <c r="CK153" s="96"/>
      <c r="CL153" s="96"/>
      <c r="CM153" s="96"/>
      <c r="CN153" s="96"/>
      <c r="CO153" s="96"/>
      <c r="CP153" s="96"/>
      <c r="CQ153" s="96"/>
      <c r="CR153" s="96"/>
      <c r="CS153" s="96"/>
      <c r="CT153" s="96"/>
      <c r="CU153" s="96"/>
      <c r="CV153" s="96"/>
      <c r="CW153" s="96"/>
      <c r="CX153" s="96"/>
      <c r="CY153" s="96"/>
      <c r="CZ153" s="96"/>
      <c r="DA153" s="96"/>
      <c r="DB153" s="96"/>
    </row>
    <row r="154" spans="1:106" s="86" customFormat="1" ht="12.75" customHeight="1">
      <c r="A154" s="323" t="s">
        <v>1108</v>
      </c>
      <c r="B154" s="128" t="s">
        <v>498</v>
      </c>
      <c r="C154" s="356">
        <v>8764</v>
      </c>
      <c r="D154" s="193">
        <v>8764</v>
      </c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96"/>
      <c r="AA154" s="96"/>
      <c r="AB154" s="96"/>
      <c r="AC154" s="96"/>
      <c r="AD154" s="96"/>
      <c r="AE154" s="96"/>
      <c r="AF154" s="96"/>
      <c r="AG154" s="96"/>
      <c r="AH154" s="96"/>
      <c r="AI154" s="96"/>
      <c r="AJ154" s="96"/>
      <c r="AK154" s="96"/>
      <c r="AL154" s="96"/>
      <c r="AM154" s="96"/>
      <c r="AN154" s="96"/>
      <c r="AO154" s="96"/>
      <c r="AP154" s="96"/>
      <c r="AQ154" s="96"/>
      <c r="AR154" s="96"/>
      <c r="AS154" s="96"/>
      <c r="AT154" s="96"/>
      <c r="AU154" s="96"/>
      <c r="AV154" s="96"/>
      <c r="AW154" s="96"/>
      <c r="AX154" s="96"/>
      <c r="AY154" s="96"/>
      <c r="AZ154" s="96"/>
      <c r="BA154" s="96"/>
      <c r="BB154" s="96"/>
      <c r="BC154" s="96"/>
      <c r="BD154" s="96"/>
      <c r="BE154" s="96"/>
      <c r="BF154" s="96"/>
      <c r="BG154" s="96"/>
      <c r="BH154" s="96"/>
      <c r="BI154" s="96"/>
      <c r="BJ154" s="96"/>
      <c r="BK154" s="96"/>
      <c r="BL154" s="96"/>
      <c r="BM154" s="96"/>
      <c r="BN154" s="96"/>
      <c r="BO154" s="96"/>
      <c r="BP154" s="96"/>
      <c r="BQ154" s="96"/>
      <c r="BR154" s="96"/>
      <c r="BS154" s="96"/>
      <c r="BT154" s="96"/>
      <c r="BU154" s="96"/>
      <c r="BV154" s="96"/>
      <c r="BW154" s="96"/>
      <c r="BX154" s="96"/>
      <c r="BY154" s="96"/>
      <c r="BZ154" s="96"/>
      <c r="CA154" s="96"/>
      <c r="CB154" s="96"/>
      <c r="CC154" s="96"/>
      <c r="CD154" s="96"/>
      <c r="CE154" s="96"/>
      <c r="CF154" s="96"/>
      <c r="CG154" s="96"/>
      <c r="CH154" s="96"/>
      <c r="CI154" s="96"/>
      <c r="CJ154" s="96"/>
      <c r="CK154" s="96"/>
      <c r="CL154" s="96"/>
      <c r="CM154" s="96"/>
      <c r="CN154" s="96"/>
      <c r="CO154" s="96"/>
      <c r="CP154" s="96"/>
      <c r="CQ154" s="96"/>
      <c r="CR154" s="96"/>
      <c r="CS154" s="96"/>
      <c r="CT154" s="96"/>
      <c r="CU154" s="96"/>
      <c r="CV154" s="96"/>
      <c r="CW154" s="96"/>
      <c r="CX154" s="96"/>
      <c r="CY154" s="96"/>
      <c r="CZ154" s="96"/>
      <c r="DA154" s="96"/>
      <c r="DB154" s="96"/>
    </row>
    <row r="155" spans="1:4" ht="15" customHeight="1">
      <c r="A155" s="540"/>
      <c r="B155" s="549" t="s">
        <v>1126</v>
      </c>
      <c r="C155" s="187"/>
      <c r="D155" s="193"/>
    </row>
    <row r="156" spans="1:106" s="314" customFormat="1" ht="25.5" customHeight="1">
      <c r="A156" s="539"/>
      <c r="B156" s="550" t="s">
        <v>1118</v>
      </c>
      <c r="C156" s="187">
        <v>12331</v>
      </c>
      <c r="D156" s="187">
        <v>12331</v>
      </c>
      <c r="E156" s="554"/>
      <c r="F156" s="554"/>
      <c r="G156" s="554"/>
      <c r="H156" s="554"/>
      <c r="I156" s="554"/>
      <c r="J156" s="554"/>
      <c r="K156" s="554"/>
      <c r="L156" s="554"/>
      <c r="M156" s="554"/>
      <c r="N156" s="554"/>
      <c r="O156" s="554"/>
      <c r="P156" s="554"/>
      <c r="Q156" s="554"/>
      <c r="R156" s="554"/>
      <c r="S156" s="554"/>
      <c r="T156" s="554"/>
      <c r="U156" s="554"/>
      <c r="V156" s="554"/>
      <c r="W156" s="554"/>
      <c r="X156" s="554"/>
      <c r="Y156" s="554"/>
      <c r="Z156" s="554"/>
      <c r="AA156" s="554"/>
      <c r="AB156" s="554"/>
      <c r="AC156" s="554"/>
      <c r="AD156" s="554"/>
      <c r="AE156" s="554"/>
      <c r="AF156" s="554"/>
      <c r="AG156" s="554"/>
      <c r="AH156" s="554"/>
      <c r="AI156" s="554"/>
      <c r="AJ156" s="554"/>
      <c r="AK156" s="554"/>
      <c r="AL156" s="554"/>
      <c r="AM156" s="554"/>
      <c r="AN156" s="554"/>
      <c r="AO156" s="554"/>
      <c r="AP156" s="554"/>
      <c r="AQ156" s="554"/>
      <c r="AR156" s="554"/>
      <c r="AS156" s="554"/>
      <c r="AT156" s="554"/>
      <c r="AU156" s="554"/>
      <c r="AV156" s="554"/>
      <c r="AW156" s="554"/>
      <c r="AX156" s="554"/>
      <c r="AY156" s="554"/>
      <c r="AZ156" s="554"/>
      <c r="BA156" s="554"/>
      <c r="BB156" s="554"/>
      <c r="BC156" s="554"/>
      <c r="BD156" s="554"/>
      <c r="BE156" s="554"/>
      <c r="BF156" s="554"/>
      <c r="BG156" s="554"/>
      <c r="BH156" s="554"/>
      <c r="BI156" s="554"/>
      <c r="BJ156" s="554"/>
      <c r="BK156" s="554"/>
      <c r="BL156" s="554"/>
      <c r="BM156" s="554"/>
      <c r="BN156" s="554"/>
      <c r="BO156" s="554"/>
      <c r="BP156" s="554"/>
      <c r="BQ156" s="554"/>
      <c r="BR156" s="554"/>
      <c r="BS156" s="554"/>
      <c r="BT156" s="554"/>
      <c r="BU156" s="554"/>
      <c r="BV156" s="554"/>
      <c r="BW156" s="554"/>
      <c r="BX156" s="554"/>
      <c r="BY156" s="554"/>
      <c r="BZ156" s="554"/>
      <c r="CA156" s="554"/>
      <c r="CB156" s="554"/>
      <c r="CC156" s="554"/>
      <c r="CD156" s="554"/>
      <c r="CE156" s="554"/>
      <c r="CF156" s="554"/>
      <c r="CG156" s="554"/>
      <c r="CH156" s="554"/>
      <c r="CI156" s="554"/>
      <c r="CJ156" s="554"/>
      <c r="CK156" s="554"/>
      <c r="CL156" s="554"/>
      <c r="CM156" s="554"/>
      <c r="CN156" s="554"/>
      <c r="CO156" s="554"/>
      <c r="CP156" s="554"/>
      <c r="CQ156" s="554"/>
      <c r="CR156" s="554"/>
      <c r="CS156" s="554"/>
      <c r="CT156" s="554"/>
      <c r="CU156" s="554"/>
      <c r="CV156" s="554"/>
      <c r="CW156" s="554"/>
      <c r="CX156" s="554"/>
      <c r="CY156" s="554"/>
      <c r="CZ156" s="554"/>
      <c r="DA156" s="554"/>
      <c r="DB156" s="554"/>
    </row>
    <row r="157" spans="1:4" ht="12.75" customHeight="1">
      <c r="A157" s="540"/>
      <c r="B157" s="550" t="s">
        <v>847</v>
      </c>
      <c r="C157" s="187">
        <v>11835</v>
      </c>
      <c r="D157" s="187">
        <v>11835</v>
      </c>
    </row>
    <row r="158" spans="1:4" ht="12.75" customHeight="1">
      <c r="A158" s="309" t="s">
        <v>757</v>
      </c>
      <c r="B158" s="551" t="s">
        <v>1111</v>
      </c>
      <c r="C158" s="193">
        <v>11219</v>
      </c>
      <c r="D158" s="193">
        <v>11219</v>
      </c>
    </row>
    <row r="159" spans="1:4" ht="12.75" customHeight="1">
      <c r="A159" s="316" t="s">
        <v>759</v>
      </c>
      <c r="B159" s="551" t="s">
        <v>1112</v>
      </c>
      <c r="C159" s="193">
        <v>11219</v>
      </c>
      <c r="D159" s="193">
        <v>11219</v>
      </c>
    </row>
    <row r="160" spans="1:4" ht="12.75" customHeight="1">
      <c r="A160" s="316">
        <v>1000</v>
      </c>
      <c r="B160" s="317" t="s">
        <v>1121</v>
      </c>
      <c r="C160" s="193">
        <v>0</v>
      </c>
      <c r="D160" s="193">
        <v>0</v>
      </c>
    </row>
    <row r="161" spans="1:4" ht="12.75" customHeight="1">
      <c r="A161" s="110">
        <v>1100</v>
      </c>
      <c r="B161" s="551" t="s">
        <v>1122</v>
      </c>
      <c r="C161" s="193">
        <v>0</v>
      </c>
      <c r="D161" s="193">
        <v>0</v>
      </c>
    </row>
    <row r="162" spans="1:4" ht="12.75" customHeight="1">
      <c r="A162" s="110">
        <v>1200</v>
      </c>
      <c r="B162" s="544" t="s">
        <v>1102</v>
      </c>
      <c r="C162" s="193">
        <v>0</v>
      </c>
      <c r="D162" s="193">
        <v>0</v>
      </c>
    </row>
    <row r="163" spans="1:4" ht="12.75" customHeight="1">
      <c r="A163" s="316">
        <v>2000</v>
      </c>
      <c r="B163" s="551" t="s">
        <v>1113</v>
      </c>
      <c r="C163" s="193">
        <v>11219</v>
      </c>
      <c r="D163" s="193">
        <v>11219</v>
      </c>
    </row>
    <row r="164" spans="1:4" ht="12.75" customHeight="1" hidden="1">
      <c r="A164" s="309" t="s">
        <v>800</v>
      </c>
      <c r="B164" s="551" t="s">
        <v>1124</v>
      </c>
      <c r="C164" s="193">
        <v>0</v>
      </c>
      <c r="D164" s="193">
        <v>0</v>
      </c>
    </row>
    <row r="165" spans="1:4" ht="12.75" customHeight="1" hidden="1">
      <c r="A165" s="316">
        <v>5000</v>
      </c>
      <c r="B165" s="551" t="s">
        <v>803</v>
      </c>
      <c r="C165" s="193">
        <v>0</v>
      </c>
      <c r="D165" s="193">
        <v>0</v>
      </c>
    </row>
    <row r="166" spans="1:4" ht="12.75" customHeight="1">
      <c r="A166" s="316" t="s">
        <v>800</v>
      </c>
      <c r="B166" s="551" t="s">
        <v>1124</v>
      </c>
      <c r="C166" s="193">
        <v>616</v>
      </c>
      <c r="D166" s="193">
        <v>616</v>
      </c>
    </row>
    <row r="167" spans="1:4" ht="12.75" customHeight="1">
      <c r="A167" s="316">
        <v>5000</v>
      </c>
      <c r="B167" s="551" t="s">
        <v>803</v>
      </c>
      <c r="C167" s="193">
        <v>616</v>
      </c>
      <c r="D167" s="193">
        <v>616</v>
      </c>
    </row>
    <row r="168" spans="1:106" s="86" customFormat="1" ht="12.75" customHeight="1">
      <c r="A168" s="552"/>
      <c r="B168" s="315" t="s">
        <v>378</v>
      </c>
      <c r="C168" s="202">
        <v>496</v>
      </c>
      <c r="D168" s="187">
        <v>496</v>
      </c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96"/>
      <c r="Z168" s="96"/>
      <c r="AA168" s="96"/>
      <c r="AB168" s="96"/>
      <c r="AC168" s="96"/>
      <c r="AD168" s="96"/>
      <c r="AE168" s="96"/>
      <c r="AF168" s="96"/>
      <c r="AG168" s="96"/>
      <c r="AH168" s="96"/>
      <c r="AI168" s="96"/>
      <c r="AJ168" s="96"/>
      <c r="AK168" s="96"/>
      <c r="AL168" s="96"/>
      <c r="AM168" s="96"/>
      <c r="AN168" s="96"/>
      <c r="AO168" s="96"/>
      <c r="AP168" s="96"/>
      <c r="AQ168" s="96"/>
      <c r="AR168" s="96"/>
      <c r="AS168" s="96"/>
      <c r="AT168" s="96"/>
      <c r="AU168" s="96"/>
      <c r="AV168" s="96"/>
      <c r="AW168" s="96"/>
      <c r="AX168" s="96"/>
      <c r="AY168" s="96"/>
      <c r="AZ168" s="96"/>
      <c r="BA168" s="96"/>
      <c r="BB168" s="96"/>
      <c r="BC168" s="96"/>
      <c r="BD168" s="96"/>
      <c r="BE168" s="96"/>
      <c r="BF168" s="96"/>
      <c r="BG168" s="96"/>
      <c r="BH168" s="96"/>
      <c r="BI168" s="96"/>
      <c r="BJ168" s="96"/>
      <c r="BK168" s="96"/>
      <c r="BL168" s="96"/>
      <c r="BM168" s="96"/>
      <c r="BN168" s="96"/>
      <c r="BO168" s="96"/>
      <c r="BP168" s="96"/>
      <c r="BQ168" s="96"/>
      <c r="BR168" s="96"/>
      <c r="BS168" s="96"/>
      <c r="BT168" s="96"/>
      <c r="BU168" s="96"/>
      <c r="BV168" s="96"/>
      <c r="BW168" s="96"/>
      <c r="BX168" s="96"/>
      <c r="BY168" s="96"/>
      <c r="BZ168" s="96"/>
      <c r="CA168" s="96"/>
      <c r="CB168" s="96"/>
      <c r="CC168" s="96"/>
      <c r="CD168" s="96"/>
      <c r="CE168" s="96"/>
      <c r="CF168" s="96"/>
      <c r="CG168" s="96"/>
      <c r="CH168" s="96"/>
      <c r="CI168" s="96"/>
      <c r="CJ168" s="96"/>
      <c r="CK168" s="96"/>
      <c r="CL168" s="96"/>
      <c r="CM168" s="96"/>
      <c r="CN168" s="96"/>
      <c r="CO168" s="96"/>
      <c r="CP168" s="96"/>
      <c r="CQ168" s="96"/>
      <c r="CR168" s="96"/>
      <c r="CS168" s="96"/>
      <c r="CT168" s="96"/>
      <c r="CU168" s="96"/>
      <c r="CV168" s="96"/>
      <c r="CW168" s="96"/>
      <c r="CX168" s="96"/>
      <c r="CY168" s="96"/>
      <c r="CZ168" s="96"/>
      <c r="DA168" s="96"/>
      <c r="DB168" s="96"/>
    </row>
    <row r="169" spans="1:106" s="86" customFormat="1" ht="12.75" customHeight="1">
      <c r="A169" s="309"/>
      <c r="B169" s="315" t="s">
        <v>379</v>
      </c>
      <c r="C169" s="202">
        <v>-496</v>
      </c>
      <c r="D169" s="187">
        <v>-496</v>
      </c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  <c r="Y169" s="96"/>
      <c r="Z169" s="96"/>
      <c r="AA169" s="96"/>
      <c r="AB169" s="96"/>
      <c r="AC169" s="96"/>
      <c r="AD169" s="96"/>
      <c r="AE169" s="96"/>
      <c r="AF169" s="96"/>
      <c r="AG169" s="96"/>
      <c r="AH169" s="96"/>
      <c r="AI169" s="96"/>
      <c r="AJ169" s="96"/>
      <c r="AK169" s="96"/>
      <c r="AL169" s="96"/>
      <c r="AM169" s="96"/>
      <c r="AN169" s="96"/>
      <c r="AO169" s="96"/>
      <c r="AP169" s="96"/>
      <c r="AQ169" s="96"/>
      <c r="AR169" s="96"/>
      <c r="AS169" s="96"/>
      <c r="AT169" s="96"/>
      <c r="AU169" s="96"/>
      <c r="AV169" s="96"/>
      <c r="AW169" s="96"/>
      <c r="AX169" s="96"/>
      <c r="AY169" s="96"/>
      <c r="AZ169" s="96"/>
      <c r="BA169" s="96"/>
      <c r="BB169" s="96"/>
      <c r="BC169" s="96"/>
      <c r="BD169" s="96"/>
      <c r="BE169" s="96"/>
      <c r="BF169" s="96"/>
      <c r="BG169" s="96"/>
      <c r="BH169" s="96"/>
      <c r="BI169" s="96"/>
      <c r="BJ169" s="96"/>
      <c r="BK169" s="96"/>
      <c r="BL169" s="96"/>
      <c r="BM169" s="96"/>
      <c r="BN169" s="96"/>
      <c r="BO169" s="96"/>
      <c r="BP169" s="96"/>
      <c r="BQ169" s="96"/>
      <c r="BR169" s="96"/>
      <c r="BS169" s="96"/>
      <c r="BT169" s="96"/>
      <c r="BU169" s="96"/>
      <c r="BV169" s="96"/>
      <c r="BW169" s="96"/>
      <c r="BX169" s="96"/>
      <c r="BY169" s="96"/>
      <c r="BZ169" s="96"/>
      <c r="CA169" s="96"/>
      <c r="CB169" s="96"/>
      <c r="CC169" s="96"/>
      <c r="CD169" s="96"/>
      <c r="CE169" s="96"/>
      <c r="CF169" s="96"/>
      <c r="CG169" s="96"/>
      <c r="CH169" s="96"/>
      <c r="CI169" s="96"/>
      <c r="CJ169" s="96"/>
      <c r="CK169" s="96"/>
      <c r="CL169" s="96"/>
      <c r="CM169" s="96"/>
      <c r="CN169" s="96"/>
      <c r="CO169" s="96"/>
      <c r="CP169" s="96"/>
      <c r="CQ169" s="96"/>
      <c r="CR169" s="96"/>
      <c r="CS169" s="96"/>
      <c r="CT169" s="96"/>
      <c r="CU169" s="96"/>
      <c r="CV169" s="96"/>
      <c r="CW169" s="96"/>
      <c r="CX169" s="96"/>
      <c r="CY169" s="96"/>
      <c r="CZ169" s="96"/>
      <c r="DA169" s="96"/>
      <c r="DB169" s="96"/>
    </row>
    <row r="170" spans="1:106" s="86" customFormat="1" ht="12.75" customHeight="1">
      <c r="A170" s="323" t="s">
        <v>1108</v>
      </c>
      <c r="B170" s="128" t="s">
        <v>498</v>
      </c>
      <c r="C170" s="356">
        <v>-496</v>
      </c>
      <c r="D170" s="193">
        <v>-496</v>
      </c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  <c r="Z170" s="96"/>
      <c r="AA170" s="96"/>
      <c r="AB170" s="96"/>
      <c r="AC170" s="96"/>
      <c r="AD170" s="96"/>
      <c r="AE170" s="96"/>
      <c r="AF170" s="96"/>
      <c r="AG170" s="96"/>
      <c r="AH170" s="96"/>
      <c r="AI170" s="96"/>
      <c r="AJ170" s="96"/>
      <c r="AK170" s="96"/>
      <c r="AL170" s="96"/>
      <c r="AM170" s="96"/>
      <c r="AN170" s="96"/>
      <c r="AO170" s="96"/>
      <c r="AP170" s="96"/>
      <c r="AQ170" s="96"/>
      <c r="AR170" s="96"/>
      <c r="AS170" s="96"/>
      <c r="AT170" s="96"/>
      <c r="AU170" s="96"/>
      <c r="AV170" s="96"/>
      <c r="AW170" s="96"/>
      <c r="AX170" s="96"/>
      <c r="AY170" s="96"/>
      <c r="AZ170" s="96"/>
      <c r="BA170" s="96"/>
      <c r="BB170" s="96"/>
      <c r="BC170" s="96"/>
      <c r="BD170" s="96"/>
      <c r="BE170" s="96"/>
      <c r="BF170" s="96"/>
      <c r="BG170" s="96"/>
      <c r="BH170" s="96"/>
      <c r="BI170" s="96"/>
      <c r="BJ170" s="96"/>
      <c r="BK170" s="96"/>
      <c r="BL170" s="96"/>
      <c r="BM170" s="96"/>
      <c r="BN170" s="96"/>
      <c r="BO170" s="96"/>
      <c r="BP170" s="96"/>
      <c r="BQ170" s="96"/>
      <c r="BR170" s="96"/>
      <c r="BS170" s="96"/>
      <c r="BT170" s="96"/>
      <c r="BU170" s="96"/>
      <c r="BV170" s="96"/>
      <c r="BW170" s="96"/>
      <c r="BX170" s="96"/>
      <c r="BY170" s="96"/>
      <c r="BZ170" s="96"/>
      <c r="CA170" s="96"/>
      <c r="CB170" s="96"/>
      <c r="CC170" s="96"/>
      <c r="CD170" s="96"/>
      <c r="CE170" s="96"/>
      <c r="CF170" s="96"/>
      <c r="CG170" s="96"/>
      <c r="CH170" s="96"/>
      <c r="CI170" s="96"/>
      <c r="CJ170" s="96"/>
      <c r="CK170" s="96"/>
      <c r="CL170" s="96"/>
      <c r="CM170" s="96"/>
      <c r="CN170" s="96"/>
      <c r="CO170" s="96"/>
      <c r="CP170" s="96"/>
      <c r="CQ170" s="96"/>
      <c r="CR170" s="96"/>
      <c r="CS170" s="96"/>
      <c r="CT170" s="96"/>
      <c r="CU170" s="96"/>
      <c r="CV170" s="96"/>
      <c r="CW170" s="96"/>
      <c r="CX170" s="96"/>
      <c r="CY170" s="96"/>
      <c r="CZ170" s="96"/>
      <c r="DA170" s="96"/>
      <c r="DB170" s="96"/>
    </row>
    <row r="171" spans="1:4" ht="15" customHeight="1">
      <c r="A171" s="540"/>
      <c r="B171" s="549" t="s">
        <v>1127</v>
      </c>
      <c r="C171" s="187"/>
      <c r="D171" s="193"/>
    </row>
    <row r="172" spans="1:106" s="314" customFormat="1" ht="25.5" customHeight="1">
      <c r="A172" s="539"/>
      <c r="B172" s="550" t="s">
        <v>1110</v>
      </c>
      <c r="C172" s="187">
        <v>279</v>
      </c>
      <c r="D172" s="187">
        <v>279</v>
      </c>
      <c r="E172" s="554"/>
      <c r="F172" s="554"/>
      <c r="G172" s="554"/>
      <c r="H172" s="554"/>
      <c r="I172" s="554"/>
      <c r="J172" s="554"/>
      <c r="K172" s="554"/>
      <c r="L172" s="554"/>
      <c r="M172" s="554"/>
      <c r="N172" s="554"/>
      <c r="O172" s="554"/>
      <c r="P172" s="554"/>
      <c r="Q172" s="554"/>
      <c r="R172" s="554"/>
      <c r="S172" s="554"/>
      <c r="T172" s="554"/>
      <c r="U172" s="554"/>
      <c r="V172" s="554"/>
      <c r="W172" s="554"/>
      <c r="X172" s="554"/>
      <c r="Y172" s="554"/>
      <c r="Z172" s="554"/>
      <c r="AA172" s="554"/>
      <c r="AB172" s="554"/>
      <c r="AC172" s="554"/>
      <c r="AD172" s="554"/>
      <c r="AE172" s="554"/>
      <c r="AF172" s="554"/>
      <c r="AG172" s="554"/>
      <c r="AH172" s="554"/>
      <c r="AI172" s="554"/>
      <c r="AJ172" s="554"/>
      <c r="AK172" s="554"/>
      <c r="AL172" s="554"/>
      <c r="AM172" s="554"/>
      <c r="AN172" s="554"/>
      <c r="AO172" s="554"/>
      <c r="AP172" s="554"/>
      <c r="AQ172" s="554"/>
      <c r="AR172" s="554"/>
      <c r="AS172" s="554"/>
      <c r="AT172" s="554"/>
      <c r="AU172" s="554"/>
      <c r="AV172" s="554"/>
      <c r="AW172" s="554"/>
      <c r="AX172" s="554"/>
      <c r="AY172" s="554"/>
      <c r="AZ172" s="554"/>
      <c r="BA172" s="554"/>
      <c r="BB172" s="554"/>
      <c r="BC172" s="554"/>
      <c r="BD172" s="554"/>
      <c r="BE172" s="554"/>
      <c r="BF172" s="554"/>
      <c r="BG172" s="554"/>
      <c r="BH172" s="554"/>
      <c r="BI172" s="554"/>
      <c r="BJ172" s="554"/>
      <c r="BK172" s="554"/>
      <c r="BL172" s="554"/>
      <c r="BM172" s="554"/>
      <c r="BN172" s="554"/>
      <c r="BO172" s="554"/>
      <c r="BP172" s="554"/>
      <c r="BQ172" s="554"/>
      <c r="BR172" s="554"/>
      <c r="BS172" s="554"/>
      <c r="BT172" s="554"/>
      <c r="BU172" s="554"/>
      <c r="BV172" s="554"/>
      <c r="BW172" s="554"/>
      <c r="BX172" s="554"/>
      <c r="BY172" s="554"/>
      <c r="BZ172" s="554"/>
      <c r="CA172" s="554"/>
      <c r="CB172" s="554"/>
      <c r="CC172" s="554"/>
      <c r="CD172" s="554"/>
      <c r="CE172" s="554"/>
      <c r="CF172" s="554"/>
      <c r="CG172" s="554"/>
      <c r="CH172" s="554"/>
      <c r="CI172" s="554"/>
      <c r="CJ172" s="554"/>
      <c r="CK172" s="554"/>
      <c r="CL172" s="554"/>
      <c r="CM172" s="554"/>
      <c r="CN172" s="554"/>
      <c r="CO172" s="554"/>
      <c r="CP172" s="554"/>
      <c r="CQ172" s="554"/>
      <c r="CR172" s="554"/>
      <c r="CS172" s="554"/>
      <c r="CT172" s="554"/>
      <c r="CU172" s="554"/>
      <c r="CV172" s="554"/>
      <c r="CW172" s="554"/>
      <c r="CX172" s="554"/>
      <c r="CY172" s="554"/>
      <c r="CZ172" s="554"/>
      <c r="DA172" s="554"/>
      <c r="DB172" s="554"/>
    </row>
    <row r="173" spans="1:4" ht="12.75" customHeight="1">
      <c r="A173" s="540"/>
      <c r="B173" s="550" t="s">
        <v>847</v>
      </c>
      <c r="C173" s="187">
        <v>4043</v>
      </c>
      <c r="D173" s="187">
        <v>4043</v>
      </c>
    </row>
    <row r="174" spans="1:4" ht="12.75" customHeight="1">
      <c r="A174" s="309" t="s">
        <v>757</v>
      </c>
      <c r="B174" s="551" t="s">
        <v>1111</v>
      </c>
      <c r="C174" s="193">
        <v>3202</v>
      </c>
      <c r="D174" s="193">
        <v>3202</v>
      </c>
    </row>
    <row r="175" spans="1:4" ht="12.75" customHeight="1">
      <c r="A175" s="316" t="s">
        <v>759</v>
      </c>
      <c r="B175" s="551" t="s">
        <v>1112</v>
      </c>
      <c r="C175" s="193">
        <v>3202</v>
      </c>
      <c r="D175" s="193">
        <v>3202</v>
      </c>
    </row>
    <row r="176" spans="1:106" s="86" customFormat="1" ht="12.75" customHeight="1">
      <c r="A176" s="316">
        <v>1000</v>
      </c>
      <c r="B176" s="317" t="s">
        <v>1121</v>
      </c>
      <c r="C176" s="356">
        <v>0</v>
      </c>
      <c r="D176" s="193">
        <v>0</v>
      </c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96"/>
      <c r="AA176" s="96"/>
      <c r="AB176" s="96"/>
      <c r="AC176" s="96"/>
      <c r="AD176" s="96"/>
      <c r="AE176" s="96"/>
      <c r="AF176" s="96"/>
      <c r="AG176" s="96"/>
      <c r="AH176" s="96"/>
      <c r="AI176" s="96"/>
      <c r="AJ176" s="96"/>
      <c r="AK176" s="96"/>
      <c r="AL176" s="96"/>
      <c r="AM176" s="96"/>
      <c r="AN176" s="96"/>
      <c r="AO176" s="96"/>
      <c r="AP176" s="96"/>
      <c r="AQ176" s="96"/>
      <c r="AR176" s="96"/>
      <c r="AS176" s="96"/>
      <c r="AT176" s="96"/>
      <c r="AU176" s="96"/>
      <c r="AV176" s="96"/>
      <c r="AW176" s="96"/>
      <c r="AX176" s="96"/>
      <c r="AY176" s="96"/>
      <c r="AZ176" s="96"/>
      <c r="BA176" s="96"/>
      <c r="BB176" s="96"/>
      <c r="BC176" s="96"/>
      <c r="BD176" s="96"/>
      <c r="BE176" s="96"/>
      <c r="BF176" s="96"/>
      <c r="BG176" s="96"/>
      <c r="BH176" s="96"/>
      <c r="BI176" s="96"/>
      <c r="BJ176" s="96"/>
      <c r="BK176" s="96"/>
      <c r="BL176" s="96"/>
      <c r="BM176" s="96"/>
      <c r="BN176" s="96"/>
      <c r="BO176" s="96"/>
      <c r="BP176" s="96"/>
      <c r="BQ176" s="96"/>
      <c r="BR176" s="96"/>
      <c r="BS176" s="96"/>
      <c r="BT176" s="96"/>
      <c r="BU176" s="96"/>
      <c r="BV176" s="96"/>
      <c r="BW176" s="96"/>
      <c r="BX176" s="96"/>
      <c r="BY176" s="96"/>
      <c r="BZ176" s="96"/>
      <c r="CA176" s="96"/>
      <c r="CB176" s="96"/>
      <c r="CC176" s="96"/>
      <c r="CD176" s="96"/>
      <c r="CE176" s="96"/>
      <c r="CF176" s="96"/>
      <c r="CG176" s="96"/>
      <c r="CH176" s="96"/>
      <c r="CI176" s="96"/>
      <c r="CJ176" s="96"/>
      <c r="CK176" s="96"/>
      <c r="CL176" s="96"/>
      <c r="CM176" s="96"/>
      <c r="CN176" s="96"/>
      <c r="CO176" s="96"/>
      <c r="CP176" s="96"/>
      <c r="CQ176" s="96"/>
      <c r="CR176" s="96"/>
      <c r="CS176" s="96"/>
      <c r="CT176" s="96"/>
      <c r="CU176" s="96"/>
      <c r="CV176" s="96"/>
      <c r="CW176" s="96"/>
      <c r="CX176" s="96"/>
      <c r="CY176" s="96"/>
      <c r="CZ176" s="96"/>
      <c r="DA176" s="96"/>
      <c r="DB176" s="96"/>
    </row>
    <row r="177" spans="1:4" ht="12.75" customHeight="1">
      <c r="A177" s="110">
        <v>1100</v>
      </c>
      <c r="B177" s="551" t="s">
        <v>1122</v>
      </c>
      <c r="C177" s="193">
        <v>0</v>
      </c>
      <c r="D177" s="193">
        <v>0</v>
      </c>
    </row>
    <row r="178" spans="1:4" ht="25.5" customHeight="1">
      <c r="A178" s="110">
        <v>1200</v>
      </c>
      <c r="B178" s="544" t="s">
        <v>1102</v>
      </c>
      <c r="C178" s="193">
        <v>0</v>
      </c>
      <c r="D178" s="193">
        <v>0</v>
      </c>
    </row>
    <row r="179" spans="1:4" ht="12.75" customHeight="1">
      <c r="A179" s="316">
        <v>2000</v>
      </c>
      <c r="B179" s="551" t="s">
        <v>1113</v>
      </c>
      <c r="C179" s="193">
        <v>3202</v>
      </c>
      <c r="D179" s="193">
        <v>3202</v>
      </c>
    </row>
    <row r="180" spans="1:4" ht="12.75" customHeight="1" hidden="1">
      <c r="A180" s="309" t="s">
        <v>778</v>
      </c>
      <c r="B180" s="551" t="s">
        <v>779</v>
      </c>
      <c r="C180" s="193">
        <v>0</v>
      </c>
      <c r="D180" s="193">
        <v>0</v>
      </c>
    </row>
    <row r="181" spans="1:4" ht="12.75" customHeight="1" hidden="1">
      <c r="A181" s="316">
        <v>3000</v>
      </c>
      <c r="B181" s="551" t="s">
        <v>1128</v>
      </c>
      <c r="C181" s="193">
        <v>0</v>
      </c>
      <c r="D181" s="193">
        <v>0</v>
      </c>
    </row>
    <row r="182" spans="1:4" ht="12.75" customHeight="1">
      <c r="A182" s="316" t="s">
        <v>800</v>
      </c>
      <c r="B182" s="551" t="s">
        <v>1124</v>
      </c>
      <c r="C182" s="193">
        <v>841</v>
      </c>
      <c r="D182" s="193">
        <v>841</v>
      </c>
    </row>
    <row r="183" spans="1:4" ht="12.75" customHeight="1">
      <c r="A183" s="316">
        <v>5000</v>
      </c>
      <c r="B183" s="551" t="s">
        <v>803</v>
      </c>
      <c r="C183" s="193">
        <v>841</v>
      </c>
      <c r="D183" s="193">
        <v>841</v>
      </c>
    </row>
    <row r="184" spans="1:106" s="86" customFormat="1" ht="12.75" customHeight="1">
      <c r="A184" s="552"/>
      <c r="B184" s="315" t="s">
        <v>378</v>
      </c>
      <c r="C184" s="202">
        <v>-3764</v>
      </c>
      <c r="D184" s="187">
        <v>-3764</v>
      </c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  <c r="Z184" s="96"/>
      <c r="AA184" s="96"/>
      <c r="AB184" s="96"/>
      <c r="AC184" s="96"/>
      <c r="AD184" s="96"/>
      <c r="AE184" s="96"/>
      <c r="AF184" s="96"/>
      <c r="AG184" s="96"/>
      <c r="AH184" s="96"/>
      <c r="AI184" s="96"/>
      <c r="AJ184" s="96"/>
      <c r="AK184" s="96"/>
      <c r="AL184" s="96"/>
      <c r="AM184" s="96"/>
      <c r="AN184" s="96"/>
      <c r="AO184" s="96"/>
      <c r="AP184" s="96"/>
      <c r="AQ184" s="96"/>
      <c r="AR184" s="96"/>
      <c r="AS184" s="96"/>
      <c r="AT184" s="96"/>
      <c r="AU184" s="96"/>
      <c r="AV184" s="96"/>
      <c r="AW184" s="96"/>
      <c r="AX184" s="96"/>
      <c r="AY184" s="96"/>
      <c r="AZ184" s="96"/>
      <c r="BA184" s="96"/>
      <c r="BB184" s="96"/>
      <c r="BC184" s="96"/>
      <c r="BD184" s="96"/>
      <c r="BE184" s="96"/>
      <c r="BF184" s="96"/>
      <c r="BG184" s="96"/>
      <c r="BH184" s="96"/>
      <c r="BI184" s="96"/>
      <c r="BJ184" s="96"/>
      <c r="BK184" s="96"/>
      <c r="BL184" s="96"/>
      <c r="BM184" s="96"/>
      <c r="BN184" s="96"/>
      <c r="BO184" s="96"/>
      <c r="BP184" s="96"/>
      <c r="BQ184" s="96"/>
      <c r="BR184" s="96"/>
      <c r="BS184" s="96"/>
      <c r="BT184" s="96"/>
      <c r="BU184" s="96"/>
      <c r="BV184" s="96"/>
      <c r="BW184" s="96"/>
      <c r="BX184" s="96"/>
      <c r="BY184" s="96"/>
      <c r="BZ184" s="96"/>
      <c r="CA184" s="96"/>
      <c r="CB184" s="96"/>
      <c r="CC184" s="96"/>
      <c r="CD184" s="96"/>
      <c r="CE184" s="96"/>
      <c r="CF184" s="96"/>
      <c r="CG184" s="96"/>
      <c r="CH184" s="96"/>
      <c r="CI184" s="96"/>
      <c r="CJ184" s="96"/>
      <c r="CK184" s="96"/>
      <c r="CL184" s="96"/>
      <c r="CM184" s="96"/>
      <c r="CN184" s="96"/>
      <c r="CO184" s="96"/>
      <c r="CP184" s="96"/>
      <c r="CQ184" s="96"/>
      <c r="CR184" s="96"/>
      <c r="CS184" s="96"/>
      <c r="CT184" s="96"/>
      <c r="CU184" s="96"/>
      <c r="CV184" s="96"/>
      <c r="CW184" s="96"/>
      <c r="CX184" s="96"/>
      <c r="CY184" s="96"/>
      <c r="CZ184" s="96"/>
      <c r="DA184" s="96"/>
      <c r="DB184" s="96"/>
    </row>
    <row r="185" spans="1:106" s="86" customFormat="1" ht="12.75" customHeight="1">
      <c r="A185" s="309"/>
      <c r="B185" s="315" t="s">
        <v>379</v>
      </c>
      <c r="C185" s="202">
        <v>3764</v>
      </c>
      <c r="D185" s="187">
        <v>3764</v>
      </c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  <c r="Z185" s="96"/>
      <c r="AA185" s="96"/>
      <c r="AB185" s="96"/>
      <c r="AC185" s="96"/>
      <c r="AD185" s="96"/>
      <c r="AE185" s="96"/>
      <c r="AF185" s="96"/>
      <c r="AG185" s="96"/>
      <c r="AH185" s="96"/>
      <c r="AI185" s="96"/>
      <c r="AJ185" s="96"/>
      <c r="AK185" s="96"/>
      <c r="AL185" s="96"/>
      <c r="AM185" s="96"/>
      <c r="AN185" s="96"/>
      <c r="AO185" s="96"/>
      <c r="AP185" s="96"/>
      <c r="AQ185" s="96"/>
      <c r="AR185" s="96"/>
      <c r="AS185" s="96"/>
      <c r="AT185" s="96"/>
      <c r="AU185" s="96"/>
      <c r="AV185" s="96"/>
      <c r="AW185" s="96"/>
      <c r="AX185" s="96"/>
      <c r="AY185" s="96"/>
      <c r="AZ185" s="96"/>
      <c r="BA185" s="96"/>
      <c r="BB185" s="96"/>
      <c r="BC185" s="96"/>
      <c r="BD185" s="96"/>
      <c r="BE185" s="96"/>
      <c r="BF185" s="96"/>
      <c r="BG185" s="96"/>
      <c r="BH185" s="96"/>
      <c r="BI185" s="96"/>
      <c r="BJ185" s="96"/>
      <c r="BK185" s="96"/>
      <c r="BL185" s="96"/>
      <c r="BM185" s="96"/>
      <c r="BN185" s="96"/>
      <c r="BO185" s="96"/>
      <c r="BP185" s="96"/>
      <c r="BQ185" s="96"/>
      <c r="BR185" s="96"/>
      <c r="BS185" s="96"/>
      <c r="BT185" s="96"/>
      <c r="BU185" s="96"/>
      <c r="BV185" s="96"/>
      <c r="BW185" s="96"/>
      <c r="BX185" s="96"/>
      <c r="BY185" s="96"/>
      <c r="BZ185" s="96"/>
      <c r="CA185" s="96"/>
      <c r="CB185" s="96"/>
      <c r="CC185" s="96"/>
      <c r="CD185" s="96"/>
      <c r="CE185" s="96"/>
      <c r="CF185" s="96"/>
      <c r="CG185" s="96"/>
      <c r="CH185" s="96"/>
      <c r="CI185" s="96"/>
      <c r="CJ185" s="96"/>
      <c r="CK185" s="96"/>
      <c r="CL185" s="96"/>
      <c r="CM185" s="96"/>
      <c r="CN185" s="96"/>
      <c r="CO185" s="96"/>
      <c r="CP185" s="96"/>
      <c r="CQ185" s="96"/>
      <c r="CR185" s="96"/>
      <c r="CS185" s="96"/>
      <c r="CT185" s="96"/>
      <c r="CU185" s="96"/>
      <c r="CV185" s="96"/>
      <c r="CW185" s="96"/>
      <c r="CX185" s="96"/>
      <c r="CY185" s="96"/>
      <c r="CZ185" s="96"/>
      <c r="DA185" s="96"/>
      <c r="DB185" s="96"/>
    </row>
    <row r="186" spans="1:106" s="86" customFormat="1" ht="12.75" customHeight="1">
      <c r="A186" s="323" t="s">
        <v>1108</v>
      </c>
      <c r="B186" s="128" t="s">
        <v>498</v>
      </c>
      <c r="C186" s="356">
        <v>3764</v>
      </c>
      <c r="D186" s="193">
        <v>3764</v>
      </c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96"/>
      <c r="Z186" s="96"/>
      <c r="AA186" s="96"/>
      <c r="AB186" s="96"/>
      <c r="AC186" s="96"/>
      <c r="AD186" s="96"/>
      <c r="AE186" s="96"/>
      <c r="AF186" s="96"/>
      <c r="AG186" s="96"/>
      <c r="AH186" s="96"/>
      <c r="AI186" s="96"/>
      <c r="AJ186" s="96"/>
      <c r="AK186" s="96"/>
      <c r="AL186" s="96"/>
      <c r="AM186" s="96"/>
      <c r="AN186" s="96"/>
      <c r="AO186" s="96"/>
      <c r="AP186" s="96"/>
      <c r="AQ186" s="96"/>
      <c r="AR186" s="96"/>
      <c r="AS186" s="96"/>
      <c r="AT186" s="96"/>
      <c r="AU186" s="96"/>
      <c r="AV186" s="96"/>
      <c r="AW186" s="96"/>
      <c r="AX186" s="96"/>
      <c r="AY186" s="96"/>
      <c r="AZ186" s="96"/>
      <c r="BA186" s="96"/>
      <c r="BB186" s="96"/>
      <c r="BC186" s="96"/>
      <c r="BD186" s="96"/>
      <c r="BE186" s="96"/>
      <c r="BF186" s="96"/>
      <c r="BG186" s="96"/>
      <c r="BH186" s="96"/>
      <c r="BI186" s="96"/>
      <c r="BJ186" s="96"/>
      <c r="BK186" s="96"/>
      <c r="BL186" s="96"/>
      <c r="BM186" s="96"/>
      <c r="BN186" s="96"/>
      <c r="BO186" s="96"/>
      <c r="BP186" s="96"/>
      <c r="BQ186" s="96"/>
      <c r="BR186" s="96"/>
      <c r="BS186" s="96"/>
      <c r="BT186" s="96"/>
      <c r="BU186" s="96"/>
      <c r="BV186" s="96"/>
      <c r="BW186" s="96"/>
      <c r="BX186" s="96"/>
      <c r="BY186" s="96"/>
      <c r="BZ186" s="96"/>
      <c r="CA186" s="96"/>
      <c r="CB186" s="96"/>
      <c r="CC186" s="96"/>
      <c r="CD186" s="96"/>
      <c r="CE186" s="96"/>
      <c r="CF186" s="96"/>
      <c r="CG186" s="96"/>
      <c r="CH186" s="96"/>
      <c r="CI186" s="96"/>
      <c r="CJ186" s="96"/>
      <c r="CK186" s="96"/>
      <c r="CL186" s="96"/>
      <c r="CM186" s="96"/>
      <c r="CN186" s="96"/>
      <c r="CO186" s="96"/>
      <c r="CP186" s="96"/>
      <c r="CQ186" s="96"/>
      <c r="CR186" s="96"/>
      <c r="CS186" s="96"/>
      <c r="CT186" s="96"/>
      <c r="CU186" s="96"/>
      <c r="CV186" s="96"/>
      <c r="CW186" s="96"/>
      <c r="CX186" s="96"/>
      <c r="CY186" s="96"/>
      <c r="CZ186" s="96"/>
      <c r="DA186" s="96"/>
      <c r="DB186" s="96"/>
    </row>
    <row r="187" spans="1:4" ht="15" customHeight="1">
      <c r="A187" s="540"/>
      <c r="B187" s="549" t="s">
        <v>1129</v>
      </c>
      <c r="C187" s="187"/>
      <c r="D187" s="193"/>
    </row>
    <row r="188" spans="1:106" s="314" customFormat="1" ht="25.5" customHeight="1">
      <c r="A188" s="539"/>
      <c r="B188" s="550" t="s">
        <v>1110</v>
      </c>
      <c r="C188" s="187">
        <v>28014</v>
      </c>
      <c r="D188" s="187">
        <v>28014</v>
      </c>
      <c r="E188" s="554"/>
      <c r="F188" s="554"/>
      <c r="G188" s="554"/>
      <c r="H188" s="554"/>
      <c r="I188" s="554"/>
      <c r="J188" s="554"/>
      <c r="K188" s="554"/>
      <c r="L188" s="554"/>
      <c r="M188" s="554"/>
      <c r="N188" s="554"/>
      <c r="O188" s="554"/>
      <c r="P188" s="554"/>
      <c r="Q188" s="554"/>
      <c r="R188" s="554"/>
      <c r="S188" s="554"/>
      <c r="T188" s="554"/>
      <c r="U188" s="554"/>
      <c r="V188" s="554"/>
      <c r="W188" s="554"/>
      <c r="X188" s="554"/>
      <c r="Y188" s="554"/>
      <c r="Z188" s="554"/>
      <c r="AA188" s="554"/>
      <c r="AB188" s="554"/>
      <c r="AC188" s="554"/>
      <c r="AD188" s="554"/>
      <c r="AE188" s="554"/>
      <c r="AF188" s="554"/>
      <c r="AG188" s="554"/>
      <c r="AH188" s="554"/>
      <c r="AI188" s="554"/>
      <c r="AJ188" s="554"/>
      <c r="AK188" s="554"/>
      <c r="AL188" s="554"/>
      <c r="AM188" s="554"/>
      <c r="AN188" s="554"/>
      <c r="AO188" s="554"/>
      <c r="AP188" s="554"/>
      <c r="AQ188" s="554"/>
      <c r="AR188" s="554"/>
      <c r="AS188" s="554"/>
      <c r="AT188" s="554"/>
      <c r="AU188" s="554"/>
      <c r="AV188" s="554"/>
      <c r="AW188" s="554"/>
      <c r="AX188" s="554"/>
      <c r="AY188" s="554"/>
      <c r="AZ188" s="554"/>
      <c r="BA188" s="554"/>
      <c r="BB188" s="554"/>
      <c r="BC188" s="554"/>
      <c r="BD188" s="554"/>
      <c r="BE188" s="554"/>
      <c r="BF188" s="554"/>
      <c r="BG188" s="554"/>
      <c r="BH188" s="554"/>
      <c r="BI188" s="554"/>
      <c r="BJ188" s="554"/>
      <c r="BK188" s="554"/>
      <c r="BL188" s="554"/>
      <c r="BM188" s="554"/>
      <c r="BN188" s="554"/>
      <c r="BO188" s="554"/>
      <c r="BP188" s="554"/>
      <c r="BQ188" s="554"/>
      <c r="BR188" s="554"/>
      <c r="BS188" s="554"/>
      <c r="BT188" s="554"/>
      <c r="BU188" s="554"/>
      <c r="BV188" s="554"/>
      <c r="BW188" s="554"/>
      <c r="BX188" s="554"/>
      <c r="BY188" s="554"/>
      <c r="BZ188" s="554"/>
      <c r="CA188" s="554"/>
      <c r="CB188" s="554"/>
      <c r="CC188" s="554"/>
      <c r="CD188" s="554"/>
      <c r="CE188" s="554"/>
      <c r="CF188" s="554"/>
      <c r="CG188" s="554"/>
      <c r="CH188" s="554"/>
      <c r="CI188" s="554"/>
      <c r="CJ188" s="554"/>
      <c r="CK188" s="554"/>
      <c r="CL188" s="554"/>
      <c r="CM188" s="554"/>
      <c r="CN188" s="554"/>
      <c r="CO188" s="554"/>
      <c r="CP188" s="554"/>
      <c r="CQ188" s="554"/>
      <c r="CR188" s="554"/>
      <c r="CS188" s="554"/>
      <c r="CT188" s="554"/>
      <c r="CU188" s="554"/>
      <c r="CV188" s="554"/>
      <c r="CW188" s="554"/>
      <c r="CX188" s="554"/>
      <c r="CY188" s="554"/>
      <c r="CZ188" s="554"/>
      <c r="DA188" s="554"/>
      <c r="DB188" s="554"/>
    </row>
    <row r="189" spans="1:4" ht="12.75" customHeight="1">
      <c r="A189" s="540"/>
      <c r="B189" s="550" t="s">
        <v>847</v>
      </c>
      <c r="C189" s="187">
        <v>1776</v>
      </c>
      <c r="D189" s="187">
        <v>1776</v>
      </c>
    </row>
    <row r="190" spans="1:4" ht="12.75" customHeight="1">
      <c r="A190" s="309" t="s">
        <v>757</v>
      </c>
      <c r="B190" s="551" t="s">
        <v>1111</v>
      </c>
      <c r="C190" s="193">
        <v>1776</v>
      </c>
      <c r="D190" s="193">
        <v>1776</v>
      </c>
    </row>
    <row r="191" spans="1:4" ht="12.75" customHeight="1">
      <c r="A191" s="316" t="s">
        <v>759</v>
      </c>
      <c r="B191" s="551" t="s">
        <v>1112</v>
      </c>
      <c r="C191" s="193">
        <v>1776</v>
      </c>
      <c r="D191" s="193">
        <v>1776</v>
      </c>
    </row>
    <row r="192" spans="1:106" s="86" customFormat="1" ht="12.75" customHeight="1">
      <c r="A192" s="316">
        <v>1000</v>
      </c>
      <c r="B192" s="317" t="s">
        <v>1121</v>
      </c>
      <c r="C192" s="356">
        <v>887</v>
      </c>
      <c r="D192" s="193">
        <v>887</v>
      </c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  <c r="Z192" s="96"/>
      <c r="AA192" s="96"/>
      <c r="AB192" s="96"/>
      <c r="AC192" s="96"/>
      <c r="AD192" s="96"/>
      <c r="AE192" s="96"/>
      <c r="AF192" s="96"/>
      <c r="AG192" s="96"/>
      <c r="AH192" s="96"/>
      <c r="AI192" s="96"/>
      <c r="AJ192" s="96"/>
      <c r="AK192" s="96"/>
      <c r="AL192" s="96"/>
      <c r="AM192" s="96"/>
      <c r="AN192" s="96"/>
      <c r="AO192" s="96"/>
      <c r="AP192" s="96"/>
      <c r="AQ192" s="96"/>
      <c r="AR192" s="96"/>
      <c r="AS192" s="96"/>
      <c r="AT192" s="96"/>
      <c r="AU192" s="96"/>
      <c r="AV192" s="96"/>
      <c r="AW192" s="96"/>
      <c r="AX192" s="96"/>
      <c r="AY192" s="96"/>
      <c r="AZ192" s="96"/>
      <c r="BA192" s="96"/>
      <c r="BB192" s="96"/>
      <c r="BC192" s="96"/>
      <c r="BD192" s="96"/>
      <c r="BE192" s="96"/>
      <c r="BF192" s="96"/>
      <c r="BG192" s="96"/>
      <c r="BH192" s="96"/>
      <c r="BI192" s="96"/>
      <c r="BJ192" s="96"/>
      <c r="BK192" s="96"/>
      <c r="BL192" s="96"/>
      <c r="BM192" s="96"/>
      <c r="BN192" s="96"/>
      <c r="BO192" s="96"/>
      <c r="BP192" s="96"/>
      <c r="BQ192" s="96"/>
      <c r="BR192" s="96"/>
      <c r="BS192" s="96"/>
      <c r="BT192" s="96"/>
      <c r="BU192" s="96"/>
      <c r="BV192" s="96"/>
      <c r="BW192" s="96"/>
      <c r="BX192" s="96"/>
      <c r="BY192" s="96"/>
      <c r="BZ192" s="96"/>
      <c r="CA192" s="96"/>
      <c r="CB192" s="96"/>
      <c r="CC192" s="96"/>
      <c r="CD192" s="96"/>
      <c r="CE192" s="96"/>
      <c r="CF192" s="96"/>
      <c r="CG192" s="96"/>
      <c r="CH192" s="96"/>
      <c r="CI192" s="96"/>
      <c r="CJ192" s="96"/>
      <c r="CK192" s="96"/>
      <c r="CL192" s="96"/>
      <c r="CM192" s="96"/>
      <c r="CN192" s="96"/>
      <c r="CO192" s="96"/>
      <c r="CP192" s="96"/>
      <c r="CQ192" s="96"/>
      <c r="CR192" s="96"/>
      <c r="CS192" s="96"/>
      <c r="CT192" s="96"/>
      <c r="CU192" s="96"/>
      <c r="CV192" s="96"/>
      <c r="CW192" s="96"/>
      <c r="CX192" s="96"/>
      <c r="CY192" s="96"/>
      <c r="CZ192" s="96"/>
      <c r="DA192" s="96"/>
      <c r="DB192" s="96"/>
    </row>
    <row r="193" spans="1:4" ht="12.75" customHeight="1">
      <c r="A193" s="110">
        <v>1100</v>
      </c>
      <c r="B193" s="551" t="s">
        <v>1122</v>
      </c>
      <c r="C193" s="193">
        <v>887</v>
      </c>
      <c r="D193" s="193">
        <v>887</v>
      </c>
    </row>
    <row r="194" spans="1:4" ht="25.5" customHeight="1">
      <c r="A194" s="110">
        <v>1200</v>
      </c>
      <c r="B194" s="544" t="s">
        <v>1102</v>
      </c>
      <c r="C194" s="193">
        <v>0</v>
      </c>
      <c r="D194" s="193">
        <v>0</v>
      </c>
    </row>
    <row r="195" spans="1:4" ht="12.75" customHeight="1">
      <c r="A195" s="316">
        <v>2000</v>
      </c>
      <c r="B195" s="551" t="s">
        <v>1113</v>
      </c>
      <c r="C195" s="193">
        <v>889</v>
      </c>
      <c r="D195" s="193">
        <v>889</v>
      </c>
    </row>
    <row r="196" spans="1:4" ht="12.75" customHeight="1">
      <c r="A196" s="309" t="s">
        <v>800</v>
      </c>
      <c r="B196" s="551" t="s">
        <v>1124</v>
      </c>
      <c r="C196" s="193">
        <v>0</v>
      </c>
      <c r="D196" s="193">
        <v>0</v>
      </c>
    </row>
    <row r="197" spans="1:4" ht="12.75" customHeight="1">
      <c r="A197" s="316">
        <v>5000</v>
      </c>
      <c r="B197" s="551" t="s">
        <v>803</v>
      </c>
      <c r="C197" s="193">
        <v>0</v>
      </c>
      <c r="D197" s="193">
        <v>0</v>
      </c>
    </row>
    <row r="198" spans="1:106" s="86" customFormat="1" ht="12.75" customHeight="1">
      <c r="A198" s="552"/>
      <c r="B198" s="315" t="s">
        <v>378</v>
      </c>
      <c r="C198" s="202">
        <v>26238</v>
      </c>
      <c r="D198" s="187">
        <v>26238</v>
      </c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96"/>
      <c r="AA198" s="96"/>
      <c r="AB198" s="96"/>
      <c r="AC198" s="96"/>
      <c r="AD198" s="96"/>
      <c r="AE198" s="96"/>
      <c r="AF198" s="96"/>
      <c r="AG198" s="96"/>
      <c r="AH198" s="96"/>
      <c r="AI198" s="96"/>
      <c r="AJ198" s="96"/>
      <c r="AK198" s="96"/>
      <c r="AL198" s="96"/>
      <c r="AM198" s="96"/>
      <c r="AN198" s="96"/>
      <c r="AO198" s="96"/>
      <c r="AP198" s="96"/>
      <c r="AQ198" s="96"/>
      <c r="AR198" s="96"/>
      <c r="AS198" s="96"/>
      <c r="AT198" s="96"/>
      <c r="AU198" s="96"/>
      <c r="AV198" s="96"/>
      <c r="AW198" s="96"/>
      <c r="AX198" s="96"/>
      <c r="AY198" s="96"/>
      <c r="AZ198" s="96"/>
      <c r="BA198" s="96"/>
      <c r="BB198" s="96"/>
      <c r="BC198" s="96"/>
      <c r="BD198" s="96"/>
      <c r="BE198" s="96"/>
      <c r="BF198" s="96"/>
      <c r="BG198" s="96"/>
      <c r="BH198" s="96"/>
      <c r="BI198" s="96"/>
      <c r="BJ198" s="96"/>
      <c r="BK198" s="96"/>
      <c r="BL198" s="96"/>
      <c r="BM198" s="96"/>
      <c r="BN198" s="96"/>
      <c r="BO198" s="96"/>
      <c r="BP198" s="96"/>
      <c r="BQ198" s="96"/>
      <c r="BR198" s="96"/>
      <c r="BS198" s="96"/>
      <c r="BT198" s="96"/>
      <c r="BU198" s="96"/>
      <c r="BV198" s="96"/>
      <c r="BW198" s="96"/>
      <c r="BX198" s="96"/>
      <c r="BY198" s="96"/>
      <c r="BZ198" s="96"/>
      <c r="CA198" s="96"/>
      <c r="CB198" s="96"/>
      <c r="CC198" s="96"/>
      <c r="CD198" s="96"/>
      <c r="CE198" s="96"/>
      <c r="CF198" s="96"/>
      <c r="CG198" s="96"/>
      <c r="CH198" s="96"/>
      <c r="CI198" s="96"/>
      <c r="CJ198" s="96"/>
      <c r="CK198" s="96"/>
      <c r="CL198" s="96"/>
      <c r="CM198" s="96"/>
      <c r="CN198" s="96"/>
      <c r="CO198" s="96"/>
      <c r="CP198" s="96"/>
      <c r="CQ198" s="96"/>
      <c r="CR198" s="96"/>
      <c r="CS198" s="96"/>
      <c r="CT198" s="96"/>
      <c r="CU198" s="96"/>
      <c r="CV198" s="96"/>
      <c r="CW198" s="96"/>
      <c r="CX198" s="96"/>
      <c r="CY198" s="96"/>
      <c r="CZ198" s="96"/>
      <c r="DA198" s="96"/>
      <c r="DB198" s="96"/>
    </row>
    <row r="199" spans="1:106" s="86" customFormat="1" ht="12.75" customHeight="1">
      <c r="A199" s="309"/>
      <c r="B199" s="315" t="s">
        <v>379</v>
      </c>
      <c r="C199" s="202">
        <v>-26238</v>
      </c>
      <c r="D199" s="187">
        <v>-26238</v>
      </c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  <c r="Z199" s="96"/>
      <c r="AA199" s="96"/>
      <c r="AB199" s="96"/>
      <c r="AC199" s="96"/>
      <c r="AD199" s="96"/>
      <c r="AE199" s="96"/>
      <c r="AF199" s="96"/>
      <c r="AG199" s="96"/>
      <c r="AH199" s="96"/>
      <c r="AI199" s="96"/>
      <c r="AJ199" s="96"/>
      <c r="AK199" s="96"/>
      <c r="AL199" s="96"/>
      <c r="AM199" s="96"/>
      <c r="AN199" s="96"/>
      <c r="AO199" s="96"/>
      <c r="AP199" s="96"/>
      <c r="AQ199" s="96"/>
      <c r="AR199" s="96"/>
      <c r="AS199" s="96"/>
      <c r="AT199" s="96"/>
      <c r="AU199" s="96"/>
      <c r="AV199" s="96"/>
      <c r="AW199" s="96"/>
      <c r="AX199" s="96"/>
      <c r="AY199" s="96"/>
      <c r="AZ199" s="96"/>
      <c r="BA199" s="96"/>
      <c r="BB199" s="96"/>
      <c r="BC199" s="96"/>
      <c r="BD199" s="96"/>
      <c r="BE199" s="96"/>
      <c r="BF199" s="96"/>
      <c r="BG199" s="96"/>
      <c r="BH199" s="96"/>
      <c r="BI199" s="96"/>
      <c r="BJ199" s="96"/>
      <c r="BK199" s="96"/>
      <c r="BL199" s="96"/>
      <c r="BM199" s="96"/>
      <c r="BN199" s="96"/>
      <c r="BO199" s="96"/>
      <c r="BP199" s="96"/>
      <c r="BQ199" s="96"/>
      <c r="BR199" s="96"/>
      <c r="BS199" s="96"/>
      <c r="BT199" s="96"/>
      <c r="BU199" s="96"/>
      <c r="BV199" s="96"/>
      <c r="BW199" s="96"/>
      <c r="BX199" s="96"/>
      <c r="BY199" s="96"/>
      <c r="BZ199" s="96"/>
      <c r="CA199" s="96"/>
      <c r="CB199" s="96"/>
      <c r="CC199" s="96"/>
      <c r="CD199" s="96"/>
      <c r="CE199" s="96"/>
      <c r="CF199" s="96"/>
      <c r="CG199" s="96"/>
      <c r="CH199" s="96"/>
      <c r="CI199" s="96"/>
      <c r="CJ199" s="96"/>
      <c r="CK199" s="96"/>
      <c r="CL199" s="96"/>
      <c r="CM199" s="96"/>
      <c r="CN199" s="96"/>
      <c r="CO199" s="96"/>
      <c r="CP199" s="96"/>
      <c r="CQ199" s="96"/>
      <c r="CR199" s="96"/>
      <c r="CS199" s="96"/>
      <c r="CT199" s="96"/>
      <c r="CU199" s="96"/>
      <c r="CV199" s="96"/>
      <c r="CW199" s="96"/>
      <c r="CX199" s="96"/>
      <c r="CY199" s="96"/>
      <c r="CZ199" s="96"/>
      <c r="DA199" s="96"/>
      <c r="DB199" s="96"/>
    </row>
    <row r="200" spans="1:106" s="86" customFormat="1" ht="12.75" customHeight="1">
      <c r="A200" s="323" t="s">
        <v>1108</v>
      </c>
      <c r="B200" s="128" t="s">
        <v>498</v>
      </c>
      <c r="C200" s="356">
        <v>-26238</v>
      </c>
      <c r="D200" s="193">
        <v>-26238</v>
      </c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  <c r="Z200" s="96"/>
      <c r="AA200" s="96"/>
      <c r="AB200" s="96"/>
      <c r="AC200" s="96"/>
      <c r="AD200" s="96"/>
      <c r="AE200" s="96"/>
      <c r="AF200" s="96"/>
      <c r="AG200" s="96"/>
      <c r="AH200" s="96"/>
      <c r="AI200" s="96"/>
      <c r="AJ200" s="96"/>
      <c r="AK200" s="96"/>
      <c r="AL200" s="96"/>
      <c r="AM200" s="96"/>
      <c r="AN200" s="96"/>
      <c r="AO200" s="96"/>
      <c r="AP200" s="96"/>
      <c r="AQ200" s="96"/>
      <c r="AR200" s="96"/>
      <c r="AS200" s="96"/>
      <c r="AT200" s="96"/>
      <c r="AU200" s="96"/>
      <c r="AV200" s="96"/>
      <c r="AW200" s="96"/>
      <c r="AX200" s="96"/>
      <c r="AY200" s="96"/>
      <c r="AZ200" s="96"/>
      <c r="BA200" s="96"/>
      <c r="BB200" s="96"/>
      <c r="BC200" s="96"/>
      <c r="BD200" s="96"/>
      <c r="BE200" s="96"/>
      <c r="BF200" s="96"/>
      <c r="BG200" s="96"/>
      <c r="BH200" s="96"/>
      <c r="BI200" s="96"/>
      <c r="BJ200" s="96"/>
      <c r="BK200" s="96"/>
      <c r="BL200" s="96"/>
      <c r="BM200" s="96"/>
      <c r="BN200" s="96"/>
      <c r="BO200" s="96"/>
      <c r="BP200" s="96"/>
      <c r="BQ200" s="96"/>
      <c r="BR200" s="96"/>
      <c r="BS200" s="96"/>
      <c r="BT200" s="96"/>
      <c r="BU200" s="96"/>
      <c r="BV200" s="96"/>
      <c r="BW200" s="96"/>
      <c r="BX200" s="96"/>
      <c r="BY200" s="96"/>
      <c r="BZ200" s="96"/>
      <c r="CA200" s="96"/>
      <c r="CB200" s="96"/>
      <c r="CC200" s="96"/>
      <c r="CD200" s="96"/>
      <c r="CE200" s="96"/>
      <c r="CF200" s="96"/>
      <c r="CG200" s="96"/>
      <c r="CH200" s="96"/>
      <c r="CI200" s="96"/>
      <c r="CJ200" s="96"/>
      <c r="CK200" s="96"/>
      <c r="CL200" s="96"/>
      <c r="CM200" s="96"/>
      <c r="CN200" s="96"/>
      <c r="CO200" s="96"/>
      <c r="CP200" s="96"/>
      <c r="CQ200" s="96"/>
      <c r="CR200" s="96"/>
      <c r="CS200" s="96"/>
      <c r="CT200" s="96"/>
      <c r="CU200" s="96"/>
      <c r="CV200" s="96"/>
      <c r="CW200" s="96"/>
      <c r="CX200" s="96"/>
      <c r="CY200" s="96"/>
      <c r="CZ200" s="96"/>
      <c r="DA200" s="96"/>
      <c r="DB200" s="96"/>
    </row>
    <row r="201" spans="1:4" ht="15" customHeight="1">
      <c r="A201" s="540"/>
      <c r="B201" s="549" t="s">
        <v>1130</v>
      </c>
      <c r="C201" s="187"/>
      <c r="D201" s="193"/>
    </row>
    <row r="202" spans="1:106" s="314" customFormat="1" ht="14.25" customHeight="1">
      <c r="A202" s="539"/>
      <c r="B202" s="550" t="s">
        <v>1110</v>
      </c>
      <c r="C202" s="187">
        <v>139973</v>
      </c>
      <c r="D202" s="187">
        <v>139973</v>
      </c>
      <c r="E202" s="554"/>
      <c r="F202" s="554"/>
      <c r="G202" s="554"/>
      <c r="H202" s="554"/>
      <c r="I202" s="554"/>
      <c r="J202" s="554"/>
      <c r="K202" s="554"/>
      <c r="L202" s="554"/>
      <c r="M202" s="554"/>
      <c r="N202" s="554"/>
      <c r="O202" s="554"/>
      <c r="P202" s="554"/>
      <c r="Q202" s="554"/>
      <c r="R202" s="554"/>
      <c r="S202" s="554"/>
      <c r="T202" s="554"/>
      <c r="U202" s="554"/>
      <c r="V202" s="554"/>
      <c r="W202" s="554"/>
      <c r="X202" s="554"/>
      <c r="Y202" s="554"/>
      <c r="Z202" s="554"/>
      <c r="AA202" s="554"/>
      <c r="AB202" s="554"/>
      <c r="AC202" s="554"/>
      <c r="AD202" s="554"/>
      <c r="AE202" s="554"/>
      <c r="AF202" s="554"/>
      <c r="AG202" s="554"/>
      <c r="AH202" s="554"/>
      <c r="AI202" s="554"/>
      <c r="AJ202" s="554"/>
      <c r="AK202" s="554"/>
      <c r="AL202" s="554"/>
      <c r="AM202" s="554"/>
      <c r="AN202" s="554"/>
      <c r="AO202" s="554"/>
      <c r="AP202" s="554"/>
      <c r="AQ202" s="554"/>
      <c r="AR202" s="554"/>
      <c r="AS202" s="554"/>
      <c r="AT202" s="554"/>
      <c r="AU202" s="554"/>
      <c r="AV202" s="554"/>
      <c r="AW202" s="554"/>
      <c r="AX202" s="554"/>
      <c r="AY202" s="554"/>
      <c r="AZ202" s="554"/>
      <c r="BA202" s="554"/>
      <c r="BB202" s="554"/>
      <c r="BC202" s="554"/>
      <c r="BD202" s="554"/>
      <c r="BE202" s="554"/>
      <c r="BF202" s="554"/>
      <c r="BG202" s="554"/>
      <c r="BH202" s="554"/>
      <c r="BI202" s="554"/>
      <c r="BJ202" s="554"/>
      <c r="BK202" s="554"/>
      <c r="BL202" s="554"/>
      <c r="BM202" s="554"/>
      <c r="BN202" s="554"/>
      <c r="BO202" s="554"/>
      <c r="BP202" s="554"/>
      <c r="BQ202" s="554"/>
      <c r="BR202" s="554"/>
      <c r="BS202" s="554"/>
      <c r="BT202" s="554"/>
      <c r="BU202" s="554"/>
      <c r="BV202" s="554"/>
      <c r="BW202" s="554"/>
      <c r="BX202" s="554"/>
      <c r="BY202" s="554"/>
      <c r="BZ202" s="554"/>
      <c r="CA202" s="554"/>
      <c r="CB202" s="554"/>
      <c r="CC202" s="554"/>
      <c r="CD202" s="554"/>
      <c r="CE202" s="554"/>
      <c r="CF202" s="554"/>
      <c r="CG202" s="554"/>
      <c r="CH202" s="554"/>
      <c r="CI202" s="554"/>
      <c r="CJ202" s="554"/>
      <c r="CK202" s="554"/>
      <c r="CL202" s="554"/>
      <c r="CM202" s="554"/>
      <c r="CN202" s="554"/>
      <c r="CO202" s="554"/>
      <c r="CP202" s="554"/>
      <c r="CQ202" s="554"/>
      <c r="CR202" s="554"/>
      <c r="CS202" s="554"/>
      <c r="CT202" s="554"/>
      <c r="CU202" s="554"/>
      <c r="CV202" s="554"/>
      <c r="CW202" s="554"/>
      <c r="CX202" s="554"/>
      <c r="CY202" s="554"/>
      <c r="CZ202" s="554"/>
      <c r="DA202" s="554"/>
      <c r="DB202" s="554"/>
    </row>
    <row r="203" spans="1:4" ht="12.75" customHeight="1">
      <c r="A203" s="540"/>
      <c r="B203" s="550" t="s">
        <v>847</v>
      </c>
      <c r="C203" s="187">
        <v>15020</v>
      </c>
      <c r="D203" s="187">
        <v>15020</v>
      </c>
    </row>
    <row r="204" spans="1:4" ht="12.75" customHeight="1">
      <c r="A204" s="309" t="s">
        <v>757</v>
      </c>
      <c r="B204" s="551" t="s">
        <v>1111</v>
      </c>
      <c r="C204" s="193">
        <v>15020</v>
      </c>
      <c r="D204" s="193">
        <v>15020</v>
      </c>
    </row>
    <row r="205" spans="1:4" ht="12.75" customHeight="1">
      <c r="A205" s="316" t="s">
        <v>759</v>
      </c>
      <c r="B205" s="551" t="s">
        <v>1112</v>
      </c>
      <c r="C205" s="193">
        <v>15000</v>
      </c>
      <c r="D205" s="193">
        <v>15000</v>
      </c>
    </row>
    <row r="206" spans="1:106" s="86" customFormat="1" ht="12.75" customHeight="1">
      <c r="A206" s="316">
        <v>1000</v>
      </c>
      <c r="B206" s="317" t="s">
        <v>1121</v>
      </c>
      <c r="C206" s="356">
        <v>4587</v>
      </c>
      <c r="D206" s="193">
        <v>4587</v>
      </c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  <c r="Z206" s="96"/>
      <c r="AA206" s="96"/>
      <c r="AB206" s="96"/>
      <c r="AC206" s="96"/>
      <c r="AD206" s="96"/>
      <c r="AE206" s="96"/>
      <c r="AF206" s="96"/>
      <c r="AG206" s="96"/>
      <c r="AH206" s="96"/>
      <c r="AI206" s="96"/>
      <c r="AJ206" s="96"/>
      <c r="AK206" s="96"/>
      <c r="AL206" s="96"/>
      <c r="AM206" s="96"/>
      <c r="AN206" s="96"/>
      <c r="AO206" s="96"/>
      <c r="AP206" s="96"/>
      <c r="AQ206" s="96"/>
      <c r="AR206" s="96"/>
      <c r="AS206" s="96"/>
      <c r="AT206" s="96"/>
      <c r="AU206" s="96"/>
      <c r="AV206" s="96"/>
      <c r="AW206" s="96"/>
      <c r="AX206" s="96"/>
      <c r="AY206" s="96"/>
      <c r="AZ206" s="96"/>
      <c r="BA206" s="96"/>
      <c r="BB206" s="96"/>
      <c r="BC206" s="96"/>
      <c r="BD206" s="96"/>
      <c r="BE206" s="96"/>
      <c r="BF206" s="96"/>
      <c r="BG206" s="96"/>
      <c r="BH206" s="96"/>
      <c r="BI206" s="96"/>
      <c r="BJ206" s="96"/>
      <c r="BK206" s="96"/>
      <c r="BL206" s="96"/>
      <c r="BM206" s="96"/>
      <c r="BN206" s="96"/>
      <c r="BO206" s="96"/>
      <c r="BP206" s="96"/>
      <c r="BQ206" s="96"/>
      <c r="BR206" s="96"/>
      <c r="BS206" s="96"/>
      <c r="BT206" s="96"/>
      <c r="BU206" s="96"/>
      <c r="BV206" s="96"/>
      <c r="BW206" s="96"/>
      <c r="BX206" s="96"/>
      <c r="BY206" s="96"/>
      <c r="BZ206" s="96"/>
      <c r="CA206" s="96"/>
      <c r="CB206" s="96"/>
      <c r="CC206" s="96"/>
      <c r="CD206" s="96"/>
      <c r="CE206" s="96"/>
      <c r="CF206" s="96"/>
      <c r="CG206" s="96"/>
      <c r="CH206" s="96"/>
      <c r="CI206" s="96"/>
      <c r="CJ206" s="96"/>
      <c r="CK206" s="96"/>
      <c r="CL206" s="96"/>
      <c r="CM206" s="96"/>
      <c r="CN206" s="96"/>
      <c r="CO206" s="96"/>
      <c r="CP206" s="96"/>
      <c r="CQ206" s="96"/>
      <c r="CR206" s="96"/>
      <c r="CS206" s="96"/>
      <c r="CT206" s="96"/>
      <c r="CU206" s="96"/>
      <c r="CV206" s="96"/>
      <c r="CW206" s="96"/>
      <c r="CX206" s="96"/>
      <c r="CY206" s="96"/>
      <c r="CZ206" s="96"/>
      <c r="DA206" s="96"/>
      <c r="DB206" s="96"/>
    </row>
    <row r="207" spans="1:4" ht="12.75" customHeight="1">
      <c r="A207" s="110">
        <v>1100</v>
      </c>
      <c r="B207" s="551" t="s">
        <v>1122</v>
      </c>
      <c r="C207" s="193">
        <v>4435</v>
      </c>
      <c r="D207" s="193">
        <v>4435</v>
      </c>
    </row>
    <row r="208" spans="1:4" ht="25.5" customHeight="1">
      <c r="A208" s="110">
        <v>1200</v>
      </c>
      <c r="B208" s="544" t="s">
        <v>1102</v>
      </c>
      <c r="C208" s="193">
        <v>152</v>
      </c>
      <c r="D208" s="193">
        <v>152</v>
      </c>
    </row>
    <row r="209" spans="1:4" ht="12.75" customHeight="1">
      <c r="A209" s="316">
        <v>2000</v>
      </c>
      <c r="B209" s="551" t="s">
        <v>1113</v>
      </c>
      <c r="C209" s="193">
        <v>10413</v>
      </c>
      <c r="D209" s="193">
        <v>10413</v>
      </c>
    </row>
    <row r="210" spans="1:4" ht="12.75" customHeight="1">
      <c r="A210" s="309" t="s">
        <v>778</v>
      </c>
      <c r="B210" s="551" t="s">
        <v>779</v>
      </c>
      <c r="C210" s="193">
        <v>20</v>
      </c>
      <c r="D210" s="193">
        <v>20</v>
      </c>
    </row>
    <row r="211" spans="1:4" ht="12.75" customHeight="1">
      <c r="A211" s="316">
        <v>6000</v>
      </c>
      <c r="B211" s="551" t="s">
        <v>1123</v>
      </c>
      <c r="C211" s="193">
        <v>20</v>
      </c>
      <c r="D211" s="193">
        <v>20</v>
      </c>
    </row>
    <row r="212" spans="1:4" ht="12.75" customHeight="1">
      <c r="A212" s="316" t="s">
        <v>800</v>
      </c>
      <c r="B212" s="551" t="s">
        <v>1124</v>
      </c>
      <c r="C212" s="193">
        <v>0</v>
      </c>
      <c r="D212" s="193">
        <v>0</v>
      </c>
    </row>
    <row r="213" spans="1:4" ht="12.75" customHeight="1">
      <c r="A213" s="316">
        <v>5000</v>
      </c>
      <c r="B213" s="551" t="s">
        <v>803</v>
      </c>
      <c r="C213" s="193">
        <v>0</v>
      </c>
      <c r="D213" s="193">
        <v>0</v>
      </c>
    </row>
    <row r="214" spans="1:106" s="86" customFormat="1" ht="12.75" customHeight="1">
      <c r="A214" s="552"/>
      <c r="B214" s="315" t="s">
        <v>378</v>
      </c>
      <c r="C214" s="202">
        <v>124953</v>
      </c>
      <c r="D214" s="187">
        <v>124953</v>
      </c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96"/>
      <c r="Y214" s="96"/>
      <c r="Z214" s="96"/>
      <c r="AA214" s="96"/>
      <c r="AB214" s="96"/>
      <c r="AC214" s="96"/>
      <c r="AD214" s="96"/>
      <c r="AE214" s="96"/>
      <c r="AF214" s="96"/>
      <c r="AG214" s="96"/>
      <c r="AH214" s="96"/>
      <c r="AI214" s="96"/>
      <c r="AJ214" s="96"/>
      <c r="AK214" s="96"/>
      <c r="AL214" s="96"/>
      <c r="AM214" s="96"/>
      <c r="AN214" s="96"/>
      <c r="AO214" s="96"/>
      <c r="AP214" s="96"/>
      <c r="AQ214" s="96"/>
      <c r="AR214" s="96"/>
      <c r="AS214" s="96"/>
      <c r="AT214" s="96"/>
      <c r="AU214" s="96"/>
      <c r="AV214" s="96"/>
      <c r="AW214" s="96"/>
      <c r="AX214" s="96"/>
      <c r="AY214" s="96"/>
      <c r="AZ214" s="96"/>
      <c r="BA214" s="96"/>
      <c r="BB214" s="96"/>
      <c r="BC214" s="96"/>
      <c r="BD214" s="96"/>
      <c r="BE214" s="96"/>
      <c r="BF214" s="96"/>
      <c r="BG214" s="96"/>
      <c r="BH214" s="96"/>
      <c r="BI214" s="96"/>
      <c r="BJ214" s="96"/>
      <c r="BK214" s="96"/>
      <c r="BL214" s="96"/>
      <c r="BM214" s="96"/>
      <c r="BN214" s="96"/>
      <c r="BO214" s="96"/>
      <c r="BP214" s="96"/>
      <c r="BQ214" s="96"/>
      <c r="BR214" s="96"/>
      <c r="BS214" s="96"/>
      <c r="BT214" s="96"/>
      <c r="BU214" s="96"/>
      <c r="BV214" s="96"/>
      <c r="BW214" s="96"/>
      <c r="BX214" s="96"/>
      <c r="BY214" s="96"/>
      <c r="BZ214" s="96"/>
      <c r="CA214" s="96"/>
      <c r="CB214" s="96"/>
      <c r="CC214" s="96"/>
      <c r="CD214" s="96"/>
      <c r="CE214" s="96"/>
      <c r="CF214" s="96"/>
      <c r="CG214" s="96"/>
      <c r="CH214" s="96"/>
      <c r="CI214" s="96"/>
      <c r="CJ214" s="96"/>
      <c r="CK214" s="96"/>
      <c r="CL214" s="96"/>
      <c r="CM214" s="96"/>
      <c r="CN214" s="96"/>
      <c r="CO214" s="96"/>
      <c r="CP214" s="96"/>
      <c r="CQ214" s="96"/>
      <c r="CR214" s="96"/>
      <c r="CS214" s="96"/>
      <c r="CT214" s="96"/>
      <c r="CU214" s="96"/>
      <c r="CV214" s="96"/>
      <c r="CW214" s="96"/>
      <c r="CX214" s="96"/>
      <c r="CY214" s="96"/>
      <c r="CZ214" s="96"/>
      <c r="DA214" s="96"/>
      <c r="DB214" s="96"/>
    </row>
    <row r="215" spans="1:106" s="86" customFormat="1" ht="12.75" customHeight="1">
      <c r="A215" s="309"/>
      <c r="B215" s="315" t="s">
        <v>379</v>
      </c>
      <c r="C215" s="202">
        <v>-124953</v>
      </c>
      <c r="D215" s="187">
        <v>-124953</v>
      </c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  <c r="X215" s="96"/>
      <c r="Y215" s="96"/>
      <c r="Z215" s="96"/>
      <c r="AA215" s="96"/>
      <c r="AB215" s="96"/>
      <c r="AC215" s="96"/>
      <c r="AD215" s="96"/>
      <c r="AE215" s="96"/>
      <c r="AF215" s="96"/>
      <c r="AG215" s="96"/>
      <c r="AH215" s="96"/>
      <c r="AI215" s="96"/>
      <c r="AJ215" s="96"/>
      <c r="AK215" s="96"/>
      <c r="AL215" s="96"/>
      <c r="AM215" s="96"/>
      <c r="AN215" s="96"/>
      <c r="AO215" s="96"/>
      <c r="AP215" s="96"/>
      <c r="AQ215" s="96"/>
      <c r="AR215" s="96"/>
      <c r="AS215" s="96"/>
      <c r="AT215" s="96"/>
      <c r="AU215" s="96"/>
      <c r="AV215" s="96"/>
      <c r="AW215" s="96"/>
      <c r="AX215" s="96"/>
      <c r="AY215" s="96"/>
      <c r="AZ215" s="96"/>
      <c r="BA215" s="96"/>
      <c r="BB215" s="96"/>
      <c r="BC215" s="96"/>
      <c r="BD215" s="96"/>
      <c r="BE215" s="96"/>
      <c r="BF215" s="96"/>
      <c r="BG215" s="96"/>
      <c r="BH215" s="96"/>
      <c r="BI215" s="96"/>
      <c r="BJ215" s="96"/>
      <c r="BK215" s="96"/>
      <c r="BL215" s="96"/>
      <c r="BM215" s="96"/>
      <c r="BN215" s="96"/>
      <c r="BO215" s="96"/>
      <c r="BP215" s="96"/>
      <c r="BQ215" s="96"/>
      <c r="BR215" s="96"/>
      <c r="BS215" s="96"/>
      <c r="BT215" s="96"/>
      <c r="BU215" s="96"/>
      <c r="BV215" s="96"/>
      <c r="BW215" s="96"/>
      <c r="BX215" s="96"/>
      <c r="BY215" s="96"/>
      <c r="BZ215" s="96"/>
      <c r="CA215" s="96"/>
      <c r="CB215" s="96"/>
      <c r="CC215" s="96"/>
      <c r="CD215" s="96"/>
      <c r="CE215" s="96"/>
      <c r="CF215" s="96"/>
      <c r="CG215" s="96"/>
      <c r="CH215" s="96"/>
      <c r="CI215" s="96"/>
      <c r="CJ215" s="96"/>
      <c r="CK215" s="96"/>
      <c r="CL215" s="96"/>
      <c r="CM215" s="96"/>
      <c r="CN215" s="96"/>
      <c r="CO215" s="96"/>
      <c r="CP215" s="96"/>
      <c r="CQ215" s="96"/>
      <c r="CR215" s="96"/>
      <c r="CS215" s="96"/>
      <c r="CT215" s="96"/>
      <c r="CU215" s="96"/>
      <c r="CV215" s="96"/>
      <c r="CW215" s="96"/>
      <c r="CX215" s="96"/>
      <c r="CY215" s="96"/>
      <c r="CZ215" s="96"/>
      <c r="DA215" s="96"/>
      <c r="DB215" s="96"/>
    </row>
    <row r="216" spans="1:106" s="86" customFormat="1" ht="12.75" customHeight="1">
      <c r="A216" s="323" t="s">
        <v>1108</v>
      </c>
      <c r="B216" s="128" t="s">
        <v>498</v>
      </c>
      <c r="C216" s="356">
        <v>-124953</v>
      </c>
      <c r="D216" s="193">
        <v>-124953</v>
      </c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  <c r="Z216" s="96"/>
      <c r="AA216" s="96"/>
      <c r="AB216" s="96"/>
      <c r="AC216" s="96"/>
      <c r="AD216" s="96"/>
      <c r="AE216" s="96"/>
      <c r="AF216" s="96"/>
      <c r="AG216" s="96"/>
      <c r="AH216" s="96"/>
      <c r="AI216" s="96"/>
      <c r="AJ216" s="96"/>
      <c r="AK216" s="96"/>
      <c r="AL216" s="96"/>
      <c r="AM216" s="96"/>
      <c r="AN216" s="96"/>
      <c r="AO216" s="96"/>
      <c r="AP216" s="96"/>
      <c r="AQ216" s="96"/>
      <c r="AR216" s="96"/>
      <c r="AS216" s="96"/>
      <c r="AT216" s="96"/>
      <c r="AU216" s="96"/>
      <c r="AV216" s="96"/>
      <c r="AW216" s="96"/>
      <c r="AX216" s="96"/>
      <c r="AY216" s="96"/>
      <c r="AZ216" s="96"/>
      <c r="BA216" s="96"/>
      <c r="BB216" s="96"/>
      <c r="BC216" s="96"/>
      <c r="BD216" s="96"/>
      <c r="BE216" s="96"/>
      <c r="BF216" s="96"/>
      <c r="BG216" s="96"/>
      <c r="BH216" s="96"/>
      <c r="BI216" s="96"/>
      <c r="BJ216" s="96"/>
      <c r="BK216" s="96"/>
      <c r="BL216" s="96"/>
      <c r="BM216" s="96"/>
      <c r="BN216" s="96"/>
      <c r="BO216" s="96"/>
      <c r="BP216" s="96"/>
      <c r="BQ216" s="96"/>
      <c r="BR216" s="96"/>
      <c r="BS216" s="96"/>
      <c r="BT216" s="96"/>
      <c r="BU216" s="96"/>
      <c r="BV216" s="96"/>
      <c r="BW216" s="96"/>
      <c r="BX216" s="96"/>
      <c r="BY216" s="96"/>
      <c r="BZ216" s="96"/>
      <c r="CA216" s="96"/>
      <c r="CB216" s="96"/>
      <c r="CC216" s="96"/>
      <c r="CD216" s="96"/>
      <c r="CE216" s="96"/>
      <c r="CF216" s="96"/>
      <c r="CG216" s="96"/>
      <c r="CH216" s="96"/>
      <c r="CI216" s="96"/>
      <c r="CJ216" s="96"/>
      <c r="CK216" s="96"/>
      <c r="CL216" s="96"/>
      <c r="CM216" s="96"/>
      <c r="CN216" s="96"/>
      <c r="CO216" s="96"/>
      <c r="CP216" s="96"/>
      <c r="CQ216" s="96"/>
      <c r="CR216" s="96"/>
      <c r="CS216" s="96"/>
      <c r="CT216" s="96"/>
      <c r="CU216" s="96"/>
      <c r="CV216" s="96"/>
      <c r="CW216" s="96"/>
      <c r="CX216" s="96"/>
      <c r="CY216" s="96"/>
      <c r="CZ216" s="96"/>
      <c r="DA216" s="96"/>
      <c r="DB216" s="96"/>
    </row>
    <row r="217" spans="1:4" ht="15" customHeight="1">
      <c r="A217" s="540"/>
      <c r="B217" s="549" t="s">
        <v>1131</v>
      </c>
      <c r="C217" s="187"/>
      <c r="D217" s="193"/>
    </row>
    <row r="218" spans="1:106" s="314" customFormat="1" ht="14.25" customHeight="1">
      <c r="A218" s="539"/>
      <c r="B218" s="550" t="s">
        <v>1110</v>
      </c>
      <c r="C218" s="187">
        <v>194</v>
      </c>
      <c r="D218" s="187">
        <v>194</v>
      </c>
      <c r="E218" s="554"/>
      <c r="F218" s="554"/>
      <c r="G218" s="554"/>
      <c r="H218" s="554"/>
      <c r="I218" s="554"/>
      <c r="J218" s="554"/>
      <c r="K218" s="554"/>
      <c r="L218" s="554"/>
      <c r="M218" s="554"/>
      <c r="N218" s="554"/>
      <c r="O218" s="554"/>
      <c r="P218" s="554"/>
      <c r="Q218" s="554"/>
      <c r="R218" s="554"/>
      <c r="S218" s="554"/>
      <c r="T218" s="554"/>
      <c r="U218" s="554"/>
      <c r="V218" s="554"/>
      <c r="W218" s="554"/>
      <c r="X218" s="554"/>
      <c r="Y218" s="554"/>
      <c r="Z218" s="554"/>
      <c r="AA218" s="554"/>
      <c r="AB218" s="554"/>
      <c r="AC218" s="554"/>
      <c r="AD218" s="554"/>
      <c r="AE218" s="554"/>
      <c r="AF218" s="554"/>
      <c r="AG218" s="554"/>
      <c r="AH218" s="554"/>
      <c r="AI218" s="554"/>
      <c r="AJ218" s="554"/>
      <c r="AK218" s="554"/>
      <c r="AL218" s="554"/>
      <c r="AM218" s="554"/>
      <c r="AN218" s="554"/>
      <c r="AO218" s="554"/>
      <c r="AP218" s="554"/>
      <c r="AQ218" s="554"/>
      <c r="AR218" s="554"/>
      <c r="AS218" s="554"/>
      <c r="AT218" s="554"/>
      <c r="AU218" s="554"/>
      <c r="AV218" s="554"/>
      <c r="AW218" s="554"/>
      <c r="AX218" s="554"/>
      <c r="AY218" s="554"/>
      <c r="AZ218" s="554"/>
      <c r="BA218" s="554"/>
      <c r="BB218" s="554"/>
      <c r="BC218" s="554"/>
      <c r="BD218" s="554"/>
      <c r="BE218" s="554"/>
      <c r="BF218" s="554"/>
      <c r="BG218" s="554"/>
      <c r="BH218" s="554"/>
      <c r="BI218" s="554"/>
      <c r="BJ218" s="554"/>
      <c r="BK218" s="554"/>
      <c r="BL218" s="554"/>
      <c r="BM218" s="554"/>
      <c r="BN218" s="554"/>
      <c r="BO218" s="554"/>
      <c r="BP218" s="554"/>
      <c r="BQ218" s="554"/>
      <c r="BR218" s="554"/>
      <c r="BS218" s="554"/>
      <c r="BT218" s="554"/>
      <c r="BU218" s="554"/>
      <c r="BV218" s="554"/>
      <c r="BW218" s="554"/>
      <c r="BX218" s="554"/>
      <c r="BY218" s="554"/>
      <c r="BZ218" s="554"/>
      <c r="CA218" s="554"/>
      <c r="CB218" s="554"/>
      <c r="CC218" s="554"/>
      <c r="CD218" s="554"/>
      <c r="CE218" s="554"/>
      <c r="CF218" s="554"/>
      <c r="CG218" s="554"/>
      <c r="CH218" s="554"/>
      <c r="CI218" s="554"/>
      <c r="CJ218" s="554"/>
      <c r="CK218" s="554"/>
      <c r="CL218" s="554"/>
      <c r="CM218" s="554"/>
      <c r="CN218" s="554"/>
      <c r="CO218" s="554"/>
      <c r="CP218" s="554"/>
      <c r="CQ218" s="554"/>
      <c r="CR218" s="554"/>
      <c r="CS218" s="554"/>
      <c r="CT218" s="554"/>
      <c r="CU218" s="554"/>
      <c r="CV218" s="554"/>
      <c r="CW218" s="554"/>
      <c r="CX218" s="554"/>
      <c r="CY218" s="554"/>
      <c r="CZ218" s="554"/>
      <c r="DA218" s="554"/>
      <c r="DB218" s="554"/>
    </row>
    <row r="219" spans="1:4" ht="12.75" customHeight="1">
      <c r="A219" s="540"/>
      <c r="B219" s="550" t="s">
        <v>847</v>
      </c>
      <c r="C219" s="187">
        <v>5683</v>
      </c>
      <c r="D219" s="187">
        <v>5683</v>
      </c>
    </row>
    <row r="220" spans="1:4" ht="12.75" customHeight="1">
      <c r="A220" s="309" t="s">
        <v>757</v>
      </c>
      <c r="B220" s="551" t="s">
        <v>1111</v>
      </c>
      <c r="C220" s="193">
        <v>4953</v>
      </c>
      <c r="D220" s="193">
        <v>4953</v>
      </c>
    </row>
    <row r="221" spans="1:4" ht="12.75" customHeight="1">
      <c r="A221" s="316" t="s">
        <v>759</v>
      </c>
      <c r="B221" s="551" t="s">
        <v>1112</v>
      </c>
      <c r="C221" s="193">
        <v>4953</v>
      </c>
      <c r="D221" s="193">
        <v>4953</v>
      </c>
    </row>
    <row r="222" spans="1:106" s="86" customFormat="1" ht="12.75" customHeight="1">
      <c r="A222" s="316">
        <v>1000</v>
      </c>
      <c r="B222" s="317" t="s">
        <v>1121</v>
      </c>
      <c r="C222" s="356">
        <v>2033</v>
      </c>
      <c r="D222" s="193">
        <v>2033</v>
      </c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  <c r="X222" s="96"/>
      <c r="Y222" s="96"/>
      <c r="Z222" s="96"/>
      <c r="AA222" s="96"/>
      <c r="AB222" s="96"/>
      <c r="AC222" s="96"/>
      <c r="AD222" s="96"/>
      <c r="AE222" s="96"/>
      <c r="AF222" s="96"/>
      <c r="AG222" s="96"/>
      <c r="AH222" s="96"/>
      <c r="AI222" s="96"/>
      <c r="AJ222" s="96"/>
      <c r="AK222" s="96"/>
      <c r="AL222" s="96"/>
      <c r="AM222" s="96"/>
      <c r="AN222" s="96"/>
      <c r="AO222" s="96"/>
      <c r="AP222" s="96"/>
      <c r="AQ222" s="96"/>
      <c r="AR222" s="96"/>
      <c r="AS222" s="96"/>
      <c r="AT222" s="96"/>
      <c r="AU222" s="96"/>
      <c r="AV222" s="96"/>
      <c r="AW222" s="96"/>
      <c r="AX222" s="96"/>
      <c r="AY222" s="96"/>
      <c r="AZ222" s="96"/>
      <c r="BA222" s="96"/>
      <c r="BB222" s="96"/>
      <c r="BC222" s="96"/>
      <c r="BD222" s="96"/>
      <c r="BE222" s="96"/>
      <c r="BF222" s="96"/>
      <c r="BG222" s="96"/>
      <c r="BH222" s="96"/>
      <c r="BI222" s="96"/>
      <c r="BJ222" s="96"/>
      <c r="BK222" s="96"/>
      <c r="BL222" s="96"/>
      <c r="BM222" s="96"/>
      <c r="BN222" s="96"/>
      <c r="BO222" s="96"/>
      <c r="BP222" s="96"/>
      <c r="BQ222" s="96"/>
      <c r="BR222" s="96"/>
      <c r="BS222" s="96"/>
      <c r="BT222" s="96"/>
      <c r="BU222" s="96"/>
      <c r="BV222" s="96"/>
      <c r="BW222" s="96"/>
      <c r="BX222" s="96"/>
      <c r="BY222" s="96"/>
      <c r="BZ222" s="96"/>
      <c r="CA222" s="96"/>
      <c r="CB222" s="96"/>
      <c r="CC222" s="96"/>
      <c r="CD222" s="96"/>
      <c r="CE222" s="96"/>
      <c r="CF222" s="96"/>
      <c r="CG222" s="96"/>
      <c r="CH222" s="96"/>
      <c r="CI222" s="96"/>
      <c r="CJ222" s="96"/>
      <c r="CK222" s="96"/>
      <c r="CL222" s="96"/>
      <c r="CM222" s="96"/>
      <c r="CN222" s="96"/>
      <c r="CO222" s="96"/>
      <c r="CP222" s="96"/>
      <c r="CQ222" s="96"/>
      <c r="CR222" s="96"/>
      <c r="CS222" s="96"/>
      <c r="CT222" s="96"/>
      <c r="CU222" s="96"/>
      <c r="CV222" s="96"/>
      <c r="CW222" s="96"/>
      <c r="CX222" s="96"/>
      <c r="CY222" s="96"/>
      <c r="CZ222" s="96"/>
      <c r="DA222" s="96"/>
      <c r="DB222" s="96"/>
    </row>
    <row r="223" spans="1:4" ht="12.75" customHeight="1">
      <c r="A223" s="110">
        <v>1100</v>
      </c>
      <c r="B223" s="551" t="s">
        <v>1122</v>
      </c>
      <c r="C223" s="193">
        <v>1388</v>
      </c>
      <c r="D223" s="193">
        <v>1388</v>
      </c>
    </row>
    <row r="224" spans="1:4" ht="25.5" customHeight="1">
      <c r="A224" s="110">
        <v>1200</v>
      </c>
      <c r="B224" s="544" t="s">
        <v>1102</v>
      </c>
      <c r="C224" s="193">
        <v>645</v>
      </c>
      <c r="D224" s="193">
        <v>645</v>
      </c>
    </row>
    <row r="225" spans="1:4" ht="12.75" customHeight="1">
      <c r="A225" s="316">
        <v>2000</v>
      </c>
      <c r="B225" s="551" t="s">
        <v>1113</v>
      </c>
      <c r="C225" s="193">
        <v>2920</v>
      </c>
      <c r="D225" s="193">
        <v>2920</v>
      </c>
    </row>
    <row r="226" spans="1:4" ht="12.75" customHeight="1">
      <c r="A226" s="309" t="s">
        <v>800</v>
      </c>
      <c r="B226" s="551" t="s">
        <v>1124</v>
      </c>
      <c r="C226" s="193">
        <v>730</v>
      </c>
      <c r="D226" s="193">
        <v>730</v>
      </c>
    </row>
    <row r="227" spans="1:4" ht="12.75" customHeight="1">
      <c r="A227" s="316">
        <v>5000</v>
      </c>
      <c r="B227" s="551" t="s">
        <v>803</v>
      </c>
      <c r="C227" s="193">
        <v>730</v>
      </c>
      <c r="D227" s="193">
        <v>730</v>
      </c>
    </row>
    <row r="228" spans="1:106" s="86" customFormat="1" ht="12.75" customHeight="1">
      <c r="A228" s="552"/>
      <c r="B228" s="315" t="s">
        <v>378</v>
      </c>
      <c r="C228" s="202">
        <v>-5489</v>
      </c>
      <c r="D228" s="187">
        <v>-5489</v>
      </c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  <c r="X228" s="96"/>
      <c r="Y228" s="96"/>
      <c r="Z228" s="96"/>
      <c r="AA228" s="96"/>
      <c r="AB228" s="96"/>
      <c r="AC228" s="96"/>
      <c r="AD228" s="96"/>
      <c r="AE228" s="96"/>
      <c r="AF228" s="96"/>
      <c r="AG228" s="96"/>
      <c r="AH228" s="96"/>
      <c r="AI228" s="96"/>
      <c r="AJ228" s="96"/>
      <c r="AK228" s="96"/>
      <c r="AL228" s="96"/>
      <c r="AM228" s="96"/>
      <c r="AN228" s="96"/>
      <c r="AO228" s="96"/>
      <c r="AP228" s="96"/>
      <c r="AQ228" s="96"/>
      <c r="AR228" s="96"/>
      <c r="AS228" s="96"/>
      <c r="AT228" s="96"/>
      <c r="AU228" s="96"/>
      <c r="AV228" s="96"/>
      <c r="AW228" s="96"/>
      <c r="AX228" s="96"/>
      <c r="AY228" s="96"/>
      <c r="AZ228" s="96"/>
      <c r="BA228" s="96"/>
      <c r="BB228" s="96"/>
      <c r="BC228" s="96"/>
      <c r="BD228" s="96"/>
      <c r="BE228" s="96"/>
      <c r="BF228" s="96"/>
      <c r="BG228" s="96"/>
      <c r="BH228" s="96"/>
      <c r="BI228" s="96"/>
      <c r="BJ228" s="96"/>
      <c r="BK228" s="96"/>
      <c r="BL228" s="96"/>
      <c r="BM228" s="96"/>
      <c r="BN228" s="96"/>
      <c r="BO228" s="96"/>
      <c r="BP228" s="96"/>
      <c r="BQ228" s="96"/>
      <c r="BR228" s="96"/>
      <c r="BS228" s="96"/>
      <c r="BT228" s="96"/>
      <c r="BU228" s="96"/>
      <c r="BV228" s="96"/>
      <c r="BW228" s="96"/>
      <c r="BX228" s="96"/>
      <c r="BY228" s="96"/>
      <c r="BZ228" s="96"/>
      <c r="CA228" s="96"/>
      <c r="CB228" s="96"/>
      <c r="CC228" s="96"/>
      <c r="CD228" s="96"/>
      <c r="CE228" s="96"/>
      <c r="CF228" s="96"/>
      <c r="CG228" s="96"/>
      <c r="CH228" s="96"/>
      <c r="CI228" s="96"/>
      <c r="CJ228" s="96"/>
      <c r="CK228" s="96"/>
      <c r="CL228" s="96"/>
      <c r="CM228" s="96"/>
      <c r="CN228" s="96"/>
      <c r="CO228" s="96"/>
      <c r="CP228" s="96"/>
      <c r="CQ228" s="96"/>
      <c r="CR228" s="96"/>
      <c r="CS228" s="96"/>
      <c r="CT228" s="96"/>
      <c r="CU228" s="96"/>
      <c r="CV228" s="96"/>
      <c r="CW228" s="96"/>
      <c r="CX228" s="96"/>
      <c r="CY228" s="96"/>
      <c r="CZ228" s="96"/>
      <c r="DA228" s="96"/>
      <c r="DB228" s="96"/>
    </row>
    <row r="229" spans="1:106" s="86" customFormat="1" ht="12.75" customHeight="1">
      <c r="A229" s="354"/>
      <c r="B229" s="315" t="s">
        <v>379</v>
      </c>
      <c r="C229" s="202">
        <v>5489</v>
      </c>
      <c r="D229" s="187">
        <v>5489</v>
      </c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  <c r="X229" s="96"/>
      <c r="Y229" s="96"/>
      <c r="Z229" s="96"/>
      <c r="AA229" s="96"/>
      <c r="AB229" s="96"/>
      <c r="AC229" s="96"/>
      <c r="AD229" s="96"/>
      <c r="AE229" s="96"/>
      <c r="AF229" s="96"/>
      <c r="AG229" s="96"/>
      <c r="AH229" s="96"/>
      <c r="AI229" s="96"/>
      <c r="AJ229" s="96"/>
      <c r="AK229" s="96"/>
      <c r="AL229" s="96"/>
      <c r="AM229" s="96"/>
      <c r="AN229" s="96"/>
      <c r="AO229" s="96"/>
      <c r="AP229" s="96"/>
      <c r="AQ229" s="96"/>
      <c r="AR229" s="96"/>
      <c r="AS229" s="96"/>
      <c r="AT229" s="96"/>
      <c r="AU229" s="96"/>
      <c r="AV229" s="96"/>
      <c r="AW229" s="96"/>
      <c r="AX229" s="96"/>
      <c r="AY229" s="96"/>
      <c r="AZ229" s="96"/>
      <c r="BA229" s="96"/>
      <c r="BB229" s="96"/>
      <c r="BC229" s="96"/>
      <c r="BD229" s="96"/>
      <c r="BE229" s="96"/>
      <c r="BF229" s="96"/>
      <c r="BG229" s="96"/>
      <c r="BH229" s="96"/>
      <c r="BI229" s="96"/>
      <c r="BJ229" s="96"/>
      <c r="BK229" s="96"/>
      <c r="BL229" s="96"/>
      <c r="BM229" s="96"/>
      <c r="BN229" s="96"/>
      <c r="BO229" s="96"/>
      <c r="BP229" s="96"/>
      <c r="BQ229" s="96"/>
      <c r="BR229" s="96"/>
      <c r="BS229" s="96"/>
      <c r="BT229" s="96"/>
      <c r="BU229" s="96"/>
      <c r="BV229" s="96"/>
      <c r="BW229" s="96"/>
      <c r="BX229" s="96"/>
      <c r="BY229" s="96"/>
      <c r="BZ229" s="96"/>
      <c r="CA229" s="96"/>
      <c r="CB229" s="96"/>
      <c r="CC229" s="96"/>
      <c r="CD229" s="96"/>
      <c r="CE229" s="96"/>
      <c r="CF229" s="96"/>
      <c r="CG229" s="96"/>
      <c r="CH229" s="96"/>
      <c r="CI229" s="96"/>
      <c r="CJ229" s="96"/>
      <c r="CK229" s="96"/>
      <c r="CL229" s="96"/>
      <c r="CM229" s="96"/>
      <c r="CN229" s="96"/>
      <c r="CO229" s="96"/>
      <c r="CP229" s="96"/>
      <c r="CQ229" s="96"/>
      <c r="CR229" s="96"/>
      <c r="CS229" s="96"/>
      <c r="CT229" s="96"/>
      <c r="CU229" s="96"/>
      <c r="CV229" s="96"/>
      <c r="CW229" s="96"/>
      <c r="CX229" s="96"/>
      <c r="CY229" s="96"/>
      <c r="CZ229" s="96"/>
      <c r="DA229" s="96"/>
      <c r="DB229" s="96"/>
    </row>
    <row r="230" spans="1:106" s="86" customFormat="1" ht="12.75" customHeight="1">
      <c r="A230" s="323" t="s">
        <v>1108</v>
      </c>
      <c r="B230" s="128" t="s">
        <v>498</v>
      </c>
      <c r="C230" s="356">
        <v>5489</v>
      </c>
      <c r="D230" s="193">
        <v>5489</v>
      </c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  <c r="X230" s="96"/>
      <c r="Y230" s="96"/>
      <c r="Z230" s="96"/>
      <c r="AA230" s="96"/>
      <c r="AB230" s="96"/>
      <c r="AC230" s="96"/>
      <c r="AD230" s="96"/>
      <c r="AE230" s="96"/>
      <c r="AF230" s="96"/>
      <c r="AG230" s="96"/>
      <c r="AH230" s="96"/>
      <c r="AI230" s="96"/>
      <c r="AJ230" s="96"/>
      <c r="AK230" s="96"/>
      <c r="AL230" s="96"/>
      <c r="AM230" s="96"/>
      <c r="AN230" s="96"/>
      <c r="AO230" s="96"/>
      <c r="AP230" s="96"/>
      <c r="AQ230" s="96"/>
      <c r="AR230" s="96"/>
      <c r="AS230" s="96"/>
      <c r="AT230" s="96"/>
      <c r="AU230" s="96"/>
      <c r="AV230" s="96"/>
      <c r="AW230" s="96"/>
      <c r="AX230" s="96"/>
      <c r="AY230" s="96"/>
      <c r="AZ230" s="96"/>
      <c r="BA230" s="96"/>
      <c r="BB230" s="96"/>
      <c r="BC230" s="96"/>
      <c r="BD230" s="96"/>
      <c r="BE230" s="96"/>
      <c r="BF230" s="96"/>
      <c r="BG230" s="96"/>
      <c r="BH230" s="96"/>
      <c r="BI230" s="96"/>
      <c r="BJ230" s="96"/>
      <c r="BK230" s="96"/>
      <c r="BL230" s="96"/>
      <c r="BM230" s="96"/>
      <c r="BN230" s="96"/>
      <c r="BO230" s="96"/>
      <c r="BP230" s="96"/>
      <c r="BQ230" s="96"/>
      <c r="BR230" s="96"/>
      <c r="BS230" s="96"/>
      <c r="BT230" s="96"/>
      <c r="BU230" s="96"/>
      <c r="BV230" s="96"/>
      <c r="BW230" s="96"/>
      <c r="BX230" s="96"/>
      <c r="BY230" s="96"/>
      <c r="BZ230" s="96"/>
      <c r="CA230" s="96"/>
      <c r="CB230" s="96"/>
      <c r="CC230" s="96"/>
      <c r="CD230" s="96"/>
      <c r="CE230" s="96"/>
      <c r="CF230" s="96"/>
      <c r="CG230" s="96"/>
      <c r="CH230" s="96"/>
      <c r="CI230" s="96"/>
      <c r="CJ230" s="96"/>
      <c r="CK230" s="96"/>
      <c r="CL230" s="96"/>
      <c r="CM230" s="96"/>
      <c r="CN230" s="96"/>
      <c r="CO230" s="96"/>
      <c r="CP230" s="96"/>
      <c r="CQ230" s="96"/>
      <c r="CR230" s="96"/>
      <c r="CS230" s="96"/>
      <c r="CT230" s="96"/>
      <c r="CU230" s="96"/>
      <c r="CV230" s="96"/>
      <c r="CW230" s="96"/>
      <c r="CX230" s="96"/>
      <c r="CY230" s="96"/>
      <c r="CZ230" s="96"/>
      <c r="DA230" s="96"/>
      <c r="DB230" s="96"/>
    </row>
    <row r="231" spans="1:4" ht="15" customHeight="1" hidden="1">
      <c r="A231" s="540"/>
      <c r="B231" s="549" t="s">
        <v>1132</v>
      </c>
      <c r="C231" s="187"/>
      <c r="D231" s="193"/>
    </row>
    <row r="232" spans="1:4" ht="12.75" customHeight="1" hidden="1">
      <c r="A232" s="540"/>
      <c r="B232" s="550" t="s">
        <v>1133</v>
      </c>
      <c r="C232" s="187">
        <v>0</v>
      </c>
      <c r="D232" s="187">
        <v>0</v>
      </c>
    </row>
    <row r="233" spans="1:4" ht="25.5" customHeight="1" hidden="1">
      <c r="A233" s="540"/>
      <c r="B233" s="551" t="s">
        <v>1134</v>
      </c>
      <c r="C233" s="193">
        <v>0</v>
      </c>
      <c r="D233" s="193">
        <v>0</v>
      </c>
    </row>
    <row r="234" spans="1:106" s="86" customFormat="1" ht="12.75" customHeight="1" hidden="1">
      <c r="A234" s="322"/>
      <c r="B234" s="315" t="s">
        <v>378</v>
      </c>
      <c r="C234" s="202">
        <v>0</v>
      </c>
      <c r="D234" s="187">
        <v>0</v>
      </c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96"/>
      <c r="X234" s="96"/>
      <c r="Y234" s="96"/>
      <c r="Z234" s="96"/>
      <c r="AA234" s="96"/>
      <c r="AB234" s="96"/>
      <c r="AC234" s="96"/>
      <c r="AD234" s="96"/>
      <c r="AE234" s="96"/>
      <c r="AF234" s="96"/>
      <c r="AG234" s="96"/>
      <c r="AH234" s="96"/>
      <c r="AI234" s="96"/>
      <c r="AJ234" s="96"/>
      <c r="AK234" s="96"/>
      <c r="AL234" s="96"/>
      <c r="AM234" s="96"/>
      <c r="AN234" s="96"/>
      <c r="AO234" s="96"/>
      <c r="AP234" s="96"/>
      <c r="AQ234" s="96"/>
      <c r="AR234" s="96"/>
      <c r="AS234" s="96"/>
      <c r="AT234" s="96"/>
      <c r="AU234" s="96"/>
      <c r="AV234" s="96"/>
      <c r="AW234" s="96"/>
      <c r="AX234" s="96"/>
      <c r="AY234" s="96"/>
      <c r="AZ234" s="96"/>
      <c r="BA234" s="96"/>
      <c r="BB234" s="96"/>
      <c r="BC234" s="96"/>
      <c r="BD234" s="96"/>
      <c r="BE234" s="96"/>
      <c r="BF234" s="96"/>
      <c r="BG234" s="96"/>
      <c r="BH234" s="96"/>
      <c r="BI234" s="96"/>
      <c r="BJ234" s="96"/>
      <c r="BK234" s="96"/>
      <c r="BL234" s="96"/>
      <c r="BM234" s="96"/>
      <c r="BN234" s="96"/>
      <c r="BO234" s="96"/>
      <c r="BP234" s="96"/>
      <c r="BQ234" s="96"/>
      <c r="BR234" s="96"/>
      <c r="BS234" s="96"/>
      <c r="BT234" s="96"/>
      <c r="BU234" s="96"/>
      <c r="BV234" s="96"/>
      <c r="BW234" s="96"/>
      <c r="BX234" s="96"/>
      <c r="BY234" s="96"/>
      <c r="BZ234" s="96"/>
      <c r="CA234" s="96"/>
      <c r="CB234" s="96"/>
      <c r="CC234" s="96"/>
      <c r="CD234" s="96"/>
      <c r="CE234" s="96"/>
      <c r="CF234" s="96"/>
      <c r="CG234" s="96"/>
      <c r="CH234" s="96"/>
      <c r="CI234" s="96"/>
      <c r="CJ234" s="96"/>
      <c r="CK234" s="96"/>
      <c r="CL234" s="96"/>
      <c r="CM234" s="96"/>
      <c r="CN234" s="96"/>
      <c r="CO234" s="96"/>
      <c r="CP234" s="96"/>
      <c r="CQ234" s="96"/>
      <c r="CR234" s="96"/>
      <c r="CS234" s="96"/>
      <c r="CT234" s="96"/>
      <c r="CU234" s="96"/>
      <c r="CV234" s="96"/>
      <c r="CW234" s="96"/>
      <c r="CX234" s="96"/>
      <c r="CY234" s="96"/>
      <c r="CZ234" s="96"/>
      <c r="DA234" s="96"/>
      <c r="DB234" s="96"/>
    </row>
    <row r="235" spans="1:106" s="86" customFormat="1" ht="12.75" customHeight="1" hidden="1">
      <c r="A235" s="354"/>
      <c r="B235" s="315" t="s">
        <v>379</v>
      </c>
      <c r="C235" s="202">
        <v>0</v>
      </c>
      <c r="D235" s="187">
        <v>0</v>
      </c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  <c r="X235" s="96"/>
      <c r="Y235" s="96"/>
      <c r="Z235" s="96"/>
      <c r="AA235" s="96"/>
      <c r="AB235" s="96"/>
      <c r="AC235" s="96"/>
      <c r="AD235" s="96"/>
      <c r="AE235" s="96"/>
      <c r="AF235" s="96"/>
      <c r="AG235" s="96"/>
      <c r="AH235" s="96"/>
      <c r="AI235" s="96"/>
      <c r="AJ235" s="96"/>
      <c r="AK235" s="96"/>
      <c r="AL235" s="96"/>
      <c r="AM235" s="96"/>
      <c r="AN235" s="96"/>
      <c r="AO235" s="96"/>
      <c r="AP235" s="96"/>
      <c r="AQ235" s="96"/>
      <c r="AR235" s="96"/>
      <c r="AS235" s="96"/>
      <c r="AT235" s="96"/>
      <c r="AU235" s="96"/>
      <c r="AV235" s="96"/>
      <c r="AW235" s="96"/>
      <c r="AX235" s="96"/>
      <c r="AY235" s="96"/>
      <c r="AZ235" s="96"/>
      <c r="BA235" s="96"/>
      <c r="BB235" s="96"/>
      <c r="BC235" s="96"/>
      <c r="BD235" s="96"/>
      <c r="BE235" s="96"/>
      <c r="BF235" s="96"/>
      <c r="BG235" s="96"/>
      <c r="BH235" s="96"/>
      <c r="BI235" s="96"/>
      <c r="BJ235" s="96"/>
      <c r="BK235" s="96"/>
      <c r="BL235" s="96"/>
      <c r="BM235" s="96"/>
      <c r="BN235" s="96"/>
      <c r="BO235" s="96"/>
      <c r="BP235" s="96"/>
      <c r="BQ235" s="96"/>
      <c r="BR235" s="96"/>
      <c r="BS235" s="96"/>
      <c r="BT235" s="96"/>
      <c r="BU235" s="96"/>
      <c r="BV235" s="96"/>
      <c r="BW235" s="96"/>
      <c r="BX235" s="96"/>
      <c r="BY235" s="96"/>
      <c r="BZ235" s="96"/>
      <c r="CA235" s="96"/>
      <c r="CB235" s="96"/>
      <c r="CC235" s="96"/>
      <c r="CD235" s="96"/>
      <c r="CE235" s="96"/>
      <c r="CF235" s="96"/>
      <c r="CG235" s="96"/>
      <c r="CH235" s="96"/>
      <c r="CI235" s="96"/>
      <c r="CJ235" s="96"/>
      <c r="CK235" s="96"/>
      <c r="CL235" s="96"/>
      <c r="CM235" s="96"/>
      <c r="CN235" s="96"/>
      <c r="CO235" s="96"/>
      <c r="CP235" s="96"/>
      <c r="CQ235" s="96"/>
      <c r="CR235" s="96"/>
      <c r="CS235" s="96"/>
      <c r="CT235" s="96"/>
      <c r="CU235" s="96"/>
      <c r="CV235" s="96"/>
      <c r="CW235" s="96"/>
      <c r="CX235" s="96"/>
      <c r="CY235" s="96"/>
      <c r="CZ235" s="96"/>
      <c r="DA235" s="96"/>
      <c r="DB235" s="96"/>
    </row>
    <row r="236" spans="1:106" s="86" customFormat="1" ht="12.75" customHeight="1" hidden="1">
      <c r="A236" s="323" t="s">
        <v>1108</v>
      </c>
      <c r="B236" s="128" t="s">
        <v>498</v>
      </c>
      <c r="C236" s="356">
        <v>0</v>
      </c>
      <c r="D236" s="193">
        <v>0</v>
      </c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  <c r="W236" s="96"/>
      <c r="X236" s="96"/>
      <c r="Y236" s="96"/>
      <c r="Z236" s="96"/>
      <c r="AA236" s="96"/>
      <c r="AB236" s="96"/>
      <c r="AC236" s="96"/>
      <c r="AD236" s="96"/>
      <c r="AE236" s="96"/>
      <c r="AF236" s="96"/>
      <c r="AG236" s="96"/>
      <c r="AH236" s="96"/>
      <c r="AI236" s="96"/>
      <c r="AJ236" s="96"/>
      <c r="AK236" s="96"/>
      <c r="AL236" s="96"/>
      <c r="AM236" s="96"/>
      <c r="AN236" s="96"/>
      <c r="AO236" s="96"/>
      <c r="AP236" s="96"/>
      <c r="AQ236" s="96"/>
      <c r="AR236" s="96"/>
      <c r="AS236" s="96"/>
      <c r="AT236" s="96"/>
      <c r="AU236" s="96"/>
      <c r="AV236" s="96"/>
      <c r="AW236" s="96"/>
      <c r="AX236" s="96"/>
      <c r="AY236" s="96"/>
      <c r="AZ236" s="96"/>
      <c r="BA236" s="96"/>
      <c r="BB236" s="96"/>
      <c r="BC236" s="96"/>
      <c r="BD236" s="96"/>
      <c r="BE236" s="96"/>
      <c r="BF236" s="96"/>
      <c r="BG236" s="96"/>
      <c r="BH236" s="96"/>
      <c r="BI236" s="96"/>
      <c r="BJ236" s="96"/>
      <c r="BK236" s="96"/>
      <c r="BL236" s="96"/>
      <c r="BM236" s="96"/>
      <c r="BN236" s="96"/>
      <c r="BO236" s="96"/>
      <c r="BP236" s="96"/>
      <c r="BQ236" s="96"/>
      <c r="BR236" s="96"/>
      <c r="BS236" s="96"/>
      <c r="BT236" s="96"/>
      <c r="BU236" s="96"/>
      <c r="BV236" s="96"/>
      <c r="BW236" s="96"/>
      <c r="BX236" s="96"/>
      <c r="BY236" s="96"/>
      <c r="BZ236" s="96"/>
      <c r="CA236" s="96"/>
      <c r="CB236" s="96"/>
      <c r="CC236" s="96"/>
      <c r="CD236" s="96"/>
      <c r="CE236" s="96"/>
      <c r="CF236" s="96"/>
      <c r="CG236" s="96"/>
      <c r="CH236" s="96"/>
      <c r="CI236" s="96"/>
      <c r="CJ236" s="96"/>
      <c r="CK236" s="96"/>
      <c r="CL236" s="96"/>
      <c r="CM236" s="96"/>
      <c r="CN236" s="96"/>
      <c r="CO236" s="96"/>
      <c r="CP236" s="96"/>
      <c r="CQ236" s="96"/>
      <c r="CR236" s="96"/>
      <c r="CS236" s="96"/>
      <c r="CT236" s="96"/>
      <c r="CU236" s="96"/>
      <c r="CV236" s="96"/>
      <c r="CW236" s="96"/>
      <c r="CX236" s="96"/>
      <c r="CY236" s="96"/>
      <c r="CZ236" s="96"/>
      <c r="DA236" s="96"/>
      <c r="DB236" s="96"/>
    </row>
    <row r="237" spans="1:106" s="86" customFormat="1" ht="12.75" customHeight="1">
      <c r="A237" s="323"/>
      <c r="B237" s="553" t="s">
        <v>1135</v>
      </c>
      <c r="C237" s="356"/>
      <c r="D237" s="193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  <c r="X237" s="96"/>
      <c r="Y237" s="96"/>
      <c r="Z237" s="96"/>
      <c r="AA237" s="96"/>
      <c r="AB237" s="96"/>
      <c r="AC237" s="96"/>
      <c r="AD237" s="96"/>
      <c r="AE237" s="96"/>
      <c r="AF237" s="96"/>
      <c r="AG237" s="96"/>
      <c r="AH237" s="96"/>
      <c r="AI237" s="96"/>
      <c r="AJ237" s="96"/>
      <c r="AK237" s="96"/>
      <c r="AL237" s="96"/>
      <c r="AM237" s="96"/>
      <c r="AN237" s="96"/>
      <c r="AO237" s="96"/>
      <c r="AP237" s="96"/>
      <c r="AQ237" s="96"/>
      <c r="AR237" s="96"/>
      <c r="AS237" s="96"/>
      <c r="AT237" s="96"/>
      <c r="AU237" s="96"/>
      <c r="AV237" s="96"/>
      <c r="AW237" s="96"/>
      <c r="AX237" s="96"/>
      <c r="AY237" s="96"/>
      <c r="AZ237" s="96"/>
      <c r="BA237" s="96"/>
      <c r="BB237" s="96"/>
      <c r="BC237" s="96"/>
      <c r="BD237" s="96"/>
      <c r="BE237" s="96"/>
      <c r="BF237" s="96"/>
      <c r="BG237" s="96"/>
      <c r="BH237" s="96"/>
      <c r="BI237" s="96"/>
      <c r="BJ237" s="96"/>
      <c r="BK237" s="96"/>
      <c r="BL237" s="96"/>
      <c r="BM237" s="96"/>
      <c r="BN237" s="96"/>
      <c r="BO237" s="96"/>
      <c r="BP237" s="96"/>
      <c r="BQ237" s="96"/>
      <c r="BR237" s="96"/>
      <c r="BS237" s="96"/>
      <c r="BT237" s="96"/>
      <c r="BU237" s="96"/>
      <c r="BV237" s="96"/>
      <c r="BW237" s="96"/>
      <c r="BX237" s="96"/>
      <c r="BY237" s="96"/>
      <c r="BZ237" s="96"/>
      <c r="CA237" s="96"/>
      <c r="CB237" s="96"/>
      <c r="CC237" s="96"/>
      <c r="CD237" s="96"/>
      <c r="CE237" s="96"/>
      <c r="CF237" s="96"/>
      <c r="CG237" s="96"/>
      <c r="CH237" s="96"/>
      <c r="CI237" s="96"/>
      <c r="CJ237" s="96"/>
      <c r="CK237" s="96"/>
      <c r="CL237" s="96"/>
      <c r="CM237" s="96"/>
      <c r="CN237" s="96"/>
      <c r="CO237" s="96"/>
      <c r="CP237" s="96"/>
      <c r="CQ237" s="96"/>
      <c r="CR237" s="96"/>
      <c r="CS237" s="96"/>
      <c r="CT237" s="96"/>
      <c r="CU237" s="96"/>
      <c r="CV237" s="96"/>
      <c r="CW237" s="96"/>
      <c r="CX237" s="96"/>
      <c r="CY237" s="96"/>
      <c r="CZ237" s="96"/>
      <c r="DA237" s="96"/>
      <c r="DB237" s="96"/>
    </row>
    <row r="238" spans="1:106" s="543" customFormat="1" ht="12.75" customHeight="1">
      <c r="A238" s="555"/>
      <c r="B238" s="550" t="s">
        <v>1110</v>
      </c>
      <c r="C238" s="351">
        <v>0</v>
      </c>
      <c r="D238" s="187">
        <v>0</v>
      </c>
      <c r="E238" s="542"/>
      <c r="F238" s="542"/>
      <c r="G238" s="542"/>
      <c r="H238" s="542"/>
      <c r="I238" s="542"/>
      <c r="J238" s="542"/>
      <c r="K238" s="542"/>
      <c r="L238" s="542"/>
      <c r="M238" s="542"/>
      <c r="N238" s="542"/>
      <c r="O238" s="542"/>
      <c r="P238" s="542"/>
      <c r="Q238" s="542"/>
      <c r="R238" s="542"/>
      <c r="S238" s="542"/>
      <c r="T238" s="542"/>
      <c r="U238" s="542"/>
      <c r="V238" s="542"/>
      <c r="W238" s="542"/>
      <c r="X238" s="542"/>
      <c r="Y238" s="542"/>
      <c r="Z238" s="542"/>
      <c r="AA238" s="542"/>
      <c r="AB238" s="542"/>
      <c r="AC238" s="542"/>
      <c r="AD238" s="542"/>
      <c r="AE238" s="542"/>
      <c r="AF238" s="542"/>
      <c r="AG238" s="542"/>
      <c r="AH238" s="542"/>
      <c r="AI238" s="542"/>
      <c r="AJ238" s="542"/>
      <c r="AK238" s="542"/>
      <c r="AL238" s="542"/>
      <c r="AM238" s="542"/>
      <c r="AN238" s="542"/>
      <c r="AO238" s="542"/>
      <c r="AP238" s="542"/>
      <c r="AQ238" s="542"/>
      <c r="AR238" s="542"/>
      <c r="AS238" s="542"/>
      <c r="AT238" s="542"/>
      <c r="AU238" s="542"/>
      <c r="AV238" s="542"/>
      <c r="AW238" s="542"/>
      <c r="AX238" s="542"/>
      <c r="AY238" s="542"/>
      <c r="AZ238" s="542"/>
      <c r="BA238" s="542"/>
      <c r="BB238" s="542"/>
      <c r="BC238" s="542"/>
      <c r="BD238" s="542"/>
      <c r="BE238" s="542"/>
      <c r="BF238" s="542"/>
      <c r="BG238" s="542"/>
      <c r="BH238" s="542"/>
      <c r="BI238" s="542"/>
      <c r="BJ238" s="542"/>
      <c r="BK238" s="542"/>
      <c r="BL238" s="542"/>
      <c r="BM238" s="542"/>
      <c r="BN238" s="542"/>
      <c r="BO238" s="542"/>
      <c r="BP238" s="542"/>
      <c r="BQ238" s="542"/>
      <c r="BR238" s="542"/>
      <c r="BS238" s="542"/>
      <c r="BT238" s="542"/>
      <c r="BU238" s="542"/>
      <c r="BV238" s="542"/>
      <c r="BW238" s="542"/>
      <c r="BX238" s="542"/>
      <c r="BY238" s="542"/>
      <c r="BZ238" s="542"/>
      <c r="CA238" s="542"/>
      <c r="CB238" s="542"/>
      <c r="CC238" s="542"/>
      <c r="CD238" s="542"/>
      <c r="CE238" s="542"/>
      <c r="CF238" s="542"/>
      <c r="CG238" s="542"/>
      <c r="CH238" s="542"/>
      <c r="CI238" s="542"/>
      <c r="CJ238" s="542"/>
      <c r="CK238" s="542"/>
      <c r="CL238" s="542"/>
      <c r="CM238" s="542"/>
      <c r="CN238" s="542"/>
      <c r="CO238" s="542"/>
      <c r="CP238" s="542"/>
      <c r="CQ238" s="542"/>
      <c r="CR238" s="542"/>
      <c r="CS238" s="542"/>
      <c r="CT238" s="542"/>
      <c r="CU238" s="542"/>
      <c r="CV238" s="542"/>
      <c r="CW238" s="542"/>
      <c r="CX238" s="542"/>
      <c r="CY238" s="542"/>
      <c r="CZ238" s="542"/>
      <c r="DA238" s="542"/>
      <c r="DB238" s="542"/>
    </row>
    <row r="239" spans="1:106" s="86" customFormat="1" ht="12.75" customHeight="1">
      <c r="A239" s="540"/>
      <c r="B239" s="556" t="s">
        <v>847</v>
      </c>
      <c r="C239" s="356">
        <v>1084</v>
      </c>
      <c r="D239" s="193">
        <v>1084</v>
      </c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  <c r="X239" s="96"/>
      <c r="Y239" s="96"/>
      <c r="Z239" s="96"/>
      <c r="AA239" s="96"/>
      <c r="AB239" s="96"/>
      <c r="AC239" s="96"/>
      <c r="AD239" s="96"/>
      <c r="AE239" s="96"/>
      <c r="AF239" s="96"/>
      <c r="AG239" s="96"/>
      <c r="AH239" s="96"/>
      <c r="AI239" s="96"/>
      <c r="AJ239" s="96"/>
      <c r="AK239" s="96"/>
      <c r="AL239" s="96"/>
      <c r="AM239" s="96"/>
      <c r="AN239" s="96"/>
      <c r="AO239" s="96"/>
      <c r="AP239" s="96"/>
      <c r="AQ239" s="96"/>
      <c r="AR239" s="96"/>
      <c r="AS239" s="96"/>
      <c r="AT239" s="96"/>
      <c r="AU239" s="96"/>
      <c r="AV239" s="96"/>
      <c r="AW239" s="96"/>
      <c r="AX239" s="96"/>
      <c r="AY239" s="96"/>
      <c r="AZ239" s="96"/>
      <c r="BA239" s="96"/>
      <c r="BB239" s="96"/>
      <c r="BC239" s="96"/>
      <c r="BD239" s="96"/>
      <c r="BE239" s="96"/>
      <c r="BF239" s="96"/>
      <c r="BG239" s="96"/>
      <c r="BH239" s="96"/>
      <c r="BI239" s="96"/>
      <c r="BJ239" s="96"/>
      <c r="BK239" s="96"/>
      <c r="BL239" s="96"/>
      <c r="BM239" s="96"/>
      <c r="BN239" s="96"/>
      <c r="BO239" s="96"/>
      <c r="BP239" s="96"/>
      <c r="BQ239" s="96"/>
      <c r="BR239" s="96"/>
      <c r="BS239" s="96"/>
      <c r="BT239" s="96"/>
      <c r="BU239" s="96"/>
      <c r="BV239" s="96"/>
      <c r="BW239" s="96"/>
      <c r="BX239" s="96"/>
      <c r="BY239" s="96"/>
      <c r="BZ239" s="96"/>
      <c r="CA239" s="96"/>
      <c r="CB239" s="96"/>
      <c r="CC239" s="96"/>
      <c r="CD239" s="96"/>
      <c r="CE239" s="96"/>
      <c r="CF239" s="96"/>
      <c r="CG239" s="96"/>
      <c r="CH239" s="96"/>
      <c r="CI239" s="96"/>
      <c r="CJ239" s="96"/>
      <c r="CK239" s="96"/>
      <c r="CL239" s="96"/>
      <c r="CM239" s="96"/>
      <c r="CN239" s="96"/>
      <c r="CO239" s="96"/>
      <c r="CP239" s="96"/>
      <c r="CQ239" s="96"/>
      <c r="CR239" s="96"/>
      <c r="CS239" s="96"/>
      <c r="CT239" s="96"/>
      <c r="CU239" s="96"/>
      <c r="CV239" s="96"/>
      <c r="CW239" s="96"/>
      <c r="CX239" s="96"/>
      <c r="CY239" s="96"/>
      <c r="CZ239" s="96"/>
      <c r="DA239" s="96"/>
      <c r="DB239" s="96"/>
    </row>
    <row r="240" spans="1:106" s="86" customFormat="1" ht="12.75" customHeight="1">
      <c r="A240" s="309" t="s">
        <v>757</v>
      </c>
      <c r="B240" s="544" t="s">
        <v>1111</v>
      </c>
      <c r="C240" s="356">
        <v>1084</v>
      </c>
      <c r="D240" s="193">
        <v>1084</v>
      </c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  <c r="Z240" s="96"/>
      <c r="AA240" s="96"/>
      <c r="AB240" s="96"/>
      <c r="AC240" s="96"/>
      <c r="AD240" s="96"/>
      <c r="AE240" s="96"/>
      <c r="AF240" s="96"/>
      <c r="AG240" s="96"/>
      <c r="AH240" s="96"/>
      <c r="AI240" s="96"/>
      <c r="AJ240" s="96"/>
      <c r="AK240" s="96"/>
      <c r="AL240" s="96"/>
      <c r="AM240" s="96"/>
      <c r="AN240" s="96"/>
      <c r="AO240" s="96"/>
      <c r="AP240" s="96"/>
      <c r="AQ240" s="96"/>
      <c r="AR240" s="96"/>
      <c r="AS240" s="96"/>
      <c r="AT240" s="96"/>
      <c r="AU240" s="96"/>
      <c r="AV240" s="96"/>
      <c r="AW240" s="96"/>
      <c r="AX240" s="96"/>
      <c r="AY240" s="96"/>
      <c r="AZ240" s="96"/>
      <c r="BA240" s="96"/>
      <c r="BB240" s="96"/>
      <c r="BC240" s="96"/>
      <c r="BD240" s="96"/>
      <c r="BE240" s="96"/>
      <c r="BF240" s="96"/>
      <c r="BG240" s="96"/>
      <c r="BH240" s="96"/>
      <c r="BI240" s="96"/>
      <c r="BJ240" s="96"/>
      <c r="BK240" s="96"/>
      <c r="BL240" s="96"/>
      <c r="BM240" s="96"/>
      <c r="BN240" s="96"/>
      <c r="BO240" s="96"/>
      <c r="BP240" s="96"/>
      <c r="BQ240" s="96"/>
      <c r="BR240" s="96"/>
      <c r="BS240" s="96"/>
      <c r="BT240" s="96"/>
      <c r="BU240" s="96"/>
      <c r="BV240" s="96"/>
      <c r="BW240" s="96"/>
      <c r="BX240" s="96"/>
      <c r="BY240" s="96"/>
      <c r="BZ240" s="96"/>
      <c r="CA240" s="96"/>
      <c r="CB240" s="96"/>
      <c r="CC240" s="96"/>
      <c r="CD240" s="96"/>
      <c r="CE240" s="96"/>
      <c r="CF240" s="96"/>
      <c r="CG240" s="96"/>
      <c r="CH240" s="96"/>
      <c r="CI240" s="96"/>
      <c r="CJ240" s="96"/>
      <c r="CK240" s="96"/>
      <c r="CL240" s="96"/>
      <c r="CM240" s="96"/>
      <c r="CN240" s="96"/>
      <c r="CO240" s="96"/>
      <c r="CP240" s="96"/>
      <c r="CQ240" s="96"/>
      <c r="CR240" s="96"/>
      <c r="CS240" s="96"/>
      <c r="CT240" s="96"/>
      <c r="CU240" s="96"/>
      <c r="CV240" s="96"/>
      <c r="CW240" s="96"/>
      <c r="CX240" s="96"/>
      <c r="CY240" s="96"/>
      <c r="CZ240" s="96"/>
      <c r="DA240" s="96"/>
      <c r="DB240" s="96"/>
    </row>
    <row r="241" spans="1:106" s="86" customFormat="1" ht="12.75" customHeight="1">
      <c r="A241" s="316" t="s">
        <v>759</v>
      </c>
      <c r="B241" s="544" t="s">
        <v>1112</v>
      </c>
      <c r="C241" s="356">
        <v>1084</v>
      </c>
      <c r="D241" s="193">
        <v>1084</v>
      </c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96"/>
      <c r="Z241" s="96"/>
      <c r="AA241" s="96"/>
      <c r="AB241" s="96"/>
      <c r="AC241" s="96"/>
      <c r="AD241" s="96"/>
      <c r="AE241" s="96"/>
      <c r="AF241" s="96"/>
      <c r="AG241" s="96"/>
      <c r="AH241" s="96"/>
      <c r="AI241" s="96"/>
      <c r="AJ241" s="96"/>
      <c r="AK241" s="96"/>
      <c r="AL241" s="96"/>
      <c r="AM241" s="96"/>
      <c r="AN241" s="96"/>
      <c r="AO241" s="96"/>
      <c r="AP241" s="96"/>
      <c r="AQ241" s="96"/>
      <c r="AR241" s="96"/>
      <c r="AS241" s="96"/>
      <c r="AT241" s="96"/>
      <c r="AU241" s="96"/>
      <c r="AV241" s="96"/>
      <c r="AW241" s="96"/>
      <c r="AX241" s="96"/>
      <c r="AY241" s="96"/>
      <c r="AZ241" s="96"/>
      <c r="BA241" s="96"/>
      <c r="BB241" s="96"/>
      <c r="BC241" s="96"/>
      <c r="BD241" s="96"/>
      <c r="BE241" s="96"/>
      <c r="BF241" s="96"/>
      <c r="BG241" s="96"/>
      <c r="BH241" s="96"/>
      <c r="BI241" s="96"/>
      <c r="BJ241" s="96"/>
      <c r="BK241" s="96"/>
      <c r="BL241" s="96"/>
      <c r="BM241" s="96"/>
      <c r="BN241" s="96"/>
      <c r="BO241" s="96"/>
      <c r="BP241" s="96"/>
      <c r="BQ241" s="96"/>
      <c r="BR241" s="96"/>
      <c r="BS241" s="96"/>
      <c r="BT241" s="96"/>
      <c r="BU241" s="96"/>
      <c r="BV241" s="96"/>
      <c r="BW241" s="96"/>
      <c r="BX241" s="96"/>
      <c r="BY241" s="96"/>
      <c r="BZ241" s="96"/>
      <c r="CA241" s="96"/>
      <c r="CB241" s="96"/>
      <c r="CC241" s="96"/>
      <c r="CD241" s="96"/>
      <c r="CE241" s="96"/>
      <c r="CF241" s="96"/>
      <c r="CG241" s="96"/>
      <c r="CH241" s="96"/>
      <c r="CI241" s="96"/>
      <c r="CJ241" s="96"/>
      <c r="CK241" s="96"/>
      <c r="CL241" s="96"/>
      <c r="CM241" s="96"/>
      <c r="CN241" s="96"/>
      <c r="CO241" s="96"/>
      <c r="CP241" s="96"/>
      <c r="CQ241" s="96"/>
      <c r="CR241" s="96"/>
      <c r="CS241" s="96"/>
      <c r="CT241" s="96"/>
      <c r="CU241" s="96"/>
      <c r="CV241" s="96"/>
      <c r="CW241" s="96"/>
      <c r="CX241" s="96"/>
      <c r="CY241" s="96"/>
      <c r="CZ241" s="96"/>
      <c r="DA241" s="96"/>
      <c r="DB241" s="96"/>
    </row>
    <row r="242" spans="1:106" s="86" customFormat="1" ht="12.75" customHeight="1">
      <c r="A242" s="316">
        <v>1000</v>
      </c>
      <c r="B242" s="317" t="s">
        <v>1121</v>
      </c>
      <c r="C242" s="356">
        <v>1084</v>
      </c>
      <c r="D242" s="193">
        <v>1084</v>
      </c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  <c r="Z242" s="96"/>
      <c r="AA242" s="96"/>
      <c r="AB242" s="96"/>
      <c r="AC242" s="96"/>
      <c r="AD242" s="96"/>
      <c r="AE242" s="96"/>
      <c r="AF242" s="96"/>
      <c r="AG242" s="96"/>
      <c r="AH242" s="96"/>
      <c r="AI242" s="96"/>
      <c r="AJ242" s="96"/>
      <c r="AK242" s="96"/>
      <c r="AL242" s="96"/>
      <c r="AM242" s="96"/>
      <c r="AN242" s="96"/>
      <c r="AO242" s="96"/>
      <c r="AP242" s="96"/>
      <c r="AQ242" s="96"/>
      <c r="AR242" s="96"/>
      <c r="AS242" s="96"/>
      <c r="AT242" s="96"/>
      <c r="AU242" s="96"/>
      <c r="AV242" s="96"/>
      <c r="AW242" s="96"/>
      <c r="AX242" s="96"/>
      <c r="AY242" s="96"/>
      <c r="AZ242" s="96"/>
      <c r="BA242" s="96"/>
      <c r="BB242" s="96"/>
      <c r="BC242" s="96"/>
      <c r="BD242" s="96"/>
      <c r="BE242" s="96"/>
      <c r="BF242" s="96"/>
      <c r="BG242" s="96"/>
      <c r="BH242" s="96"/>
      <c r="BI242" s="96"/>
      <c r="BJ242" s="96"/>
      <c r="BK242" s="96"/>
      <c r="BL242" s="96"/>
      <c r="BM242" s="96"/>
      <c r="BN242" s="96"/>
      <c r="BO242" s="96"/>
      <c r="BP242" s="96"/>
      <c r="BQ242" s="96"/>
      <c r="BR242" s="96"/>
      <c r="BS242" s="96"/>
      <c r="BT242" s="96"/>
      <c r="BU242" s="96"/>
      <c r="BV242" s="96"/>
      <c r="BW242" s="96"/>
      <c r="BX242" s="96"/>
      <c r="BY242" s="96"/>
      <c r="BZ242" s="96"/>
      <c r="CA242" s="96"/>
      <c r="CB242" s="96"/>
      <c r="CC242" s="96"/>
      <c r="CD242" s="96"/>
      <c r="CE242" s="96"/>
      <c r="CF242" s="96"/>
      <c r="CG242" s="96"/>
      <c r="CH242" s="96"/>
      <c r="CI242" s="96"/>
      <c r="CJ242" s="96"/>
      <c r="CK242" s="96"/>
      <c r="CL242" s="96"/>
      <c r="CM242" s="96"/>
      <c r="CN242" s="96"/>
      <c r="CO242" s="96"/>
      <c r="CP242" s="96"/>
      <c r="CQ242" s="96"/>
      <c r="CR242" s="96"/>
      <c r="CS242" s="96"/>
      <c r="CT242" s="96"/>
      <c r="CU242" s="96"/>
      <c r="CV242" s="96"/>
      <c r="CW242" s="96"/>
      <c r="CX242" s="96"/>
      <c r="CY242" s="96"/>
      <c r="CZ242" s="96"/>
      <c r="DA242" s="96"/>
      <c r="DB242" s="96"/>
    </row>
    <row r="243" spans="1:106" s="86" customFormat="1" ht="12.75" customHeight="1">
      <c r="A243" s="110">
        <v>1100</v>
      </c>
      <c r="B243" s="544" t="s">
        <v>1122</v>
      </c>
      <c r="C243" s="356">
        <v>778</v>
      </c>
      <c r="D243" s="193">
        <v>778</v>
      </c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  <c r="Z243" s="96"/>
      <c r="AA243" s="96"/>
      <c r="AB243" s="96"/>
      <c r="AC243" s="96"/>
      <c r="AD243" s="96"/>
      <c r="AE243" s="96"/>
      <c r="AF243" s="96"/>
      <c r="AG243" s="96"/>
      <c r="AH243" s="96"/>
      <c r="AI243" s="96"/>
      <c r="AJ243" s="96"/>
      <c r="AK243" s="96"/>
      <c r="AL243" s="96"/>
      <c r="AM243" s="96"/>
      <c r="AN243" s="96"/>
      <c r="AO243" s="96"/>
      <c r="AP243" s="96"/>
      <c r="AQ243" s="96"/>
      <c r="AR243" s="96"/>
      <c r="AS243" s="96"/>
      <c r="AT243" s="96"/>
      <c r="AU243" s="96"/>
      <c r="AV243" s="96"/>
      <c r="AW243" s="96"/>
      <c r="AX243" s="96"/>
      <c r="AY243" s="96"/>
      <c r="AZ243" s="96"/>
      <c r="BA243" s="96"/>
      <c r="BB243" s="96"/>
      <c r="BC243" s="96"/>
      <c r="BD243" s="96"/>
      <c r="BE243" s="96"/>
      <c r="BF243" s="96"/>
      <c r="BG243" s="96"/>
      <c r="BH243" s="96"/>
      <c r="BI243" s="96"/>
      <c r="BJ243" s="96"/>
      <c r="BK243" s="96"/>
      <c r="BL243" s="96"/>
      <c r="BM243" s="96"/>
      <c r="BN243" s="96"/>
      <c r="BO243" s="96"/>
      <c r="BP243" s="96"/>
      <c r="BQ243" s="96"/>
      <c r="BR243" s="96"/>
      <c r="BS243" s="96"/>
      <c r="BT243" s="96"/>
      <c r="BU243" s="96"/>
      <c r="BV243" s="96"/>
      <c r="BW243" s="96"/>
      <c r="BX243" s="96"/>
      <c r="BY243" s="96"/>
      <c r="BZ243" s="96"/>
      <c r="CA243" s="96"/>
      <c r="CB243" s="96"/>
      <c r="CC243" s="96"/>
      <c r="CD243" s="96"/>
      <c r="CE243" s="96"/>
      <c r="CF243" s="96"/>
      <c r="CG243" s="96"/>
      <c r="CH243" s="96"/>
      <c r="CI243" s="96"/>
      <c r="CJ243" s="96"/>
      <c r="CK243" s="96"/>
      <c r="CL243" s="96"/>
      <c r="CM243" s="96"/>
      <c r="CN243" s="96"/>
      <c r="CO243" s="96"/>
      <c r="CP243" s="96"/>
      <c r="CQ243" s="96"/>
      <c r="CR243" s="96"/>
      <c r="CS243" s="96"/>
      <c r="CT243" s="96"/>
      <c r="CU243" s="96"/>
      <c r="CV243" s="96"/>
      <c r="CW243" s="96"/>
      <c r="CX243" s="96"/>
      <c r="CY243" s="96"/>
      <c r="CZ243" s="96"/>
      <c r="DA243" s="96"/>
      <c r="DB243" s="96"/>
    </row>
    <row r="244" spans="1:106" s="86" customFormat="1" ht="12.75" customHeight="1">
      <c r="A244" s="110">
        <v>1200</v>
      </c>
      <c r="B244" s="544" t="s">
        <v>1102</v>
      </c>
      <c r="C244" s="356">
        <v>306</v>
      </c>
      <c r="D244" s="193">
        <v>306</v>
      </c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  <c r="Z244" s="96"/>
      <c r="AA244" s="96"/>
      <c r="AB244" s="96"/>
      <c r="AC244" s="96"/>
      <c r="AD244" s="96"/>
      <c r="AE244" s="96"/>
      <c r="AF244" s="96"/>
      <c r="AG244" s="96"/>
      <c r="AH244" s="96"/>
      <c r="AI244" s="96"/>
      <c r="AJ244" s="96"/>
      <c r="AK244" s="96"/>
      <c r="AL244" s="96"/>
      <c r="AM244" s="96"/>
      <c r="AN244" s="96"/>
      <c r="AO244" s="96"/>
      <c r="AP244" s="96"/>
      <c r="AQ244" s="96"/>
      <c r="AR244" s="96"/>
      <c r="AS244" s="96"/>
      <c r="AT244" s="96"/>
      <c r="AU244" s="96"/>
      <c r="AV244" s="96"/>
      <c r="AW244" s="96"/>
      <c r="AX244" s="96"/>
      <c r="AY244" s="96"/>
      <c r="AZ244" s="96"/>
      <c r="BA244" s="96"/>
      <c r="BB244" s="96"/>
      <c r="BC244" s="96"/>
      <c r="BD244" s="96"/>
      <c r="BE244" s="96"/>
      <c r="BF244" s="96"/>
      <c r="BG244" s="96"/>
      <c r="BH244" s="96"/>
      <c r="BI244" s="96"/>
      <c r="BJ244" s="96"/>
      <c r="BK244" s="96"/>
      <c r="BL244" s="96"/>
      <c r="BM244" s="96"/>
      <c r="BN244" s="96"/>
      <c r="BO244" s="96"/>
      <c r="BP244" s="96"/>
      <c r="BQ244" s="96"/>
      <c r="BR244" s="96"/>
      <c r="BS244" s="96"/>
      <c r="BT244" s="96"/>
      <c r="BU244" s="96"/>
      <c r="BV244" s="96"/>
      <c r="BW244" s="96"/>
      <c r="BX244" s="96"/>
      <c r="BY244" s="96"/>
      <c r="BZ244" s="96"/>
      <c r="CA244" s="96"/>
      <c r="CB244" s="96"/>
      <c r="CC244" s="96"/>
      <c r="CD244" s="96"/>
      <c r="CE244" s="96"/>
      <c r="CF244" s="96"/>
      <c r="CG244" s="96"/>
      <c r="CH244" s="96"/>
      <c r="CI244" s="96"/>
      <c r="CJ244" s="96"/>
      <c r="CK244" s="96"/>
      <c r="CL244" s="96"/>
      <c r="CM244" s="96"/>
      <c r="CN244" s="96"/>
      <c r="CO244" s="96"/>
      <c r="CP244" s="96"/>
      <c r="CQ244" s="96"/>
      <c r="CR244" s="96"/>
      <c r="CS244" s="96"/>
      <c r="CT244" s="96"/>
      <c r="CU244" s="96"/>
      <c r="CV244" s="96"/>
      <c r="CW244" s="96"/>
      <c r="CX244" s="96"/>
      <c r="CY244" s="96"/>
      <c r="CZ244" s="96"/>
      <c r="DA244" s="96"/>
      <c r="DB244" s="96"/>
    </row>
    <row r="245" spans="1:106" s="86" customFormat="1" ht="12.75" customHeight="1">
      <c r="A245" s="322"/>
      <c r="B245" s="315" t="s">
        <v>378</v>
      </c>
      <c r="C245" s="356">
        <v>-1084</v>
      </c>
      <c r="D245" s="193">
        <v>-1084</v>
      </c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  <c r="W245" s="96"/>
      <c r="X245" s="96"/>
      <c r="Y245" s="96"/>
      <c r="Z245" s="96"/>
      <c r="AA245" s="96"/>
      <c r="AB245" s="96"/>
      <c r="AC245" s="96"/>
      <c r="AD245" s="96"/>
      <c r="AE245" s="96"/>
      <c r="AF245" s="96"/>
      <c r="AG245" s="96"/>
      <c r="AH245" s="96"/>
      <c r="AI245" s="96"/>
      <c r="AJ245" s="96"/>
      <c r="AK245" s="96"/>
      <c r="AL245" s="96"/>
      <c r="AM245" s="96"/>
      <c r="AN245" s="96"/>
      <c r="AO245" s="96"/>
      <c r="AP245" s="96"/>
      <c r="AQ245" s="96"/>
      <c r="AR245" s="96"/>
      <c r="AS245" s="96"/>
      <c r="AT245" s="96"/>
      <c r="AU245" s="96"/>
      <c r="AV245" s="96"/>
      <c r="AW245" s="96"/>
      <c r="AX245" s="96"/>
      <c r="AY245" s="96"/>
      <c r="AZ245" s="96"/>
      <c r="BA245" s="96"/>
      <c r="BB245" s="96"/>
      <c r="BC245" s="96"/>
      <c r="BD245" s="96"/>
      <c r="BE245" s="96"/>
      <c r="BF245" s="96"/>
      <c r="BG245" s="96"/>
      <c r="BH245" s="96"/>
      <c r="BI245" s="96"/>
      <c r="BJ245" s="96"/>
      <c r="BK245" s="96"/>
      <c r="BL245" s="96"/>
      <c r="BM245" s="96"/>
      <c r="BN245" s="96"/>
      <c r="BO245" s="96"/>
      <c r="BP245" s="96"/>
      <c r="BQ245" s="96"/>
      <c r="BR245" s="96"/>
      <c r="BS245" s="96"/>
      <c r="BT245" s="96"/>
      <c r="BU245" s="96"/>
      <c r="BV245" s="96"/>
      <c r="BW245" s="96"/>
      <c r="BX245" s="96"/>
      <c r="BY245" s="96"/>
      <c r="BZ245" s="96"/>
      <c r="CA245" s="96"/>
      <c r="CB245" s="96"/>
      <c r="CC245" s="96"/>
      <c r="CD245" s="96"/>
      <c r="CE245" s="96"/>
      <c r="CF245" s="96"/>
      <c r="CG245" s="96"/>
      <c r="CH245" s="96"/>
      <c r="CI245" s="96"/>
      <c r="CJ245" s="96"/>
      <c r="CK245" s="96"/>
      <c r="CL245" s="96"/>
      <c r="CM245" s="96"/>
      <c r="CN245" s="96"/>
      <c r="CO245" s="96"/>
      <c r="CP245" s="96"/>
      <c r="CQ245" s="96"/>
      <c r="CR245" s="96"/>
      <c r="CS245" s="96"/>
      <c r="CT245" s="96"/>
      <c r="CU245" s="96"/>
      <c r="CV245" s="96"/>
      <c r="CW245" s="96"/>
      <c r="CX245" s="96"/>
      <c r="CY245" s="96"/>
      <c r="CZ245" s="96"/>
      <c r="DA245" s="96"/>
      <c r="DB245" s="96"/>
    </row>
    <row r="246" spans="1:106" s="86" customFormat="1" ht="12.75" customHeight="1">
      <c r="A246" s="354"/>
      <c r="B246" s="315" t="s">
        <v>379</v>
      </c>
      <c r="C246" s="356">
        <v>1084</v>
      </c>
      <c r="D246" s="193">
        <v>1084</v>
      </c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  <c r="X246" s="96"/>
      <c r="Y246" s="96"/>
      <c r="Z246" s="96"/>
      <c r="AA246" s="96"/>
      <c r="AB246" s="96"/>
      <c r="AC246" s="96"/>
      <c r="AD246" s="96"/>
      <c r="AE246" s="96"/>
      <c r="AF246" s="96"/>
      <c r="AG246" s="96"/>
      <c r="AH246" s="96"/>
      <c r="AI246" s="96"/>
      <c r="AJ246" s="96"/>
      <c r="AK246" s="96"/>
      <c r="AL246" s="96"/>
      <c r="AM246" s="96"/>
      <c r="AN246" s="96"/>
      <c r="AO246" s="96"/>
      <c r="AP246" s="96"/>
      <c r="AQ246" s="96"/>
      <c r="AR246" s="96"/>
      <c r="AS246" s="96"/>
      <c r="AT246" s="96"/>
      <c r="AU246" s="96"/>
      <c r="AV246" s="96"/>
      <c r="AW246" s="96"/>
      <c r="AX246" s="96"/>
      <c r="AY246" s="96"/>
      <c r="AZ246" s="96"/>
      <c r="BA246" s="96"/>
      <c r="BB246" s="96"/>
      <c r="BC246" s="96"/>
      <c r="BD246" s="96"/>
      <c r="BE246" s="96"/>
      <c r="BF246" s="96"/>
      <c r="BG246" s="96"/>
      <c r="BH246" s="96"/>
      <c r="BI246" s="96"/>
      <c r="BJ246" s="96"/>
      <c r="BK246" s="96"/>
      <c r="BL246" s="96"/>
      <c r="BM246" s="96"/>
      <c r="BN246" s="96"/>
      <c r="BO246" s="96"/>
      <c r="BP246" s="96"/>
      <c r="BQ246" s="96"/>
      <c r="BR246" s="96"/>
      <c r="BS246" s="96"/>
      <c r="BT246" s="96"/>
      <c r="BU246" s="96"/>
      <c r="BV246" s="96"/>
      <c r="BW246" s="96"/>
      <c r="BX246" s="96"/>
      <c r="BY246" s="96"/>
      <c r="BZ246" s="96"/>
      <c r="CA246" s="96"/>
      <c r="CB246" s="96"/>
      <c r="CC246" s="96"/>
      <c r="CD246" s="96"/>
      <c r="CE246" s="96"/>
      <c r="CF246" s="96"/>
      <c r="CG246" s="96"/>
      <c r="CH246" s="96"/>
      <c r="CI246" s="96"/>
      <c r="CJ246" s="96"/>
      <c r="CK246" s="96"/>
      <c r="CL246" s="96"/>
      <c r="CM246" s="96"/>
      <c r="CN246" s="96"/>
      <c r="CO246" s="96"/>
      <c r="CP246" s="96"/>
      <c r="CQ246" s="96"/>
      <c r="CR246" s="96"/>
      <c r="CS246" s="96"/>
      <c r="CT246" s="96"/>
      <c r="CU246" s="96"/>
      <c r="CV246" s="96"/>
      <c r="CW246" s="96"/>
      <c r="CX246" s="96"/>
      <c r="CY246" s="96"/>
      <c r="CZ246" s="96"/>
      <c r="DA246" s="96"/>
      <c r="DB246" s="96"/>
    </row>
    <row r="247" spans="1:106" s="86" customFormat="1" ht="12.75" customHeight="1">
      <c r="A247" s="323" t="s">
        <v>1108</v>
      </c>
      <c r="B247" s="128" t="s">
        <v>498</v>
      </c>
      <c r="C247" s="356">
        <v>1084</v>
      </c>
      <c r="D247" s="193">
        <v>1084</v>
      </c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  <c r="X247" s="96"/>
      <c r="Y247" s="96"/>
      <c r="Z247" s="96"/>
      <c r="AA247" s="96"/>
      <c r="AB247" s="96"/>
      <c r="AC247" s="96"/>
      <c r="AD247" s="96"/>
      <c r="AE247" s="96"/>
      <c r="AF247" s="96"/>
      <c r="AG247" s="96"/>
      <c r="AH247" s="96"/>
      <c r="AI247" s="96"/>
      <c r="AJ247" s="96"/>
      <c r="AK247" s="96"/>
      <c r="AL247" s="96"/>
      <c r="AM247" s="96"/>
      <c r="AN247" s="96"/>
      <c r="AO247" s="96"/>
      <c r="AP247" s="96"/>
      <c r="AQ247" s="96"/>
      <c r="AR247" s="96"/>
      <c r="AS247" s="96"/>
      <c r="AT247" s="96"/>
      <c r="AU247" s="96"/>
      <c r="AV247" s="96"/>
      <c r="AW247" s="96"/>
      <c r="AX247" s="96"/>
      <c r="AY247" s="96"/>
      <c r="AZ247" s="96"/>
      <c r="BA247" s="96"/>
      <c r="BB247" s="96"/>
      <c r="BC247" s="96"/>
      <c r="BD247" s="96"/>
      <c r="BE247" s="96"/>
      <c r="BF247" s="96"/>
      <c r="BG247" s="96"/>
      <c r="BH247" s="96"/>
      <c r="BI247" s="96"/>
      <c r="BJ247" s="96"/>
      <c r="BK247" s="96"/>
      <c r="BL247" s="96"/>
      <c r="BM247" s="96"/>
      <c r="BN247" s="96"/>
      <c r="BO247" s="96"/>
      <c r="BP247" s="96"/>
      <c r="BQ247" s="96"/>
      <c r="BR247" s="96"/>
      <c r="BS247" s="96"/>
      <c r="BT247" s="96"/>
      <c r="BU247" s="96"/>
      <c r="BV247" s="96"/>
      <c r="BW247" s="96"/>
      <c r="BX247" s="96"/>
      <c r="BY247" s="96"/>
      <c r="BZ247" s="96"/>
      <c r="CA247" s="96"/>
      <c r="CB247" s="96"/>
      <c r="CC247" s="96"/>
      <c r="CD247" s="96"/>
      <c r="CE247" s="96"/>
      <c r="CF247" s="96"/>
      <c r="CG247" s="96"/>
      <c r="CH247" s="96"/>
      <c r="CI247" s="96"/>
      <c r="CJ247" s="96"/>
      <c r="CK247" s="96"/>
      <c r="CL247" s="96"/>
      <c r="CM247" s="96"/>
      <c r="CN247" s="96"/>
      <c r="CO247" s="96"/>
      <c r="CP247" s="96"/>
      <c r="CQ247" s="96"/>
      <c r="CR247" s="96"/>
      <c r="CS247" s="96"/>
      <c r="CT247" s="96"/>
      <c r="CU247" s="96"/>
      <c r="CV247" s="96"/>
      <c r="CW247" s="96"/>
      <c r="CX247" s="96"/>
      <c r="CY247" s="96"/>
      <c r="CZ247" s="96"/>
      <c r="DA247" s="96"/>
      <c r="DB247" s="96"/>
    </row>
    <row r="248" spans="1:4" ht="15" customHeight="1">
      <c r="A248" s="540"/>
      <c r="B248" s="549" t="s">
        <v>1136</v>
      </c>
      <c r="C248" s="187"/>
      <c r="D248" s="193"/>
    </row>
    <row r="249" spans="1:106" s="314" customFormat="1" ht="13.5" customHeight="1">
      <c r="A249" s="539"/>
      <c r="B249" s="550" t="s">
        <v>1110</v>
      </c>
      <c r="C249" s="187">
        <v>83285</v>
      </c>
      <c r="D249" s="187">
        <v>83285</v>
      </c>
      <c r="E249" s="554"/>
      <c r="F249" s="554"/>
      <c r="G249" s="554"/>
      <c r="H249" s="554"/>
      <c r="I249" s="554"/>
      <c r="J249" s="554"/>
      <c r="K249" s="554"/>
      <c r="L249" s="554"/>
      <c r="M249" s="554"/>
      <c r="N249" s="554"/>
      <c r="O249" s="554"/>
      <c r="P249" s="554"/>
      <c r="Q249" s="554"/>
      <c r="R249" s="554"/>
      <c r="S249" s="554"/>
      <c r="T249" s="554"/>
      <c r="U249" s="554"/>
      <c r="V249" s="554"/>
      <c r="W249" s="554"/>
      <c r="X249" s="554"/>
      <c r="Y249" s="554"/>
      <c r="Z249" s="554"/>
      <c r="AA249" s="554"/>
      <c r="AB249" s="554"/>
      <c r="AC249" s="554"/>
      <c r="AD249" s="554"/>
      <c r="AE249" s="554"/>
      <c r="AF249" s="554"/>
      <c r="AG249" s="554"/>
      <c r="AH249" s="554"/>
      <c r="AI249" s="554"/>
      <c r="AJ249" s="554"/>
      <c r="AK249" s="554"/>
      <c r="AL249" s="554"/>
      <c r="AM249" s="554"/>
      <c r="AN249" s="554"/>
      <c r="AO249" s="554"/>
      <c r="AP249" s="554"/>
      <c r="AQ249" s="554"/>
      <c r="AR249" s="554"/>
      <c r="AS249" s="554"/>
      <c r="AT249" s="554"/>
      <c r="AU249" s="554"/>
      <c r="AV249" s="554"/>
      <c r="AW249" s="554"/>
      <c r="AX249" s="554"/>
      <c r="AY249" s="554"/>
      <c r="AZ249" s="554"/>
      <c r="BA249" s="554"/>
      <c r="BB249" s="554"/>
      <c r="BC249" s="554"/>
      <c r="BD249" s="554"/>
      <c r="BE249" s="554"/>
      <c r="BF249" s="554"/>
      <c r="BG249" s="554"/>
      <c r="BH249" s="554"/>
      <c r="BI249" s="554"/>
      <c r="BJ249" s="554"/>
      <c r="BK249" s="554"/>
      <c r="BL249" s="554"/>
      <c r="BM249" s="554"/>
      <c r="BN249" s="554"/>
      <c r="BO249" s="554"/>
      <c r="BP249" s="554"/>
      <c r="BQ249" s="554"/>
      <c r="BR249" s="554"/>
      <c r="BS249" s="554"/>
      <c r="BT249" s="554"/>
      <c r="BU249" s="554"/>
      <c r="BV249" s="554"/>
      <c r="BW249" s="554"/>
      <c r="BX249" s="554"/>
      <c r="BY249" s="554"/>
      <c r="BZ249" s="554"/>
      <c r="CA249" s="554"/>
      <c r="CB249" s="554"/>
      <c r="CC249" s="554"/>
      <c r="CD249" s="554"/>
      <c r="CE249" s="554"/>
      <c r="CF249" s="554"/>
      <c r="CG249" s="554"/>
      <c r="CH249" s="554"/>
      <c r="CI249" s="554"/>
      <c r="CJ249" s="554"/>
      <c r="CK249" s="554"/>
      <c r="CL249" s="554"/>
      <c r="CM249" s="554"/>
      <c r="CN249" s="554"/>
      <c r="CO249" s="554"/>
      <c r="CP249" s="554"/>
      <c r="CQ249" s="554"/>
      <c r="CR249" s="554"/>
      <c r="CS249" s="554"/>
      <c r="CT249" s="554"/>
      <c r="CU249" s="554"/>
      <c r="CV249" s="554"/>
      <c r="CW249" s="554"/>
      <c r="CX249" s="554"/>
      <c r="CY249" s="554"/>
      <c r="CZ249" s="554"/>
      <c r="DA249" s="554"/>
      <c r="DB249" s="554"/>
    </row>
    <row r="250" spans="1:4" ht="12.75" customHeight="1">
      <c r="A250" s="540"/>
      <c r="B250" s="550" t="s">
        <v>847</v>
      </c>
      <c r="C250" s="187">
        <v>23625</v>
      </c>
      <c r="D250" s="187">
        <v>23625</v>
      </c>
    </row>
    <row r="251" spans="1:4" ht="12.75" customHeight="1">
      <c r="A251" s="309" t="s">
        <v>757</v>
      </c>
      <c r="B251" s="551" t="s">
        <v>1111</v>
      </c>
      <c r="C251" s="193">
        <v>23625</v>
      </c>
      <c r="D251" s="193">
        <v>23625</v>
      </c>
    </row>
    <row r="252" spans="1:4" ht="12.75" customHeight="1">
      <c r="A252" s="316" t="s">
        <v>759</v>
      </c>
      <c r="B252" s="551" t="s">
        <v>1112</v>
      </c>
      <c r="C252" s="193">
        <v>23625</v>
      </c>
      <c r="D252" s="193">
        <v>23625</v>
      </c>
    </row>
    <row r="253" spans="1:106" s="86" customFormat="1" ht="12.75" customHeight="1">
      <c r="A253" s="316">
        <v>1000</v>
      </c>
      <c r="B253" s="317" t="s">
        <v>1121</v>
      </c>
      <c r="C253" s="356">
        <v>18145</v>
      </c>
      <c r="D253" s="193">
        <v>18145</v>
      </c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  <c r="W253" s="96"/>
      <c r="X253" s="96"/>
      <c r="Y253" s="96"/>
      <c r="Z253" s="96"/>
      <c r="AA253" s="96"/>
      <c r="AB253" s="96"/>
      <c r="AC253" s="96"/>
      <c r="AD253" s="96"/>
      <c r="AE253" s="96"/>
      <c r="AF253" s="96"/>
      <c r="AG253" s="96"/>
      <c r="AH253" s="96"/>
      <c r="AI253" s="96"/>
      <c r="AJ253" s="96"/>
      <c r="AK253" s="96"/>
      <c r="AL253" s="96"/>
      <c r="AM253" s="96"/>
      <c r="AN253" s="96"/>
      <c r="AO253" s="96"/>
      <c r="AP253" s="96"/>
      <c r="AQ253" s="96"/>
      <c r="AR253" s="96"/>
      <c r="AS253" s="96"/>
      <c r="AT253" s="96"/>
      <c r="AU253" s="96"/>
      <c r="AV253" s="96"/>
      <c r="AW253" s="96"/>
      <c r="AX253" s="96"/>
      <c r="AY253" s="96"/>
      <c r="AZ253" s="96"/>
      <c r="BA253" s="96"/>
      <c r="BB253" s="96"/>
      <c r="BC253" s="96"/>
      <c r="BD253" s="96"/>
      <c r="BE253" s="96"/>
      <c r="BF253" s="96"/>
      <c r="BG253" s="96"/>
      <c r="BH253" s="96"/>
      <c r="BI253" s="96"/>
      <c r="BJ253" s="96"/>
      <c r="BK253" s="96"/>
      <c r="BL253" s="96"/>
      <c r="BM253" s="96"/>
      <c r="BN253" s="96"/>
      <c r="BO253" s="96"/>
      <c r="BP253" s="96"/>
      <c r="BQ253" s="96"/>
      <c r="BR253" s="96"/>
      <c r="BS253" s="96"/>
      <c r="BT253" s="96"/>
      <c r="BU253" s="96"/>
      <c r="BV253" s="96"/>
      <c r="BW253" s="96"/>
      <c r="BX253" s="96"/>
      <c r="BY253" s="96"/>
      <c r="BZ253" s="96"/>
      <c r="CA253" s="96"/>
      <c r="CB253" s="96"/>
      <c r="CC253" s="96"/>
      <c r="CD253" s="96"/>
      <c r="CE253" s="96"/>
      <c r="CF253" s="96"/>
      <c r="CG253" s="96"/>
      <c r="CH253" s="96"/>
      <c r="CI253" s="96"/>
      <c r="CJ253" s="96"/>
      <c r="CK253" s="96"/>
      <c r="CL253" s="96"/>
      <c r="CM253" s="96"/>
      <c r="CN253" s="96"/>
      <c r="CO253" s="96"/>
      <c r="CP253" s="96"/>
      <c r="CQ253" s="96"/>
      <c r="CR253" s="96"/>
      <c r="CS253" s="96"/>
      <c r="CT253" s="96"/>
      <c r="CU253" s="96"/>
      <c r="CV253" s="96"/>
      <c r="CW253" s="96"/>
      <c r="CX253" s="96"/>
      <c r="CY253" s="96"/>
      <c r="CZ253" s="96"/>
      <c r="DA253" s="96"/>
      <c r="DB253" s="96"/>
    </row>
    <row r="254" spans="1:4" ht="12.75" customHeight="1">
      <c r="A254" s="110">
        <v>1100</v>
      </c>
      <c r="B254" s="551" t="s">
        <v>1122</v>
      </c>
      <c r="C254" s="193">
        <v>14458</v>
      </c>
      <c r="D254" s="193">
        <v>14458</v>
      </c>
    </row>
    <row r="255" spans="1:4" ht="25.5" customHeight="1">
      <c r="A255" s="110">
        <v>1200</v>
      </c>
      <c r="B255" s="544" t="s">
        <v>1102</v>
      </c>
      <c r="C255" s="193">
        <v>3687</v>
      </c>
      <c r="D255" s="193">
        <v>3687</v>
      </c>
    </row>
    <row r="256" spans="1:4" ht="12.75" customHeight="1">
      <c r="A256" s="316">
        <v>2000</v>
      </c>
      <c r="B256" s="551" t="s">
        <v>1113</v>
      </c>
      <c r="C256" s="193">
        <v>5480</v>
      </c>
      <c r="D256" s="193">
        <v>5480</v>
      </c>
    </row>
    <row r="257" spans="1:4" ht="12.75" customHeight="1" hidden="1">
      <c r="A257" s="309" t="s">
        <v>800</v>
      </c>
      <c r="B257" s="551" t="s">
        <v>1124</v>
      </c>
      <c r="C257" s="193">
        <v>0</v>
      </c>
      <c r="D257" s="193">
        <v>0</v>
      </c>
    </row>
    <row r="258" spans="1:4" ht="12.75" customHeight="1" hidden="1">
      <c r="A258" s="316">
        <v>5000</v>
      </c>
      <c r="B258" s="551" t="s">
        <v>803</v>
      </c>
      <c r="C258" s="193">
        <v>0</v>
      </c>
      <c r="D258" s="193">
        <v>0</v>
      </c>
    </row>
    <row r="259" spans="1:4" ht="12.75" customHeight="1">
      <c r="A259" s="309" t="s">
        <v>800</v>
      </c>
      <c r="B259" s="551" t="s">
        <v>1124</v>
      </c>
      <c r="C259" s="193">
        <v>0</v>
      </c>
      <c r="D259" s="193">
        <v>0</v>
      </c>
    </row>
    <row r="260" spans="1:4" ht="12.75" customHeight="1">
      <c r="A260" s="316">
        <v>5000</v>
      </c>
      <c r="B260" s="551" t="s">
        <v>803</v>
      </c>
      <c r="C260" s="193">
        <v>0</v>
      </c>
      <c r="D260" s="193">
        <v>0</v>
      </c>
    </row>
    <row r="261" spans="1:106" s="86" customFormat="1" ht="12.75" customHeight="1">
      <c r="A261" s="322"/>
      <c r="B261" s="315" t="s">
        <v>378</v>
      </c>
      <c r="C261" s="202">
        <v>59660</v>
      </c>
      <c r="D261" s="187">
        <v>59660</v>
      </c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  <c r="W261" s="96"/>
      <c r="X261" s="96"/>
      <c r="Y261" s="96"/>
      <c r="Z261" s="96"/>
      <c r="AA261" s="96"/>
      <c r="AB261" s="96"/>
      <c r="AC261" s="96"/>
      <c r="AD261" s="96"/>
      <c r="AE261" s="96"/>
      <c r="AF261" s="96"/>
      <c r="AG261" s="96"/>
      <c r="AH261" s="96"/>
      <c r="AI261" s="96"/>
      <c r="AJ261" s="96"/>
      <c r="AK261" s="96"/>
      <c r="AL261" s="96"/>
      <c r="AM261" s="96"/>
      <c r="AN261" s="96"/>
      <c r="AO261" s="96"/>
      <c r="AP261" s="96"/>
      <c r="AQ261" s="96"/>
      <c r="AR261" s="96"/>
      <c r="AS261" s="96"/>
      <c r="AT261" s="96"/>
      <c r="AU261" s="96"/>
      <c r="AV261" s="96"/>
      <c r="AW261" s="96"/>
      <c r="AX261" s="96"/>
      <c r="AY261" s="96"/>
      <c r="AZ261" s="96"/>
      <c r="BA261" s="96"/>
      <c r="BB261" s="96"/>
      <c r="BC261" s="96"/>
      <c r="BD261" s="96"/>
      <c r="BE261" s="96"/>
      <c r="BF261" s="96"/>
      <c r="BG261" s="96"/>
      <c r="BH261" s="96"/>
      <c r="BI261" s="96"/>
      <c r="BJ261" s="96"/>
      <c r="BK261" s="96"/>
      <c r="BL261" s="96"/>
      <c r="BM261" s="96"/>
      <c r="BN261" s="96"/>
      <c r="BO261" s="96"/>
      <c r="BP261" s="96"/>
      <c r="BQ261" s="96"/>
      <c r="BR261" s="96"/>
      <c r="BS261" s="96"/>
      <c r="BT261" s="96"/>
      <c r="BU261" s="96"/>
      <c r="BV261" s="96"/>
      <c r="BW261" s="96"/>
      <c r="BX261" s="96"/>
      <c r="BY261" s="96"/>
      <c r="BZ261" s="96"/>
      <c r="CA261" s="96"/>
      <c r="CB261" s="96"/>
      <c r="CC261" s="96"/>
      <c r="CD261" s="96"/>
      <c r="CE261" s="96"/>
      <c r="CF261" s="96"/>
      <c r="CG261" s="96"/>
      <c r="CH261" s="96"/>
      <c r="CI261" s="96"/>
      <c r="CJ261" s="96"/>
      <c r="CK261" s="96"/>
      <c r="CL261" s="96"/>
      <c r="CM261" s="96"/>
      <c r="CN261" s="96"/>
      <c r="CO261" s="96"/>
      <c r="CP261" s="96"/>
      <c r="CQ261" s="96"/>
      <c r="CR261" s="96"/>
      <c r="CS261" s="96"/>
      <c r="CT261" s="96"/>
      <c r="CU261" s="96"/>
      <c r="CV261" s="96"/>
      <c r="CW261" s="96"/>
      <c r="CX261" s="96"/>
      <c r="CY261" s="96"/>
      <c r="CZ261" s="96"/>
      <c r="DA261" s="96"/>
      <c r="DB261" s="96"/>
    </row>
    <row r="262" spans="1:106" s="86" customFormat="1" ht="12.75" customHeight="1">
      <c r="A262" s="354"/>
      <c r="B262" s="315" t="s">
        <v>379</v>
      </c>
      <c r="C262" s="202">
        <v>-59660</v>
      </c>
      <c r="D262" s="187">
        <v>-59660</v>
      </c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  <c r="W262" s="96"/>
      <c r="X262" s="96"/>
      <c r="Y262" s="96"/>
      <c r="Z262" s="96"/>
      <c r="AA262" s="96"/>
      <c r="AB262" s="96"/>
      <c r="AC262" s="96"/>
      <c r="AD262" s="96"/>
      <c r="AE262" s="96"/>
      <c r="AF262" s="96"/>
      <c r="AG262" s="96"/>
      <c r="AH262" s="96"/>
      <c r="AI262" s="96"/>
      <c r="AJ262" s="96"/>
      <c r="AK262" s="96"/>
      <c r="AL262" s="96"/>
      <c r="AM262" s="96"/>
      <c r="AN262" s="96"/>
      <c r="AO262" s="96"/>
      <c r="AP262" s="96"/>
      <c r="AQ262" s="96"/>
      <c r="AR262" s="96"/>
      <c r="AS262" s="96"/>
      <c r="AT262" s="96"/>
      <c r="AU262" s="96"/>
      <c r="AV262" s="96"/>
      <c r="AW262" s="96"/>
      <c r="AX262" s="96"/>
      <c r="AY262" s="96"/>
      <c r="AZ262" s="96"/>
      <c r="BA262" s="96"/>
      <c r="BB262" s="96"/>
      <c r="BC262" s="96"/>
      <c r="BD262" s="96"/>
      <c r="BE262" s="96"/>
      <c r="BF262" s="96"/>
      <c r="BG262" s="96"/>
      <c r="BH262" s="96"/>
      <c r="BI262" s="96"/>
      <c r="BJ262" s="96"/>
      <c r="BK262" s="96"/>
      <c r="BL262" s="96"/>
      <c r="BM262" s="96"/>
      <c r="BN262" s="96"/>
      <c r="BO262" s="96"/>
      <c r="BP262" s="96"/>
      <c r="BQ262" s="96"/>
      <c r="BR262" s="96"/>
      <c r="BS262" s="96"/>
      <c r="BT262" s="96"/>
      <c r="BU262" s="96"/>
      <c r="BV262" s="96"/>
      <c r="BW262" s="96"/>
      <c r="BX262" s="96"/>
      <c r="BY262" s="96"/>
      <c r="BZ262" s="96"/>
      <c r="CA262" s="96"/>
      <c r="CB262" s="96"/>
      <c r="CC262" s="96"/>
      <c r="CD262" s="96"/>
      <c r="CE262" s="96"/>
      <c r="CF262" s="96"/>
      <c r="CG262" s="96"/>
      <c r="CH262" s="96"/>
      <c r="CI262" s="96"/>
      <c r="CJ262" s="96"/>
      <c r="CK262" s="96"/>
      <c r="CL262" s="96"/>
      <c r="CM262" s="96"/>
      <c r="CN262" s="96"/>
      <c r="CO262" s="96"/>
      <c r="CP262" s="96"/>
      <c r="CQ262" s="96"/>
      <c r="CR262" s="96"/>
      <c r="CS262" s="96"/>
      <c r="CT262" s="96"/>
      <c r="CU262" s="96"/>
      <c r="CV262" s="96"/>
      <c r="CW262" s="96"/>
      <c r="CX262" s="96"/>
      <c r="CY262" s="96"/>
      <c r="CZ262" s="96"/>
      <c r="DA262" s="96"/>
      <c r="DB262" s="96"/>
    </row>
    <row r="263" spans="1:106" s="86" customFormat="1" ht="12.75" customHeight="1">
      <c r="A263" s="323" t="s">
        <v>1108</v>
      </c>
      <c r="B263" s="128" t="s">
        <v>498</v>
      </c>
      <c r="C263" s="356">
        <v>-59660</v>
      </c>
      <c r="D263" s="193">
        <v>-59660</v>
      </c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  <c r="W263" s="96"/>
      <c r="X263" s="96"/>
      <c r="Y263" s="96"/>
      <c r="Z263" s="96"/>
      <c r="AA263" s="96"/>
      <c r="AB263" s="96"/>
      <c r="AC263" s="96"/>
      <c r="AD263" s="96"/>
      <c r="AE263" s="96"/>
      <c r="AF263" s="96"/>
      <c r="AG263" s="96"/>
      <c r="AH263" s="96"/>
      <c r="AI263" s="96"/>
      <c r="AJ263" s="96"/>
      <c r="AK263" s="96"/>
      <c r="AL263" s="96"/>
      <c r="AM263" s="96"/>
      <c r="AN263" s="96"/>
      <c r="AO263" s="96"/>
      <c r="AP263" s="96"/>
      <c r="AQ263" s="96"/>
      <c r="AR263" s="96"/>
      <c r="AS263" s="96"/>
      <c r="AT263" s="96"/>
      <c r="AU263" s="96"/>
      <c r="AV263" s="96"/>
      <c r="AW263" s="96"/>
      <c r="AX263" s="96"/>
      <c r="AY263" s="96"/>
      <c r="AZ263" s="96"/>
      <c r="BA263" s="96"/>
      <c r="BB263" s="96"/>
      <c r="BC263" s="96"/>
      <c r="BD263" s="96"/>
      <c r="BE263" s="96"/>
      <c r="BF263" s="96"/>
      <c r="BG263" s="96"/>
      <c r="BH263" s="96"/>
      <c r="BI263" s="96"/>
      <c r="BJ263" s="96"/>
      <c r="BK263" s="96"/>
      <c r="BL263" s="96"/>
      <c r="BM263" s="96"/>
      <c r="BN263" s="96"/>
      <c r="BO263" s="96"/>
      <c r="BP263" s="96"/>
      <c r="BQ263" s="96"/>
      <c r="BR263" s="96"/>
      <c r="BS263" s="96"/>
      <c r="BT263" s="96"/>
      <c r="BU263" s="96"/>
      <c r="BV263" s="96"/>
      <c r="BW263" s="96"/>
      <c r="BX263" s="96"/>
      <c r="BY263" s="96"/>
      <c r="BZ263" s="96"/>
      <c r="CA263" s="96"/>
      <c r="CB263" s="96"/>
      <c r="CC263" s="96"/>
      <c r="CD263" s="96"/>
      <c r="CE263" s="96"/>
      <c r="CF263" s="96"/>
      <c r="CG263" s="96"/>
      <c r="CH263" s="96"/>
      <c r="CI263" s="96"/>
      <c r="CJ263" s="96"/>
      <c r="CK263" s="96"/>
      <c r="CL263" s="96"/>
      <c r="CM263" s="96"/>
      <c r="CN263" s="96"/>
      <c r="CO263" s="96"/>
      <c r="CP263" s="96"/>
      <c r="CQ263" s="96"/>
      <c r="CR263" s="96"/>
      <c r="CS263" s="96"/>
      <c r="CT263" s="96"/>
      <c r="CU263" s="96"/>
      <c r="CV263" s="96"/>
      <c r="CW263" s="96"/>
      <c r="CX263" s="96"/>
      <c r="CY263" s="96"/>
      <c r="CZ263" s="96"/>
      <c r="DA263" s="96"/>
      <c r="DB263" s="96"/>
    </row>
    <row r="264" ht="12.75" customHeight="1">
      <c r="C264" s="440"/>
    </row>
    <row r="265" spans="1:4" ht="12.75">
      <c r="A265" s="557"/>
      <c r="B265" s="557"/>
      <c r="C265" s="557"/>
      <c r="D265" s="108"/>
    </row>
    <row r="266" spans="1:4" s="86" customFormat="1" ht="12.75">
      <c r="A266" s="36" t="s">
        <v>1137</v>
      </c>
      <c r="B266" s="108"/>
      <c r="D266" s="336"/>
    </row>
    <row r="267" spans="1:4" s="86" customFormat="1" ht="12.75">
      <c r="A267" s="36" t="s">
        <v>388</v>
      </c>
      <c r="B267" s="108"/>
      <c r="C267" s="336"/>
      <c r="D267" s="336" t="s">
        <v>389</v>
      </c>
    </row>
    <row r="268" spans="1:4" s="86" customFormat="1" ht="12.75">
      <c r="A268" s="36"/>
      <c r="B268" s="108"/>
      <c r="C268" s="336"/>
      <c r="D268" s="336"/>
    </row>
    <row r="269" spans="1:4" s="86" customFormat="1" ht="12.75">
      <c r="A269" s="36"/>
      <c r="B269" s="108"/>
      <c r="C269" s="336"/>
      <c r="D269" s="336"/>
    </row>
    <row r="270" spans="1:4" ht="12.75" customHeight="1">
      <c r="A270" s="558" t="s">
        <v>609</v>
      </c>
      <c r="B270" s="434"/>
      <c r="C270" s="336"/>
      <c r="D270" s="336"/>
    </row>
    <row r="271" ht="12.75" customHeight="1">
      <c r="C271" s="440"/>
    </row>
    <row r="272" ht="12.75" customHeight="1">
      <c r="C272" s="440"/>
    </row>
    <row r="273" ht="12.75" customHeight="1">
      <c r="C273" s="440"/>
    </row>
    <row r="274" ht="12.75" customHeight="1">
      <c r="C274" s="440"/>
    </row>
    <row r="275" ht="12.75" customHeight="1">
      <c r="C275" s="440"/>
    </row>
    <row r="276" ht="12.75" customHeight="1">
      <c r="C276" s="440"/>
    </row>
    <row r="277" ht="12.75" customHeight="1">
      <c r="C277" s="440"/>
    </row>
    <row r="278" ht="12.75" customHeight="1">
      <c r="C278" s="440"/>
    </row>
    <row r="279" ht="12.75" customHeight="1">
      <c r="C279" s="440"/>
    </row>
    <row r="280" ht="12.75" customHeight="1">
      <c r="C280" s="440"/>
    </row>
    <row r="281" ht="12.75" customHeight="1">
      <c r="C281" s="440"/>
    </row>
  </sheetData>
  <mergeCells count="6">
    <mergeCell ref="A6:D6"/>
    <mergeCell ref="A2:D2"/>
    <mergeCell ref="A1:D1"/>
    <mergeCell ref="A3:D3"/>
    <mergeCell ref="A4:D4"/>
    <mergeCell ref="A5:D5"/>
  </mergeCells>
  <printOptions horizontalCentered="1"/>
  <pageMargins left="0.9448818897637796" right="0.5118110236220472" top="0.984251968503937" bottom="0.984251968503937" header="0.7480314960629921" footer="0.7480314960629921"/>
  <pageSetup firstPageNumber="34" useFirstPageNumber="1" horizontalDpi="600" verticalDpi="600" orientation="portrait" paperSize="9" scale="96" r:id="rId2"/>
  <headerFooter alignWithMargins="0">
    <oddFooter>&amp;C&amp;"Times New Roman,Regular"&amp;P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2"/>
  <sheetViews>
    <sheetView zoomScaleSheetLayoutView="70" workbookViewId="0" topLeftCell="A1">
      <selection activeCell="H38" sqref="H38"/>
    </sheetView>
  </sheetViews>
  <sheetFormatPr defaultColWidth="9.140625" defaultRowHeight="17.25" customHeight="1"/>
  <cols>
    <col min="1" max="1" width="4.57421875" style="163" customWidth="1"/>
    <col min="2" max="2" width="48.28125" style="114" customWidth="1"/>
    <col min="3" max="4" width="11.00390625" style="136" customWidth="1"/>
    <col min="5" max="5" width="9.140625" style="164" customWidth="1"/>
    <col min="6" max="6" width="11.00390625" style="120" customWidth="1"/>
  </cols>
  <sheetData>
    <row r="1" spans="1:6" ht="60" customHeight="1">
      <c r="A1" s="899"/>
      <c r="B1" s="899"/>
      <c r="C1" s="899"/>
      <c r="D1" s="899"/>
      <c r="E1" s="899"/>
      <c r="F1" s="899"/>
    </row>
    <row r="2" spans="1:6" ht="12.75" customHeight="1">
      <c r="A2" s="890" t="s">
        <v>359</v>
      </c>
      <c r="B2" s="890"/>
      <c r="C2" s="890"/>
      <c r="D2" s="890"/>
      <c r="E2" s="890"/>
      <c r="F2" s="890"/>
    </row>
    <row r="3" spans="1:6" ht="17.25" customHeight="1">
      <c r="A3" s="892" t="s">
        <v>360</v>
      </c>
      <c r="B3" s="892"/>
      <c r="C3" s="892"/>
      <c r="D3" s="892"/>
      <c r="E3" s="892"/>
      <c r="F3" s="892"/>
    </row>
    <row r="4" spans="1:6" ht="17.25" customHeight="1">
      <c r="A4" s="898" t="s">
        <v>470</v>
      </c>
      <c r="B4" s="898"/>
      <c r="C4" s="898"/>
      <c r="D4" s="898"/>
      <c r="E4" s="898"/>
      <c r="F4" s="898"/>
    </row>
    <row r="5" spans="1:6" ht="17.25" customHeight="1">
      <c r="A5" s="894" t="s">
        <v>362</v>
      </c>
      <c r="B5" s="894"/>
      <c r="C5" s="894"/>
      <c r="D5" s="894"/>
      <c r="E5" s="894"/>
      <c r="F5" s="894"/>
    </row>
    <row r="6" spans="1:6" ht="12.75">
      <c r="A6" s="895" t="s">
        <v>363</v>
      </c>
      <c r="B6" s="895"/>
      <c r="C6" s="895"/>
      <c r="D6" s="895"/>
      <c r="E6" s="895"/>
      <c r="F6" s="895"/>
    </row>
    <row r="7" spans="1:6" ht="12.75">
      <c r="A7" s="104" t="s">
        <v>364</v>
      </c>
      <c r="B7" s="10"/>
      <c r="C7" s="105"/>
      <c r="D7" s="106"/>
      <c r="E7" s="8"/>
      <c r="F7" s="7" t="s">
        <v>471</v>
      </c>
    </row>
    <row r="8" spans="1:6" ht="12.75">
      <c r="A8" s="104"/>
      <c r="B8" s="10"/>
      <c r="C8" s="105"/>
      <c r="D8" s="106"/>
      <c r="E8" s="8"/>
      <c r="F8" s="107" t="s">
        <v>472</v>
      </c>
    </row>
    <row r="9" spans="1:6" ht="12.75">
      <c r="A9" s="104"/>
      <c r="B9" s="13"/>
      <c r="C9" s="108"/>
      <c r="D9" s="108"/>
      <c r="E9" s="11"/>
      <c r="F9" s="12" t="s">
        <v>393</v>
      </c>
    </row>
    <row r="10" spans="1:6" ht="51">
      <c r="A10" s="68"/>
      <c r="B10" s="55" t="s">
        <v>394</v>
      </c>
      <c r="C10" s="109" t="s">
        <v>473</v>
      </c>
      <c r="D10" s="109" t="s">
        <v>396</v>
      </c>
      <c r="E10" s="55" t="s">
        <v>397</v>
      </c>
      <c r="F10" s="55" t="s">
        <v>398</v>
      </c>
    </row>
    <row r="11" spans="1:6" ht="12.75">
      <c r="A11" s="57">
        <v>1</v>
      </c>
      <c r="B11" s="55">
        <v>2</v>
      </c>
      <c r="C11" s="110">
        <v>3</v>
      </c>
      <c r="D11" s="110">
        <v>4</v>
      </c>
      <c r="E11" s="57">
        <v>5</v>
      </c>
      <c r="F11" s="57">
        <v>6</v>
      </c>
    </row>
    <row r="12" spans="1:6" ht="17.25" customHeight="1">
      <c r="A12" s="73" t="s">
        <v>474</v>
      </c>
      <c r="B12" s="89" t="s">
        <v>475</v>
      </c>
      <c r="C12" s="111">
        <v>441385482</v>
      </c>
      <c r="D12" s="111">
        <v>116676330</v>
      </c>
      <c r="E12" s="112">
        <v>26.434111396532067</v>
      </c>
      <c r="F12" s="113">
        <v>116676330</v>
      </c>
    </row>
    <row r="13" spans="1:6" ht="17.25" customHeight="1">
      <c r="A13" s="73"/>
      <c r="B13" s="115" t="s">
        <v>476</v>
      </c>
      <c r="C13" s="111">
        <v>476916753</v>
      </c>
      <c r="D13" s="111">
        <v>127897099</v>
      </c>
      <c r="E13" s="112">
        <v>26.817489256872467</v>
      </c>
      <c r="F13" s="113">
        <v>127897099</v>
      </c>
    </row>
    <row r="14" spans="1:6" ht="12.75">
      <c r="A14" s="64"/>
      <c r="B14" s="116" t="s">
        <v>477</v>
      </c>
      <c r="C14" s="117">
        <v>203355480</v>
      </c>
      <c r="D14" s="117">
        <v>62083262</v>
      </c>
      <c r="E14" s="118">
        <v>30.5294265981915</v>
      </c>
      <c r="F14" s="119">
        <v>62083262</v>
      </c>
    </row>
    <row r="15" spans="1:6" ht="12.75">
      <c r="A15" s="68"/>
      <c r="B15" s="116" t="s">
        <v>478</v>
      </c>
      <c r="C15" s="117">
        <v>5738390</v>
      </c>
      <c r="D15" s="117">
        <v>2197256</v>
      </c>
      <c r="E15" s="118">
        <v>38.29046126178249</v>
      </c>
      <c r="F15" s="119">
        <v>2197256</v>
      </c>
    </row>
    <row r="16" spans="1:6" ht="12.75">
      <c r="A16" s="68"/>
      <c r="B16" s="116" t="s">
        <v>479</v>
      </c>
      <c r="C16" s="117">
        <v>34429077</v>
      </c>
      <c r="D16" s="117">
        <v>8746215</v>
      </c>
      <c r="E16" s="118">
        <v>25.403570940922986</v>
      </c>
      <c r="F16" s="119">
        <v>8746215</v>
      </c>
    </row>
    <row r="17" spans="1:6" ht="12.75">
      <c r="A17" s="68"/>
      <c r="B17" s="116" t="s">
        <v>480</v>
      </c>
      <c r="C17" s="117">
        <v>320248</v>
      </c>
      <c r="D17" s="117">
        <v>111385</v>
      </c>
      <c r="E17" s="118">
        <v>34.78085733556494</v>
      </c>
      <c r="F17" s="119">
        <v>111385</v>
      </c>
    </row>
    <row r="18" spans="1:6" ht="12.75">
      <c r="A18" s="68"/>
      <c r="B18" s="116" t="s">
        <v>481</v>
      </c>
      <c r="C18" s="117">
        <v>233073558</v>
      </c>
      <c r="D18" s="117">
        <v>54758981</v>
      </c>
      <c r="E18" s="118">
        <v>23.494291445964883</v>
      </c>
      <c r="F18" s="119">
        <v>54758981</v>
      </c>
    </row>
    <row r="19" spans="1:6" ht="12.75">
      <c r="A19" s="64"/>
      <c r="B19" s="121" t="s">
        <v>482</v>
      </c>
      <c r="C19" s="122">
        <v>8182475</v>
      </c>
      <c r="D19" s="122">
        <v>6428102</v>
      </c>
      <c r="E19" s="123">
        <v>78.55938453829678</v>
      </c>
      <c r="F19" s="124">
        <v>6428102</v>
      </c>
    </row>
    <row r="20" spans="1:6" ht="12" customHeight="1">
      <c r="A20" s="68"/>
      <c r="B20" s="121" t="s">
        <v>483</v>
      </c>
      <c r="C20" s="122">
        <v>54652297</v>
      </c>
      <c r="D20" s="122">
        <v>11247360</v>
      </c>
      <c r="E20" s="123">
        <v>20.579848638383854</v>
      </c>
      <c r="F20" s="124">
        <v>11247360</v>
      </c>
    </row>
    <row r="21" spans="1:6" ht="12.75">
      <c r="A21" s="64" t="s">
        <v>484</v>
      </c>
      <c r="B21" s="89" t="s">
        <v>485</v>
      </c>
      <c r="C21" s="111">
        <v>414081981</v>
      </c>
      <c r="D21" s="111">
        <v>110221637</v>
      </c>
      <c r="E21" s="112">
        <v>26.618312811829405</v>
      </c>
      <c r="F21" s="125">
        <v>110221637</v>
      </c>
    </row>
    <row r="22" spans="1:6" ht="14.25" customHeight="1">
      <c r="A22" s="68"/>
      <c r="B22" s="73" t="s">
        <v>486</v>
      </c>
      <c r="C22" s="111">
        <v>33483494</v>
      </c>
      <c r="D22" s="111">
        <v>7179036</v>
      </c>
      <c r="E22" s="112">
        <v>21.440522306304118</v>
      </c>
      <c r="F22" s="125">
        <v>7179036</v>
      </c>
    </row>
    <row r="23" spans="1:6" ht="12.75">
      <c r="A23" s="68"/>
      <c r="B23" s="126" t="s">
        <v>487</v>
      </c>
      <c r="C23" s="117">
        <v>32513241</v>
      </c>
      <c r="D23" s="117">
        <v>6255701</v>
      </c>
      <c r="E23" s="118">
        <v>19.240471904969425</v>
      </c>
      <c r="F23" s="119">
        <v>6255701</v>
      </c>
    </row>
    <row r="24" spans="1:6" ht="12.75">
      <c r="A24" s="68"/>
      <c r="B24" s="116" t="s">
        <v>479</v>
      </c>
      <c r="C24" s="117">
        <v>968123</v>
      </c>
      <c r="D24" s="117">
        <v>916740</v>
      </c>
      <c r="E24" s="118">
        <v>94.69251324470135</v>
      </c>
      <c r="F24" s="119">
        <v>916740</v>
      </c>
    </row>
    <row r="25" spans="1:6" ht="12.75">
      <c r="A25" s="68"/>
      <c r="B25" s="116" t="s">
        <v>480</v>
      </c>
      <c r="C25" s="117">
        <v>2130</v>
      </c>
      <c r="D25" s="117">
        <v>6595</v>
      </c>
      <c r="E25" s="118">
        <v>309.6244131455399</v>
      </c>
      <c r="F25" s="119">
        <v>6595</v>
      </c>
    </row>
    <row r="26" spans="1:6" ht="12.75">
      <c r="A26" s="68"/>
      <c r="B26" s="121" t="s">
        <v>488</v>
      </c>
      <c r="C26" s="122">
        <v>282814</v>
      </c>
      <c r="D26" s="122">
        <v>570372</v>
      </c>
      <c r="E26" s="123">
        <v>201.67742756723501</v>
      </c>
      <c r="F26" s="124">
        <v>570372</v>
      </c>
    </row>
    <row r="27" spans="1:6" ht="12" customHeight="1">
      <c r="A27" s="68"/>
      <c r="B27" s="121" t="s">
        <v>483</v>
      </c>
      <c r="C27" s="122">
        <v>5897179</v>
      </c>
      <c r="D27" s="122">
        <v>153971</v>
      </c>
      <c r="E27" s="123">
        <v>2.6109263429175202</v>
      </c>
      <c r="F27" s="124">
        <v>153971</v>
      </c>
    </row>
    <row r="28" spans="1:6" ht="17.25" customHeight="1">
      <c r="A28" s="64" t="s">
        <v>489</v>
      </c>
      <c r="B28" s="89" t="s">
        <v>490</v>
      </c>
      <c r="C28" s="111">
        <v>27303501</v>
      </c>
      <c r="D28" s="111">
        <v>6454693</v>
      </c>
      <c r="E28" s="112">
        <v>23.64053239912347</v>
      </c>
      <c r="F28" s="125">
        <v>6454693</v>
      </c>
    </row>
    <row r="29" spans="1:6" ht="15" customHeight="1">
      <c r="A29" s="64" t="s">
        <v>431</v>
      </c>
      <c r="B29" s="73" t="s">
        <v>491</v>
      </c>
      <c r="C29" s="111">
        <v>502631604</v>
      </c>
      <c r="D29" s="111">
        <v>94000752</v>
      </c>
      <c r="E29" s="112">
        <v>18.701719361045193</v>
      </c>
      <c r="F29" s="125">
        <v>94000752</v>
      </c>
    </row>
    <row r="30" spans="1:6" ht="11.25" customHeight="1">
      <c r="A30" s="64" t="s">
        <v>433</v>
      </c>
      <c r="B30" s="89" t="s">
        <v>492</v>
      </c>
      <c r="C30" s="111">
        <v>417246026</v>
      </c>
      <c r="D30" s="111">
        <v>84639457</v>
      </c>
      <c r="E30" s="112">
        <v>20.285263783435052</v>
      </c>
      <c r="F30" s="125">
        <v>84639457</v>
      </c>
    </row>
    <row r="31" spans="1:6" ht="12.75">
      <c r="A31" s="64" t="s">
        <v>435</v>
      </c>
      <c r="B31" s="89" t="s">
        <v>493</v>
      </c>
      <c r="C31" s="111">
        <v>85383251</v>
      </c>
      <c r="D31" s="111">
        <v>9359917</v>
      </c>
      <c r="E31" s="112">
        <v>10.962240123651418</v>
      </c>
      <c r="F31" s="125">
        <v>9359917</v>
      </c>
    </row>
    <row r="32" spans="1:6" ht="12.75">
      <c r="A32" s="64" t="s">
        <v>494</v>
      </c>
      <c r="B32" s="89" t="s">
        <v>495</v>
      </c>
      <c r="C32" s="111">
        <v>2327</v>
      </c>
      <c r="D32" s="111">
        <v>1378</v>
      </c>
      <c r="E32" s="112">
        <v>59.217877094972074</v>
      </c>
      <c r="F32" s="125">
        <v>1378</v>
      </c>
    </row>
    <row r="33" spans="1:6" ht="12.75">
      <c r="A33" s="72"/>
      <c r="B33" s="89" t="s">
        <v>496</v>
      </c>
      <c r="C33" s="111">
        <v>-61246122</v>
      </c>
      <c r="D33" s="111">
        <v>22675578</v>
      </c>
      <c r="E33" s="127">
        <v>-37.02369596559926</v>
      </c>
      <c r="F33" s="125">
        <v>22675578</v>
      </c>
    </row>
    <row r="34" spans="1:6" ht="12.75">
      <c r="A34" s="72"/>
      <c r="B34" s="89" t="s">
        <v>497</v>
      </c>
      <c r="C34" s="111">
        <v>61246122</v>
      </c>
      <c r="D34" s="111">
        <v>-22675578</v>
      </c>
      <c r="E34" s="127">
        <v>-37.02369596559926</v>
      </c>
      <c r="F34" s="125">
        <v>-22675578</v>
      </c>
    </row>
    <row r="35" spans="1:6" ht="12.75">
      <c r="A35" s="64"/>
      <c r="B35" s="128" t="s">
        <v>383</v>
      </c>
      <c r="C35" s="117">
        <v>-888166</v>
      </c>
      <c r="D35" s="117">
        <v>-1345215</v>
      </c>
      <c r="E35" s="118">
        <v>151.45986223296094</v>
      </c>
      <c r="F35" s="119">
        <v>-1345215</v>
      </c>
    </row>
    <row r="36" spans="1:6" ht="12.75">
      <c r="A36" s="64"/>
      <c r="B36" s="128" t="s">
        <v>384</v>
      </c>
      <c r="C36" s="117">
        <v>-124696</v>
      </c>
      <c r="D36" s="117">
        <v>6257</v>
      </c>
      <c r="E36" s="118">
        <v>-5.017803297619811</v>
      </c>
      <c r="F36" s="119">
        <v>6257</v>
      </c>
    </row>
    <row r="37" spans="1:6" ht="12.75">
      <c r="A37" s="73"/>
      <c r="B37" s="128" t="s">
        <v>498</v>
      </c>
      <c r="C37" s="129">
        <v>61803818</v>
      </c>
      <c r="D37" s="129">
        <v>-21283769</v>
      </c>
      <c r="E37" s="118">
        <v>-34.43762810899482</v>
      </c>
      <c r="F37" s="119">
        <v>-21283769</v>
      </c>
    </row>
    <row r="38" spans="1:6" ht="25.5">
      <c r="A38" s="73"/>
      <c r="B38" s="130" t="s">
        <v>499</v>
      </c>
      <c r="C38" s="129">
        <v>4868</v>
      </c>
      <c r="D38" s="129">
        <v>0</v>
      </c>
      <c r="E38" s="118">
        <v>0</v>
      </c>
      <c r="F38" s="119">
        <v>0</v>
      </c>
    </row>
    <row r="39" spans="1:6" ht="25.5">
      <c r="A39" s="131"/>
      <c r="B39" s="130" t="s">
        <v>500</v>
      </c>
      <c r="C39" s="129">
        <v>-762392</v>
      </c>
      <c r="D39" s="129">
        <v>-8851</v>
      </c>
      <c r="E39" s="118">
        <v>1.1609513216298177</v>
      </c>
      <c r="F39" s="119">
        <v>-8851</v>
      </c>
    </row>
    <row r="40" spans="1:6" ht="12.75">
      <c r="A40" s="131"/>
      <c r="B40" s="130" t="s">
        <v>501</v>
      </c>
      <c r="C40" s="129">
        <v>1212690</v>
      </c>
      <c r="D40" s="129">
        <v>-44000</v>
      </c>
      <c r="E40" s="118">
        <v>-3.6282974214349917</v>
      </c>
      <c r="F40" s="119">
        <v>-44000</v>
      </c>
    </row>
    <row r="41" spans="1:6" ht="17.25" customHeight="1">
      <c r="A41" s="64"/>
      <c r="B41" s="89" t="s">
        <v>502</v>
      </c>
      <c r="C41" s="111">
        <v>530975356</v>
      </c>
      <c r="D41" s="111">
        <v>106201699</v>
      </c>
      <c r="E41" s="112">
        <v>20.001248231189095</v>
      </c>
      <c r="F41" s="125">
        <v>106201699</v>
      </c>
    </row>
    <row r="42" spans="1:6" ht="12.75">
      <c r="A42" s="75"/>
      <c r="B42" s="121" t="s">
        <v>483</v>
      </c>
      <c r="C42" s="122">
        <v>62834772</v>
      </c>
      <c r="D42" s="122">
        <v>17675462</v>
      </c>
      <c r="E42" s="123">
        <v>28.130064671834887</v>
      </c>
      <c r="F42" s="124">
        <v>17675462</v>
      </c>
    </row>
    <row r="43" spans="1:6" ht="17.25" customHeight="1">
      <c r="A43" s="73" t="s">
        <v>450</v>
      </c>
      <c r="B43" s="89" t="s">
        <v>503</v>
      </c>
      <c r="C43" s="111">
        <v>468140584</v>
      </c>
      <c r="D43" s="111">
        <v>88526237</v>
      </c>
      <c r="E43" s="112">
        <v>18.910182117429922</v>
      </c>
      <c r="F43" s="125">
        <v>88526237</v>
      </c>
    </row>
    <row r="44" spans="1:6" ht="12.75">
      <c r="A44" s="75"/>
      <c r="B44" s="132" t="s">
        <v>504</v>
      </c>
      <c r="C44" s="117">
        <v>451171019</v>
      </c>
      <c r="D44" s="117">
        <v>98085546</v>
      </c>
      <c r="E44" s="118">
        <v>21.740214213537506</v>
      </c>
      <c r="F44" s="119">
        <v>98085546</v>
      </c>
    </row>
    <row r="45" spans="1:6" ht="12.75">
      <c r="A45" s="75"/>
      <c r="B45" s="121" t="s">
        <v>505</v>
      </c>
      <c r="C45" s="122">
        <v>62829299</v>
      </c>
      <c r="D45" s="122">
        <v>17669989</v>
      </c>
      <c r="E45" s="133">
        <v>28.123804150671806</v>
      </c>
      <c r="F45" s="124">
        <v>17669989</v>
      </c>
    </row>
    <row r="46" spans="1:6" ht="12.75">
      <c r="A46" s="73" t="s">
        <v>454</v>
      </c>
      <c r="B46" s="73" t="s">
        <v>506</v>
      </c>
      <c r="C46" s="111">
        <v>388341720</v>
      </c>
      <c r="D46" s="111">
        <v>80415557</v>
      </c>
      <c r="E46" s="112">
        <v>20.707421546157853</v>
      </c>
      <c r="F46" s="125">
        <v>80415557</v>
      </c>
    </row>
    <row r="47" spans="1:6" ht="19.5" customHeight="1">
      <c r="A47" s="73"/>
      <c r="B47" s="132" t="s">
        <v>507</v>
      </c>
      <c r="C47" s="117">
        <v>79802010</v>
      </c>
      <c r="D47" s="117">
        <v>8114775</v>
      </c>
      <c r="E47" s="118">
        <v>10.168634850174826</v>
      </c>
      <c r="F47" s="119">
        <v>8114775</v>
      </c>
    </row>
    <row r="48" spans="1:6" ht="17.25" customHeight="1">
      <c r="A48" s="73"/>
      <c r="B48" s="121" t="s">
        <v>508</v>
      </c>
      <c r="C48" s="122">
        <v>5473</v>
      </c>
      <c r="D48" s="122">
        <v>5473</v>
      </c>
      <c r="E48" s="123">
        <v>100</v>
      </c>
      <c r="F48" s="124">
        <v>5473</v>
      </c>
    </row>
    <row r="49" spans="1:6" ht="18" customHeight="1">
      <c r="A49" s="73" t="s">
        <v>457</v>
      </c>
      <c r="B49" s="89" t="s">
        <v>509</v>
      </c>
      <c r="C49" s="111">
        <v>79796537</v>
      </c>
      <c r="D49" s="111">
        <v>8109302</v>
      </c>
      <c r="E49" s="112">
        <v>10.162473592055756</v>
      </c>
      <c r="F49" s="125">
        <v>8109302</v>
      </c>
    </row>
    <row r="50" spans="1:6" ht="18" customHeight="1">
      <c r="A50" s="73" t="s">
        <v>510</v>
      </c>
      <c r="B50" s="134" t="s">
        <v>511</v>
      </c>
      <c r="C50" s="111">
        <v>2327</v>
      </c>
      <c r="D50" s="111">
        <v>1378</v>
      </c>
      <c r="E50" s="112">
        <v>0</v>
      </c>
      <c r="F50" s="125">
        <v>1378</v>
      </c>
    </row>
    <row r="51" spans="1:6" ht="17.25" customHeight="1">
      <c r="A51" s="73"/>
      <c r="B51" s="89" t="s">
        <v>512</v>
      </c>
      <c r="C51" s="111">
        <v>-54058603</v>
      </c>
      <c r="D51" s="111">
        <v>21695400</v>
      </c>
      <c r="E51" s="112">
        <v>-40.13311257784446</v>
      </c>
      <c r="F51" s="125">
        <v>21695400</v>
      </c>
    </row>
    <row r="52" spans="1:6" ht="19.5" customHeight="1">
      <c r="A52" s="75"/>
      <c r="B52" s="89" t="s">
        <v>513</v>
      </c>
      <c r="C52" s="111">
        <v>40388199</v>
      </c>
      <c r="D52" s="111">
        <v>5628486</v>
      </c>
      <c r="E52" s="112">
        <v>13.93596679069547</v>
      </c>
      <c r="F52" s="125">
        <v>5628486</v>
      </c>
    </row>
    <row r="53" spans="1:6" ht="15" customHeight="1">
      <c r="A53" s="75"/>
      <c r="B53" s="121" t="s">
        <v>483</v>
      </c>
      <c r="C53" s="122">
        <v>5897179</v>
      </c>
      <c r="D53" s="122">
        <v>153971</v>
      </c>
      <c r="E53" s="123">
        <v>2.6109263429175202</v>
      </c>
      <c r="F53" s="124">
        <v>153971</v>
      </c>
    </row>
    <row r="54" spans="1:6" ht="15.75" customHeight="1">
      <c r="A54" s="73" t="s">
        <v>461</v>
      </c>
      <c r="B54" s="89" t="s">
        <v>514</v>
      </c>
      <c r="C54" s="117">
        <v>34491020</v>
      </c>
      <c r="D54" s="117">
        <v>5474515</v>
      </c>
      <c r="E54" s="118">
        <v>15.872290816566167</v>
      </c>
      <c r="F54" s="119">
        <v>5474515</v>
      </c>
    </row>
    <row r="55" spans="1:6" ht="19.5" customHeight="1">
      <c r="A55" s="75"/>
      <c r="B55" s="132" t="s">
        <v>515</v>
      </c>
      <c r="C55" s="117">
        <v>34753089</v>
      </c>
      <c r="D55" s="117">
        <v>4377871</v>
      </c>
      <c r="E55" s="118">
        <v>12.597070148210424</v>
      </c>
      <c r="F55" s="119">
        <v>4377871</v>
      </c>
    </row>
    <row r="56" spans="1:6" ht="12.75">
      <c r="A56" s="75"/>
      <c r="B56" s="121" t="s">
        <v>516</v>
      </c>
      <c r="C56" s="122">
        <v>5848783</v>
      </c>
      <c r="D56" s="122">
        <v>153971</v>
      </c>
      <c r="E56" s="123">
        <v>2.632530562340918</v>
      </c>
      <c r="F56" s="124">
        <v>153971</v>
      </c>
    </row>
    <row r="57" spans="1:6" ht="14.25" customHeight="1">
      <c r="A57" s="73" t="s">
        <v>464</v>
      </c>
      <c r="B57" s="89" t="s">
        <v>517</v>
      </c>
      <c r="C57" s="111">
        <v>28904306</v>
      </c>
      <c r="D57" s="111">
        <v>4223900</v>
      </c>
      <c r="E57" s="112">
        <v>14.613393589176644</v>
      </c>
      <c r="F57" s="125">
        <v>4223900</v>
      </c>
    </row>
    <row r="58" spans="1:6" ht="18" customHeight="1">
      <c r="A58" s="75"/>
      <c r="B58" s="132" t="s">
        <v>518</v>
      </c>
      <c r="C58" s="117">
        <v>5635110</v>
      </c>
      <c r="D58" s="117">
        <v>1250615</v>
      </c>
      <c r="E58" s="135">
        <v>22.193266857257445</v>
      </c>
      <c r="F58" s="119">
        <v>1250615</v>
      </c>
    </row>
    <row r="59" spans="1:6" ht="12.75">
      <c r="A59" s="75"/>
      <c r="B59" s="121" t="s">
        <v>519</v>
      </c>
      <c r="C59" s="122">
        <v>48396</v>
      </c>
      <c r="D59" s="122">
        <v>0</v>
      </c>
      <c r="E59" s="123">
        <v>0</v>
      </c>
      <c r="F59" s="124">
        <v>0</v>
      </c>
    </row>
    <row r="60" spans="1:6" ht="15.75" customHeight="1">
      <c r="A60" s="73" t="s">
        <v>467</v>
      </c>
      <c r="B60" s="89" t="s">
        <v>520</v>
      </c>
      <c r="C60" s="111">
        <v>5586714</v>
      </c>
      <c r="D60" s="111">
        <v>1250615</v>
      </c>
      <c r="E60" s="112">
        <v>22.385520361343</v>
      </c>
      <c r="F60" s="125">
        <v>1250615</v>
      </c>
    </row>
    <row r="61" spans="1:6" ht="15.75" customHeight="1" hidden="1">
      <c r="A61" s="73" t="s">
        <v>521</v>
      </c>
      <c r="B61" s="134" t="s">
        <v>511</v>
      </c>
      <c r="C61" s="111">
        <v>0</v>
      </c>
      <c r="D61" s="111">
        <v>0</v>
      </c>
      <c r="E61" s="112">
        <v>0</v>
      </c>
      <c r="F61" s="125">
        <v>0</v>
      </c>
    </row>
    <row r="62" spans="1:6" ht="12.75">
      <c r="A62" s="75"/>
      <c r="B62" s="89" t="s">
        <v>522</v>
      </c>
      <c r="C62" s="111">
        <v>-6904705</v>
      </c>
      <c r="D62" s="111">
        <v>1550550</v>
      </c>
      <c r="E62" s="112">
        <v>-22.456426451238684</v>
      </c>
      <c r="F62" s="125">
        <v>1550550</v>
      </c>
    </row>
    <row r="63" spans="1:6" ht="17.25" customHeight="1">
      <c r="A63" s="137"/>
      <c r="B63" s="138" t="s">
        <v>523</v>
      </c>
      <c r="C63" s="139"/>
      <c r="D63" s="139"/>
      <c r="E63" s="140"/>
      <c r="F63" s="141"/>
    </row>
    <row r="64" spans="1:6" ht="17.25" customHeight="1">
      <c r="A64" s="142"/>
      <c r="B64" s="143" t="s">
        <v>524</v>
      </c>
      <c r="C64" s="144"/>
      <c r="D64" s="145">
        <v>3664181</v>
      </c>
      <c r="E64" s="146"/>
      <c r="F64" s="147"/>
    </row>
    <row r="65" spans="1:6" ht="17.25" customHeight="1">
      <c r="A65" s="142"/>
      <c r="B65" s="143" t="s">
        <v>525</v>
      </c>
      <c r="C65" s="144"/>
      <c r="D65" s="145">
        <v>336724</v>
      </c>
      <c r="E65" s="146"/>
      <c r="F65" s="147"/>
    </row>
    <row r="66" spans="1:6" ht="17.25" customHeight="1">
      <c r="A66" s="142"/>
      <c r="B66" s="143"/>
      <c r="C66" s="144"/>
      <c r="D66" s="148"/>
      <c r="E66" s="146"/>
      <c r="F66" s="147"/>
    </row>
    <row r="67" spans="1:6" ht="17.25" customHeight="1">
      <c r="A67" s="104"/>
      <c r="B67" s="11"/>
      <c r="C67" s="108"/>
      <c r="D67" s="108"/>
      <c r="E67" s="11"/>
      <c r="F67" s="11"/>
    </row>
    <row r="68" spans="1:6" ht="17.25" customHeight="1">
      <c r="A68" s="149" t="s">
        <v>526</v>
      </c>
      <c r="B68" s="150"/>
      <c r="C68" s="151"/>
      <c r="D68" s="152"/>
      <c r="E68" s="152"/>
      <c r="F68" s="153"/>
    </row>
    <row r="69" spans="1:6" ht="17.25" customHeight="1">
      <c r="A69" s="154" t="s">
        <v>388</v>
      </c>
      <c r="B69" s="92"/>
      <c r="C69" s="155"/>
      <c r="D69" s="155"/>
      <c r="E69" s="156"/>
      <c r="F69" s="157" t="s">
        <v>389</v>
      </c>
    </row>
    <row r="70" spans="1:6" ht="15.75" customHeight="1">
      <c r="A70" s="11"/>
      <c r="B70" s="11"/>
      <c r="C70" s="158"/>
      <c r="D70" s="158"/>
      <c r="E70" s="159"/>
      <c r="F70" s="24"/>
    </row>
    <row r="71" spans="1:6" ht="16.5" customHeight="1">
      <c r="A71" s="104"/>
      <c r="B71" s="13"/>
      <c r="C71" s="158"/>
      <c r="D71" s="158"/>
      <c r="E71" s="159"/>
      <c r="F71" s="24"/>
    </row>
    <row r="72" spans="1:6" ht="17.25" customHeight="1" hidden="1">
      <c r="A72" s="104"/>
      <c r="B72" s="13"/>
      <c r="C72" s="158"/>
      <c r="D72" s="158"/>
      <c r="E72" s="159"/>
      <c r="F72" s="24"/>
    </row>
    <row r="73" spans="1:6" ht="17.25" customHeight="1" hidden="1">
      <c r="A73" s="104"/>
      <c r="B73" s="13"/>
      <c r="C73" s="158"/>
      <c r="D73" s="158"/>
      <c r="E73" s="159"/>
      <c r="F73" s="24"/>
    </row>
    <row r="74" spans="1:6" ht="17.25" customHeight="1" hidden="1">
      <c r="A74" s="104"/>
      <c r="B74" s="160"/>
      <c r="C74" s="158"/>
      <c r="D74" s="158"/>
      <c r="E74" s="159"/>
      <c r="F74" s="24"/>
    </row>
    <row r="75" spans="1:6" ht="17.25" customHeight="1" hidden="1">
      <c r="A75" s="104"/>
      <c r="B75" s="160"/>
      <c r="C75" s="161"/>
      <c r="D75" s="162"/>
      <c r="E75" s="159"/>
      <c r="F75" s="24"/>
    </row>
    <row r="76" spans="1:6" ht="17.25" customHeight="1" hidden="1">
      <c r="A76" s="104"/>
      <c r="B76" s="13"/>
      <c r="C76" s="158"/>
      <c r="D76" s="158"/>
      <c r="E76" s="159"/>
      <c r="F76" s="24"/>
    </row>
    <row r="77" spans="1:6" ht="17.25" customHeight="1" hidden="1">
      <c r="A77" s="104"/>
      <c r="B77" s="13"/>
      <c r="C77" s="158"/>
      <c r="D77" s="158"/>
      <c r="E77" s="159"/>
      <c r="F77" s="24"/>
    </row>
    <row r="78" spans="1:6" ht="17.25" customHeight="1" hidden="1">
      <c r="A78" s="104"/>
      <c r="B78" s="13"/>
      <c r="C78" s="158"/>
      <c r="D78" s="158"/>
      <c r="E78" s="159"/>
      <c r="F78" s="24"/>
    </row>
    <row r="79" spans="1:6" ht="17.25" customHeight="1" hidden="1">
      <c r="A79" s="11"/>
      <c r="B79" s="13"/>
      <c r="C79" s="158"/>
      <c r="D79" s="158"/>
      <c r="E79" s="159"/>
      <c r="F79" s="24"/>
    </row>
    <row r="80" spans="1:6" ht="17.25" customHeight="1" hidden="1">
      <c r="A80" s="104"/>
      <c r="B80" s="13"/>
      <c r="C80" s="158"/>
      <c r="D80" s="158"/>
      <c r="E80" s="159"/>
      <c r="F80" s="24"/>
    </row>
    <row r="81" spans="1:6" ht="17.25" customHeight="1" hidden="1">
      <c r="A81" s="104"/>
      <c r="B81" s="13"/>
      <c r="C81" s="158"/>
      <c r="D81" s="158"/>
      <c r="E81" s="159"/>
      <c r="F81" s="24"/>
    </row>
    <row r="82" spans="1:6" ht="17.25" customHeight="1" hidden="1">
      <c r="A82" s="104"/>
      <c r="B82" s="11"/>
      <c r="C82" s="158"/>
      <c r="D82" s="158"/>
      <c r="E82" s="159"/>
      <c r="F82" s="24"/>
    </row>
    <row r="83" spans="1:6" ht="17.25" customHeight="1" hidden="1">
      <c r="A83" s="104"/>
      <c r="B83" s="11"/>
      <c r="C83" s="158"/>
      <c r="D83" s="158"/>
      <c r="E83" s="159"/>
      <c r="F83" s="24"/>
    </row>
    <row r="84" spans="1:6" ht="17.25" customHeight="1" hidden="1">
      <c r="A84" s="104"/>
      <c r="B84" s="13"/>
      <c r="C84" s="158"/>
      <c r="D84" s="158"/>
      <c r="E84" s="159"/>
      <c r="F84" s="24"/>
    </row>
    <row r="85" spans="1:6" ht="17.25" customHeight="1" hidden="1">
      <c r="A85" s="104"/>
      <c r="B85" s="13"/>
      <c r="C85" s="158"/>
      <c r="D85" s="158"/>
      <c r="E85" s="159"/>
      <c r="F85" s="24"/>
    </row>
    <row r="86" spans="1:6" ht="17.25" customHeight="1" hidden="1">
      <c r="A86" s="104"/>
      <c r="B86" s="160"/>
      <c r="C86" s="158"/>
      <c r="D86" s="158"/>
      <c r="E86" s="159"/>
      <c r="F86" s="24"/>
    </row>
    <row r="87" spans="1:6" ht="17.25" customHeight="1" hidden="1">
      <c r="A87" s="104"/>
      <c r="C87" s="158"/>
      <c r="D87" s="158"/>
      <c r="E87" s="159"/>
      <c r="F87" s="24"/>
    </row>
    <row r="88" ht="17.25" customHeight="1" hidden="1"/>
    <row r="89" ht="17.25" customHeight="1" hidden="1">
      <c r="B89" s="13"/>
    </row>
    <row r="90" spans="1:6" ht="17.25" customHeight="1" hidden="1">
      <c r="A90" s="104"/>
      <c r="B90" s="13"/>
      <c r="C90" s="158"/>
      <c r="D90" s="158"/>
      <c r="E90" s="159"/>
      <c r="F90" s="24"/>
    </row>
    <row r="91" spans="1:6" ht="17.25" customHeight="1" hidden="1">
      <c r="A91" s="104"/>
      <c r="B91" s="13"/>
      <c r="C91" s="158"/>
      <c r="D91" s="158"/>
      <c r="E91" s="159"/>
      <c r="F91" s="24"/>
    </row>
    <row r="92" spans="1:6" ht="17.25" customHeight="1" hidden="1">
      <c r="A92" s="104"/>
      <c r="B92" s="11"/>
      <c r="C92" s="158"/>
      <c r="D92" s="158"/>
      <c r="E92" s="159"/>
      <c r="F92" s="24"/>
    </row>
    <row r="93" spans="1:6" ht="17.25" customHeight="1" hidden="1">
      <c r="A93" s="104"/>
      <c r="B93" s="11"/>
      <c r="C93" s="158"/>
      <c r="D93" s="158"/>
      <c r="E93" s="159"/>
      <c r="F93" s="24"/>
    </row>
    <row r="94" spans="1:6" ht="17.25" customHeight="1" hidden="1">
      <c r="A94" s="104"/>
      <c r="B94" s="13"/>
      <c r="C94" s="158"/>
      <c r="D94" s="158"/>
      <c r="E94" s="159"/>
      <c r="F94" s="24"/>
    </row>
    <row r="95" spans="1:6" ht="17.25" customHeight="1" hidden="1">
      <c r="A95" s="104"/>
      <c r="B95" s="13"/>
      <c r="C95" s="158"/>
      <c r="D95" s="158"/>
      <c r="E95" s="159"/>
      <c r="F95" s="24"/>
    </row>
    <row r="96" spans="1:6" ht="17.25" customHeight="1" hidden="1">
      <c r="A96" s="11"/>
      <c r="B96" s="165"/>
      <c r="C96" s="158"/>
      <c r="D96" s="158"/>
      <c r="E96" s="159"/>
      <c r="F96" s="24"/>
    </row>
    <row r="97" ht="17.25" customHeight="1" hidden="1">
      <c r="B97" s="165"/>
    </row>
    <row r="98" spans="1:2" ht="17.25" customHeight="1">
      <c r="A98" s="97" t="s">
        <v>527</v>
      </c>
      <c r="B98" s="165"/>
    </row>
    <row r="99" ht="17.25" customHeight="1">
      <c r="B99" s="165"/>
    </row>
    <row r="100" ht="17.25" customHeight="1">
      <c r="B100" s="165"/>
    </row>
    <row r="101" ht="17.25" customHeight="1">
      <c r="B101" s="165"/>
    </row>
    <row r="102" ht="17.25" customHeight="1">
      <c r="B102" s="165"/>
    </row>
    <row r="104" ht="17.25" customHeight="1">
      <c r="A104" s="114"/>
    </row>
    <row r="108" ht="17.25" customHeight="1">
      <c r="B108" s="165"/>
    </row>
    <row r="109" ht="17.25" customHeight="1">
      <c r="B109" s="165"/>
    </row>
    <row r="110" ht="17.25" customHeight="1">
      <c r="B110" s="165"/>
    </row>
    <row r="111" ht="17.25" customHeight="1">
      <c r="B111" s="165"/>
    </row>
    <row r="114" ht="17.25" customHeight="1">
      <c r="B114" s="165"/>
    </row>
    <row r="115" ht="17.25" customHeight="1">
      <c r="B115" s="165"/>
    </row>
    <row r="118" ht="17.25" customHeight="1">
      <c r="B118" s="165"/>
    </row>
    <row r="119" ht="17.25" customHeight="1">
      <c r="B119" s="165"/>
    </row>
    <row r="120" ht="17.25" customHeight="1">
      <c r="B120" s="165"/>
    </row>
    <row r="121" ht="17.25" customHeight="1">
      <c r="B121" s="165"/>
    </row>
    <row r="122" ht="17.25" customHeight="1">
      <c r="B122" s="165"/>
    </row>
    <row r="123" ht="17.25" customHeight="1">
      <c r="B123" s="165"/>
    </row>
    <row r="124" ht="17.25" customHeight="1">
      <c r="B124" s="165"/>
    </row>
    <row r="125" ht="17.25" customHeight="1">
      <c r="B125" s="165"/>
    </row>
    <row r="126" ht="17.25" customHeight="1">
      <c r="B126" s="165"/>
    </row>
    <row r="127" ht="17.25" customHeight="1">
      <c r="B127" s="165"/>
    </row>
    <row r="128" ht="17.25" customHeight="1">
      <c r="B128" s="165"/>
    </row>
    <row r="129" ht="17.25" customHeight="1">
      <c r="B129" s="165"/>
    </row>
    <row r="130" ht="17.25" customHeight="1">
      <c r="B130" s="165"/>
    </row>
    <row r="131" ht="17.25" customHeight="1">
      <c r="B131" s="165"/>
    </row>
    <row r="132" ht="17.25" customHeight="1">
      <c r="B132" s="165"/>
    </row>
    <row r="133" ht="17.25" customHeight="1">
      <c r="B133" s="165"/>
    </row>
    <row r="134" ht="17.25" customHeight="1">
      <c r="B134" s="165"/>
    </row>
    <row r="135" ht="17.25" customHeight="1">
      <c r="B135" s="165"/>
    </row>
    <row r="136" ht="17.25" customHeight="1">
      <c r="B136" s="165"/>
    </row>
    <row r="137" ht="17.25" customHeight="1">
      <c r="B137" s="165"/>
    </row>
    <row r="138" ht="17.25" customHeight="1">
      <c r="B138" s="165"/>
    </row>
    <row r="139" ht="17.25" customHeight="1">
      <c r="B139" s="165"/>
    </row>
    <row r="140" ht="17.25" customHeight="1">
      <c r="B140" s="165"/>
    </row>
    <row r="141" ht="17.25" customHeight="1">
      <c r="B141" s="165"/>
    </row>
    <row r="142" ht="17.25" customHeight="1">
      <c r="B142" s="165"/>
    </row>
  </sheetData>
  <mergeCells count="6">
    <mergeCell ref="A2:F2"/>
    <mergeCell ref="A1:F1"/>
    <mergeCell ref="A5:F5"/>
    <mergeCell ref="A6:F6"/>
    <mergeCell ref="A4:F4"/>
    <mergeCell ref="A3:F3"/>
  </mergeCells>
  <printOptions/>
  <pageMargins left="0.7480314960629921" right="0.51" top="0.57" bottom="0.74" header="0.5118110236220472" footer="0.5118110236220472"/>
  <pageSetup firstPageNumber="39" useFirstPageNumber="1" fitToHeight="2" fitToWidth="1" horizontalDpi="600" verticalDpi="600" orientation="portrait" paperSize="9" scale="95" r:id="rId2"/>
  <headerFooter alignWithMargins="0">
    <oddFooter>&amp;C&amp;"Times New Roman,Regular"&amp;P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W261"/>
  <sheetViews>
    <sheetView showGridLines="0" zoomScaleSheetLayoutView="100" workbookViewId="0" topLeftCell="A1">
      <selection activeCell="K10" sqref="K10"/>
    </sheetView>
  </sheetViews>
  <sheetFormatPr defaultColWidth="9.140625" defaultRowHeight="12.75"/>
  <cols>
    <col min="1" max="1" width="9.57421875" style="565" customWidth="1"/>
    <col min="2" max="2" width="49.00390625" style="566" customWidth="1"/>
    <col min="3" max="3" width="12.57421875" style="568" customWidth="1"/>
    <col min="4" max="4" width="12.140625" style="568" customWidth="1"/>
    <col min="5" max="5" width="10.140625" style="568" customWidth="1"/>
    <col min="6" max="6" width="11.57421875" style="568" customWidth="1"/>
    <col min="7" max="16384" width="9.140625" style="302" customWidth="1"/>
  </cols>
  <sheetData>
    <row r="1" spans="1:6" s="338" customFormat="1" ht="60" customHeight="1">
      <c r="A1" s="893"/>
      <c r="B1" s="893"/>
      <c r="C1" s="893"/>
      <c r="D1" s="893"/>
      <c r="E1" s="893"/>
      <c r="F1" s="893"/>
    </row>
    <row r="2" spans="1:6" s="338" customFormat="1" ht="12.75" customHeight="1">
      <c r="A2" s="915" t="s">
        <v>359</v>
      </c>
      <c r="B2" s="915"/>
      <c r="C2" s="915"/>
      <c r="D2" s="915"/>
      <c r="E2" s="915"/>
      <c r="F2" s="915"/>
    </row>
    <row r="3" spans="1:48" s="559" customFormat="1" ht="24.75" customHeight="1">
      <c r="A3" s="913" t="s">
        <v>360</v>
      </c>
      <c r="B3" s="913"/>
      <c r="C3" s="913"/>
      <c r="D3" s="913"/>
      <c r="E3" s="913"/>
      <c r="F3" s="913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</row>
    <row r="4" spans="1:48" s="559" customFormat="1" ht="17.25" customHeight="1">
      <c r="A4" s="914" t="s">
        <v>1138</v>
      </c>
      <c r="B4" s="914"/>
      <c r="C4" s="914"/>
      <c r="D4" s="914"/>
      <c r="E4" s="914"/>
      <c r="F4" s="914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</row>
    <row r="5" spans="1:48" s="559" customFormat="1" ht="17.25" customHeight="1">
      <c r="A5" s="916" t="s">
        <v>1139</v>
      </c>
      <c r="B5" s="916"/>
      <c r="C5" s="916"/>
      <c r="D5" s="916"/>
      <c r="E5" s="916"/>
      <c r="F5" s="91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</row>
    <row r="6" spans="1:48" s="559" customFormat="1" ht="12.75">
      <c r="A6" s="917" t="s">
        <v>363</v>
      </c>
      <c r="B6" s="917"/>
      <c r="C6" s="917"/>
      <c r="D6" s="917"/>
      <c r="E6" s="917"/>
      <c r="F6" s="917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</row>
    <row r="7" spans="1:48" s="559" customFormat="1" ht="17.25" customHeight="1">
      <c r="A7" s="535" t="s">
        <v>364</v>
      </c>
      <c r="B7" s="41"/>
      <c r="C7" s="106"/>
      <c r="D7" s="560"/>
      <c r="F7" s="304" t="s">
        <v>1140</v>
      </c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</row>
    <row r="8" spans="2:48" s="559" customFormat="1" ht="12.75">
      <c r="B8" s="561"/>
      <c r="C8" s="562"/>
      <c r="D8" s="563"/>
      <c r="F8" s="564" t="s">
        <v>1141</v>
      </c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</row>
    <row r="9" spans="3:6" ht="12.75" customHeight="1">
      <c r="C9" s="567"/>
      <c r="D9" s="567"/>
      <c r="F9" s="569" t="s">
        <v>393</v>
      </c>
    </row>
    <row r="10" spans="1:6" ht="46.5" customHeight="1">
      <c r="A10" s="345" t="s">
        <v>1142</v>
      </c>
      <c r="B10" s="345" t="s">
        <v>394</v>
      </c>
      <c r="C10" s="570" t="s">
        <v>1143</v>
      </c>
      <c r="D10" s="570" t="s">
        <v>396</v>
      </c>
      <c r="E10" s="570" t="s">
        <v>1144</v>
      </c>
      <c r="F10" s="570" t="s">
        <v>371</v>
      </c>
    </row>
    <row r="11" spans="1:6" s="108" customFormat="1" ht="12.75">
      <c r="A11" s="571">
        <v>1</v>
      </c>
      <c r="B11" s="570">
        <v>2</v>
      </c>
      <c r="C11" s="571">
        <v>3</v>
      </c>
      <c r="D11" s="571">
        <v>4</v>
      </c>
      <c r="E11" s="571">
        <v>5</v>
      </c>
      <c r="F11" s="571">
        <v>6</v>
      </c>
    </row>
    <row r="12" spans="1:6" s="314" customFormat="1" ht="12.75">
      <c r="A12" s="307" t="s">
        <v>1145</v>
      </c>
      <c r="B12" s="572" t="s">
        <v>1146</v>
      </c>
      <c r="C12" s="573">
        <v>476916753</v>
      </c>
      <c r="D12" s="573">
        <v>127897099</v>
      </c>
      <c r="E12" s="574">
        <v>26.817489256872467</v>
      </c>
      <c r="F12" s="573">
        <v>127897099</v>
      </c>
    </row>
    <row r="13" spans="1:6" s="314" customFormat="1" ht="12.75">
      <c r="A13" s="307" t="s">
        <v>757</v>
      </c>
      <c r="B13" s="572" t="s">
        <v>477</v>
      </c>
      <c r="C13" s="573">
        <v>203355480</v>
      </c>
      <c r="D13" s="573">
        <v>62083262</v>
      </c>
      <c r="E13" s="574">
        <v>30.5294265981915</v>
      </c>
      <c r="F13" s="573">
        <v>62083262</v>
      </c>
    </row>
    <row r="14" spans="1:6" s="314" customFormat="1" ht="12.75">
      <c r="A14" s="307" t="s">
        <v>533</v>
      </c>
      <c r="B14" s="572" t="s">
        <v>1147</v>
      </c>
      <c r="C14" s="573">
        <v>185731756</v>
      </c>
      <c r="D14" s="573">
        <v>60586573</v>
      </c>
      <c r="E14" s="574">
        <v>32.62047067492325</v>
      </c>
      <c r="F14" s="573">
        <v>62083262</v>
      </c>
    </row>
    <row r="15" spans="1:6" s="314" customFormat="1" ht="12.75">
      <c r="A15" s="307" t="s">
        <v>759</v>
      </c>
      <c r="B15" s="572" t="s">
        <v>1148</v>
      </c>
      <c r="C15" s="573">
        <v>185731756</v>
      </c>
      <c r="D15" s="573">
        <v>60586573</v>
      </c>
      <c r="E15" s="574">
        <v>32.62047067492325</v>
      </c>
      <c r="F15" s="573">
        <v>60586573</v>
      </c>
    </row>
    <row r="16" spans="1:6" s="108" customFormat="1" ht="12.75">
      <c r="A16" s="571" t="s">
        <v>1149</v>
      </c>
      <c r="B16" s="575" t="s">
        <v>1148</v>
      </c>
      <c r="C16" s="576">
        <v>184083311</v>
      </c>
      <c r="D16" s="576">
        <v>60586573</v>
      </c>
      <c r="E16" s="577">
        <v>32.91258325965247</v>
      </c>
      <c r="F16" s="576">
        <v>60586573</v>
      </c>
    </row>
    <row r="17" spans="1:6" s="314" customFormat="1" ht="12.75">
      <c r="A17" s="571" t="s">
        <v>535</v>
      </c>
      <c r="B17" s="578" t="s">
        <v>1150</v>
      </c>
      <c r="C17" s="576">
        <v>158557494</v>
      </c>
      <c r="D17" s="576">
        <v>60584406</v>
      </c>
      <c r="E17" s="577">
        <v>38.20973986887053</v>
      </c>
      <c r="F17" s="576">
        <v>60584406</v>
      </c>
    </row>
    <row r="18" spans="1:6" s="332" customFormat="1" ht="25.5">
      <c r="A18" s="579" t="s">
        <v>1151</v>
      </c>
      <c r="B18" s="580" t="s">
        <v>1152</v>
      </c>
      <c r="C18" s="581">
        <v>167631</v>
      </c>
      <c r="D18" s="581">
        <v>2252795</v>
      </c>
      <c r="E18" s="582">
        <v>1343.901187727807</v>
      </c>
      <c r="F18" s="576">
        <v>2252795</v>
      </c>
    </row>
    <row r="19" spans="1:6" s="332" customFormat="1" ht="25.5">
      <c r="A19" s="583" t="s">
        <v>1153</v>
      </c>
      <c r="B19" s="580" t="s">
        <v>1154</v>
      </c>
      <c r="C19" s="581">
        <v>141395652</v>
      </c>
      <c r="D19" s="581">
        <v>33282582</v>
      </c>
      <c r="E19" s="582">
        <v>23.538617722134767</v>
      </c>
      <c r="F19" s="576">
        <v>33282582</v>
      </c>
    </row>
    <row r="20" spans="1:6" s="332" customFormat="1" ht="12.75">
      <c r="A20" s="579" t="s">
        <v>1155</v>
      </c>
      <c r="B20" s="580" t="s">
        <v>1156</v>
      </c>
      <c r="C20" s="581">
        <v>14332879</v>
      </c>
      <c r="D20" s="581">
        <v>25049029</v>
      </c>
      <c r="E20" s="582">
        <v>174.76620712419327</v>
      </c>
      <c r="F20" s="576">
        <v>25049029</v>
      </c>
    </row>
    <row r="21" spans="1:6" s="332" customFormat="1" ht="12.75">
      <c r="A21" s="571" t="s">
        <v>1157</v>
      </c>
      <c r="B21" s="578" t="s">
        <v>1158</v>
      </c>
      <c r="C21" s="584">
        <v>60</v>
      </c>
      <c r="D21" s="584">
        <v>2167</v>
      </c>
      <c r="E21" s="585">
        <v>3611.6666666666665</v>
      </c>
      <c r="F21" s="584">
        <v>2167</v>
      </c>
    </row>
    <row r="22" spans="1:6" s="589" customFormat="1" ht="13.5">
      <c r="A22" s="307" t="s">
        <v>791</v>
      </c>
      <c r="B22" s="586" t="s">
        <v>1159</v>
      </c>
      <c r="C22" s="573">
        <v>16626724</v>
      </c>
      <c r="D22" s="573">
        <v>962089</v>
      </c>
      <c r="E22" s="587">
        <v>5.786401458278853</v>
      </c>
      <c r="F22" s="588">
        <v>962089</v>
      </c>
    </row>
    <row r="23" spans="1:6" s="314" customFormat="1" ht="18" customHeight="1">
      <c r="A23" s="307" t="s">
        <v>564</v>
      </c>
      <c r="B23" s="572" t="s">
        <v>1160</v>
      </c>
      <c r="C23" s="573">
        <v>16576543</v>
      </c>
      <c r="D23" s="573">
        <v>962089</v>
      </c>
      <c r="E23" s="574">
        <v>5.803918223480011</v>
      </c>
      <c r="F23" s="573">
        <v>962089</v>
      </c>
    </row>
    <row r="24" spans="1:6" s="108" customFormat="1" ht="12.75">
      <c r="A24" s="571" t="s">
        <v>1161</v>
      </c>
      <c r="B24" s="575" t="s">
        <v>1162</v>
      </c>
      <c r="C24" s="576">
        <v>14829549</v>
      </c>
      <c r="D24" s="576">
        <v>957769</v>
      </c>
      <c r="E24" s="577">
        <v>6.45851738309776</v>
      </c>
      <c r="F24" s="576">
        <v>957769</v>
      </c>
    </row>
    <row r="25" spans="1:6" s="108" customFormat="1" ht="12.75">
      <c r="A25" s="579" t="s">
        <v>1163</v>
      </c>
      <c r="B25" s="590" t="s">
        <v>1164</v>
      </c>
      <c r="C25" s="576">
        <v>10470628</v>
      </c>
      <c r="D25" s="576">
        <v>622447</v>
      </c>
      <c r="E25" s="577">
        <v>5.9446959628400515</v>
      </c>
      <c r="F25" s="576">
        <v>622447</v>
      </c>
    </row>
    <row r="26" spans="1:6" s="108" customFormat="1" ht="12.75">
      <c r="A26" s="579" t="s">
        <v>1165</v>
      </c>
      <c r="B26" s="590" t="s">
        <v>1166</v>
      </c>
      <c r="C26" s="576">
        <v>4188958</v>
      </c>
      <c r="D26" s="576">
        <v>335322</v>
      </c>
      <c r="E26" s="577">
        <v>8.004902412485396</v>
      </c>
      <c r="F26" s="576">
        <v>335322</v>
      </c>
    </row>
    <row r="27" spans="1:6" s="108" customFormat="1" ht="12.75">
      <c r="A27" s="571" t="s">
        <v>1167</v>
      </c>
      <c r="B27" s="575" t="s">
        <v>1168</v>
      </c>
      <c r="C27" s="576">
        <v>2592</v>
      </c>
      <c r="D27" s="576">
        <v>1446</v>
      </c>
      <c r="E27" s="577">
        <v>55.78703703703704</v>
      </c>
      <c r="F27" s="576">
        <v>1446</v>
      </c>
    </row>
    <row r="28" spans="1:6" s="108" customFormat="1" ht="12.75">
      <c r="A28" s="571" t="s">
        <v>1169</v>
      </c>
      <c r="B28" s="575" t="s">
        <v>1170</v>
      </c>
      <c r="C28" s="576">
        <v>10673</v>
      </c>
      <c r="D28" s="576">
        <v>2874</v>
      </c>
      <c r="E28" s="577">
        <v>26.927761641525343</v>
      </c>
      <c r="F28" s="576">
        <v>2874</v>
      </c>
    </row>
    <row r="29" spans="1:6" s="314" customFormat="1" ht="12.75">
      <c r="A29" s="307" t="s">
        <v>1171</v>
      </c>
      <c r="B29" s="572" t="s">
        <v>1172</v>
      </c>
      <c r="C29" s="573">
        <v>997000</v>
      </c>
      <c r="D29" s="573">
        <v>534600</v>
      </c>
      <c r="E29" s="587">
        <v>53.620862587763284</v>
      </c>
      <c r="F29" s="588">
        <v>534600</v>
      </c>
    </row>
    <row r="30" spans="1:6" s="108" customFormat="1" ht="12.75">
      <c r="A30" s="571" t="s">
        <v>547</v>
      </c>
      <c r="B30" s="575" t="s">
        <v>1172</v>
      </c>
      <c r="C30" s="576">
        <v>727000</v>
      </c>
      <c r="D30" s="576">
        <v>534600</v>
      </c>
      <c r="E30" s="577">
        <v>73.53507565337001</v>
      </c>
      <c r="F30" s="576">
        <v>534600</v>
      </c>
    </row>
    <row r="31" spans="1:6" s="108" customFormat="1" ht="12.75" hidden="1">
      <c r="A31" s="579" t="s">
        <v>1173</v>
      </c>
      <c r="B31" s="590" t="s">
        <v>1174</v>
      </c>
      <c r="C31" s="576">
        <v>0</v>
      </c>
      <c r="D31" s="576">
        <v>0</v>
      </c>
      <c r="E31" s="577" t="e">
        <v>#DIV/0!</v>
      </c>
      <c r="F31" s="573">
        <v>0</v>
      </c>
    </row>
    <row r="32" spans="1:6" s="108" customFormat="1" ht="12.75" hidden="1">
      <c r="A32" s="579" t="s">
        <v>1175</v>
      </c>
      <c r="B32" s="590" t="s">
        <v>1176</v>
      </c>
      <c r="C32" s="576">
        <v>0</v>
      </c>
      <c r="D32" s="576">
        <v>0</v>
      </c>
      <c r="E32" s="577" t="e">
        <v>#DIV/0!</v>
      </c>
      <c r="F32" s="573">
        <v>0</v>
      </c>
    </row>
    <row r="33" spans="1:6" s="314" customFormat="1" ht="12.75">
      <c r="A33" s="307" t="s">
        <v>800</v>
      </c>
      <c r="B33" s="572" t="s">
        <v>1177</v>
      </c>
      <c r="C33" s="573">
        <v>5738390</v>
      </c>
      <c r="D33" s="573">
        <v>2197256</v>
      </c>
      <c r="E33" s="574">
        <v>38.29046126178249</v>
      </c>
      <c r="F33" s="573">
        <v>2197256</v>
      </c>
    </row>
    <row r="34" spans="1:6" s="108" customFormat="1" ht="12.75">
      <c r="A34" s="571" t="s">
        <v>567</v>
      </c>
      <c r="B34" s="575" t="s">
        <v>1178</v>
      </c>
      <c r="C34" s="576">
        <v>434057</v>
      </c>
      <c r="D34" s="576">
        <v>713425</v>
      </c>
      <c r="E34" s="577">
        <v>164.36205383163963</v>
      </c>
      <c r="F34" s="576">
        <v>713425</v>
      </c>
    </row>
    <row r="35" spans="1:6" s="108" customFormat="1" ht="12.75" hidden="1">
      <c r="A35" s="571" t="s">
        <v>569</v>
      </c>
      <c r="B35" s="578" t="s">
        <v>1179</v>
      </c>
      <c r="C35" s="576">
        <v>0</v>
      </c>
      <c r="D35" s="576">
        <v>0</v>
      </c>
      <c r="E35" s="577" t="e">
        <v>#DIV/0!</v>
      </c>
      <c r="F35" s="576">
        <v>0</v>
      </c>
    </row>
    <row r="36" spans="1:6" s="108" customFormat="1" ht="31.5" customHeight="1" hidden="1">
      <c r="A36" s="571" t="s">
        <v>573</v>
      </c>
      <c r="B36" s="578" t="s">
        <v>1180</v>
      </c>
      <c r="C36" s="576">
        <v>0</v>
      </c>
      <c r="D36" s="576">
        <v>0</v>
      </c>
      <c r="E36" s="577" t="e">
        <v>#DIV/0!</v>
      </c>
      <c r="F36" s="576">
        <v>0</v>
      </c>
    </row>
    <row r="37" spans="1:6" s="108" customFormat="1" ht="31.5" customHeight="1" hidden="1">
      <c r="A37" s="571" t="s">
        <v>576</v>
      </c>
      <c r="B37" s="578" t="s">
        <v>1181</v>
      </c>
      <c r="C37" s="576">
        <v>0</v>
      </c>
      <c r="D37" s="576">
        <v>0</v>
      </c>
      <c r="E37" s="577" t="e">
        <v>#DIV/0!</v>
      </c>
      <c r="F37" s="576">
        <v>0</v>
      </c>
    </row>
    <row r="38" spans="1:6" s="108" customFormat="1" ht="38.25" hidden="1">
      <c r="A38" s="591" t="s">
        <v>1182</v>
      </c>
      <c r="B38" s="580" t="s">
        <v>1183</v>
      </c>
      <c r="C38" s="581">
        <v>0</v>
      </c>
      <c r="D38" s="581">
        <v>0</v>
      </c>
      <c r="E38" s="582" t="e">
        <v>#DIV/0!</v>
      </c>
      <c r="F38" s="576">
        <v>0</v>
      </c>
    </row>
    <row r="39" spans="1:6" s="108" customFormat="1" ht="12.75" hidden="1">
      <c r="A39" s="571" t="s">
        <v>578</v>
      </c>
      <c r="B39" s="578" t="s">
        <v>1184</v>
      </c>
      <c r="C39" s="576">
        <v>0</v>
      </c>
      <c r="D39" s="576">
        <v>0</v>
      </c>
      <c r="E39" s="577" t="e">
        <v>#DIV/0!</v>
      </c>
      <c r="F39" s="576">
        <v>0</v>
      </c>
    </row>
    <row r="40" spans="1:6" s="108" customFormat="1" ht="25.5" hidden="1">
      <c r="A40" s="591" t="s">
        <v>1185</v>
      </c>
      <c r="B40" s="580" t="s">
        <v>1186</v>
      </c>
      <c r="C40" s="581">
        <v>0</v>
      </c>
      <c r="D40" s="581">
        <v>0</v>
      </c>
      <c r="E40" s="582" t="e">
        <v>#DIV/0!</v>
      </c>
      <c r="F40" s="576">
        <v>0</v>
      </c>
    </row>
    <row r="41" spans="1:6" s="108" customFormat="1" ht="15.75" customHeight="1" hidden="1">
      <c r="A41" s="571" t="s">
        <v>580</v>
      </c>
      <c r="B41" s="578" t="s">
        <v>1187</v>
      </c>
      <c r="C41" s="576">
        <v>0</v>
      </c>
      <c r="D41" s="576">
        <v>0</v>
      </c>
      <c r="E41" s="577" t="e">
        <v>#DIV/0!</v>
      </c>
      <c r="F41" s="576">
        <v>0</v>
      </c>
    </row>
    <row r="42" spans="1:6" s="108" customFormat="1" ht="25.5" hidden="1">
      <c r="A42" s="571" t="s">
        <v>1188</v>
      </c>
      <c r="B42" s="578" t="s">
        <v>1189</v>
      </c>
      <c r="C42" s="576">
        <v>0</v>
      </c>
      <c r="D42" s="576">
        <v>0</v>
      </c>
      <c r="E42" s="577">
        <v>0</v>
      </c>
      <c r="F42" s="576">
        <v>0</v>
      </c>
    </row>
    <row r="43" spans="1:6" s="108" customFormat="1" ht="12.75" hidden="1">
      <c r="A43" s="571" t="s">
        <v>1190</v>
      </c>
      <c r="B43" s="578" t="s">
        <v>1191</v>
      </c>
      <c r="C43" s="576">
        <v>0</v>
      </c>
      <c r="D43" s="576">
        <v>0</v>
      </c>
      <c r="E43" s="577" t="e">
        <v>#DIV/0!</v>
      </c>
      <c r="F43" s="576">
        <v>0</v>
      </c>
    </row>
    <row r="44" spans="1:6" s="108" customFormat="1" ht="15" customHeight="1">
      <c r="A44" s="571" t="s">
        <v>584</v>
      </c>
      <c r="B44" s="575" t="s">
        <v>1192</v>
      </c>
      <c r="C44" s="576">
        <v>982910</v>
      </c>
      <c r="D44" s="576">
        <v>294868</v>
      </c>
      <c r="E44" s="577">
        <v>29.999491306426833</v>
      </c>
      <c r="F44" s="576">
        <v>294868</v>
      </c>
    </row>
    <row r="45" spans="1:6" s="108" customFormat="1" ht="12.75" hidden="1">
      <c r="A45" s="571" t="s">
        <v>1193</v>
      </c>
      <c r="B45" s="578" t="s">
        <v>1194</v>
      </c>
      <c r="C45" s="576">
        <v>0</v>
      </c>
      <c r="D45" s="576">
        <v>0</v>
      </c>
      <c r="E45" s="577" t="e">
        <v>#DIV/0!</v>
      </c>
      <c r="F45" s="576">
        <v>0</v>
      </c>
    </row>
    <row r="46" spans="1:6" s="108" customFormat="1" ht="12.75" hidden="1">
      <c r="A46" s="571" t="s">
        <v>1195</v>
      </c>
      <c r="B46" s="578" t="s">
        <v>1196</v>
      </c>
      <c r="C46" s="576">
        <v>0</v>
      </c>
      <c r="D46" s="576">
        <v>0</v>
      </c>
      <c r="E46" s="577" t="e">
        <v>#DIV/0!</v>
      </c>
      <c r="F46" s="576">
        <v>0</v>
      </c>
    </row>
    <row r="47" spans="1:6" s="108" customFormat="1" ht="12.75" hidden="1">
      <c r="A47" s="571" t="s">
        <v>599</v>
      </c>
      <c r="B47" s="578" t="s">
        <v>1197</v>
      </c>
      <c r="C47" s="576">
        <v>0</v>
      </c>
      <c r="D47" s="576">
        <v>0</v>
      </c>
      <c r="E47" s="577" t="e">
        <v>#DIV/0!</v>
      </c>
      <c r="F47" s="576">
        <v>0</v>
      </c>
    </row>
    <row r="48" spans="1:6" s="108" customFormat="1" ht="12.75">
      <c r="A48" s="571" t="s">
        <v>601</v>
      </c>
      <c r="B48" s="575" t="s">
        <v>1198</v>
      </c>
      <c r="C48" s="576">
        <v>544497</v>
      </c>
      <c r="D48" s="576">
        <v>194158</v>
      </c>
      <c r="E48" s="577">
        <v>35.65823135848315</v>
      </c>
      <c r="F48" s="576">
        <v>194158</v>
      </c>
    </row>
    <row r="49" spans="1:6" s="108" customFormat="1" ht="12.75">
      <c r="A49" s="571" t="s">
        <v>1199</v>
      </c>
      <c r="B49" s="575" t="s">
        <v>1200</v>
      </c>
      <c r="C49" s="576">
        <v>1701755</v>
      </c>
      <c r="D49" s="576">
        <v>636524</v>
      </c>
      <c r="E49" s="577">
        <v>37.403974132586654</v>
      </c>
      <c r="F49" s="576">
        <v>636524</v>
      </c>
    </row>
    <row r="50" spans="1:6" s="108" customFormat="1" ht="25.5">
      <c r="A50" s="571" t="s">
        <v>1201</v>
      </c>
      <c r="B50" s="575" t="s">
        <v>1202</v>
      </c>
      <c r="C50" s="576">
        <v>2047956</v>
      </c>
      <c r="D50" s="576">
        <v>358281</v>
      </c>
      <c r="E50" s="577">
        <v>17.494565312926643</v>
      </c>
      <c r="F50" s="576">
        <v>358281</v>
      </c>
    </row>
    <row r="51" spans="1:6" s="108" customFormat="1" ht="12.75" hidden="1">
      <c r="A51" s="571" t="s">
        <v>1203</v>
      </c>
      <c r="B51" s="578" t="s">
        <v>1204</v>
      </c>
      <c r="C51" s="576">
        <v>0</v>
      </c>
      <c r="D51" s="576">
        <v>0</v>
      </c>
      <c r="E51" s="577" t="e">
        <v>#DIV/0!</v>
      </c>
      <c r="F51" s="573">
        <v>0</v>
      </c>
    </row>
    <row r="52" spans="1:6" s="108" customFormat="1" ht="12.75" hidden="1">
      <c r="A52" s="571" t="s">
        <v>1205</v>
      </c>
      <c r="B52" s="578" t="s">
        <v>1206</v>
      </c>
      <c r="C52" s="576">
        <v>0</v>
      </c>
      <c r="D52" s="576">
        <v>0</v>
      </c>
      <c r="E52" s="577" t="e">
        <v>#DIV/0!</v>
      </c>
      <c r="F52" s="573">
        <v>0</v>
      </c>
    </row>
    <row r="53" spans="1:6" s="108" customFormat="1" ht="25.5" hidden="1">
      <c r="A53" s="571" t="s">
        <v>1207</v>
      </c>
      <c r="B53" s="578" t="s">
        <v>1208</v>
      </c>
      <c r="C53" s="576">
        <v>0</v>
      </c>
      <c r="D53" s="576">
        <v>0</v>
      </c>
      <c r="E53" s="577" t="e">
        <v>#DIV/0!</v>
      </c>
      <c r="F53" s="573">
        <v>0</v>
      </c>
    </row>
    <row r="54" spans="1:6" s="108" customFormat="1" ht="27.75" customHeight="1" hidden="1">
      <c r="A54" s="571" t="s">
        <v>1209</v>
      </c>
      <c r="B54" s="578" t="s">
        <v>1210</v>
      </c>
      <c r="C54" s="576">
        <v>0</v>
      </c>
      <c r="D54" s="576">
        <v>0</v>
      </c>
      <c r="E54" s="577" t="e">
        <v>#DIV/0!</v>
      </c>
      <c r="F54" s="573">
        <v>0</v>
      </c>
    </row>
    <row r="55" spans="1:6" s="314" customFormat="1" ht="17.25" customHeight="1">
      <c r="A55" s="307" t="s">
        <v>1211</v>
      </c>
      <c r="B55" s="586" t="s">
        <v>479</v>
      </c>
      <c r="C55" s="573">
        <v>34429077</v>
      </c>
      <c r="D55" s="573">
        <v>8746215</v>
      </c>
      <c r="E55" s="574">
        <v>25.403570940922986</v>
      </c>
      <c r="F55" s="573">
        <v>8746215</v>
      </c>
    </row>
    <row r="56" spans="1:6" s="314" customFormat="1" ht="17.25" customHeight="1">
      <c r="A56" s="307" t="s">
        <v>1212</v>
      </c>
      <c r="B56" s="586" t="s">
        <v>480</v>
      </c>
      <c r="C56" s="573">
        <v>320248</v>
      </c>
      <c r="D56" s="573">
        <v>111385</v>
      </c>
      <c r="E56" s="574">
        <v>34.78085733556494</v>
      </c>
      <c r="F56" s="573">
        <v>111385</v>
      </c>
    </row>
    <row r="57" spans="1:6" s="314" customFormat="1" ht="12.75">
      <c r="A57" s="307" t="s">
        <v>1213</v>
      </c>
      <c r="B57" s="572" t="s">
        <v>862</v>
      </c>
      <c r="C57" s="573">
        <v>233073558</v>
      </c>
      <c r="D57" s="573">
        <v>54758981</v>
      </c>
      <c r="E57" s="574">
        <v>23.494291445964883</v>
      </c>
      <c r="F57" s="573">
        <v>54758981</v>
      </c>
    </row>
    <row r="58" spans="1:6" s="314" customFormat="1" ht="18" customHeight="1">
      <c r="A58" s="307" t="s">
        <v>1214</v>
      </c>
      <c r="B58" s="572" t="s">
        <v>179</v>
      </c>
      <c r="C58" s="573">
        <v>170001658</v>
      </c>
      <c r="D58" s="573">
        <v>43511621</v>
      </c>
      <c r="E58" s="574">
        <v>25.594821551681573</v>
      </c>
      <c r="F58" s="573">
        <v>43511621</v>
      </c>
    </row>
    <row r="59" spans="1:6" s="108" customFormat="1" ht="25.5">
      <c r="A59" s="571" t="s">
        <v>1215</v>
      </c>
      <c r="B59" s="575" t="s">
        <v>1216</v>
      </c>
      <c r="C59" s="576">
        <v>135201402</v>
      </c>
      <c r="D59" s="576">
        <v>40008568</v>
      </c>
      <c r="E59" s="577">
        <v>29.5918292326584</v>
      </c>
      <c r="F59" s="576">
        <v>40008568</v>
      </c>
    </row>
    <row r="60" spans="1:6" s="314" customFormat="1" ht="12.75">
      <c r="A60" s="109" t="s">
        <v>1217</v>
      </c>
      <c r="B60" s="578" t="s">
        <v>0</v>
      </c>
      <c r="C60" s="576">
        <v>8010201</v>
      </c>
      <c r="D60" s="576">
        <v>5539377</v>
      </c>
      <c r="E60" s="577">
        <v>69.15403246435389</v>
      </c>
      <c r="F60" s="576">
        <v>5539377</v>
      </c>
    </row>
    <row r="61" spans="1:6" s="314" customFormat="1" ht="25.5" hidden="1">
      <c r="A61" s="592" t="s">
        <v>1</v>
      </c>
      <c r="B61" s="580" t="s">
        <v>2</v>
      </c>
      <c r="C61" s="581"/>
      <c r="D61" s="581"/>
      <c r="E61" s="582" t="e">
        <v>#DIV/0!</v>
      </c>
      <c r="F61" s="576">
        <v>0</v>
      </c>
    </row>
    <row r="62" spans="1:6" s="314" customFormat="1" ht="25.5" hidden="1">
      <c r="A62" s="592" t="s">
        <v>3</v>
      </c>
      <c r="B62" s="580" t="s">
        <v>4</v>
      </c>
      <c r="C62" s="581"/>
      <c r="D62" s="581"/>
      <c r="E62" s="582" t="e">
        <v>#DIV/0!</v>
      </c>
      <c r="F62" s="576">
        <v>0</v>
      </c>
    </row>
    <row r="63" spans="1:6" s="314" customFormat="1" ht="25.5" hidden="1">
      <c r="A63" s="592" t="s">
        <v>5</v>
      </c>
      <c r="B63" s="580" t="s">
        <v>6</v>
      </c>
      <c r="C63" s="581"/>
      <c r="D63" s="581"/>
      <c r="E63" s="582" t="e">
        <v>#DIV/0!</v>
      </c>
      <c r="F63" s="576">
        <v>0</v>
      </c>
    </row>
    <row r="64" spans="1:6" s="314" customFormat="1" ht="42" customHeight="1" hidden="1">
      <c r="A64" s="592" t="s">
        <v>7</v>
      </c>
      <c r="B64" s="580" t="s">
        <v>8</v>
      </c>
      <c r="C64" s="581"/>
      <c r="D64" s="581"/>
      <c r="E64" s="582" t="e">
        <v>#DIV/0!</v>
      </c>
      <c r="F64" s="576">
        <v>0</v>
      </c>
    </row>
    <row r="65" spans="1:6" s="314" customFormat="1" ht="12.75" hidden="1">
      <c r="A65" s="592" t="s">
        <v>9</v>
      </c>
      <c r="B65" s="580" t="s">
        <v>10</v>
      </c>
      <c r="C65" s="581"/>
      <c r="D65" s="581"/>
      <c r="E65" s="582" t="e">
        <v>#DIV/0!</v>
      </c>
      <c r="F65" s="576">
        <v>0</v>
      </c>
    </row>
    <row r="66" spans="1:6" s="314" customFormat="1" ht="38.25" hidden="1">
      <c r="A66" s="592" t="s">
        <v>11</v>
      </c>
      <c r="B66" s="580" t="s">
        <v>12</v>
      </c>
      <c r="C66" s="581"/>
      <c r="D66" s="581"/>
      <c r="E66" s="582" t="e">
        <v>#DIV/0!</v>
      </c>
      <c r="F66" s="576">
        <v>0</v>
      </c>
    </row>
    <row r="67" spans="1:6" s="314" customFormat="1" ht="38.25" hidden="1">
      <c r="A67" s="592" t="s">
        <v>13</v>
      </c>
      <c r="B67" s="580" t="s">
        <v>14</v>
      </c>
      <c r="C67" s="581"/>
      <c r="D67" s="581"/>
      <c r="E67" s="582" t="e">
        <v>#DIV/0!</v>
      </c>
      <c r="F67" s="576">
        <v>0</v>
      </c>
    </row>
    <row r="68" spans="1:6" s="314" customFormat="1" ht="25.5" hidden="1">
      <c r="A68" s="592" t="s">
        <v>15</v>
      </c>
      <c r="B68" s="580" t="s">
        <v>16</v>
      </c>
      <c r="C68" s="581"/>
      <c r="D68" s="581"/>
      <c r="E68" s="582" t="e">
        <v>#DIV/0!</v>
      </c>
      <c r="F68" s="576">
        <v>0</v>
      </c>
    </row>
    <row r="69" spans="1:6" s="314" customFormat="1" ht="12.75" hidden="1">
      <c r="A69" s="592" t="s">
        <v>17</v>
      </c>
      <c r="B69" s="580" t="s">
        <v>18</v>
      </c>
      <c r="C69" s="581"/>
      <c r="D69" s="581"/>
      <c r="E69" s="582" t="e">
        <v>#DIV/0!</v>
      </c>
      <c r="F69" s="576">
        <v>0</v>
      </c>
    </row>
    <row r="70" spans="1:6" s="314" customFormat="1" ht="12.75">
      <c r="A70" s="109" t="s">
        <v>19</v>
      </c>
      <c r="B70" s="578" t="s">
        <v>20</v>
      </c>
      <c r="C70" s="576">
        <v>79138061</v>
      </c>
      <c r="D70" s="576">
        <v>26924677</v>
      </c>
      <c r="E70" s="577">
        <v>34.02241179500216</v>
      </c>
      <c r="F70" s="576">
        <v>26924677</v>
      </c>
    </row>
    <row r="71" spans="1:6" s="314" customFormat="1" ht="12.75" hidden="1">
      <c r="A71" s="592" t="s">
        <v>21</v>
      </c>
      <c r="B71" s="580" t="s">
        <v>22</v>
      </c>
      <c r="C71" s="581"/>
      <c r="D71" s="581"/>
      <c r="E71" s="582" t="e">
        <v>#DIV/0!</v>
      </c>
      <c r="F71" s="576">
        <v>0</v>
      </c>
    </row>
    <row r="72" spans="1:6" s="314" customFormat="1" ht="12.75" hidden="1">
      <c r="A72" s="592" t="s">
        <v>23</v>
      </c>
      <c r="B72" s="580" t="s">
        <v>24</v>
      </c>
      <c r="C72" s="581"/>
      <c r="D72" s="581"/>
      <c r="E72" s="582" t="e">
        <v>#DIV/0!</v>
      </c>
      <c r="F72" s="576">
        <v>0</v>
      </c>
    </row>
    <row r="73" spans="1:6" s="314" customFormat="1" ht="25.5" hidden="1">
      <c r="A73" s="592" t="s">
        <v>25</v>
      </c>
      <c r="B73" s="580" t="s">
        <v>26</v>
      </c>
      <c r="C73" s="581"/>
      <c r="D73" s="581"/>
      <c r="E73" s="582" t="e">
        <v>#DIV/0!</v>
      </c>
      <c r="F73" s="576">
        <v>0</v>
      </c>
    </row>
    <row r="74" spans="1:6" s="314" customFormat="1" ht="63.75" hidden="1">
      <c r="A74" s="592" t="s">
        <v>27</v>
      </c>
      <c r="B74" s="580" t="s">
        <v>28</v>
      </c>
      <c r="C74" s="581"/>
      <c r="D74" s="581"/>
      <c r="E74" s="582" t="e">
        <v>#DIV/0!</v>
      </c>
      <c r="F74" s="576">
        <v>0</v>
      </c>
    </row>
    <row r="75" spans="1:6" s="314" customFormat="1" ht="51.75" customHeight="1" hidden="1">
      <c r="A75" s="592" t="s">
        <v>29</v>
      </c>
      <c r="B75" s="580" t="s">
        <v>30</v>
      </c>
      <c r="C75" s="581"/>
      <c r="D75" s="581"/>
      <c r="E75" s="582" t="e">
        <v>#DIV/0!</v>
      </c>
      <c r="F75" s="576">
        <v>0</v>
      </c>
    </row>
    <row r="76" spans="1:6" s="314" customFormat="1" ht="39.75" customHeight="1" hidden="1">
      <c r="A76" s="592" t="s">
        <v>31</v>
      </c>
      <c r="B76" s="580" t="s">
        <v>32</v>
      </c>
      <c r="C76" s="581"/>
      <c r="D76" s="581"/>
      <c r="E76" s="582" t="e">
        <v>#DIV/0!</v>
      </c>
      <c r="F76" s="576">
        <v>0</v>
      </c>
    </row>
    <row r="77" spans="1:6" s="314" customFormat="1" ht="12.75" hidden="1">
      <c r="A77" s="592" t="s">
        <v>33</v>
      </c>
      <c r="B77" s="580" t="s">
        <v>34</v>
      </c>
      <c r="C77" s="581"/>
      <c r="D77" s="581"/>
      <c r="E77" s="582" t="e">
        <v>#DIV/0!</v>
      </c>
      <c r="F77" s="576">
        <v>0</v>
      </c>
    </row>
    <row r="78" spans="1:6" s="314" customFormat="1" ht="16.5" customHeight="1" hidden="1">
      <c r="A78" s="592" t="s">
        <v>35</v>
      </c>
      <c r="B78" s="580" t="s">
        <v>36</v>
      </c>
      <c r="C78" s="581"/>
      <c r="D78" s="581"/>
      <c r="E78" s="582" t="e">
        <v>#DIV/0!</v>
      </c>
      <c r="F78" s="576">
        <v>0</v>
      </c>
    </row>
    <row r="79" spans="1:6" s="314" customFormat="1" ht="12.75" hidden="1">
      <c r="A79" s="592" t="s">
        <v>37</v>
      </c>
      <c r="B79" s="580" t="s">
        <v>38</v>
      </c>
      <c r="C79" s="581"/>
      <c r="D79" s="581"/>
      <c r="E79" s="582" t="e">
        <v>#DIV/0!</v>
      </c>
      <c r="F79" s="576">
        <v>0</v>
      </c>
    </row>
    <row r="80" spans="1:6" s="314" customFormat="1" ht="38.25">
      <c r="A80" s="109" t="s">
        <v>39</v>
      </c>
      <c r="B80" s="578" t="s">
        <v>40</v>
      </c>
      <c r="C80" s="576">
        <v>161593</v>
      </c>
      <c r="D80" s="576">
        <v>1281</v>
      </c>
      <c r="E80" s="577">
        <v>0.7927323584561212</v>
      </c>
      <c r="F80" s="576">
        <v>1281</v>
      </c>
    </row>
    <row r="81" spans="1:6" s="314" customFormat="1" ht="25.5">
      <c r="A81" s="109" t="s">
        <v>41</v>
      </c>
      <c r="B81" s="578" t="s">
        <v>42</v>
      </c>
      <c r="C81" s="576">
        <v>43587291</v>
      </c>
      <c r="D81" s="576">
        <v>7005415</v>
      </c>
      <c r="E81" s="577">
        <v>16.07215048074449</v>
      </c>
      <c r="F81" s="576">
        <v>7005415</v>
      </c>
    </row>
    <row r="82" spans="1:6" s="314" customFormat="1" ht="31.5" customHeight="1">
      <c r="A82" s="109" t="s">
        <v>43</v>
      </c>
      <c r="B82" s="578" t="s">
        <v>44</v>
      </c>
      <c r="C82" s="576">
        <v>3882367</v>
      </c>
      <c r="D82" s="576">
        <v>537818</v>
      </c>
      <c r="E82" s="577">
        <v>13.852837714724034</v>
      </c>
      <c r="F82" s="576">
        <v>537818</v>
      </c>
    </row>
    <row r="83" spans="1:6" s="108" customFormat="1" ht="25.5">
      <c r="A83" s="109" t="s">
        <v>45</v>
      </c>
      <c r="B83" s="575" t="s">
        <v>46</v>
      </c>
      <c r="C83" s="576">
        <v>11795739</v>
      </c>
      <c r="D83" s="576">
        <v>3500000</v>
      </c>
      <c r="E83" s="577">
        <v>29.671731461674423</v>
      </c>
      <c r="F83" s="576">
        <v>3500000</v>
      </c>
    </row>
    <row r="84" spans="1:6" s="314" customFormat="1" ht="12.75">
      <c r="A84" s="109" t="s">
        <v>47</v>
      </c>
      <c r="B84" s="578" t="s">
        <v>48</v>
      </c>
      <c r="C84" s="576">
        <v>6092405</v>
      </c>
      <c r="D84" s="576">
        <v>0</v>
      </c>
      <c r="E84" s="577">
        <v>0</v>
      </c>
      <c r="F84" s="576">
        <v>0</v>
      </c>
    </row>
    <row r="85" spans="1:6" s="314" customFormat="1" ht="47.25" customHeight="1" hidden="1">
      <c r="A85" s="109" t="s">
        <v>49</v>
      </c>
      <c r="B85" s="578" t="s">
        <v>50</v>
      </c>
      <c r="C85" s="576">
        <v>0</v>
      </c>
      <c r="D85" s="576">
        <v>0</v>
      </c>
      <c r="E85" s="577" t="e">
        <v>#DIV/0!</v>
      </c>
      <c r="F85" s="576">
        <v>0</v>
      </c>
    </row>
    <row r="86" spans="1:6" s="314" customFormat="1" ht="25.5">
      <c r="A86" s="109" t="s">
        <v>51</v>
      </c>
      <c r="B86" s="578" t="s">
        <v>52</v>
      </c>
      <c r="C86" s="576">
        <v>4620848</v>
      </c>
      <c r="D86" s="576">
        <v>3500000</v>
      </c>
      <c r="E86" s="577">
        <v>75.74367302278716</v>
      </c>
      <c r="F86" s="576">
        <v>3500000</v>
      </c>
    </row>
    <row r="87" spans="1:6" s="108" customFormat="1" ht="38.25">
      <c r="A87" s="109" t="s">
        <v>53</v>
      </c>
      <c r="B87" s="575" t="s">
        <v>54</v>
      </c>
      <c r="C87" s="576">
        <v>7253662</v>
      </c>
      <c r="D87" s="576">
        <v>3053</v>
      </c>
      <c r="E87" s="577">
        <v>0.04208908548537277</v>
      </c>
      <c r="F87" s="576">
        <v>3053</v>
      </c>
    </row>
    <row r="88" spans="1:6" s="314" customFormat="1" ht="25.5">
      <c r="A88" s="109" t="s">
        <v>55</v>
      </c>
      <c r="B88" s="578" t="s">
        <v>56</v>
      </c>
      <c r="C88" s="576">
        <v>7202265</v>
      </c>
      <c r="D88" s="576">
        <v>3053</v>
      </c>
      <c r="E88" s="577">
        <v>0.04238944276557444</v>
      </c>
      <c r="F88" s="576">
        <v>3053</v>
      </c>
    </row>
    <row r="89" spans="1:6" s="314" customFormat="1" ht="38.25" hidden="1">
      <c r="A89" s="592" t="s">
        <v>57</v>
      </c>
      <c r="B89" s="580" t="s">
        <v>58</v>
      </c>
      <c r="C89" s="581"/>
      <c r="D89" s="581"/>
      <c r="E89" s="582" t="e">
        <v>#DIV/0!</v>
      </c>
      <c r="F89" s="576">
        <v>0</v>
      </c>
    </row>
    <row r="90" spans="1:6" s="314" customFormat="1" ht="38.25" hidden="1">
      <c r="A90" s="592" t="s">
        <v>59</v>
      </c>
      <c r="B90" s="580" t="s">
        <v>60</v>
      </c>
      <c r="C90" s="581"/>
      <c r="D90" s="581"/>
      <c r="E90" s="582" t="e">
        <v>#DIV/0!</v>
      </c>
      <c r="F90" s="576">
        <v>0</v>
      </c>
    </row>
    <row r="91" spans="1:6" s="314" customFormat="1" ht="32.25" customHeight="1">
      <c r="A91" s="109" t="s">
        <v>61</v>
      </c>
      <c r="B91" s="578" t="s">
        <v>62</v>
      </c>
      <c r="C91" s="576">
        <v>36127</v>
      </c>
      <c r="D91" s="576">
        <v>0</v>
      </c>
      <c r="E91" s="577">
        <v>0</v>
      </c>
      <c r="F91" s="576">
        <v>0</v>
      </c>
    </row>
    <row r="92" spans="1:6" s="314" customFormat="1" ht="39" customHeight="1" hidden="1">
      <c r="A92" s="592" t="s">
        <v>63</v>
      </c>
      <c r="B92" s="580" t="s">
        <v>64</v>
      </c>
      <c r="C92" s="581"/>
      <c r="D92" s="581"/>
      <c r="E92" s="582" t="e">
        <v>#DIV/0!</v>
      </c>
      <c r="F92" s="573">
        <v>0</v>
      </c>
    </row>
    <row r="93" spans="1:6" s="314" customFormat="1" ht="40.5" customHeight="1" hidden="1">
      <c r="A93" s="592" t="s">
        <v>65</v>
      </c>
      <c r="B93" s="580" t="s">
        <v>66</v>
      </c>
      <c r="C93" s="581"/>
      <c r="D93" s="581"/>
      <c r="E93" s="582" t="e">
        <v>#DIV/0!</v>
      </c>
      <c r="F93" s="573">
        <v>0</v>
      </c>
    </row>
    <row r="94" spans="1:6" s="314" customFormat="1" ht="12.75">
      <c r="A94" s="327" t="s">
        <v>67</v>
      </c>
      <c r="B94" s="572" t="s">
        <v>68</v>
      </c>
      <c r="C94" s="573">
        <v>54652297</v>
      </c>
      <c r="D94" s="573">
        <v>11247360</v>
      </c>
      <c r="E94" s="574">
        <v>20.579848638383854</v>
      </c>
      <c r="F94" s="573">
        <v>11247360</v>
      </c>
    </row>
    <row r="95" spans="1:6" s="108" customFormat="1" ht="12.75">
      <c r="A95" s="109" t="s">
        <v>69</v>
      </c>
      <c r="B95" s="575" t="s">
        <v>70</v>
      </c>
      <c r="C95" s="576">
        <v>309694</v>
      </c>
      <c r="D95" s="576">
        <v>100349</v>
      </c>
      <c r="E95" s="577">
        <v>32.402629692535214</v>
      </c>
      <c r="F95" s="576">
        <v>100349</v>
      </c>
    </row>
    <row r="96" spans="1:6" s="108" customFormat="1" ht="25.5" hidden="1">
      <c r="A96" s="109" t="s">
        <v>71</v>
      </c>
      <c r="B96" s="578" t="s">
        <v>72</v>
      </c>
      <c r="C96" s="576">
        <v>0</v>
      </c>
      <c r="D96" s="576">
        <v>0</v>
      </c>
      <c r="E96" s="577" t="e">
        <v>#DIV/0!</v>
      </c>
      <c r="F96" s="576">
        <v>0</v>
      </c>
    </row>
    <row r="97" spans="1:6" s="108" customFormat="1" ht="12.75" hidden="1">
      <c r="A97" s="592" t="s">
        <v>73</v>
      </c>
      <c r="B97" s="580" t="s">
        <v>74</v>
      </c>
      <c r="C97" s="581"/>
      <c r="D97" s="581"/>
      <c r="E97" s="577" t="e">
        <v>#DIV/0!</v>
      </c>
      <c r="F97" s="576">
        <v>0</v>
      </c>
    </row>
    <row r="98" spans="1:6" s="108" customFormat="1" ht="25.5" hidden="1">
      <c r="A98" s="109" t="s">
        <v>75</v>
      </c>
      <c r="B98" s="578" t="s">
        <v>76</v>
      </c>
      <c r="C98" s="576">
        <v>0</v>
      </c>
      <c r="D98" s="576">
        <v>0</v>
      </c>
      <c r="E98" s="577" t="e">
        <v>#DIV/0!</v>
      </c>
      <c r="F98" s="576">
        <v>0</v>
      </c>
    </row>
    <row r="99" spans="1:6" s="108" customFormat="1" ht="12.75" hidden="1">
      <c r="A99" s="592" t="s">
        <v>77</v>
      </c>
      <c r="B99" s="580" t="s">
        <v>74</v>
      </c>
      <c r="C99" s="581"/>
      <c r="D99" s="581"/>
      <c r="E99" s="582" t="e">
        <v>#DIV/0!</v>
      </c>
      <c r="F99" s="576">
        <v>0</v>
      </c>
    </row>
    <row r="100" spans="1:6" s="108" customFormat="1" ht="12.75">
      <c r="A100" s="109" t="s">
        <v>78</v>
      </c>
      <c r="B100" s="575" t="s">
        <v>79</v>
      </c>
      <c r="C100" s="576">
        <v>7259928</v>
      </c>
      <c r="D100" s="576">
        <v>255683</v>
      </c>
      <c r="E100" s="577">
        <v>3.521839335045747</v>
      </c>
      <c r="F100" s="576">
        <v>255683</v>
      </c>
    </row>
    <row r="101" spans="1:6" s="108" customFormat="1" ht="12.75" hidden="1">
      <c r="A101" s="109" t="s">
        <v>80</v>
      </c>
      <c r="B101" s="578" t="s">
        <v>81</v>
      </c>
      <c r="C101" s="576">
        <v>0</v>
      </c>
      <c r="D101" s="576">
        <v>0</v>
      </c>
      <c r="E101" s="577" t="e">
        <v>#DIV/0!</v>
      </c>
      <c r="F101" s="576">
        <v>0</v>
      </c>
    </row>
    <row r="102" spans="1:6" s="108" customFormat="1" ht="12.75" hidden="1">
      <c r="A102" s="109" t="s">
        <v>82</v>
      </c>
      <c r="B102" s="578" t="s">
        <v>83</v>
      </c>
      <c r="C102" s="576">
        <v>0</v>
      </c>
      <c r="D102" s="576">
        <v>0</v>
      </c>
      <c r="E102" s="577" t="e">
        <v>#DIV/0!</v>
      </c>
      <c r="F102" s="576">
        <v>0</v>
      </c>
    </row>
    <row r="103" spans="1:6" s="108" customFormat="1" ht="12.75" hidden="1">
      <c r="A103" s="109" t="s">
        <v>84</v>
      </c>
      <c r="B103" s="578" t="s">
        <v>85</v>
      </c>
      <c r="C103" s="576">
        <v>0</v>
      </c>
      <c r="D103" s="576">
        <v>0</v>
      </c>
      <c r="E103" s="577" t="e">
        <v>#DIV/0!</v>
      </c>
      <c r="F103" s="576">
        <v>0</v>
      </c>
    </row>
    <row r="104" spans="1:6" s="108" customFormat="1" ht="12.75" hidden="1">
      <c r="A104" s="109" t="s">
        <v>86</v>
      </c>
      <c r="B104" s="578" t="s">
        <v>87</v>
      </c>
      <c r="C104" s="576">
        <v>0</v>
      </c>
      <c r="D104" s="576">
        <v>0</v>
      </c>
      <c r="E104" s="577" t="e">
        <v>#DIV/0!</v>
      </c>
      <c r="F104" s="576">
        <v>0</v>
      </c>
    </row>
    <row r="105" spans="1:6" s="108" customFormat="1" ht="12.75" hidden="1">
      <c r="A105" s="109" t="s">
        <v>88</v>
      </c>
      <c r="B105" s="578" t="s">
        <v>89</v>
      </c>
      <c r="C105" s="576">
        <v>0</v>
      </c>
      <c r="D105" s="576">
        <v>0</v>
      </c>
      <c r="E105" s="577" t="e">
        <v>#DIV/0!</v>
      </c>
      <c r="F105" s="576">
        <v>0</v>
      </c>
    </row>
    <row r="106" spans="1:6" s="108" customFormat="1" ht="12.75">
      <c r="A106" s="109" t="s">
        <v>90</v>
      </c>
      <c r="B106" s="575" t="s">
        <v>91</v>
      </c>
      <c r="C106" s="576">
        <v>45646568</v>
      </c>
      <c r="D106" s="576">
        <v>10891211</v>
      </c>
      <c r="E106" s="577">
        <v>23.859868281882658</v>
      </c>
      <c r="F106" s="576">
        <v>10891211</v>
      </c>
    </row>
    <row r="107" spans="1:6" s="314" customFormat="1" ht="25.5">
      <c r="A107" s="109" t="s">
        <v>92</v>
      </c>
      <c r="B107" s="578" t="s">
        <v>93</v>
      </c>
      <c r="C107" s="576">
        <v>41883463</v>
      </c>
      <c r="D107" s="576">
        <v>10433349</v>
      </c>
      <c r="E107" s="577">
        <v>24.910425864260553</v>
      </c>
      <c r="F107" s="576">
        <v>10433349</v>
      </c>
    </row>
    <row r="108" spans="1:6" s="314" customFormat="1" ht="25.5" hidden="1">
      <c r="A108" s="592" t="s">
        <v>94</v>
      </c>
      <c r="B108" s="580" t="s">
        <v>95</v>
      </c>
      <c r="C108" s="581"/>
      <c r="D108" s="581"/>
      <c r="E108" s="582" t="e">
        <v>#DIV/0!</v>
      </c>
      <c r="F108" s="576">
        <v>0</v>
      </c>
    </row>
    <row r="109" spans="1:6" s="314" customFormat="1" ht="25.5" hidden="1">
      <c r="A109" s="592" t="s">
        <v>96</v>
      </c>
      <c r="B109" s="580" t="s">
        <v>97</v>
      </c>
      <c r="C109" s="581"/>
      <c r="D109" s="581"/>
      <c r="E109" s="582" t="e">
        <v>#DIV/0!</v>
      </c>
      <c r="F109" s="576">
        <v>0</v>
      </c>
    </row>
    <row r="110" spans="1:6" s="314" customFormat="1" ht="25.5" hidden="1">
      <c r="A110" s="592" t="s">
        <v>98</v>
      </c>
      <c r="B110" s="580" t="s">
        <v>99</v>
      </c>
      <c r="C110" s="581"/>
      <c r="D110" s="581"/>
      <c r="E110" s="582" t="e">
        <v>#DIV/0!</v>
      </c>
      <c r="F110" s="576">
        <v>0</v>
      </c>
    </row>
    <row r="111" spans="1:6" s="314" customFormat="1" ht="12.75">
      <c r="A111" s="109" t="s">
        <v>100</v>
      </c>
      <c r="B111" s="578" t="s">
        <v>101</v>
      </c>
      <c r="C111" s="576">
        <v>2322027</v>
      </c>
      <c r="D111" s="576">
        <v>457862</v>
      </c>
      <c r="E111" s="577">
        <v>19.7182031044428</v>
      </c>
      <c r="F111" s="576">
        <v>457862</v>
      </c>
    </row>
    <row r="112" spans="1:6" s="314" customFormat="1" ht="25.5" hidden="1">
      <c r="A112" s="592" t="s">
        <v>102</v>
      </c>
      <c r="B112" s="580" t="s">
        <v>103</v>
      </c>
      <c r="C112" s="581"/>
      <c r="D112" s="581"/>
      <c r="E112" s="582" t="e">
        <v>#DIV/0!</v>
      </c>
      <c r="F112" s="573">
        <v>0</v>
      </c>
    </row>
    <row r="113" spans="1:6" s="314" customFormat="1" ht="25.5" hidden="1">
      <c r="A113" s="592" t="s">
        <v>104</v>
      </c>
      <c r="B113" s="580" t="s">
        <v>105</v>
      </c>
      <c r="C113" s="581"/>
      <c r="D113" s="581"/>
      <c r="E113" s="582" t="e">
        <v>#DIV/0!</v>
      </c>
      <c r="F113" s="573">
        <v>0</v>
      </c>
    </row>
    <row r="114" spans="1:6" s="314" customFormat="1" ht="25.5" hidden="1">
      <c r="A114" s="592" t="s">
        <v>106</v>
      </c>
      <c r="B114" s="580" t="s">
        <v>107</v>
      </c>
      <c r="C114" s="581"/>
      <c r="D114" s="581"/>
      <c r="E114" s="582" t="e">
        <v>#DIV/0!</v>
      </c>
      <c r="F114" s="573">
        <v>0</v>
      </c>
    </row>
    <row r="115" spans="1:6" s="108" customFormat="1" ht="12.75">
      <c r="A115" s="109" t="s">
        <v>108</v>
      </c>
      <c r="B115" s="575" t="s">
        <v>109</v>
      </c>
      <c r="C115" s="576">
        <v>5710</v>
      </c>
      <c r="D115" s="576">
        <v>117</v>
      </c>
      <c r="E115" s="577">
        <v>2.0490367775831873</v>
      </c>
      <c r="F115" s="576">
        <v>117</v>
      </c>
    </row>
    <row r="116" spans="1:6" s="314" customFormat="1" ht="38.25">
      <c r="A116" s="109" t="s">
        <v>110</v>
      </c>
      <c r="B116" s="578" t="s">
        <v>111</v>
      </c>
      <c r="C116" s="576">
        <v>5710</v>
      </c>
      <c r="D116" s="576">
        <v>117</v>
      </c>
      <c r="E116" s="577">
        <v>2.0490367775831873</v>
      </c>
      <c r="F116" s="576">
        <v>117</v>
      </c>
    </row>
    <row r="117" spans="1:6" s="314" customFormat="1" ht="25.5" hidden="1">
      <c r="A117" s="109" t="s">
        <v>112</v>
      </c>
      <c r="B117" s="578" t="s">
        <v>113</v>
      </c>
      <c r="C117" s="576">
        <v>0</v>
      </c>
      <c r="D117" s="576">
        <v>0</v>
      </c>
      <c r="E117" s="577" t="e">
        <v>#DIV/0!</v>
      </c>
      <c r="F117" s="576">
        <v>0</v>
      </c>
    </row>
    <row r="118" spans="1:6" s="108" customFormat="1" ht="12.75">
      <c r="A118" s="593" t="s">
        <v>1057</v>
      </c>
      <c r="B118" s="572" t="s">
        <v>114</v>
      </c>
      <c r="C118" s="573">
        <v>530975356</v>
      </c>
      <c r="D118" s="573">
        <v>106201699</v>
      </c>
      <c r="E118" s="574">
        <v>20.001248231189095</v>
      </c>
      <c r="F118" s="573">
        <v>106201699</v>
      </c>
    </row>
    <row r="119" spans="1:6" s="332" customFormat="1" ht="12.75">
      <c r="A119" s="594" t="s">
        <v>821</v>
      </c>
      <c r="B119" s="575" t="s">
        <v>822</v>
      </c>
      <c r="C119" s="576">
        <v>103200167</v>
      </c>
      <c r="D119" s="576">
        <v>23782546</v>
      </c>
      <c r="E119" s="577">
        <v>23.045065421260414</v>
      </c>
      <c r="F119" s="576">
        <v>23782546</v>
      </c>
    </row>
    <row r="120" spans="1:6" s="108" customFormat="1" ht="12.75">
      <c r="A120" s="594" t="s">
        <v>823</v>
      </c>
      <c r="B120" s="575" t="s">
        <v>824</v>
      </c>
      <c r="C120" s="576">
        <v>120926</v>
      </c>
      <c r="D120" s="576">
        <v>8568</v>
      </c>
      <c r="E120" s="577">
        <v>7.085324909448754</v>
      </c>
      <c r="F120" s="576">
        <v>8568</v>
      </c>
    </row>
    <row r="121" spans="1:6" s="108" customFormat="1" ht="12.75">
      <c r="A121" s="594" t="s">
        <v>825</v>
      </c>
      <c r="B121" s="575" t="s">
        <v>826</v>
      </c>
      <c r="C121" s="576">
        <v>6852491</v>
      </c>
      <c r="D121" s="576">
        <v>1551250</v>
      </c>
      <c r="E121" s="577">
        <v>22.63775319077398</v>
      </c>
      <c r="F121" s="576">
        <v>1551250</v>
      </c>
    </row>
    <row r="122" spans="1:6" s="108" customFormat="1" ht="12.75">
      <c r="A122" s="594" t="s">
        <v>827</v>
      </c>
      <c r="B122" s="575" t="s">
        <v>828</v>
      </c>
      <c r="C122" s="576">
        <v>28520473</v>
      </c>
      <c r="D122" s="576">
        <v>8102651</v>
      </c>
      <c r="E122" s="577">
        <v>28.40994607628001</v>
      </c>
      <c r="F122" s="576">
        <v>8102651</v>
      </c>
    </row>
    <row r="123" spans="1:6" s="108" customFormat="1" ht="12.75">
      <c r="A123" s="594" t="s">
        <v>829</v>
      </c>
      <c r="B123" s="575" t="s">
        <v>830</v>
      </c>
      <c r="C123" s="576">
        <v>11364451</v>
      </c>
      <c r="D123" s="576">
        <v>1176146</v>
      </c>
      <c r="E123" s="577">
        <v>10.349342876307883</v>
      </c>
      <c r="F123" s="576">
        <v>1176146</v>
      </c>
    </row>
    <row r="124" spans="1:6" s="108" customFormat="1" ht="12.75">
      <c r="A124" s="594" t="s">
        <v>831</v>
      </c>
      <c r="B124" s="575" t="s">
        <v>115</v>
      </c>
      <c r="C124" s="576">
        <v>49099661</v>
      </c>
      <c r="D124" s="576">
        <v>7121896</v>
      </c>
      <c r="E124" s="577">
        <v>14.504979983466686</v>
      </c>
      <c r="F124" s="576">
        <v>7121896</v>
      </c>
    </row>
    <row r="125" spans="1:6" s="108" customFormat="1" ht="12.75">
      <c r="A125" s="594" t="s">
        <v>833</v>
      </c>
      <c r="B125" s="575" t="s">
        <v>834</v>
      </c>
      <c r="C125" s="576">
        <v>9948988</v>
      </c>
      <c r="D125" s="576">
        <v>1885712</v>
      </c>
      <c r="E125" s="577">
        <v>18.953807161090154</v>
      </c>
      <c r="F125" s="576">
        <v>1885712</v>
      </c>
    </row>
    <row r="126" spans="1:6" s="108" customFormat="1" ht="12.75">
      <c r="A126" s="594" t="s">
        <v>835</v>
      </c>
      <c r="B126" s="575" t="s">
        <v>116</v>
      </c>
      <c r="C126" s="576">
        <v>46647960</v>
      </c>
      <c r="D126" s="576">
        <v>6163280</v>
      </c>
      <c r="E126" s="577">
        <v>13.212324826208906</v>
      </c>
      <c r="F126" s="576">
        <v>6163280</v>
      </c>
    </row>
    <row r="127" spans="1:6" s="314" customFormat="1" ht="12.75">
      <c r="A127" s="594" t="s">
        <v>837</v>
      </c>
      <c r="B127" s="575" t="s">
        <v>838</v>
      </c>
      <c r="C127" s="576">
        <v>233281024</v>
      </c>
      <c r="D127" s="576">
        <v>49436590</v>
      </c>
      <c r="E127" s="577">
        <v>21.191860851913958</v>
      </c>
      <c r="F127" s="576">
        <v>49436590</v>
      </c>
    </row>
    <row r="128" spans="1:6" s="314" customFormat="1" ht="12.75">
      <c r="A128" s="594" t="s">
        <v>839</v>
      </c>
      <c r="B128" s="575" t="s">
        <v>840</v>
      </c>
      <c r="C128" s="576">
        <v>41939215</v>
      </c>
      <c r="D128" s="576">
        <v>6973060</v>
      </c>
      <c r="E128" s="577">
        <v>16.626586835256692</v>
      </c>
      <c r="F128" s="576">
        <v>6973060</v>
      </c>
    </row>
    <row r="129" spans="1:6" s="108" customFormat="1" ht="12.75">
      <c r="A129" s="595"/>
      <c r="B129" s="572" t="s">
        <v>117</v>
      </c>
      <c r="C129" s="573">
        <v>530975356</v>
      </c>
      <c r="D129" s="573">
        <v>106201699</v>
      </c>
      <c r="E129" s="574">
        <v>20.001248231189095</v>
      </c>
      <c r="F129" s="573">
        <v>106201699</v>
      </c>
    </row>
    <row r="130" spans="1:6" s="86" customFormat="1" ht="12.75" customHeight="1">
      <c r="A130" s="313" t="s">
        <v>757</v>
      </c>
      <c r="B130" s="313" t="s">
        <v>758</v>
      </c>
      <c r="C130" s="351">
        <v>451171019</v>
      </c>
      <c r="D130" s="351">
        <v>98085546</v>
      </c>
      <c r="E130" s="574">
        <v>21.740214213537506</v>
      </c>
      <c r="F130" s="573">
        <v>98085546</v>
      </c>
    </row>
    <row r="131" spans="1:6" s="543" customFormat="1" ht="12.75" customHeight="1">
      <c r="A131" s="315" t="s">
        <v>759</v>
      </c>
      <c r="B131" s="315" t="s">
        <v>760</v>
      </c>
      <c r="C131" s="351">
        <v>342623071</v>
      </c>
      <c r="D131" s="351">
        <v>67739310</v>
      </c>
      <c r="E131" s="574">
        <v>19.770796462214886</v>
      </c>
      <c r="F131" s="573">
        <v>67739310</v>
      </c>
    </row>
    <row r="132" spans="1:6" s="108" customFormat="1" ht="12.75">
      <c r="A132" s="323">
        <v>1000</v>
      </c>
      <c r="B132" s="596" t="s">
        <v>1051</v>
      </c>
      <c r="C132" s="576">
        <v>235232400</v>
      </c>
      <c r="D132" s="576">
        <v>47430020</v>
      </c>
      <c r="E132" s="577">
        <v>20.16304726729821</v>
      </c>
      <c r="F132" s="576">
        <v>47430020</v>
      </c>
    </row>
    <row r="133" spans="1:6" s="108" customFormat="1" ht="12.75">
      <c r="A133" s="597" t="s">
        <v>118</v>
      </c>
      <c r="B133" s="598" t="s">
        <v>851</v>
      </c>
      <c r="C133" s="576">
        <v>185028231</v>
      </c>
      <c r="D133" s="576">
        <v>39130008</v>
      </c>
      <c r="E133" s="577">
        <v>21.14812847127096</v>
      </c>
      <c r="F133" s="576">
        <v>39130008</v>
      </c>
    </row>
    <row r="134" spans="1:6" s="108" customFormat="1" ht="25.5">
      <c r="A134" s="597" t="s">
        <v>119</v>
      </c>
      <c r="B134" s="578" t="s">
        <v>120</v>
      </c>
      <c r="C134" s="576">
        <v>45964370</v>
      </c>
      <c r="D134" s="576">
        <v>8300012</v>
      </c>
      <c r="E134" s="577">
        <v>18.05749105230856</v>
      </c>
      <c r="F134" s="576">
        <v>8300012</v>
      </c>
    </row>
    <row r="135" spans="1:6" s="108" customFormat="1" ht="12.75">
      <c r="A135" s="323">
        <v>2000</v>
      </c>
      <c r="B135" s="575" t="s">
        <v>852</v>
      </c>
      <c r="C135" s="576">
        <v>107390671</v>
      </c>
      <c r="D135" s="576">
        <v>20309290</v>
      </c>
      <c r="E135" s="577">
        <v>18.911596147862788</v>
      </c>
      <c r="F135" s="576">
        <v>20309290</v>
      </c>
    </row>
    <row r="136" spans="1:6" s="108" customFormat="1" ht="12.75">
      <c r="A136" s="597">
        <v>2100</v>
      </c>
      <c r="B136" s="598" t="s">
        <v>121</v>
      </c>
      <c r="C136" s="576">
        <v>1014634</v>
      </c>
      <c r="D136" s="576">
        <v>105665</v>
      </c>
      <c r="E136" s="577">
        <v>10.41410005972597</v>
      </c>
      <c r="F136" s="576">
        <v>105665</v>
      </c>
    </row>
    <row r="137" spans="1:6" s="108" customFormat="1" ht="12.75">
      <c r="A137" s="597">
        <v>2200</v>
      </c>
      <c r="B137" s="598" t="s">
        <v>122</v>
      </c>
      <c r="C137" s="576">
        <v>61547745</v>
      </c>
      <c r="D137" s="576">
        <v>13563888</v>
      </c>
      <c r="E137" s="577">
        <v>22.03799343095348</v>
      </c>
      <c r="F137" s="576">
        <v>13563888</v>
      </c>
    </row>
    <row r="138" spans="1:6" s="108" customFormat="1" ht="25.5">
      <c r="A138" s="597">
        <v>2300</v>
      </c>
      <c r="B138" s="578" t="s">
        <v>123</v>
      </c>
      <c r="C138" s="576">
        <v>30146838</v>
      </c>
      <c r="D138" s="576">
        <v>5504695</v>
      </c>
      <c r="E138" s="577">
        <v>18.259609846976325</v>
      </c>
      <c r="F138" s="576">
        <v>5504695</v>
      </c>
    </row>
    <row r="139" spans="1:6" s="108" customFormat="1" ht="12.75">
      <c r="A139" s="597">
        <v>2400</v>
      </c>
      <c r="B139" s="578" t="s">
        <v>124</v>
      </c>
      <c r="C139" s="576">
        <v>577326</v>
      </c>
      <c r="D139" s="576">
        <v>18421</v>
      </c>
      <c r="E139" s="577">
        <v>3.1907449170832423</v>
      </c>
      <c r="F139" s="576">
        <v>18421</v>
      </c>
    </row>
    <row r="140" spans="1:6" s="108" customFormat="1" ht="12.75">
      <c r="A140" s="597">
        <v>2500</v>
      </c>
      <c r="B140" s="578" t="s">
        <v>125</v>
      </c>
      <c r="C140" s="576">
        <v>775865</v>
      </c>
      <c r="D140" s="576">
        <v>275787</v>
      </c>
      <c r="E140" s="577">
        <v>35.54574571607174</v>
      </c>
      <c r="F140" s="576">
        <v>275787</v>
      </c>
    </row>
    <row r="141" spans="1:6" s="108" customFormat="1" ht="39" customHeight="1">
      <c r="A141" s="597">
        <v>2800</v>
      </c>
      <c r="B141" s="578" t="s">
        <v>1104</v>
      </c>
      <c r="C141" s="576">
        <v>115232</v>
      </c>
      <c r="D141" s="576">
        <v>840834</v>
      </c>
      <c r="E141" s="577">
        <v>729.687933907248</v>
      </c>
      <c r="F141" s="576">
        <v>840834</v>
      </c>
    </row>
    <row r="142" spans="1:6" s="543" customFormat="1" ht="12.75" customHeight="1">
      <c r="A142" s="363" t="s">
        <v>772</v>
      </c>
      <c r="B142" s="308" t="s">
        <v>773</v>
      </c>
      <c r="C142" s="351">
        <v>9904240</v>
      </c>
      <c r="D142" s="351">
        <v>4447419</v>
      </c>
      <c r="E142" s="574">
        <v>44.90419254783809</v>
      </c>
      <c r="F142" s="573">
        <v>4447419</v>
      </c>
    </row>
    <row r="143" spans="1:6" s="86" customFormat="1" ht="12.75" customHeight="1">
      <c r="A143" s="364">
        <v>4000</v>
      </c>
      <c r="B143" s="317" t="s">
        <v>893</v>
      </c>
      <c r="C143" s="356">
        <v>9889640</v>
      </c>
      <c r="D143" s="356">
        <v>4447419</v>
      </c>
      <c r="E143" s="585">
        <v>44.97048426434127</v>
      </c>
      <c r="F143" s="584">
        <v>4447419</v>
      </c>
    </row>
    <row r="144" spans="1:6" s="108" customFormat="1" ht="25.5">
      <c r="A144" s="599">
        <v>4100</v>
      </c>
      <c r="B144" s="578" t="s">
        <v>126</v>
      </c>
      <c r="C144" s="576">
        <v>34529</v>
      </c>
      <c r="D144" s="576">
        <v>0</v>
      </c>
      <c r="E144" s="577">
        <v>0</v>
      </c>
      <c r="F144" s="576">
        <v>0</v>
      </c>
    </row>
    <row r="145" spans="1:6" s="332" customFormat="1" ht="12.75">
      <c r="A145" s="599">
        <v>4200</v>
      </c>
      <c r="B145" s="578" t="s">
        <v>127</v>
      </c>
      <c r="C145" s="576">
        <v>2322719</v>
      </c>
      <c r="D145" s="576">
        <v>543050</v>
      </c>
      <c r="E145" s="577">
        <v>23.379926715198867</v>
      </c>
      <c r="F145" s="576">
        <v>543050</v>
      </c>
    </row>
    <row r="146" spans="1:6" s="108" customFormat="1" ht="12.75">
      <c r="A146" s="599" t="s">
        <v>776</v>
      </c>
      <c r="B146" s="578" t="s">
        <v>128</v>
      </c>
      <c r="C146" s="576">
        <v>5456947</v>
      </c>
      <c r="D146" s="576">
        <v>3904369</v>
      </c>
      <c r="E146" s="577">
        <v>71.5485966786923</v>
      </c>
      <c r="F146" s="576">
        <v>3904369</v>
      </c>
    </row>
    <row r="147" spans="1:6" s="108" customFormat="1" ht="24" customHeight="1">
      <c r="A147" s="600" t="s">
        <v>129</v>
      </c>
      <c r="B147" s="601" t="s">
        <v>130</v>
      </c>
      <c r="C147" s="576">
        <v>4123425</v>
      </c>
      <c r="D147" s="576">
        <v>3768452</v>
      </c>
      <c r="E147" s="577">
        <v>91.39130698387869</v>
      </c>
      <c r="F147" s="576">
        <v>3768452</v>
      </c>
    </row>
    <row r="148" spans="1:6" s="108" customFormat="1" ht="25.5">
      <c r="A148" s="600" t="s">
        <v>131</v>
      </c>
      <c r="B148" s="601" t="s">
        <v>132</v>
      </c>
      <c r="C148" s="576">
        <v>318113</v>
      </c>
      <c r="D148" s="576">
        <v>135917</v>
      </c>
      <c r="E148" s="577">
        <v>42.72601245469377</v>
      </c>
      <c r="F148" s="576">
        <v>135917</v>
      </c>
    </row>
    <row r="149" spans="1:6" s="543" customFormat="1" ht="12.75" customHeight="1">
      <c r="A149" s="361" t="s">
        <v>778</v>
      </c>
      <c r="B149" s="308" t="s">
        <v>779</v>
      </c>
      <c r="C149" s="351">
        <v>24713246</v>
      </c>
      <c r="D149" s="351">
        <v>8269003</v>
      </c>
      <c r="E149" s="574">
        <v>33.45980127418308</v>
      </c>
      <c r="F149" s="573">
        <v>8269003</v>
      </c>
    </row>
    <row r="150" spans="1:6" s="108" customFormat="1" ht="12.75">
      <c r="A150" s="323">
        <v>3000</v>
      </c>
      <c r="B150" s="575" t="s">
        <v>874</v>
      </c>
      <c r="C150" s="576">
        <v>9864920</v>
      </c>
      <c r="D150" s="576">
        <v>5050501</v>
      </c>
      <c r="E150" s="577">
        <v>51.19657331230258</v>
      </c>
      <c r="F150" s="576">
        <v>5050501</v>
      </c>
    </row>
    <row r="151" spans="1:6" s="108" customFormat="1" ht="12.75" hidden="1">
      <c r="A151" s="597">
        <v>3100</v>
      </c>
      <c r="B151" s="598" t="s">
        <v>133</v>
      </c>
      <c r="C151" s="576">
        <v>0</v>
      </c>
      <c r="D151" s="576">
        <v>0</v>
      </c>
      <c r="E151" s="577">
        <v>0</v>
      </c>
      <c r="F151" s="576">
        <v>0</v>
      </c>
    </row>
    <row r="152" spans="1:6" s="108" customFormat="1" ht="39" customHeight="1">
      <c r="A152" s="597">
        <v>3200</v>
      </c>
      <c r="B152" s="578" t="s">
        <v>134</v>
      </c>
      <c r="C152" s="576">
        <v>6752812</v>
      </c>
      <c r="D152" s="576">
        <v>4887032</v>
      </c>
      <c r="E152" s="577">
        <v>72.37032513270027</v>
      </c>
      <c r="F152" s="576">
        <v>4887032</v>
      </c>
    </row>
    <row r="153" spans="1:6" s="108" customFormat="1" ht="38.25">
      <c r="A153" s="597">
        <v>3300</v>
      </c>
      <c r="B153" s="578" t="s">
        <v>135</v>
      </c>
      <c r="C153" s="576">
        <v>252614</v>
      </c>
      <c r="D153" s="576">
        <v>163469</v>
      </c>
      <c r="E153" s="577">
        <v>64.71098197249559</v>
      </c>
      <c r="F153" s="576">
        <v>163469</v>
      </c>
    </row>
    <row r="154" spans="1:6" s="108" customFormat="1" ht="12.75" hidden="1">
      <c r="A154" s="597">
        <v>3900</v>
      </c>
      <c r="B154" s="578" t="s">
        <v>136</v>
      </c>
      <c r="C154" s="576">
        <v>0</v>
      </c>
      <c r="D154" s="576">
        <v>0</v>
      </c>
      <c r="E154" s="577">
        <v>0</v>
      </c>
      <c r="F154" s="576">
        <v>0</v>
      </c>
    </row>
    <row r="155" spans="1:6" s="108" customFormat="1" ht="12.75">
      <c r="A155" s="323">
        <v>6000</v>
      </c>
      <c r="B155" s="575" t="s">
        <v>137</v>
      </c>
      <c r="C155" s="576">
        <v>14613336</v>
      </c>
      <c r="D155" s="576">
        <v>3218502</v>
      </c>
      <c r="E155" s="577">
        <v>22.02441660138383</v>
      </c>
      <c r="F155" s="576">
        <v>3218502</v>
      </c>
    </row>
    <row r="156" spans="1:6" s="108" customFormat="1" ht="12.75">
      <c r="A156" s="597">
        <v>6200</v>
      </c>
      <c r="B156" s="578" t="s">
        <v>138</v>
      </c>
      <c r="C156" s="576">
        <v>8329824</v>
      </c>
      <c r="D156" s="576">
        <v>1821111</v>
      </c>
      <c r="E156" s="577">
        <v>21.862538752319377</v>
      </c>
      <c r="F156" s="576">
        <v>1821111</v>
      </c>
    </row>
    <row r="157" spans="1:6" s="108" customFormat="1" ht="12.75">
      <c r="A157" s="597">
        <v>6300</v>
      </c>
      <c r="B157" s="578" t="s">
        <v>139</v>
      </c>
      <c r="C157" s="576">
        <v>1987724</v>
      </c>
      <c r="D157" s="576">
        <v>1101058</v>
      </c>
      <c r="E157" s="577">
        <v>55.392901630206204</v>
      </c>
      <c r="F157" s="576">
        <v>1101058</v>
      </c>
    </row>
    <row r="158" spans="1:6" s="108" customFormat="1" ht="25.5">
      <c r="A158" s="597">
        <v>6400</v>
      </c>
      <c r="B158" s="578" t="s">
        <v>140</v>
      </c>
      <c r="C158" s="576">
        <v>569312</v>
      </c>
      <c r="D158" s="576">
        <v>296333</v>
      </c>
      <c r="E158" s="577">
        <v>52.05107217132257</v>
      </c>
      <c r="F158" s="576">
        <v>296333</v>
      </c>
    </row>
    <row r="159" spans="1:6" s="108" customFormat="1" ht="38.25">
      <c r="A159" s="602" t="s">
        <v>141</v>
      </c>
      <c r="B159" s="572" t="s">
        <v>142</v>
      </c>
      <c r="C159" s="588">
        <v>73930462</v>
      </c>
      <c r="D159" s="588">
        <v>17629814</v>
      </c>
      <c r="E159" s="587">
        <v>23.84648157616004</v>
      </c>
      <c r="F159" s="588">
        <v>17629814</v>
      </c>
    </row>
    <row r="160" spans="1:6" s="543" customFormat="1" ht="25.5" customHeight="1">
      <c r="A160" s="363" t="s">
        <v>791</v>
      </c>
      <c r="B160" s="134" t="s">
        <v>792</v>
      </c>
      <c r="C160" s="588">
        <v>846</v>
      </c>
      <c r="D160" s="588">
        <v>1206</v>
      </c>
      <c r="E160" s="574">
        <v>142.5531914893617</v>
      </c>
      <c r="F160" s="573">
        <v>1206</v>
      </c>
    </row>
    <row r="161" spans="1:6" s="314" customFormat="1" ht="12.75">
      <c r="A161" s="597">
        <v>7700</v>
      </c>
      <c r="B161" s="578" t="s">
        <v>143</v>
      </c>
      <c r="C161" s="576">
        <v>846</v>
      </c>
      <c r="D161" s="576">
        <v>1206</v>
      </c>
      <c r="E161" s="577">
        <v>142.5531914893617</v>
      </c>
      <c r="F161" s="576">
        <v>1206</v>
      </c>
    </row>
    <row r="162" spans="1:6" s="543" customFormat="1" ht="12.75" customHeight="1">
      <c r="A162" s="363" t="s">
        <v>795</v>
      </c>
      <c r="B162" s="308" t="s">
        <v>796</v>
      </c>
      <c r="C162" s="351">
        <v>67328318</v>
      </c>
      <c r="D162" s="351">
        <v>17628608</v>
      </c>
      <c r="E162" s="574">
        <v>26.183051238559084</v>
      </c>
      <c r="F162" s="573">
        <v>17628608</v>
      </c>
    </row>
    <row r="163" spans="1:6" s="108" customFormat="1" ht="12.75">
      <c r="A163" s="597">
        <v>7200</v>
      </c>
      <c r="B163" s="578" t="s">
        <v>144</v>
      </c>
      <c r="C163" s="576">
        <v>64161894</v>
      </c>
      <c r="D163" s="576">
        <v>17628608</v>
      </c>
      <c r="E163" s="577">
        <v>27.4751989085609</v>
      </c>
      <c r="F163" s="576">
        <v>17628608</v>
      </c>
    </row>
    <row r="164" spans="1:6" s="108" customFormat="1" ht="25.5" hidden="1">
      <c r="A164" s="603">
        <v>7210</v>
      </c>
      <c r="B164" s="578" t="s">
        <v>145</v>
      </c>
      <c r="C164" s="576">
        <v>0</v>
      </c>
      <c r="D164" s="576">
        <v>0</v>
      </c>
      <c r="E164" s="577" t="e">
        <v>#DIV/0!</v>
      </c>
      <c r="F164" s="576">
        <v>0</v>
      </c>
    </row>
    <row r="165" spans="1:6" s="108" customFormat="1" ht="25.5" hidden="1">
      <c r="A165" s="603">
        <v>7220</v>
      </c>
      <c r="B165" s="578" t="s">
        <v>146</v>
      </c>
      <c r="C165" s="576">
        <v>0</v>
      </c>
      <c r="D165" s="576">
        <v>0</v>
      </c>
      <c r="E165" s="577" t="e">
        <v>#DIV/0!</v>
      </c>
      <c r="F165" s="576">
        <v>0</v>
      </c>
    </row>
    <row r="166" spans="1:6" s="305" customFormat="1" ht="12.75" hidden="1">
      <c r="A166" s="603">
        <v>7230</v>
      </c>
      <c r="B166" s="604" t="s">
        <v>147</v>
      </c>
      <c r="C166" s="576">
        <v>0</v>
      </c>
      <c r="D166" s="576">
        <v>0</v>
      </c>
      <c r="E166" s="577" t="e">
        <v>#DIV/0!</v>
      </c>
      <c r="F166" s="576">
        <v>0</v>
      </c>
    </row>
    <row r="167" spans="1:6" s="108" customFormat="1" ht="25.5">
      <c r="A167" s="603">
        <v>7240</v>
      </c>
      <c r="B167" s="578" t="s">
        <v>148</v>
      </c>
      <c r="C167" s="576">
        <v>14837</v>
      </c>
      <c r="D167" s="576">
        <v>0</v>
      </c>
      <c r="E167" s="577">
        <v>0</v>
      </c>
      <c r="F167" s="576">
        <v>0</v>
      </c>
    </row>
    <row r="168" spans="1:6" s="108" customFormat="1" ht="25.5">
      <c r="A168" s="603">
        <v>7260</v>
      </c>
      <c r="B168" s="578" t="s">
        <v>149</v>
      </c>
      <c r="C168" s="576">
        <v>8182475</v>
      </c>
      <c r="D168" s="576">
        <v>6428102</v>
      </c>
      <c r="E168" s="577">
        <v>78.55938453829678</v>
      </c>
      <c r="F168" s="576">
        <v>6428102</v>
      </c>
    </row>
    <row r="169" spans="1:6" s="108" customFormat="1" ht="12.75">
      <c r="A169" s="597">
        <v>7500</v>
      </c>
      <c r="B169" s="578" t="s">
        <v>890</v>
      </c>
      <c r="C169" s="576">
        <v>3844</v>
      </c>
      <c r="D169" s="576">
        <v>0</v>
      </c>
      <c r="E169" s="577">
        <v>0</v>
      </c>
      <c r="F169" s="576">
        <v>0</v>
      </c>
    </row>
    <row r="170" spans="1:6" s="86" customFormat="1" ht="12.75" customHeight="1">
      <c r="A170" s="313" t="s">
        <v>800</v>
      </c>
      <c r="B170" s="308" t="s">
        <v>801</v>
      </c>
      <c r="C170" s="202">
        <v>79783811</v>
      </c>
      <c r="D170" s="202">
        <v>8114775</v>
      </c>
      <c r="E170" s="574">
        <v>10.170954355639893</v>
      </c>
      <c r="F170" s="573">
        <v>8114775</v>
      </c>
    </row>
    <row r="171" spans="1:6" s="543" customFormat="1" ht="12.75" customHeight="1">
      <c r="A171" s="315" t="s">
        <v>802</v>
      </c>
      <c r="B171" s="308" t="s">
        <v>803</v>
      </c>
      <c r="C171" s="202">
        <v>79347614</v>
      </c>
      <c r="D171" s="202">
        <v>8109302</v>
      </c>
      <c r="E171" s="574">
        <v>10.219969563293988</v>
      </c>
      <c r="F171" s="573">
        <v>8109302</v>
      </c>
    </row>
    <row r="172" spans="1:7" s="108" customFormat="1" ht="12.75">
      <c r="A172" s="597">
        <v>5100</v>
      </c>
      <c r="B172" s="578" t="s">
        <v>150</v>
      </c>
      <c r="C172" s="576">
        <v>1105928</v>
      </c>
      <c r="D172" s="576">
        <v>98205</v>
      </c>
      <c r="E172" s="577">
        <v>8.879872830781027</v>
      </c>
      <c r="F172" s="576">
        <v>98205</v>
      </c>
      <c r="G172" s="158"/>
    </row>
    <row r="173" spans="1:6" s="108" customFormat="1" ht="12.75">
      <c r="A173" s="597">
        <v>5200</v>
      </c>
      <c r="B173" s="578" t="s">
        <v>151</v>
      </c>
      <c r="C173" s="576">
        <v>66396906</v>
      </c>
      <c r="D173" s="576">
        <v>8011097</v>
      </c>
      <c r="E173" s="577">
        <v>12.065467327649273</v>
      </c>
      <c r="F173" s="576">
        <v>8011097</v>
      </c>
    </row>
    <row r="174" spans="1:6" s="314" customFormat="1" ht="12.75">
      <c r="A174" s="605" t="s">
        <v>152</v>
      </c>
      <c r="B174" s="572" t="s">
        <v>877</v>
      </c>
      <c r="C174" s="573">
        <v>23473</v>
      </c>
      <c r="D174" s="573">
        <v>5473</v>
      </c>
      <c r="E174" s="574">
        <v>23.316150470753634</v>
      </c>
      <c r="F174" s="573">
        <v>5473</v>
      </c>
    </row>
    <row r="175" spans="1:6" s="314" customFormat="1" ht="25.5" hidden="1">
      <c r="A175" s="597">
        <v>9200</v>
      </c>
      <c r="B175" s="578" t="s">
        <v>153</v>
      </c>
      <c r="C175" s="576">
        <v>0</v>
      </c>
      <c r="D175" s="576">
        <v>0</v>
      </c>
      <c r="E175" s="577" t="e">
        <v>#DIV/0!</v>
      </c>
      <c r="F175" s="576">
        <v>0</v>
      </c>
    </row>
    <row r="176" spans="1:6" s="314" customFormat="1" ht="25.5" hidden="1">
      <c r="A176" s="603">
        <v>9210</v>
      </c>
      <c r="B176" s="578" t="s">
        <v>154</v>
      </c>
      <c r="C176" s="576">
        <v>394900</v>
      </c>
      <c r="D176" s="576">
        <v>41900</v>
      </c>
      <c r="E176" s="577">
        <v>10.61028108381869</v>
      </c>
      <c r="F176" s="576">
        <v>41900</v>
      </c>
    </row>
    <row r="177" spans="1:6" s="314" customFormat="1" ht="25.5">
      <c r="A177" s="597">
        <v>9300</v>
      </c>
      <c r="B177" s="578" t="s">
        <v>155</v>
      </c>
      <c r="C177" s="576">
        <v>5473</v>
      </c>
      <c r="D177" s="576">
        <v>5473</v>
      </c>
      <c r="E177" s="577">
        <v>100</v>
      </c>
      <c r="F177" s="576">
        <v>5473</v>
      </c>
    </row>
    <row r="178" spans="1:6" s="314" customFormat="1" ht="27" customHeight="1" hidden="1">
      <c r="A178" s="603">
        <v>9310</v>
      </c>
      <c r="B178" s="578" t="s">
        <v>156</v>
      </c>
      <c r="C178" s="576">
        <v>0</v>
      </c>
      <c r="D178" s="576">
        <v>0</v>
      </c>
      <c r="E178" s="577" t="e">
        <v>#DIV/0!</v>
      </c>
      <c r="F178" s="576">
        <v>0</v>
      </c>
    </row>
    <row r="179" spans="1:6" s="314" customFormat="1" ht="37.5" customHeight="1">
      <c r="A179" s="603">
        <v>9320</v>
      </c>
      <c r="B179" s="578" t="s">
        <v>157</v>
      </c>
      <c r="C179" s="576">
        <v>5473</v>
      </c>
      <c r="D179" s="576">
        <v>5473</v>
      </c>
      <c r="E179" s="577">
        <v>100</v>
      </c>
      <c r="F179" s="576">
        <v>5473</v>
      </c>
    </row>
    <row r="180" spans="1:6" s="314" customFormat="1" ht="30.75" customHeight="1" hidden="1">
      <c r="A180" s="603">
        <v>9330</v>
      </c>
      <c r="B180" s="578" t="s">
        <v>158</v>
      </c>
      <c r="C180" s="576">
        <v>0</v>
      </c>
      <c r="D180" s="576">
        <v>0</v>
      </c>
      <c r="E180" s="577" t="e">
        <v>#DIV/0!</v>
      </c>
      <c r="F180" s="576">
        <v>0</v>
      </c>
    </row>
    <row r="181" spans="1:6" s="314" customFormat="1" ht="30.75" customHeight="1">
      <c r="A181" s="555" t="s">
        <v>1211</v>
      </c>
      <c r="B181" s="586" t="s">
        <v>159</v>
      </c>
      <c r="C181" s="573">
        <v>20526</v>
      </c>
      <c r="D181" s="573">
        <v>1378</v>
      </c>
      <c r="E181" s="587">
        <v>6.713436616973595</v>
      </c>
      <c r="F181" s="588">
        <v>1378</v>
      </c>
    </row>
    <row r="182" spans="1:6" s="92" customFormat="1" ht="39" customHeight="1">
      <c r="A182" s="606">
        <v>5300</v>
      </c>
      <c r="B182" s="607" t="s">
        <v>160</v>
      </c>
      <c r="C182" s="584">
        <v>18199</v>
      </c>
      <c r="D182" s="584">
        <v>0</v>
      </c>
      <c r="E182" s="585">
        <v>0</v>
      </c>
      <c r="F182" s="584">
        <v>0</v>
      </c>
    </row>
    <row r="183" spans="1:6" s="314" customFormat="1" ht="25.5">
      <c r="A183" s="606">
        <v>8000</v>
      </c>
      <c r="B183" s="608" t="s">
        <v>161</v>
      </c>
      <c r="C183" s="584">
        <v>2327</v>
      </c>
      <c r="D183" s="584">
        <v>1378</v>
      </c>
      <c r="E183" s="585">
        <v>59.217877094972074</v>
      </c>
      <c r="F183" s="584">
        <v>1378</v>
      </c>
    </row>
    <row r="184" spans="1:6" s="108" customFormat="1" ht="12.75">
      <c r="A184" s="609"/>
      <c r="B184" s="610" t="s">
        <v>180</v>
      </c>
      <c r="C184" s="573">
        <v>-54058603</v>
      </c>
      <c r="D184" s="573">
        <v>21695400</v>
      </c>
      <c r="E184" s="574">
        <v>-40.13311257784446</v>
      </c>
      <c r="F184" s="573">
        <v>21695400</v>
      </c>
    </row>
    <row r="185" spans="1:6" s="108" customFormat="1" ht="12.75">
      <c r="A185" s="609"/>
      <c r="B185" s="610" t="s">
        <v>162</v>
      </c>
      <c r="C185" s="573">
        <v>54058603</v>
      </c>
      <c r="D185" s="573">
        <v>-21695400</v>
      </c>
      <c r="E185" s="574">
        <v>-40.13311257784446</v>
      </c>
      <c r="F185" s="573">
        <v>-21695400</v>
      </c>
    </row>
    <row r="186" spans="1:6" s="108" customFormat="1" ht="12.75">
      <c r="A186" s="555" t="s">
        <v>812</v>
      </c>
      <c r="B186" s="611" t="s">
        <v>163</v>
      </c>
      <c r="C186" s="573">
        <v>54715056</v>
      </c>
      <c r="D186" s="573">
        <v>-20354007</v>
      </c>
      <c r="E186" s="574">
        <v>-37.200011272948345</v>
      </c>
      <c r="F186" s="573">
        <v>-20354007</v>
      </c>
    </row>
    <row r="187" spans="1:6" s="108" customFormat="1" ht="12.75">
      <c r="A187" s="571" t="s">
        <v>1108</v>
      </c>
      <c r="B187" s="578" t="s">
        <v>498</v>
      </c>
      <c r="C187" s="576">
        <v>1316944</v>
      </c>
      <c r="D187" s="576">
        <v>-287675</v>
      </c>
      <c r="E187" s="577">
        <v>-21.844133083866893</v>
      </c>
      <c r="F187" s="576">
        <v>-287675</v>
      </c>
    </row>
    <row r="188" spans="1:6" s="108" customFormat="1" ht="12.75">
      <c r="A188" s="571" t="s">
        <v>164</v>
      </c>
      <c r="B188" s="578" t="s">
        <v>165</v>
      </c>
      <c r="C188" s="576">
        <v>47655615</v>
      </c>
      <c r="D188" s="576">
        <v>-5801982</v>
      </c>
      <c r="E188" s="577">
        <v>-12.174812978491621</v>
      </c>
      <c r="F188" s="576">
        <v>-5801982</v>
      </c>
    </row>
    <row r="189" spans="1:6" s="108" customFormat="1" ht="12.75">
      <c r="A189" s="571" t="s">
        <v>166</v>
      </c>
      <c r="B189" s="578" t="s">
        <v>167</v>
      </c>
      <c r="C189" s="576">
        <v>5718384</v>
      </c>
      <c r="D189" s="576">
        <v>-14264350</v>
      </c>
      <c r="E189" s="577">
        <v>-249.44722145277404</v>
      </c>
      <c r="F189" s="576">
        <v>-14264350</v>
      </c>
    </row>
    <row r="190" spans="1:6" s="92" customFormat="1" ht="25.5">
      <c r="A190" s="612" t="s">
        <v>168</v>
      </c>
      <c r="B190" s="572" t="s">
        <v>381</v>
      </c>
      <c r="C190" s="573">
        <v>4868</v>
      </c>
      <c r="D190" s="573">
        <v>0</v>
      </c>
      <c r="E190" s="587">
        <v>0</v>
      </c>
      <c r="F190" s="573">
        <v>0</v>
      </c>
    </row>
    <row r="191" spans="1:6" s="92" customFormat="1" ht="12.75" customHeight="1" hidden="1">
      <c r="A191" s="612" t="s">
        <v>169</v>
      </c>
      <c r="B191" s="572" t="s">
        <v>382</v>
      </c>
      <c r="C191" s="613">
        <v>0</v>
      </c>
      <c r="D191" s="613">
        <v>0</v>
      </c>
      <c r="E191" s="577">
        <v>0</v>
      </c>
      <c r="F191" s="573">
        <v>0</v>
      </c>
    </row>
    <row r="192" spans="1:49" s="559" customFormat="1" ht="12.75">
      <c r="A192" s="555" t="s">
        <v>818</v>
      </c>
      <c r="B192" s="610" t="s">
        <v>383</v>
      </c>
      <c r="C192" s="573">
        <v>-977439</v>
      </c>
      <c r="D192" s="573">
        <v>-1330576</v>
      </c>
      <c r="E192" s="574">
        <v>136.12880189965819</v>
      </c>
      <c r="F192" s="573">
        <v>-1330576</v>
      </c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  <c r="AR192" s="86"/>
      <c r="AS192" s="86"/>
      <c r="AT192" s="86"/>
      <c r="AU192" s="86"/>
      <c r="AV192" s="86"/>
      <c r="AW192" s="86"/>
    </row>
    <row r="193" spans="1:6" s="108" customFormat="1" ht="12.75">
      <c r="A193" s="555" t="s">
        <v>816</v>
      </c>
      <c r="B193" s="610" t="s">
        <v>384</v>
      </c>
      <c r="C193" s="573">
        <v>-117180</v>
      </c>
      <c r="D193" s="573">
        <v>11034</v>
      </c>
      <c r="E193" s="574">
        <v>-9.416282642089094</v>
      </c>
      <c r="F193" s="573">
        <v>11034</v>
      </c>
    </row>
    <row r="194" spans="1:6" ht="12.75" customHeight="1">
      <c r="A194" s="614" t="s">
        <v>989</v>
      </c>
      <c r="B194" s="615" t="s">
        <v>385</v>
      </c>
      <c r="C194" s="616">
        <v>433298</v>
      </c>
      <c r="D194" s="616">
        <v>-21851</v>
      </c>
      <c r="E194" s="617">
        <v>-5.042949655895019</v>
      </c>
      <c r="F194" s="618">
        <v>-21851</v>
      </c>
    </row>
    <row r="195" spans="1:6" ht="27" customHeight="1">
      <c r="A195" s="619" t="s">
        <v>170</v>
      </c>
      <c r="B195" s="620" t="s">
        <v>171</v>
      </c>
      <c r="C195" s="576">
        <v>-608933</v>
      </c>
      <c r="D195" s="576">
        <v>-8851</v>
      </c>
      <c r="E195" s="577">
        <v>1.45352608579269</v>
      </c>
      <c r="F195" s="576">
        <v>-8851</v>
      </c>
    </row>
    <row r="196" spans="1:6" ht="12.75" customHeight="1">
      <c r="A196" s="619" t="s">
        <v>172</v>
      </c>
      <c r="B196" s="475" t="s">
        <v>173</v>
      </c>
      <c r="C196" s="576">
        <v>1185690</v>
      </c>
      <c r="D196" s="576">
        <v>-13000</v>
      </c>
      <c r="E196" s="577">
        <v>-1.096407998718046</v>
      </c>
      <c r="F196" s="576">
        <v>-13000</v>
      </c>
    </row>
    <row r="197" spans="1:6" ht="12.75" customHeight="1">
      <c r="A197" s="621"/>
      <c r="B197" s="622"/>
      <c r="C197" s="567"/>
      <c r="D197" s="623"/>
      <c r="E197" s="567"/>
      <c r="F197" s="623"/>
    </row>
    <row r="198" spans="1:4" s="559" customFormat="1" ht="17.25" customHeight="1">
      <c r="A198" s="624"/>
      <c r="B198" s="625" t="s">
        <v>174</v>
      </c>
      <c r="C198" s="108"/>
      <c r="D198" s="626">
        <v>0</v>
      </c>
    </row>
    <row r="199" spans="1:4" s="559" customFormat="1" ht="17.25" customHeight="1">
      <c r="A199" s="624"/>
      <c r="B199" s="625" t="s">
        <v>175</v>
      </c>
      <c r="C199" s="108"/>
      <c r="D199" s="626">
        <v>2252795</v>
      </c>
    </row>
    <row r="200" spans="1:4" s="559" customFormat="1" ht="17.25" customHeight="1">
      <c r="A200" s="627"/>
      <c r="B200" s="625"/>
      <c r="C200" s="108"/>
      <c r="D200" s="626"/>
    </row>
    <row r="201" spans="1:4" s="559" customFormat="1" ht="17.25" customHeight="1">
      <c r="A201" s="627" t="s">
        <v>176</v>
      </c>
      <c r="B201" s="625"/>
      <c r="C201" s="108"/>
      <c r="D201" s="626"/>
    </row>
    <row r="202" spans="1:4" s="559" customFormat="1" ht="17.25" customHeight="1">
      <c r="A202" s="627"/>
      <c r="B202" s="625"/>
      <c r="C202" s="108"/>
      <c r="D202" s="626"/>
    </row>
    <row r="203" spans="1:4" s="559" customFormat="1" ht="17.25" customHeight="1">
      <c r="A203" s="627"/>
      <c r="B203" s="625"/>
      <c r="C203" s="108"/>
      <c r="D203" s="626"/>
    </row>
    <row r="204" spans="1:2" s="559" customFormat="1" ht="17.25" customHeight="1">
      <c r="A204" s="624"/>
      <c r="B204" s="628"/>
    </row>
    <row r="205" spans="1:5" s="559" customFormat="1" ht="17.25" customHeight="1">
      <c r="A205" s="629" t="s">
        <v>177</v>
      </c>
      <c r="B205" s="336"/>
      <c r="D205" s="155"/>
      <c r="E205" s="630"/>
    </row>
    <row r="206" spans="1:6" s="339" customFormat="1" ht="17.25" customHeight="1">
      <c r="A206" s="518" t="s">
        <v>388</v>
      </c>
      <c r="B206" s="518"/>
      <c r="C206" s="631"/>
      <c r="D206" s="631"/>
      <c r="E206" s="632"/>
      <c r="F206" s="516" t="s">
        <v>389</v>
      </c>
    </row>
    <row r="207" spans="1:6" s="559" customFormat="1" ht="17.25" customHeight="1">
      <c r="A207" s="624"/>
      <c r="B207" s="36"/>
      <c r="C207" s="155"/>
      <c r="D207" s="155"/>
      <c r="E207" s="633"/>
      <c r="F207" s="634"/>
    </row>
    <row r="208" spans="1:6" s="559" customFormat="1" ht="17.25" customHeight="1">
      <c r="A208" s="97" t="s">
        <v>178</v>
      </c>
      <c r="B208" s="635"/>
      <c r="C208" s="158"/>
      <c r="D208" s="158"/>
      <c r="E208" s="636"/>
      <c r="F208" s="158"/>
    </row>
    <row r="209" spans="1:3" ht="15.75">
      <c r="A209" s="637"/>
      <c r="B209" s="530"/>
      <c r="C209" s="521"/>
    </row>
    <row r="210" spans="1:3" ht="15.75">
      <c r="A210" s="637"/>
      <c r="B210" s="530"/>
      <c r="C210" s="521"/>
    </row>
    <row r="211" spans="1:3" ht="15.75">
      <c r="A211" s="638"/>
      <c r="B211" s="639"/>
      <c r="C211" s="640"/>
    </row>
    <row r="212" spans="1:3" ht="15.75">
      <c r="A212" s="638"/>
      <c r="B212" s="639"/>
      <c r="C212" s="640"/>
    </row>
    <row r="213" spans="1:3" ht="15.75">
      <c r="A213" s="641"/>
      <c r="B213" s="530"/>
      <c r="C213" s="521"/>
    </row>
    <row r="214" spans="1:3" ht="15.75">
      <c r="A214" s="638"/>
      <c r="B214" s="639"/>
      <c r="C214" s="640"/>
    </row>
    <row r="215" spans="1:3" ht="15.75">
      <c r="A215" s="638"/>
      <c r="B215" s="639"/>
      <c r="C215" s="640"/>
    </row>
    <row r="216" spans="1:3" ht="15.75">
      <c r="A216" s="638"/>
      <c r="B216" s="639"/>
      <c r="C216" s="640"/>
    </row>
    <row r="217" spans="1:3" ht="15.75">
      <c r="A217" s="638"/>
      <c r="B217" s="639"/>
      <c r="C217" s="640"/>
    </row>
    <row r="218" spans="1:3" ht="15.75">
      <c r="A218" s="638"/>
      <c r="B218" s="639"/>
      <c r="C218" s="640"/>
    </row>
    <row r="219" spans="1:3" ht="15.75">
      <c r="A219" s="638"/>
      <c r="B219" s="639"/>
      <c r="C219" s="640"/>
    </row>
    <row r="220" spans="1:3" ht="15.75">
      <c r="A220" s="638"/>
      <c r="B220" s="639"/>
      <c r="C220" s="640"/>
    </row>
    <row r="221" spans="1:3" ht="15.75">
      <c r="A221" s="638"/>
      <c r="B221" s="639"/>
      <c r="C221" s="640"/>
    </row>
    <row r="222" spans="1:3" ht="16.5" customHeight="1">
      <c r="A222" s="637"/>
      <c r="B222" s="530"/>
      <c r="C222" s="640"/>
    </row>
    <row r="223" spans="1:3" ht="15.75">
      <c r="A223" s="637"/>
      <c r="B223" s="530"/>
      <c r="C223" s="640"/>
    </row>
    <row r="224" spans="1:3" ht="15.75">
      <c r="A224" s="637"/>
      <c r="B224" s="530"/>
      <c r="C224" s="640"/>
    </row>
    <row r="225" spans="1:2" ht="15.75">
      <c r="A225" s="637"/>
      <c r="B225" s="530"/>
    </row>
    <row r="226" spans="1:2" ht="15.75">
      <c r="A226" s="346"/>
      <c r="B226" s="346"/>
    </row>
    <row r="227" spans="1:2" ht="15.75">
      <c r="A227" s="642"/>
      <c r="B227" s="643"/>
    </row>
    <row r="228" spans="1:2" ht="15.75">
      <c r="A228" s="642"/>
      <c r="B228" s="643"/>
    </row>
    <row r="229" ht="15.75">
      <c r="B229" s="644"/>
    </row>
    <row r="236" ht="15.75">
      <c r="B236" s="644"/>
    </row>
    <row r="243" ht="15.75">
      <c r="B243" s="644"/>
    </row>
    <row r="245" ht="15.75">
      <c r="B245" s="644"/>
    </row>
    <row r="247" ht="15.75">
      <c r="B247" s="644"/>
    </row>
    <row r="249" ht="15.75">
      <c r="B249" s="644"/>
    </row>
    <row r="251" ht="15.75">
      <c r="B251" s="644"/>
    </row>
    <row r="253" ht="15.75">
      <c r="B253" s="644"/>
    </row>
    <row r="255" ht="15.75">
      <c r="B255" s="644"/>
    </row>
    <row r="261" ht="15.75">
      <c r="B261" s="644"/>
    </row>
  </sheetData>
  <mergeCells count="7">
    <mergeCell ref="A1:F1"/>
    <mergeCell ref="A226:B226"/>
    <mergeCell ref="A3:F3"/>
    <mergeCell ref="A4:F4"/>
    <mergeCell ref="A2:F2"/>
    <mergeCell ref="A5:F5"/>
    <mergeCell ref="A6:F6"/>
  </mergeCells>
  <printOptions horizontalCentered="1"/>
  <pageMargins left="0.41" right="0.28" top="0.5905511811023623" bottom="0.49" header="0.2362204724409449" footer="0.1968503937007874"/>
  <pageSetup firstPageNumber="41" useFirstPageNumber="1" fitToWidth="5" horizontalDpi="600" verticalDpi="600" orientation="portrait" paperSize="9" scale="80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AndrisC</cp:lastModifiedBy>
  <cp:lastPrinted>2009-02-17T10:44:20Z</cp:lastPrinted>
  <dcterms:created xsi:type="dcterms:W3CDTF">2009-02-16T08:01:33Z</dcterms:created>
  <dcterms:modified xsi:type="dcterms:W3CDTF">2009-03-16T16:11:33Z</dcterms:modified>
  <cp:category/>
  <cp:version/>
  <cp:contentType/>
  <cp:contentStatus/>
</cp:coreProperties>
</file>