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'01'!$A$1:$N$80</definedName>
    <definedName name="_xlnm.Print_Area" localSheetId="1">'02'!$A$1:$N$77</definedName>
    <definedName name="_xlnm.Print_Area" localSheetId="2">'03'!$A$1:$N$78</definedName>
    <definedName name="_xlnm.Print_Area" localSheetId="3">'04'!$A$1:$N$84</definedName>
    <definedName name="_xlnm.Print_Titles" localSheetId="0">'01'!$5:$11</definedName>
    <definedName name="_xlnm.Print_Titles" localSheetId="1">'02'!$5:$11</definedName>
    <definedName name="_xlnm.Print_Titles" localSheetId="2">'03'!$5:$11</definedName>
    <definedName name="_xlnm.Print_Titles" localSheetId="3">'04'!$5:$11</definedName>
  </definedNames>
  <calcPr fullCalcOnLoad="1"/>
</workbook>
</file>

<file path=xl/sharedStrings.xml><?xml version="1.0" encoding="utf-8"?>
<sst xmlns="http://schemas.openxmlformats.org/spreadsheetml/2006/main" count="548" uniqueCount="132">
  <si>
    <t>Valsts kases oficiālais ceturkšņa pārskats</t>
  </si>
  <si>
    <t>4.pielikums</t>
  </si>
  <si>
    <t>Valsts izsniegtie galvojumi</t>
  </si>
  <si>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</si>
  <si>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</si>
  <si>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</si>
  <si>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</si>
  <si>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</si>
  <si>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</si>
  <si>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</si>
  <si>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</si>
  <si>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 perioda</t>
  </si>
  <si>
    <t>pārskata</t>
  </si>
  <si>
    <t>Valūtas</t>
  </si>
  <si>
    <t>neizmaksātā</t>
  </si>
  <si>
    <t>juma</t>
  </si>
  <si>
    <t>(Aizdevējs)</t>
  </si>
  <si>
    <t>beigās</t>
  </si>
  <si>
    <t>perioda</t>
  </si>
  <si>
    <t>izmaksātā</t>
  </si>
  <si>
    <t>atmaksātā</t>
  </si>
  <si>
    <t>kursa</t>
  </si>
  <si>
    <t>apkalpošanas</t>
  </si>
  <si>
    <t>daļa pārskata</t>
  </si>
  <si>
    <t>atmaksājamā</t>
  </si>
  <si>
    <t>kods</t>
  </si>
  <si>
    <t>ārvalstu</t>
  </si>
  <si>
    <t>(7+8-9+10)</t>
  </si>
  <si>
    <t>sākumā</t>
  </si>
  <si>
    <t>daļa</t>
  </si>
  <si>
    <t>izmaiņas</t>
  </si>
  <si>
    <t>izdevumi</t>
  </si>
  <si>
    <t>perioda beigās</t>
  </si>
  <si>
    <t>valūtā</t>
  </si>
  <si>
    <t>latos</t>
  </si>
  <si>
    <t>Galvojumi Šveices frankos (CHF)</t>
  </si>
  <si>
    <t>Rīgas Dome ūdensapgādei (EIB)</t>
  </si>
  <si>
    <t>VPA/s ''Latvenergo'' (Credit Suisse)</t>
  </si>
  <si>
    <t xml:space="preserve">Kopā   CHF </t>
  </si>
  <si>
    <t>Galvojumi Eiropas vienotā valūtā (EUR)</t>
  </si>
  <si>
    <t>VPA/s ''Latvenergo'' (EIB)</t>
  </si>
  <si>
    <t>VPA/s ''Latvenergo'' (Societe Generale)</t>
  </si>
  <si>
    <t>RJA ēkas rekonstrukcijai (ZIB)</t>
  </si>
  <si>
    <t>VA/S "Latvijas hipotēku banka" (KFW)</t>
  </si>
  <si>
    <t>VA/S "Latvijas Hipotēku un zemes banka" (ZIB)</t>
  </si>
  <si>
    <t>VA/S "Latvijas Hipotēku un zemes banka" (CEDB)</t>
  </si>
  <si>
    <t>Jelgavas ūdensapgādes projekta izstrāde (ZIB)</t>
  </si>
  <si>
    <t>Jelgavas pils.pašv. SIA "Jelgavas ūdens" (ZVFK)</t>
  </si>
  <si>
    <t xml:space="preserve">Kopā   EUR </t>
  </si>
  <si>
    <t>Galvojumi Latvijas latos (LVL)</t>
  </si>
  <si>
    <t>VA/S ''Latvijas Dzelzceļš'' (A/S Latvijas Unibanka)</t>
  </si>
  <si>
    <t>Policijas olimpiskais centrs (A/s Parekss banka)</t>
  </si>
  <si>
    <t>Cēsu p. silt. rekonstrukcija (A/s Latvijas Unibanka)</t>
  </si>
  <si>
    <t>Studiju kreditēšana</t>
  </si>
  <si>
    <t>Studējošo kreditēšana</t>
  </si>
  <si>
    <t xml:space="preserve">Kopā   LVL </t>
  </si>
  <si>
    <t>Galvojumi ASV dolāros (USD)</t>
  </si>
  <si>
    <t>Mērsraga osta (A/s Latvijas Unibanka)</t>
  </si>
  <si>
    <t>Lidosta ''Rīga'' (ERAB)</t>
  </si>
  <si>
    <t>VPA/s ''Latvenergo'' (SEK)</t>
  </si>
  <si>
    <t>VPA/s ''Latvenergo'' (ERAB)</t>
  </si>
  <si>
    <t>Latvijas Jūras administrācija (A/s Parekss Banka)</t>
  </si>
  <si>
    <t>Ventspils Brīvostas pārvalde (EIB)</t>
  </si>
  <si>
    <t>Ventspils Brīvostas pārvalde (VABB)</t>
  </si>
  <si>
    <t>Rīgas tirdzniecības osta (A/s Latvijas Unibanka)</t>
  </si>
  <si>
    <t>Rīgas tirdzniecības osta (A/s Vereinsbank)</t>
  </si>
  <si>
    <t>VA/S ''Latvijas Dzelzceļš'' (ERAB)</t>
  </si>
  <si>
    <t>VAS "Latvijas dzelzceļš" (EIB)</t>
  </si>
  <si>
    <t>Liepājas SEZ (A/s Vereinsbank)</t>
  </si>
  <si>
    <t>Rīgas Ostas pārvalde (A/s Latvijas Unibanka)</t>
  </si>
  <si>
    <t>Rīgas Starptautiskā lidosta (EIB)</t>
  </si>
  <si>
    <t>Salacgrīvas ostas pārvalde (Pirmā Latvijas k/b)</t>
  </si>
  <si>
    <t>Ventspils brīvostas pārvaldei (EIB)</t>
  </si>
  <si>
    <t>Ventspils brīvostas pārvaldei (Pirmā Latvijas k/b)</t>
  </si>
  <si>
    <t>Skultes ostas akv. padz. (Pirmā Latvijas k/b)</t>
  </si>
  <si>
    <t>Mājokļu attīstības kreditēšanas programma ( ZIB)</t>
  </si>
  <si>
    <t>Mājokļu attīstības kreditēšanas programma ( CEDB)</t>
  </si>
  <si>
    <t>VAS "Latvijas Dzelzceļš" ( A/s Parekss banka)</t>
  </si>
  <si>
    <t xml:space="preserve">Kopā   USD </t>
  </si>
  <si>
    <t xml:space="preserve">Kopā pārskata periodā: </t>
  </si>
  <si>
    <t>X</t>
  </si>
  <si>
    <t xml:space="preserve">Kopā gadā: </t>
  </si>
  <si>
    <t>Valsts kases pārvaldnieks</t>
  </si>
  <si>
    <t>A. Veiss</t>
  </si>
  <si>
    <t>Valsts kase / Pārskatu departaments</t>
  </si>
  <si>
    <t>(2002. gada 1.ceturksnis)</t>
  </si>
  <si>
    <t>2002. gada 15.maijs</t>
  </si>
  <si>
    <t>67*</t>
  </si>
  <si>
    <t>75*</t>
  </si>
  <si>
    <t>80*</t>
  </si>
  <si>
    <t>faktiski izmaksas un atmaksas veiktas 2001.g.</t>
  </si>
  <si>
    <t>faktiski atmaksāts 2001.g.</t>
  </si>
  <si>
    <t>faktiski atmaksas veiktas iepriekšējos periodos</t>
  </si>
  <si>
    <t>VA/S Latvijas Dzelzceļš (EIB)</t>
  </si>
  <si>
    <t>(2002. gada 2.ceturksnis)</t>
  </si>
  <si>
    <t xml:space="preserve">Kopā 1.cet.: </t>
  </si>
  <si>
    <t>81*</t>
  </si>
  <si>
    <t>87*</t>
  </si>
  <si>
    <t>t.sk. izmaksāti 276 tūkst.latu 2002.g.1.cet.</t>
  </si>
  <si>
    <t>2002. gada 15.augusts</t>
  </si>
  <si>
    <t>**</t>
  </si>
  <si>
    <t>parāds pārskata perioda sākumā mainīts saskaņā ar 2001.gada pārskatu</t>
  </si>
  <si>
    <t>V.Lindemanis</t>
  </si>
  <si>
    <t>Valsts kases pārvaldnieka vietā-</t>
  </si>
  <si>
    <t>pārvaldnieka vietnieks</t>
  </si>
  <si>
    <t xml:space="preserve">Kopā gadā:** </t>
  </si>
  <si>
    <t>galvojums slēgts 13.06.2002, tāpēc atlikušais parāds 735 tūkst.latu uzrādīts kā atmaksa</t>
  </si>
  <si>
    <t>(2002. gada 3.ceturksnis)</t>
  </si>
  <si>
    <t>70**</t>
  </si>
  <si>
    <t>SIA"Kuldīgas raj.slimnīca"(A/sPirmā banka)</t>
  </si>
  <si>
    <t xml:space="preserve">Kopā 2.cet.: </t>
  </si>
  <si>
    <t>73*</t>
  </si>
  <si>
    <t>t.sk. atmaksāti 117 tūkst.latu 2002.g.2.cet.</t>
  </si>
  <si>
    <t xml:space="preserve"> 70**</t>
  </si>
  <si>
    <t>galvojuma līgums noslēgts 2002.g.05.jūnijā</t>
  </si>
  <si>
    <t>A.Veiss</t>
  </si>
  <si>
    <t>2002. gada 15.novembris</t>
  </si>
  <si>
    <t>(2002. gada 4.ceturksnis)</t>
  </si>
  <si>
    <t>70b</t>
  </si>
  <si>
    <t>Latvijas Olimpiskā komiteja (A/S"Parekss Banka")</t>
  </si>
  <si>
    <t>VA/S "Latvijas Pasts"(Nordea Bank Finland-Latvija)</t>
  </si>
  <si>
    <t>A/S"Kalceks"(A/S "Parekss-banka")</t>
  </si>
  <si>
    <t>Rojas ostas pārvalde (A/S"Parekss-banka")</t>
  </si>
  <si>
    <t>70a</t>
  </si>
  <si>
    <t xml:space="preserve">Kopā 3.cet.: </t>
  </si>
  <si>
    <t>90*</t>
  </si>
  <si>
    <t>faktiski izmaksāts 2002.g.3.cet.</t>
  </si>
  <si>
    <t>100*</t>
  </si>
  <si>
    <t>t.sk.29 tūkstoši latu atmaksāts 2002.g.3.cet.</t>
  </si>
  <si>
    <t>t.sk.1385 tūkst.latu izmaksāts un 519 tūkst. latu atmaksāts 2002.g.3.cet.</t>
  </si>
  <si>
    <t>82*</t>
  </si>
  <si>
    <t>2003. gada 17.februāris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</si>
</sst>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 horizontal="left"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40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1" fillId="0" borderId="4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9"/>
  <sheetViews>
    <sheetView zoomScalePageLayoutView="0" workbookViewId="0" topLeftCell="A1">
      <pane xSplit="2" ySplit="11" topLeftCell="C2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5" sqref="B35"/>
    </sheetView>
  </sheetViews>
  <sheetFormatPr defaultColWidth="9.140625" defaultRowHeight="12.75"/>
  <cols>
    <col min="1" max="1" width="5.421875" style="76" customWidth="1"/>
    <col min="2" max="2" width="34.140625" style="5" customWidth="1"/>
    <col min="3" max="4" width="7.8515625" style="5" customWidth="1"/>
    <col min="5" max="6" width="9.140625" style="5" customWidth="1"/>
    <col min="7" max="7" width="7.00390625" style="5" customWidth="1"/>
    <col min="8" max="8" width="7.8515625" style="5" customWidth="1"/>
    <col min="9" max="9" width="8.00390625" style="5" customWidth="1"/>
    <col min="10" max="10" width="7.57421875" style="5" customWidth="1"/>
    <col min="11" max="11" width="9.57421875" style="5" customWidth="1"/>
    <col min="12" max="12" width="11.140625" style="5" customWidth="1"/>
    <col min="13" max="13" width="9.8515625" style="5" customWidth="1"/>
    <col min="14" max="14" width="10.28125" style="5" customWidth="1"/>
    <col min="61" max="16384" width="9.140625" style="5" customWidth="1"/>
  </cols>
  <sheetData>
    <row r="1" spans="1:14" s="2" customFormat="1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2" customFormat="1" ht="12.75">
      <c r="A2" s="1"/>
      <c r="N2" s="3" t="s">
        <v>1</v>
      </c>
    </row>
    <row r="3" spans="1:60" s="4" customFormat="1" ht="15.7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14" ht="15.75">
      <c r="A4" s="112" t="s">
        <v>85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60" s="2" customFormat="1" ht="12.75">
      <c r="A5" s="6"/>
      <c r="B5" s="6"/>
      <c r="C5" s="6"/>
      <c r="D5" s="6"/>
      <c r="G5" s="6"/>
      <c r="H5" s="6"/>
      <c r="K5" s="6"/>
      <c r="N5" s="7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3" customFormat="1" ht="12.75">
      <c r="A6" s="8"/>
      <c r="C6" s="9" t="s">
        <v>4</v>
      </c>
      <c r="D6" s="9"/>
      <c r="E6" s="10" t="s">
        <v>5</v>
      </c>
      <c r="F6" s="11"/>
      <c r="G6" s="12" t="s">
        <v>5</v>
      </c>
      <c r="H6" s="13" t="s">
        <v>6</v>
      </c>
      <c r="I6" s="14"/>
      <c r="J6" s="14"/>
      <c r="K6" s="13"/>
      <c r="L6" s="15" t="s">
        <v>4</v>
      </c>
      <c r="M6" s="14" t="s">
        <v>7</v>
      </c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3" customFormat="1" ht="12.75">
      <c r="A7" s="16" t="s">
        <v>8</v>
      </c>
      <c r="B7" s="16" t="s">
        <v>9</v>
      </c>
      <c r="C7" s="17" t="s">
        <v>10</v>
      </c>
      <c r="D7" s="18"/>
      <c r="E7" s="17" t="s">
        <v>11</v>
      </c>
      <c r="F7" s="18"/>
      <c r="G7" s="9" t="s">
        <v>12</v>
      </c>
      <c r="H7" s="9" t="s">
        <v>4</v>
      </c>
      <c r="I7" s="9" t="s">
        <v>4</v>
      </c>
      <c r="J7" s="15" t="s">
        <v>13</v>
      </c>
      <c r="K7" s="9" t="s">
        <v>4</v>
      </c>
      <c r="L7" s="16" t="s">
        <v>14</v>
      </c>
      <c r="M7" s="15" t="s">
        <v>4</v>
      </c>
      <c r="N7" s="15" t="s">
        <v>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3" customFormat="1" ht="12.75">
      <c r="A8" s="16" t="s">
        <v>15</v>
      </c>
      <c r="B8" s="16" t="s">
        <v>16</v>
      </c>
      <c r="C8" s="19"/>
      <c r="D8" s="19"/>
      <c r="E8" s="20" t="s">
        <v>17</v>
      </c>
      <c r="F8" s="18"/>
      <c r="G8" s="9" t="s">
        <v>18</v>
      </c>
      <c r="H8" s="9" t="s">
        <v>19</v>
      </c>
      <c r="I8" s="9" t="s">
        <v>20</v>
      </c>
      <c r="J8" s="16" t="s">
        <v>21</v>
      </c>
      <c r="K8" s="9" t="s">
        <v>22</v>
      </c>
      <c r="L8" s="16" t="s">
        <v>23</v>
      </c>
      <c r="M8" s="16" t="s">
        <v>24</v>
      </c>
      <c r="N8" s="16" t="s">
        <v>22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3" customFormat="1" ht="12.75">
      <c r="A9" s="16" t="s">
        <v>25</v>
      </c>
      <c r="B9" s="16"/>
      <c r="C9" s="16" t="s">
        <v>26</v>
      </c>
      <c r="D9" s="21"/>
      <c r="E9" s="16" t="s">
        <v>26</v>
      </c>
      <c r="F9" s="22" t="s">
        <v>27</v>
      </c>
      <c r="G9" s="9" t="s">
        <v>28</v>
      </c>
      <c r="H9" s="9" t="s">
        <v>29</v>
      </c>
      <c r="I9" s="9" t="s">
        <v>29</v>
      </c>
      <c r="J9" s="16" t="s">
        <v>30</v>
      </c>
      <c r="K9" s="9" t="s">
        <v>31</v>
      </c>
      <c r="L9" s="16" t="s">
        <v>32</v>
      </c>
      <c r="M9" s="16" t="s">
        <v>29</v>
      </c>
      <c r="N9" s="16" t="s">
        <v>31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3" customFormat="1" ht="12.75">
      <c r="A10" s="16"/>
      <c r="B10" s="16"/>
      <c r="C10" s="23" t="s">
        <v>33</v>
      </c>
      <c r="D10" s="23" t="s">
        <v>34</v>
      </c>
      <c r="E10" s="23" t="s">
        <v>33</v>
      </c>
      <c r="F10" s="24" t="s">
        <v>34</v>
      </c>
      <c r="G10" s="25" t="s">
        <v>34</v>
      </c>
      <c r="H10" s="25" t="s">
        <v>34</v>
      </c>
      <c r="I10" s="25" t="s">
        <v>34</v>
      </c>
      <c r="J10" s="16" t="s">
        <v>34</v>
      </c>
      <c r="K10" s="25" t="s">
        <v>34</v>
      </c>
      <c r="L10" s="23" t="s">
        <v>34</v>
      </c>
      <c r="M10" s="23" t="s">
        <v>34</v>
      </c>
      <c r="N10" s="16" t="s">
        <v>34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2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6">
        <v>11</v>
      </c>
      <c r="L11" s="24">
        <v>12</v>
      </c>
      <c r="M11" s="24">
        <v>13</v>
      </c>
      <c r="N11" s="24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3" customFormat="1" ht="12.75">
      <c r="A12" s="27" t="s">
        <v>35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3" customFormat="1" ht="12.75">
      <c r="A13" s="31">
        <v>56</v>
      </c>
      <c r="B13" s="32" t="s">
        <v>36</v>
      </c>
      <c r="C13" s="33">
        <v>4000</v>
      </c>
      <c r="D13" s="33">
        <v>1536</v>
      </c>
      <c r="E13" s="33">
        <v>3867</v>
      </c>
      <c r="F13" s="33">
        <f>G13+H13-I13+J13</f>
        <v>1485</v>
      </c>
      <c r="G13" s="34">
        <v>1458</v>
      </c>
      <c r="H13" s="34">
        <v>0</v>
      </c>
      <c r="I13" s="34">
        <v>0</v>
      </c>
      <c r="J13" s="33">
        <v>27</v>
      </c>
      <c r="K13" s="34">
        <v>0</v>
      </c>
      <c r="L13" s="33">
        <v>0</v>
      </c>
      <c r="M13" s="33">
        <v>51</v>
      </c>
      <c r="N13" s="35">
        <v>28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3" customFormat="1" ht="12.75">
      <c r="A14" s="36">
        <v>71</v>
      </c>
      <c r="B14" s="37" t="s">
        <v>37</v>
      </c>
      <c r="C14" s="33">
        <v>6125</v>
      </c>
      <c r="D14" s="33">
        <v>2352</v>
      </c>
      <c r="E14" s="33">
        <v>2406</v>
      </c>
      <c r="F14" s="33">
        <f>G14+H14-I14+J14</f>
        <v>924</v>
      </c>
      <c r="G14" s="34">
        <v>1001</v>
      </c>
      <c r="H14" s="34">
        <v>0</v>
      </c>
      <c r="I14" s="34">
        <v>94</v>
      </c>
      <c r="J14" s="33">
        <v>17</v>
      </c>
      <c r="K14" s="34">
        <v>6</v>
      </c>
      <c r="L14" s="33">
        <v>0</v>
      </c>
      <c r="M14" s="33">
        <v>49</v>
      </c>
      <c r="N14" s="35">
        <v>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3" customFormat="1" ht="12.75">
      <c r="A15" s="38"/>
      <c r="B15" s="39" t="s">
        <v>38</v>
      </c>
      <c r="C15" s="40">
        <f aca="true" t="shared" si="0" ref="C15:N15">SUM(C13:C14)</f>
        <v>10125</v>
      </c>
      <c r="D15" s="40">
        <f t="shared" si="0"/>
        <v>3888</v>
      </c>
      <c r="E15" s="40">
        <f t="shared" si="0"/>
        <v>6273</v>
      </c>
      <c r="F15" s="40">
        <f t="shared" si="0"/>
        <v>2409</v>
      </c>
      <c r="G15" s="40">
        <f>SUM(G13:G14)</f>
        <v>2459</v>
      </c>
      <c r="H15" s="40">
        <f t="shared" si="0"/>
        <v>0</v>
      </c>
      <c r="I15" s="40">
        <f t="shared" si="0"/>
        <v>94</v>
      </c>
      <c r="J15" s="40">
        <f t="shared" si="0"/>
        <v>44</v>
      </c>
      <c r="K15" s="40">
        <f t="shared" si="0"/>
        <v>6</v>
      </c>
      <c r="L15" s="40">
        <f t="shared" si="0"/>
        <v>0</v>
      </c>
      <c r="M15" s="40">
        <f t="shared" si="0"/>
        <v>100</v>
      </c>
      <c r="N15" s="40">
        <f t="shared" si="0"/>
        <v>31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3" customFormat="1" ht="12.75">
      <c r="A16" s="27" t="s">
        <v>39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3" customFormat="1" ht="12.75">
      <c r="A17" s="31">
        <v>56</v>
      </c>
      <c r="B17" s="32" t="s">
        <v>36</v>
      </c>
      <c r="C17" s="33">
        <v>12552</v>
      </c>
      <c r="D17" s="33">
        <v>7042</v>
      </c>
      <c r="E17" s="33">
        <v>12134</v>
      </c>
      <c r="F17" s="33">
        <f aca="true" t="shared" si="1" ref="F17:F24">G17+H17-I17+J17</f>
        <v>6807</v>
      </c>
      <c r="G17" s="34">
        <v>6805</v>
      </c>
      <c r="H17" s="34">
        <v>0</v>
      </c>
      <c r="I17" s="34">
        <v>0</v>
      </c>
      <c r="J17" s="33">
        <v>2</v>
      </c>
      <c r="K17" s="34">
        <v>0</v>
      </c>
      <c r="L17" s="33">
        <v>0</v>
      </c>
      <c r="M17" s="33">
        <v>235</v>
      </c>
      <c r="N17" s="35">
        <v>188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3" customFormat="1" ht="12.75">
      <c r="A18" s="36">
        <v>57</v>
      </c>
      <c r="B18" s="37" t="s">
        <v>40</v>
      </c>
      <c r="C18" s="33">
        <v>6000</v>
      </c>
      <c r="D18" s="33">
        <v>3366</v>
      </c>
      <c r="E18" s="33">
        <v>5800</v>
      </c>
      <c r="F18" s="33">
        <f t="shared" si="1"/>
        <v>3254</v>
      </c>
      <c r="G18" s="34">
        <v>3253</v>
      </c>
      <c r="H18" s="34">
        <v>0</v>
      </c>
      <c r="I18" s="34">
        <v>0</v>
      </c>
      <c r="J18" s="33">
        <v>1</v>
      </c>
      <c r="K18" s="34">
        <v>0</v>
      </c>
      <c r="L18" s="33">
        <v>0</v>
      </c>
      <c r="M18" s="33">
        <v>0</v>
      </c>
      <c r="N18" s="35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3" customFormat="1" ht="12.75">
      <c r="A19" s="82">
        <v>73</v>
      </c>
      <c r="B19" s="42" t="s">
        <v>41</v>
      </c>
      <c r="C19" s="33">
        <v>7840</v>
      </c>
      <c r="D19" s="33">
        <v>4398</v>
      </c>
      <c r="E19" s="33">
        <v>6640</v>
      </c>
      <c r="F19" s="33">
        <f t="shared" si="1"/>
        <v>3725</v>
      </c>
      <c r="G19" s="34">
        <v>3831</v>
      </c>
      <c r="H19" s="34">
        <v>0</v>
      </c>
      <c r="I19" s="34">
        <v>107</v>
      </c>
      <c r="J19" s="33">
        <v>1</v>
      </c>
      <c r="K19" s="34">
        <v>1</v>
      </c>
      <c r="L19" s="33">
        <v>22</v>
      </c>
      <c r="M19" s="33">
        <v>0</v>
      </c>
      <c r="N19" s="35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3" customFormat="1" ht="12.75">
      <c r="A20" s="82">
        <v>82</v>
      </c>
      <c r="B20" s="42" t="s">
        <v>93</v>
      </c>
      <c r="C20" s="33">
        <v>22657</v>
      </c>
      <c r="D20" s="33">
        <v>12710</v>
      </c>
      <c r="E20" s="33">
        <v>0</v>
      </c>
      <c r="F20" s="33">
        <f t="shared" si="1"/>
        <v>0</v>
      </c>
      <c r="G20" s="34">
        <v>0</v>
      </c>
      <c r="H20" s="34">
        <v>0</v>
      </c>
      <c r="I20" s="34">
        <v>0</v>
      </c>
      <c r="J20" s="33">
        <v>0</v>
      </c>
      <c r="K20" s="34">
        <v>0</v>
      </c>
      <c r="L20" s="33">
        <v>12710</v>
      </c>
      <c r="M20" s="33">
        <v>0</v>
      </c>
      <c r="N20" s="35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3" customFormat="1" ht="12.75">
      <c r="A21" s="82">
        <v>88</v>
      </c>
      <c r="B21" s="42" t="s">
        <v>42</v>
      </c>
      <c r="C21" s="33">
        <v>4595</v>
      </c>
      <c r="D21" s="33">
        <v>2578</v>
      </c>
      <c r="E21" s="33">
        <v>4595</v>
      </c>
      <c r="F21" s="33">
        <f t="shared" si="1"/>
        <v>2578</v>
      </c>
      <c r="G21" s="34">
        <v>2577</v>
      </c>
      <c r="H21" s="34">
        <v>0</v>
      </c>
      <c r="I21" s="34">
        <v>0</v>
      </c>
      <c r="J21" s="33">
        <v>1</v>
      </c>
      <c r="K21" s="34">
        <v>0</v>
      </c>
      <c r="L21" s="33">
        <v>0</v>
      </c>
      <c r="M21" s="33">
        <v>0</v>
      </c>
      <c r="N21" s="35">
        <v>66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3" customFormat="1" ht="12.75">
      <c r="A22" s="54">
        <v>90</v>
      </c>
      <c r="B22" s="81" t="s">
        <v>43</v>
      </c>
      <c r="C22" s="43">
        <v>11354</v>
      </c>
      <c r="D22" s="43">
        <v>6370</v>
      </c>
      <c r="E22" s="43">
        <v>7082</v>
      </c>
      <c r="F22" s="43">
        <f t="shared" si="1"/>
        <v>3973</v>
      </c>
      <c r="G22" s="43">
        <v>1662</v>
      </c>
      <c r="H22" s="43">
        <v>2311</v>
      </c>
      <c r="I22" s="34">
        <v>0</v>
      </c>
      <c r="J22" s="43">
        <v>0</v>
      </c>
      <c r="K22" s="43">
        <v>39</v>
      </c>
      <c r="L22" s="33">
        <v>2397</v>
      </c>
      <c r="M22" s="33">
        <v>0</v>
      </c>
      <c r="N22" s="44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3" customFormat="1" ht="12.75">
      <c r="A23" s="31">
        <v>98</v>
      </c>
      <c r="B23" s="42" t="s">
        <v>44</v>
      </c>
      <c r="C23" s="43">
        <v>7019</v>
      </c>
      <c r="D23" s="43">
        <v>3938</v>
      </c>
      <c r="E23" s="43">
        <v>506</v>
      </c>
      <c r="F23" s="43">
        <f t="shared" si="1"/>
        <v>284</v>
      </c>
      <c r="G23" s="43">
        <v>0</v>
      </c>
      <c r="H23" s="43">
        <v>282</v>
      </c>
      <c r="I23" s="43">
        <v>0</v>
      </c>
      <c r="J23" s="43">
        <v>2</v>
      </c>
      <c r="K23" s="43">
        <v>0</v>
      </c>
      <c r="L23" s="33">
        <v>3654</v>
      </c>
      <c r="M23" s="33">
        <v>0</v>
      </c>
      <c r="N23" s="44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3" customFormat="1" ht="12.75">
      <c r="A24" s="31">
        <v>129</v>
      </c>
      <c r="B24" s="42" t="s">
        <v>45</v>
      </c>
      <c r="C24" s="43">
        <v>7019</v>
      </c>
      <c r="D24" s="43">
        <v>3938</v>
      </c>
      <c r="E24" s="43">
        <v>506</v>
      </c>
      <c r="F24" s="43">
        <f t="shared" si="1"/>
        <v>284</v>
      </c>
      <c r="G24" s="43">
        <v>0</v>
      </c>
      <c r="H24" s="43">
        <v>282</v>
      </c>
      <c r="I24" s="43">
        <v>0</v>
      </c>
      <c r="J24" s="43">
        <v>2</v>
      </c>
      <c r="K24" s="43">
        <v>0</v>
      </c>
      <c r="L24" s="33">
        <v>3654</v>
      </c>
      <c r="M24" s="33">
        <v>0</v>
      </c>
      <c r="N24" s="44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3" customFormat="1" ht="12.75">
      <c r="A25" s="31">
        <v>131</v>
      </c>
      <c r="B25" s="42" t="s">
        <v>46</v>
      </c>
      <c r="C25" s="43">
        <v>1817</v>
      </c>
      <c r="D25" s="43">
        <v>1019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33">
        <v>1019</v>
      </c>
      <c r="M25" s="33">
        <v>0</v>
      </c>
      <c r="N25" s="44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3" customFormat="1" ht="12.75">
      <c r="A26" s="45">
        <v>132</v>
      </c>
      <c r="B26" s="46" t="s">
        <v>47</v>
      </c>
      <c r="C26" s="47">
        <v>700</v>
      </c>
      <c r="D26" s="47">
        <v>393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33">
        <v>393</v>
      </c>
      <c r="M26" s="33">
        <v>0</v>
      </c>
      <c r="N26" s="48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3" customFormat="1" ht="12.75">
      <c r="A27" s="38"/>
      <c r="B27" s="39" t="s">
        <v>48</v>
      </c>
      <c r="C27" s="40">
        <f aca="true" t="shared" si="2" ref="C27:N27">SUM(C17:C26)</f>
        <v>81553</v>
      </c>
      <c r="D27" s="40">
        <f t="shared" si="2"/>
        <v>45752</v>
      </c>
      <c r="E27" s="40">
        <f t="shared" si="2"/>
        <v>37263</v>
      </c>
      <c r="F27" s="40">
        <f t="shared" si="2"/>
        <v>20905</v>
      </c>
      <c r="G27" s="40">
        <f>SUM(G17:G26)</f>
        <v>18128</v>
      </c>
      <c r="H27" s="40">
        <f t="shared" si="2"/>
        <v>2875</v>
      </c>
      <c r="I27" s="40">
        <f t="shared" si="2"/>
        <v>107</v>
      </c>
      <c r="J27" s="40">
        <f t="shared" si="2"/>
        <v>9</v>
      </c>
      <c r="K27" s="40">
        <f t="shared" si="2"/>
        <v>40</v>
      </c>
      <c r="L27" s="40">
        <f t="shared" si="2"/>
        <v>23849</v>
      </c>
      <c r="M27" s="40">
        <f t="shared" si="2"/>
        <v>235</v>
      </c>
      <c r="N27" s="40">
        <f t="shared" si="2"/>
        <v>254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3" customFormat="1" ht="12.75">
      <c r="A28" s="27" t="s">
        <v>49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3" customFormat="1" ht="12.75">
      <c r="A29" s="31">
        <v>93</v>
      </c>
      <c r="B29" s="42" t="s">
        <v>50</v>
      </c>
      <c r="C29" s="43">
        <v>1680</v>
      </c>
      <c r="D29" s="43">
        <v>1680</v>
      </c>
      <c r="E29" s="43">
        <v>1680</v>
      </c>
      <c r="F29" s="43">
        <f>G29+H29-I29+J29</f>
        <v>1680</v>
      </c>
      <c r="G29" s="43">
        <v>1680</v>
      </c>
      <c r="H29" s="43">
        <v>0</v>
      </c>
      <c r="I29" s="43">
        <v>0</v>
      </c>
      <c r="J29" s="43">
        <v>0</v>
      </c>
      <c r="K29" s="43">
        <v>29</v>
      </c>
      <c r="L29" s="43">
        <v>0</v>
      </c>
      <c r="M29" s="43">
        <v>0</v>
      </c>
      <c r="N29" s="44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3" customFormat="1" ht="12.75">
      <c r="A30" s="31">
        <v>99</v>
      </c>
      <c r="B30" s="42" t="s">
        <v>51</v>
      </c>
      <c r="C30" s="43">
        <v>8445</v>
      </c>
      <c r="D30" s="43">
        <v>8445</v>
      </c>
      <c r="E30" s="43">
        <v>0</v>
      </c>
      <c r="F30" s="43">
        <f>G30+H30-I30+J30</f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8445</v>
      </c>
      <c r="M30" s="43">
        <v>0</v>
      </c>
      <c r="N30" s="44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3" customFormat="1" ht="12.75">
      <c r="A31" s="36">
        <v>100</v>
      </c>
      <c r="B31" s="49" t="s">
        <v>52</v>
      </c>
      <c r="C31" s="85">
        <v>1600</v>
      </c>
      <c r="D31" s="33">
        <v>1600</v>
      </c>
      <c r="E31" s="33">
        <v>874</v>
      </c>
      <c r="F31" s="33">
        <f>G31+H31-I31+J31</f>
        <v>874</v>
      </c>
      <c r="G31" s="33">
        <v>667</v>
      </c>
      <c r="H31" s="33">
        <v>207</v>
      </c>
      <c r="I31" s="33">
        <v>0</v>
      </c>
      <c r="J31" s="33">
        <v>0</v>
      </c>
      <c r="K31" s="43">
        <v>13</v>
      </c>
      <c r="L31" s="43">
        <v>726</v>
      </c>
      <c r="M31" s="43">
        <v>0</v>
      </c>
      <c r="N31" s="4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3" customFormat="1" ht="12.75">
      <c r="A32" s="31"/>
      <c r="B32" s="42" t="s">
        <v>53</v>
      </c>
      <c r="C32" s="50">
        <v>2745</v>
      </c>
      <c r="D32" s="43">
        <v>2745</v>
      </c>
      <c r="E32" s="50">
        <v>742</v>
      </c>
      <c r="F32" s="50">
        <f>G32+H32-I32+J32</f>
        <v>742</v>
      </c>
      <c r="G32" s="43">
        <v>252</v>
      </c>
      <c r="H32" s="50">
        <v>490</v>
      </c>
      <c r="I32" s="43">
        <v>0</v>
      </c>
      <c r="J32" s="50">
        <v>0</v>
      </c>
      <c r="K32" s="43">
        <v>0</v>
      </c>
      <c r="L32" s="43">
        <v>2003</v>
      </c>
      <c r="M32" s="43">
        <v>0</v>
      </c>
      <c r="N32" s="44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3" customFormat="1" ht="12.75">
      <c r="A33" s="45"/>
      <c r="B33" s="46" t="s">
        <v>54</v>
      </c>
      <c r="C33" s="52">
        <v>1719</v>
      </c>
      <c r="D33" s="33">
        <v>1719</v>
      </c>
      <c r="E33" s="52">
        <v>571</v>
      </c>
      <c r="F33" s="52">
        <f>G33+H33-I33+J33</f>
        <v>571</v>
      </c>
      <c r="G33" s="43">
        <v>133</v>
      </c>
      <c r="H33" s="52">
        <v>439</v>
      </c>
      <c r="I33" s="43">
        <v>1</v>
      </c>
      <c r="J33" s="52">
        <v>0</v>
      </c>
      <c r="K33" s="43">
        <v>0</v>
      </c>
      <c r="L33" s="43">
        <v>1147</v>
      </c>
      <c r="M33" s="43">
        <v>0</v>
      </c>
      <c r="N33" s="48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3" customFormat="1" ht="12.75">
      <c r="A34" s="84"/>
      <c r="B34" s="39" t="s">
        <v>55</v>
      </c>
      <c r="C34" s="40">
        <f aca="true" t="shared" si="3" ref="C34:N34">SUM(C29:C33)</f>
        <v>16189</v>
      </c>
      <c r="D34" s="40">
        <f t="shared" si="3"/>
        <v>16189</v>
      </c>
      <c r="E34" s="40">
        <f t="shared" si="3"/>
        <v>3867</v>
      </c>
      <c r="F34" s="40">
        <f t="shared" si="3"/>
        <v>3867</v>
      </c>
      <c r="G34" s="40">
        <f t="shared" si="3"/>
        <v>2732</v>
      </c>
      <c r="H34" s="40">
        <f t="shared" si="3"/>
        <v>1136</v>
      </c>
      <c r="I34" s="40">
        <f t="shared" si="3"/>
        <v>1</v>
      </c>
      <c r="J34" s="40">
        <f t="shared" si="3"/>
        <v>0</v>
      </c>
      <c r="K34" s="40">
        <f t="shared" si="3"/>
        <v>42</v>
      </c>
      <c r="L34" s="40">
        <f t="shared" si="3"/>
        <v>12321</v>
      </c>
      <c r="M34" s="40">
        <f t="shared" si="3"/>
        <v>0</v>
      </c>
      <c r="N34" s="40">
        <f t="shared" si="3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3" customFormat="1" ht="12.75">
      <c r="A35" s="27" t="s">
        <v>56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3" customFormat="1" ht="12.75">
      <c r="A36" s="31">
        <v>6</v>
      </c>
      <c r="B36" s="32" t="s">
        <v>57</v>
      </c>
      <c r="C36" s="33">
        <v>1269</v>
      </c>
      <c r="D36" s="33">
        <v>813</v>
      </c>
      <c r="E36" s="33">
        <v>1269</v>
      </c>
      <c r="F36" s="33">
        <f aca="true" t="shared" si="4" ref="F36:F57">G36+H36-I36+J36</f>
        <v>813</v>
      </c>
      <c r="G36" s="34">
        <v>810</v>
      </c>
      <c r="H36" s="34">
        <v>0</v>
      </c>
      <c r="I36" s="34">
        <v>0</v>
      </c>
      <c r="J36" s="33">
        <v>3</v>
      </c>
      <c r="K36" s="34">
        <v>8</v>
      </c>
      <c r="L36" s="33">
        <v>0</v>
      </c>
      <c r="M36" s="33">
        <v>0</v>
      </c>
      <c r="N36" s="35">
        <v>11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3" customFormat="1" ht="12.75">
      <c r="A37" s="31">
        <v>46</v>
      </c>
      <c r="B37" s="32" t="s">
        <v>58</v>
      </c>
      <c r="C37" s="33">
        <v>10446</v>
      </c>
      <c r="D37" s="33">
        <v>6696</v>
      </c>
      <c r="E37" s="33">
        <v>4635</v>
      </c>
      <c r="F37" s="33">
        <f t="shared" si="4"/>
        <v>2971</v>
      </c>
      <c r="G37" s="34">
        <v>2957</v>
      </c>
      <c r="H37" s="34">
        <v>0</v>
      </c>
      <c r="I37" s="34">
        <v>0</v>
      </c>
      <c r="J37" s="33">
        <v>14</v>
      </c>
      <c r="K37" s="34">
        <v>0</v>
      </c>
      <c r="L37" s="33">
        <v>0</v>
      </c>
      <c r="M37" s="33">
        <v>257</v>
      </c>
      <c r="N37" s="35">
        <v>47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3" customFormat="1" ht="12.75">
      <c r="A38" s="31">
        <v>53</v>
      </c>
      <c r="B38" s="32" t="s">
        <v>59</v>
      </c>
      <c r="C38" s="43">
        <v>5519</v>
      </c>
      <c r="D38" s="43">
        <v>3538</v>
      </c>
      <c r="E38" s="43">
        <v>1104</v>
      </c>
      <c r="F38" s="43">
        <f t="shared" si="4"/>
        <v>708</v>
      </c>
      <c r="G38" s="53">
        <v>1056</v>
      </c>
      <c r="H38" s="53">
        <v>0</v>
      </c>
      <c r="I38" s="53">
        <v>354</v>
      </c>
      <c r="J38" s="43">
        <v>6</v>
      </c>
      <c r="K38" s="53">
        <v>43</v>
      </c>
      <c r="L38" s="43">
        <v>0</v>
      </c>
      <c r="M38" s="43">
        <v>0</v>
      </c>
      <c r="N38" s="44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3" customFormat="1" ht="12.75">
      <c r="A39" s="54">
        <v>54</v>
      </c>
      <c r="B39" s="55" t="s">
        <v>60</v>
      </c>
      <c r="C39" s="56">
        <v>23462</v>
      </c>
      <c r="D39" s="56">
        <v>15039</v>
      </c>
      <c r="E39" s="56">
        <v>17832</v>
      </c>
      <c r="F39" s="56">
        <f t="shared" si="4"/>
        <v>11431</v>
      </c>
      <c r="G39" s="57">
        <v>11377</v>
      </c>
      <c r="H39" s="57">
        <v>0</v>
      </c>
      <c r="I39" s="57">
        <v>0</v>
      </c>
      <c r="J39" s="56">
        <v>54</v>
      </c>
      <c r="K39" s="57">
        <v>0</v>
      </c>
      <c r="L39" s="56">
        <v>0</v>
      </c>
      <c r="M39" s="56">
        <v>0</v>
      </c>
      <c r="N39" s="58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3" customFormat="1" ht="12.75">
      <c r="A40" s="31" t="s">
        <v>87</v>
      </c>
      <c r="B40" s="32" t="s">
        <v>61</v>
      </c>
      <c r="C40" s="33">
        <v>3473</v>
      </c>
      <c r="D40" s="33">
        <v>2226</v>
      </c>
      <c r="E40" s="33">
        <v>0</v>
      </c>
      <c r="F40" s="33">
        <f t="shared" si="4"/>
        <v>0</v>
      </c>
      <c r="G40" s="34">
        <v>1099</v>
      </c>
      <c r="H40" s="34">
        <v>0</v>
      </c>
      <c r="I40" s="34">
        <v>1051</v>
      </c>
      <c r="J40" s="33">
        <v>-48</v>
      </c>
      <c r="K40" s="34">
        <v>0</v>
      </c>
      <c r="L40" s="33">
        <v>0</v>
      </c>
      <c r="M40" s="33">
        <v>0</v>
      </c>
      <c r="N40" s="35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3" customFormat="1" ht="12.75">
      <c r="A41" s="45">
        <v>74</v>
      </c>
      <c r="B41" s="51" t="s">
        <v>62</v>
      </c>
      <c r="C41" s="47">
        <v>23500</v>
      </c>
      <c r="D41" s="47">
        <v>15064</v>
      </c>
      <c r="E41" s="47">
        <v>18489</v>
      </c>
      <c r="F41" s="47">
        <f t="shared" si="4"/>
        <v>11852</v>
      </c>
      <c r="G41" s="59">
        <v>11796</v>
      </c>
      <c r="H41" s="59">
        <v>0</v>
      </c>
      <c r="I41" s="59">
        <v>0</v>
      </c>
      <c r="J41" s="47">
        <v>56</v>
      </c>
      <c r="K41" s="59">
        <v>0</v>
      </c>
      <c r="L41" s="47">
        <v>841</v>
      </c>
      <c r="M41" s="47">
        <v>0</v>
      </c>
      <c r="N41" s="48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3" customFormat="1" ht="12.75">
      <c r="A42" s="54" t="s">
        <v>88</v>
      </c>
      <c r="B42" s="55" t="s">
        <v>63</v>
      </c>
      <c r="C42" s="56">
        <v>14751</v>
      </c>
      <c r="D42" s="56">
        <v>9455</v>
      </c>
      <c r="E42" s="56">
        <v>0</v>
      </c>
      <c r="F42" s="56">
        <f t="shared" si="4"/>
        <v>0</v>
      </c>
      <c r="G42" s="57">
        <v>1674</v>
      </c>
      <c r="H42" s="57">
        <v>81</v>
      </c>
      <c r="I42" s="57">
        <v>1726</v>
      </c>
      <c r="J42" s="56">
        <v>-29</v>
      </c>
      <c r="K42" s="57">
        <v>0</v>
      </c>
      <c r="L42" s="56">
        <v>0</v>
      </c>
      <c r="M42" s="57">
        <v>0</v>
      </c>
      <c r="N42" s="58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3" customFormat="1" ht="12.75">
      <c r="A43" s="31">
        <v>77</v>
      </c>
      <c r="B43" s="32" t="s">
        <v>64</v>
      </c>
      <c r="C43" s="33">
        <v>2450</v>
      </c>
      <c r="D43" s="33">
        <v>1570</v>
      </c>
      <c r="E43" s="33">
        <v>1470</v>
      </c>
      <c r="F43" s="33">
        <f t="shared" si="4"/>
        <v>942</v>
      </c>
      <c r="G43" s="34">
        <v>977</v>
      </c>
      <c r="H43" s="34">
        <v>0</v>
      </c>
      <c r="I43" s="34">
        <v>39</v>
      </c>
      <c r="J43" s="33">
        <v>4</v>
      </c>
      <c r="K43" s="34">
        <v>11</v>
      </c>
      <c r="L43" s="33">
        <v>0</v>
      </c>
      <c r="M43" s="34">
        <v>39</v>
      </c>
      <c r="N43" s="35">
        <v>15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3" customFormat="1" ht="12.75">
      <c r="A44" s="31" t="s">
        <v>89</v>
      </c>
      <c r="B44" s="32" t="s">
        <v>65</v>
      </c>
      <c r="C44" s="33">
        <v>6700</v>
      </c>
      <c r="D44" s="33">
        <v>4295</v>
      </c>
      <c r="E44" s="33">
        <v>0</v>
      </c>
      <c r="F44" s="33">
        <f t="shared" si="4"/>
        <v>0</v>
      </c>
      <c r="G44" s="34">
        <v>59</v>
      </c>
      <c r="H44" s="34">
        <v>0</v>
      </c>
      <c r="I44" s="34">
        <v>56</v>
      </c>
      <c r="J44" s="33">
        <v>-3</v>
      </c>
      <c r="K44" s="34">
        <v>0</v>
      </c>
      <c r="L44" s="33">
        <v>0</v>
      </c>
      <c r="M44" s="33">
        <v>0</v>
      </c>
      <c r="N44" s="35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3" customFormat="1" ht="12.75">
      <c r="A45" s="31">
        <v>81</v>
      </c>
      <c r="B45" s="32" t="s">
        <v>66</v>
      </c>
      <c r="C45" s="33">
        <v>20500</v>
      </c>
      <c r="D45" s="33">
        <v>13141</v>
      </c>
      <c r="E45" s="33">
        <v>5365</v>
      </c>
      <c r="F45" s="33">
        <f t="shared" si="4"/>
        <v>3439</v>
      </c>
      <c r="G45" s="34">
        <v>3213</v>
      </c>
      <c r="H45" s="34">
        <v>757</v>
      </c>
      <c r="I45" s="34">
        <v>546</v>
      </c>
      <c r="J45" s="33">
        <v>15</v>
      </c>
      <c r="K45" s="34">
        <v>83</v>
      </c>
      <c r="L45" s="33">
        <v>9154</v>
      </c>
      <c r="M45" s="33">
        <v>0</v>
      </c>
      <c r="N45" s="35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3" customFormat="1" ht="12.75">
      <c r="A46" s="31">
        <v>82</v>
      </c>
      <c r="B46" s="32" t="s">
        <v>67</v>
      </c>
      <c r="C46" s="33">
        <v>10158</v>
      </c>
      <c r="D46" s="33">
        <v>6511</v>
      </c>
      <c r="E46" s="33">
        <v>10158</v>
      </c>
      <c r="F46" s="33">
        <f t="shared" si="4"/>
        <v>6511</v>
      </c>
      <c r="G46" s="34">
        <v>6481</v>
      </c>
      <c r="H46" s="34">
        <v>0</v>
      </c>
      <c r="I46" s="34">
        <v>0</v>
      </c>
      <c r="J46" s="33">
        <v>30</v>
      </c>
      <c r="K46" s="34">
        <v>0</v>
      </c>
      <c r="L46" s="33">
        <v>0</v>
      </c>
      <c r="M46" s="33">
        <v>0</v>
      </c>
      <c r="N46" s="35">
        <v>181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3" customFormat="1" ht="12.75">
      <c r="A47" s="31">
        <v>83</v>
      </c>
      <c r="B47" s="32" t="s">
        <v>68</v>
      </c>
      <c r="C47" s="33">
        <v>9700</v>
      </c>
      <c r="D47" s="33">
        <v>6218</v>
      </c>
      <c r="E47" s="33">
        <v>8184</v>
      </c>
      <c r="F47" s="33">
        <f t="shared" si="4"/>
        <v>5246</v>
      </c>
      <c r="G47" s="34">
        <v>5415</v>
      </c>
      <c r="H47" s="34">
        <v>0</v>
      </c>
      <c r="I47" s="34">
        <v>185</v>
      </c>
      <c r="J47" s="33">
        <v>16</v>
      </c>
      <c r="K47" s="34">
        <v>44</v>
      </c>
      <c r="L47" s="33">
        <v>0</v>
      </c>
      <c r="M47" s="33">
        <v>0</v>
      </c>
      <c r="N47" s="35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3" customFormat="1" ht="12.75">
      <c r="A48" s="36">
        <v>87</v>
      </c>
      <c r="B48" s="37" t="s">
        <v>69</v>
      </c>
      <c r="C48" s="33">
        <v>1286</v>
      </c>
      <c r="D48" s="33">
        <v>824</v>
      </c>
      <c r="E48" s="33">
        <v>1258</v>
      </c>
      <c r="F48" s="33">
        <f t="shared" si="4"/>
        <v>806</v>
      </c>
      <c r="G48" s="34">
        <v>820</v>
      </c>
      <c r="H48" s="34">
        <v>0</v>
      </c>
      <c r="I48" s="34">
        <v>18</v>
      </c>
      <c r="J48" s="33">
        <v>4</v>
      </c>
      <c r="K48" s="34">
        <v>12</v>
      </c>
      <c r="L48" s="33">
        <v>0</v>
      </c>
      <c r="M48" s="33">
        <v>36</v>
      </c>
      <c r="N48" s="35">
        <v>5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3" customFormat="1" ht="12.75">
      <c r="A49" s="36">
        <v>91</v>
      </c>
      <c r="B49" s="37" t="s">
        <v>70</v>
      </c>
      <c r="C49" s="33">
        <v>8694</v>
      </c>
      <c r="D49" s="33">
        <v>5573</v>
      </c>
      <c r="E49" s="33">
        <v>8694</v>
      </c>
      <c r="F49" s="33">
        <f t="shared" si="4"/>
        <v>5573</v>
      </c>
      <c r="G49" s="34">
        <v>5547</v>
      </c>
      <c r="H49" s="34">
        <v>0</v>
      </c>
      <c r="I49" s="34">
        <v>0</v>
      </c>
      <c r="J49" s="33">
        <v>26</v>
      </c>
      <c r="K49" s="34">
        <v>0</v>
      </c>
      <c r="L49" s="33">
        <v>0</v>
      </c>
      <c r="M49" s="33">
        <v>0</v>
      </c>
      <c r="N49" s="35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3" customFormat="1" ht="12.75">
      <c r="A50" s="36">
        <v>92</v>
      </c>
      <c r="B50" s="37" t="s">
        <v>71</v>
      </c>
      <c r="C50" s="33">
        <v>1749</v>
      </c>
      <c r="D50" s="33">
        <v>1121</v>
      </c>
      <c r="E50" s="33">
        <v>1558</v>
      </c>
      <c r="F50" s="33">
        <f t="shared" si="4"/>
        <v>999</v>
      </c>
      <c r="G50" s="34">
        <v>781</v>
      </c>
      <c r="H50" s="34">
        <v>214</v>
      </c>
      <c r="I50" s="34">
        <v>0</v>
      </c>
      <c r="J50" s="33">
        <v>4</v>
      </c>
      <c r="K50" s="34">
        <v>0</v>
      </c>
      <c r="L50" s="33">
        <v>122</v>
      </c>
      <c r="M50" s="33">
        <v>0</v>
      </c>
      <c r="N50" s="35">
        <v>21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3" customFormat="1" ht="12" customHeight="1">
      <c r="A51" s="36">
        <v>94</v>
      </c>
      <c r="B51" s="32" t="s">
        <v>72</v>
      </c>
      <c r="C51" s="33">
        <v>7042</v>
      </c>
      <c r="D51" s="33">
        <v>4514</v>
      </c>
      <c r="E51" s="33">
        <v>7042</v>
      </c>
      <c r="F51" s="33">
        <f t="shared" si="4"/>
        <v>4514</v>
      </c>
      <c r="G51" s="34">
        <v>4493</v>
      </c>
      <c r="H51" s="34">
        <v>0</v>
      </c>
      <c r="I51" s="34">
        <v>0</v>
      </c>
      <c r="J51" s="33">
        <v>21</v>
      </c>
      <c r="K51" s="34">
        <v>0</v>
      </c>
      <c r="L51" s="33">
        <v>0</v>
      </c>
      <c r="M51" s="33">
        <v>0</v>
      </c>
      <c r="N51" s="35">
        <v>121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3" customFormat="1" ht="12.75">
      <c r="A52" s="36">
        <v>95</v>
      </c>
      <c r="B52" s="37" t="s">
        <v>73</v>
      </c>
      <c r="C52" s="33">
        <v>5000</v>
      </c>
      <c r="D52" s="33">
        <v>3205</v>
      </c>
      <c r="E52" s="33">
        <v>5000</v>
      </c>
      <c r="F52" s="33">
        <f t="shared" si="4"/>
        <v>3205</v>
      </c>
      <c r="G52" s="34">
        <v>3190</v>
      </c>
      <c r="H52" s="34">
        <v>0</v>
      </c>
      <c r="I52" s="34">
        <v>0</v>
      </c>
      <c r="J52" s="33">
        <v>15</v>
      </c>
      <c r="K52" s="34">
        <v>24</v>
      </c>
      <c r="L52" s="33">
        <v>0</v>
      </c>
      <c r="M52" s="33">
        <v>0</v>
      </c>
      <c r="N52" s="35"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3" customFormat="1" ht="12.75">
      <c r="A53" s="36">
        <v>96</v>
      </c>
      <c r="B53" s="37" t="s">
        <v>74</v>
      </c>
      <c r="C53" s="33">
        <v>952</v>
      </c>
      <c r="D53" s="33">
        <v>610</v>
      </c>
      <c r="E53" s="33">
        <v>813</v>
      </c>
      <c r="F53" s="33">
        <f t="shared" si="4"/>
        <v>521</v>
      </c>
      <c r="G53" s="34">
        <v>436</v>
      </c>
      <c r="H53" s="34">
        <v>98</v>
      </c>
      <c r="I53" s="34">
        <v>15</v>
      </c>
      <c r="J53" s="33">
        <v>2</v>
      </c>
      <c r="K53" s="34">
        <v>3</v>
      </c>
      <c r="L53" s="33">
        <v>63</v>
      </c>
      <c r="M53" s="33">
        <v>16</v>
      </c>
      <c r="N53" s="35">
        <v>4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3" customFormat="1" ht="12.75">
      <c r="A54" s="36">
        <v>98</v>
      </c>
      <c r="B54" s="37" t="s">
        <v>75</v>
      </c>
      <c r="C54" s="33">
        <v>9592</v>
      </c>
      <c r="D54" s="33">
        <v>6148</v>
      </c>
      <c r="E54" s="33">
        <v>0</v>
      </c>
      <c r="F54" s="33">
        <f t="shared" si="4"/>
        <v>0</v>
      </c>
      <c r="G54" s="34">
        <v>0</v>
      </c>
      <c r="H54" s="34">
        <v>0</v>
      </c>
      <c r="I54" s="34">
        <v>0</v>
      </c>
      <c r="J54" s="33">
        <v>0</v>
      </c>
      <c r="K54" s="34">
        <v>0</v>
      </c>
      <c r="L54" s="33">
        <v>6148</v>
      </c>
      <c r="M54" s="33">
        <v>0</v>
      </c>
      <c r="N54" s="35"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3" customFormat="1" ht="12.75">
      <c r="A55" s="31">
        <v>122</v>
      </c>
      <c r="B55" s="60" t="s">
        <v>63</v>
      </c>
      <c r="C55" s="43">
        <v>6000</v>
      </c>
      <c r="D55" s="43">
        <v>3846</v>
      </c>
      <c r="E55" s="43">
        <v>5458</v>
      </c>
      <c r="F55" s="43">
        <f t="shared" si="4"/>
        <v>3499</v>
      </c>
      <c r="G55" s="43">
        <v>3828</v>
      </c>
      <c r="H55" s="43">
        <v>0</v>
      </c>
      <c r="I55" s="43">
        <v>330</v>
      </c>
      <c r="J55" s="43">
        <v>1</v>
      </c>
      <c r="K55" s="43">
        <v>49</v>
      </c>
      <c r="L55" s="43">
        <v>0</v>
      </c>
      <c r="M55" s="43">
        <v>0</v>
      </c>
      <c r="N55" s="44"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3" customFormat="1" ht="12.75">
      <c r="A56" s="31">
        <v>129</v>
      </c>
      <c r="B56" s="60" t="s">
        <v>76</v>
      </c>
      <c r="C56" s="43">
        <v>9592</v>
      </c>
      <c r="D56" s="43">
        <v>6148</v>
      </c>
      <c r="E56" s="43">
        <v>0</v>
      </c>
      <c r="F56" s="43">
        <f t="shared" si="4"/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6148</v>
      </c>
      <c r="M56" s="43">
        <v>0</v>
      </c>
      <c r="N56" s="44"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3" customFormat="1" ht="12.75">
      <c r="A57" s="45">
        <v>134</v>
      </c>
      <c r="B57" s="61" t="s">
        <v>77</v>
      </c>
      <c r="C57" s="47">
        <v>5242</v>
      </c>
      <c r="D57" s="47">
        <v>3360</v>
      </c>
      <c r="E57" s="47">
        <v>2159</v>
      </c>
      <c r="F57" s="47">
        <f t="shared" si="4"/>
        <v>1384</v>
      </c>
      <c r="G57" s="47">
        <v>0</v>
      </c>
      <c r="H57" s="47">
        <v>1382</v>
      </c>
      <c r="I57" s="47">
        <v>0</v>
      </c>
      <c r="J57" s="47">
        <v>2</v>
      </c>
      <c r="K57" s="47">
        <v>0</v>
      </c>
      <c r="L57" s="47">
        <v>1976</v>
      </c>
      <c r="M57" s="47">
        <v>0</v>
      </c>
      <c r="N57" s="48">
        <v>2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3" customFormat="1" ht="12.75">
      <c r="A58" s="38"/>
      <c r="B58" s="39" t="s">
        <v>78</v>
      </c>
      <c r="C58" s="40">
        <f aca="true" t="shared" si="5" ref="C58:N58">SUM(C36:C57)</f>
        <v>187077</v>
      </c>
      <c r="D58" s="40">
        <f t="shared" si="5"/>
        <v>119915</v>
      </c>
      <c r="E58" s="40">
        <f t="shared" si="5"/>
        <v>100488</v>
      </c>
      <c r="F58" s="40">
        <f t="shared" si="5"/>
        <v>64414</v>
      </c>
      <c r="G58" s="40">
        <f>SUM(G36:G57)</f>
        <v>66009</v>
      </c>
      <c r="H58" s="40">
        <f t="shared" si="5"/>
        <v>2532</v>
      </c>
      <c r="I58" s="40">
        <f t="shared" si="5"/>
        <v>4320</v>
      </c>
      <c r="J58" s="40">
        <f t="shared" si="5"/>
        <v>193</v>
      </c>
      <c r="K58" s="40">
        <f t="shared" si="5"/>
        <v>277</v>
      </c>
      <c r="L58" s="40">
        <f t="shared" si="5"/>
        <v>24452</v>
      </c>
      <c r="M58" s="40">
        <f t="shared" si="5"/>
        <v>348</v>
      </c>
      <c r="N58" s="40">
        <f t="shared" si="5"/>
        <v>407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3" customFormat="1" ht="11.25" customHeight="1">
      <c r="A59" s="38"/>
      <c r="B59" s="39" t="s">
        <v>79</v>
      </c>
      <c r="C59" s="62" t="s">
        <v>80</v>
      </c>
      <c r="D59" s="63">
        <f>SUM(D27+D58+D34+D15)</f>
        <v>185744</v>
      </c>
      <c r="E59" s="62" t="s">
        <v>80</v>
      </c>
      <c r="F59" s="63">
        <f aca="true" t="shared" si="6" ref="F59:N59">SUM(F27+F58+F34+F15)</f>
        <v>91595</v>
      </c>
      <c r="G59" s="63">
        <f t="shared" si="6"/>
        <v>89328</v>
      </c>
      <c r="H59" s="63">
        <f t="shared" si="6"/>
        <v>6543</v>
      </c>
      <c r="I59" s="63">
        <f t="shared" si="6"/>
        <v>4522</v>
      </c>
      <c r="J59" s="63">
        <f t="shared" si="6"/>
        <v>246</v>
      </c>
      <c r="K59" s="63">
        <f t="shared" si="6"/>
        <v>365</v>
      </c>
      <c r="L59" s="63">
        <f t="shared" si="6"/>
        <v>60622</v>
      </c>
      <c r="M59" s="63">
        <f t="shared" si="6"/>
        <v>683</v>
      </c>
      <c r="N59" s="40">
        <f t="shared" si="6"/>
        <v>692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3" customFormat="1" ht="11.25" customHeight="1">
      <c r="A60" s="38"/>
      <c r="B60" s="39" t="s">
        <v>81</v>
      </c>
      <c r="C60" s="62" t="s">
        <v>80</v>
      </c>
      <c r="D60" s="62" t="s">
        <v>80</v>
      </c>
      <c r="E60" s="62" t="s">
        <v>80</v>
      </c>
      <c r="F60" s="63">
        <f>G60+H60-I60+J60</f>
        <v>91595</v>
      </c>
      <c r="G60" s="63">
        <v>89328</v>
      </c>
      <c r="H60" s="63">
        <f>SUM(H59:H59)</f>
        <v>6543</v>
      </c>
      <c r="I60" s="63">
        <f>SUM(I59:I59)</f>
        <v>4522</v>
      </c>
      <c r="J60" s="63">
        <f>SUM(J59:J59)</f>
        <v>246</v>
      </c>
      <c r="K60" s="63">
        <f>SUM(K59:K59)</f>
        <v>365</v>
      </c>
      <c r="L60" s="64" t="s">
        <v>80</v>
      </c>
      <c r="M60" s="64" t="s">
        <v>80</v>
      </c>
      <c r="N60" s="62" t="s">
        <v>80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3" customFormat="1" ht="10.5" customHeight="1">
      <c r="A61" s="65"/>
      <c r="C61" s="66"/>
      <c r="D61" s="66"/>
      <c r="E61" s="65"/>
      <c r="G61" s="29"/>
      <c r="H61" s="67"/>
      <c r="J61" s="68"/>
      <c r="K61" s="68"/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8" ht="10.5" customHeight="1">
      <c r="A62" s="83" t="s">
        <v>87</v>
      </c>
      <c r="B62" s="3" t="s">
        <v>90</v>
      </c>
      <c r="G62" s="70"/>
      <c r="H62" s="71"/>
    </row>
    <row r="63" spans="1:60" s="3" customFormat="1" ht="10.5" customHeight="1">
      <c r="A63" s="83" t="s">
        <v>88</v>
      </c>
      <c r="B63" s="3" t="s">
        <v>91</v>
      </c>
      <c r="C63" s="72"/>
      <c r="D63" s="73"/>
      <c r="E63" s="69"/>
      <c r="G63" s="70"/>
      <c r="H63" s="41"/>
      <c r="I63" s="7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8" ht="10.5" customHeight="1">
      <c r="A64" s="83" t="s">
        <v>89</v>
      </c>
      <c r="B64" s="3" t="s">
        <v>92</v>
      </c>
      <c r="G64" s="70"/>
      <c r="H64" s="71"/>
    </row>
    <row r="65" spans="1:8" ht="10.5" customHeight="1">
      <c r="A65" s="69"/>
      <c r="B65" s="3"/>
      <c r="G65" s="70"/>
      <c r="H65" s="74"/>
    </row>
    <row r="66" spans="1:7" s="74" customFormat="1" ht="11.25">
      <c r="A66" s="75"/>
      <c r="G66" s="75"/>
    </row>
    <row r="67" spans="1:2" ht="10.5" customHeight="1">
      <c r="A67" s="75"/>
      <c r="B67" s="3"/>
    </row>
    <row r="68" ht="10.5" customHeight="1">
      <c r="A68" s="76"/>
    </row>
    <row r="69" spans="15:60" s="2" customFormat="1" ht="10.5" customHeight="1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ht="10.5" customHeight="1"/>
    <row r="71" ht="10.5" customHeight="1"/>
    <row r="72" ht="10.5" customHeight="1">
      <c r="A72" s="5"/>
    </row>
    <row r="73" spans="1:14" s="78" customFormat="1" ht="15">
      <c r="A73" s="77"/>
      <c r="C73" s="78" t="s">
        <v>82</v>
      </c>
      <c r="N73" s="78" t="s">
        <v>83</v>
      </c>
    </row>
    <row r="74" spans="1:60" s="2" customFormat="1" ht="12.75">
      <c r="A74" s="1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ht="15">
      <c r="A75" s="79" t="s">
        <v>84</v>
      </c>
    </row>
    <row r="76" spans="1:60" s="80" customFormat="1" ht="10.5" customHeight="1">
      <c r="A76" s="79" t="s">
        <v>86</v>
      </c>
      <c r="B76" s="79"/>
      <c r="C76" s="79"/>
      <c r="D76" s="79"/>
      <c r="E76" s="79"/>
      <c r="F76" s="79"/>
      <c r="G76" s="79"/>
      <c r="H76" s="79"/>
      <c r="I76" s="79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ht="9.75" customHeight="1"/>
    <row r="78" spans="1:60" s="80" customFormat="1" ht="10.5" customHeight="1">
      <c r="A78" s="79"/>
      <c r="C78" s="79"/>
      <c r="D78" s="79"/>
      <c r="E78" s="79"/>
      <c r="F78" s="79"/>
      <c r="G78" s="79"/>
      <c r="H78" s="79"/>
      <c r="I78" s="79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80" customFormat="1" ht="10.5" customHeight="1">
      <c r="A79" s="79"/>
      <c r="C79" s="79"/>
      <c r="D79" s="79"/>
      <c r="E79" s="79"/>
      <c r="F79" s="79"/>
      <c r="G79" s="79"/>
      <c r="H79" s="79"/>
      <c r="I79" s="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</sheetData>
  <sheetProtection/>
  <mergeCells count="3">
    <mergeCell ref="A1:N1"/>
    <mergeCell ref="A3:N3"/>
    <mergeCell ref="A4:N4"/>
  </mergeCells>
  <printOptions horizontalCentered="1" verticalCentered="1"/>
  <pageMargins left="0.2755905511811024" right="0.2362204724409449" top="0.34" bottom="0.46" header="0.42" footer="0.2755905511811024"/>
  <pageSetup firstPageNumber="90" useFirstPageNumber="1" horizontalDpi="300" verticalDpi="300" orientation="landscape" paperSize="9" r:id="rId1"/>
  <headerFooter alignWithMargins="0">
    <oddFooter>&amp;R&amp;8&amp;P</oddFooter>
  </headerFooter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6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64" sqref="H64"/>
    </sheetView>
  </sheetViews>
  <sheetFormatPr defaultColWidth="9.140625" defaultRowHeight="12.75"/>
  <cols>
    <col min="1" max="1" width="5.421875" style="76" customWidth="1"/>
    <col min="2" max="2" width="34.140625" style="5" customWidth="1"/>
    <col min="3" max="4" width="7.8515625" style="5" customWidth="1"/>
    <col min="5" max="6" width="9.140625" style="5" customWidth="1"/>
    <col min="7" max="7" width="7.00390625" style="5" customWidth="1"/>
    <col min="8" max="8" width="7.8515625" style="5" customWidth="1"/>
    <col min="9" max="9" width="8.00390625" style="5" customWidth="1"/>
    <col min="10" max="10" width="7.57421875" style="5" customWidth="1"/>
    <col min="11" max="11" width="9.57421875" style="5" customWidth="1"/>
    <col min="12" max="12" width="11.140625" style="5" customWidth="1"/>
    <col min="13" max="13" width="9.8515625" style="5" customWidth="1"/>
    <col min="14" max="14" width="10.28125" style="5" customWidth="1"/>
    <col min="61" max="16384" width="9.140625" style="5" customWidth="1"/>
  </cols>
  <sheetData>
    <row r="1" spans="1:14" s="2" customFormat="1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2" customFormat="1" ht="12.75">
      <c r="A2" s="1"/>
      <c r="N2" s="2" t="s">
        <v>1</v>
      </c>
    </row>
    <row r="3" spans="1:60" s="4" customFormat="1" ht="15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14" ht="15">
      <c r="A4" s="113" t="s">
        <v>94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60" s="2" customFormat="1" ht="12.75">
      <c r="A5" s="6"/>
      <c r="B5" s="6"/>
      <c r="C5" s="6"/>
      <c r="D5" s="6"/>
      <c r="G5" s="6"/>
      <c r="H5" s="6"/>
      <c r="K5" s="6"/>
      <c r="N5" s="7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3" customFormat="1" ht="12.75">
      <c r="A6" s="8"/>
      <c r="C6" s="9" t="s">
        <v>4</v>
      </c>
      <c r="D6" s="9"/>
      <c r="E6" s="10" t="s">
        <v>5</v>
      </c>
      <c r="F6" s="11"/>
      <c r="G6" s="12" t="s">
        <v>5</v>
      </c>
      <c r="H6" s="13" t="s">
        <v>6</v>
      </c>
      <c r="I6" s="14"/>
      <c r="J6" s="14"/>
      <c r="K6" s="13"/>
      <c r="L6" s="15" t="s">
        <v>4</v>
      </c>
      <c r="M6" s="14" t="s">
        <v>7</v>
      </c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3" customFormat="1" ht="12.75">
      <c r="A7" s="16" t="s">
        <v>8</v>
      </c>
      <c r="B7" s="16" t="s">
        <v>9</v>
      </c>
      <c r="C7" s="17" t="s">
        <v>10</v>
      </c>
      <c r="D7" s="18"/>
      <c r="E7" s="17" t="s">
        <v>11</v>
      </c>
      <c r="F7" s="18"/>
      <c r="G7" s="9" t="s">
        <v>12</v>
      </c>
      <c r="H7" s="9" t="s">
        <v>4</v>
      </c>
      <c r="I7" s="9" t="s">
        <v>4</v>
      </c>
      <c r="J7" s="15" t="s">
        <v>13</v>
      </c>
      <c r="K7" s="9" t="s">
        <v>4</v>
      </c>
      <c r="L7" s="16" t="s">
        <v>14</v>
      </c>
      <c r="M7" s="15" t="s">
        <v>4</v>
      </c>
      <c r="N7" s="15" t="s">
        <v>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3" customFormat="1" ht="12.75">
      <c r="A8" s="16" t="s">
        <v>15</v>
      </c>
      <c r="B8" s="16" t="s">
        <v>16</v>
      </c>
      <c r="C8" s="19"/>
      <c r="D8" s="19"/>
      <c r="E8" s="20" t="s">
        <v>17</v>
      </c>
      <c r="F8" s="18"/>
      <c r="G8" s="9" t="s">
        <v>18</v>
      </c>
      <c r="H8" s="9" t="s">
        <v>19</v>
      </c>
      <c r="I8" s="9" t="s">
        <v>20</v>
      </c>
      <c r="J8" s="16" t="s">
        <v>21</v>
      </c>
      <c r="K8" s="9" t="s">
        <v>22</v>
      </c>
      <c r="L8" s="16" t="s">
        <v>23</v>
      </c>
      <c r="M8" s="16" t="s">
        <v>24</v>
      </c>
      <c r="N8" s="16" t="s">
        <v>22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3" customFormat="1" ht="12.75">
      <c r="A9" s="16" t="s">
        <v>25</v>
      </c>
      <c r="B9" s="16"/>
      <c r="C9" s="16" t="s">
        <v>26</v>
      </c>
      <c r="D9" s="21"/>
      <c r="E9" s="16" t="s">
        <v>26</v>
      </c>
      <c r="F9" s="22" t="s">
        <v>27</v>
      </c>
      <c r="G9" s="9" t="s">
        <v>28</v>
      </c>
      <c r="H9" s="9" t="s">
        <v>29</v>
      </c>
      <c r="I9" s="9" t="s">
        <v>29</v>
      </c>
      <c r="J9" s="16" t="s">
        <v>30</v>
      </c>
      <c r="K9" s="9" t="s">
        <v>31</v>
      </c>
      <c r="L9" s="16" t="s">
        <v>32</v>
      </c>
      <c r="M9" s="16" t="s">
        <v>29</v>
      </c>
      <c r="N9" s="16" t="s">
        <v>31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3" customFormat="1" ht="12.75">
      <c r="A10" s="16"/>
      <c r="B10" s="16"/>
      <c r="C10" s="23" t="s">
        <v>33</v>
      </c>
      <c r="D10" s="23" t="s">
        <v>34</v>
      </c>
      <c r="E10" s="23" t="s">
        <v>33</v>
      </c>
      <c r="F10" s="24" t="s">
        <v>34</v>
      </c>
      <c r="G10" s="25" t="s">
        <v>34</v>
      </c>
      <c r="H10" s="25" t="s">
        <v>34</v>
      </c>
      <c r="I10" s="25" t="s">
        <v>34</v>
      </c>
      <c r="J10" s="16" t="s">
        <v>34</v>
      </c>
      <c r="K10" s="25" t="s">
        <v>34</v>
      </c>
      <c r="L10" s="23" t="s">
        <v>34</v>
      </c>
      <c r="M10" s="23" t="s">
        <v>34</v>
      </c>
      <c r="N10" s="16" t="s">
        <v>34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2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3" customFormat="1" ht="12.75">
      <c r="A12" s="27" t="s">
        <v>35</v>
      </c>
      <c r="B12" s="2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3" customFormat="1" ht="12.75">
      <c r="A13" s="31">
        <v>56</v>
      </c>
      <c r="B13" s="32" t="s">
        <v>36</v>
      </c>
      <c r="C13" s="88">
        <v>4000</v>
      </c>
      <c r="D13" s="88">
        <v>1624</v>
      </c>
      <c r="E13" s="88">
        <v>3733</v>
      </c>
      <c r="F13" s="88">
        <f>G13+H13-I13+J13</f>
        <v>1516</v>
      </c>
      <c r="G13" s="89">
        <v>1485</v>
      </c>
      <c r="H13" s="89">
        <v>0</v>
      </c>
      <c r="I13" s="89">
        <v>52</v>
      </c>
      <c r="J13" s="88">
        <v>83</v>
      </c>
      <c r="K13" s="89">
        <v>28</v>
      </c>
      <c r="L13" s="88">
        <v>0</v>
      </c>
      <c r="M13" s="88">
        <v>0</v>
      </c>
      <c r="N13" s="90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3" customFormat="1" ht="12.75">
      <c r="A14" s="36">
        <v>71</v>
      </c>
      <c r="B14" s="37" t="s">
        <v>37</v>
      </c>
      <c r="C14" s="88">
        <v>6125</v>
      </c>
      <c r="D14" s="88">
        <v>2487</v>
      </c>
      <c r="E14" s="88">
        <v>2033</v>
      </c>
      <c r="F14" s="88">
        <f>G14+H14-I14+J14</f>
        <v>825</v>
      </c>
      <c r="G14" s="89">
        <v>924</v>
      </c>
      <c r="H14" s="89">
        <v>0</v>
      </c>
      <c r="I14" s="89">
        <v>148</v>
      </c>
      <c r="J14" s="88">
        <v>49</v>
      </c>
      <c r="K14" s="89">
        <v>10</v>
      </c>
      <c r="L14" s="88">
        <v>0</v>
      </c>
      <c r="M14" s="88">
        <v>11</v>
      </c>
      <c r="N14" s="90">
        <v>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3" customFormat="1" ht="12.75">
      <c r="A15" s="38"/>
      <c r="B15" s="39" t="s">
        <v>38</v>
      </c>
      <c r="C15" s="91">
        <f aca="true" t="shared" si="0" ref="C15:N15">SUM(C13:C14)</f>
        <v>10125</v>
      </c>
      <c r="D15" s="91">
        <f t="shared" si="0"/>
        <v>4111</v>
      </c>
      <c r="E15" s="91">
        <f t="shared" si="0"/>
        <v>5766</v>
      </c>
      <c r="F15" s="91">
        <f t="shared" si="0"/>
        <v>2341</v>
      </c>
      <c r="G15" s="91">
        <f t="shared" si="0"/>
        <v>2409</v>
      </c>
      <c r="H15" s="91">
        <f t="shared" si="0"/>
        <v>0</v>
      </c>
      <c r="I15" s="91">
        <f t="shared" si="0"/>
        <v>200</v>
      </c>
      <c r="J15" s="91">
        <f t="shared" si="0"/>
        <v>132</v>
      </c>
      <c r="K15" s="91">
        <f t="shared" si="0"/>
        <v>38</v>
      </c>
      <c r="L15" s="91">
        <f t="shared" si="0"/>
        <v>0</v>
      </c>
      <c r="M15" s="91">
        <f t="shared" si="0"/>
        <v>11</v>
      </c>
      <c r="N15" s="91">
        <f t="shared" si="0"/>
        <v>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3" customFormat="1" ht="12.75">
      <c r="A16" s="27" t="s">
        <v>39</v>
      </c>
      <c r="B16" s="28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3" customFormat="1" ht="12.75">
      <c r="A17" s="31">
        <v>56</v>
      </c>
      <c r="B17" s="32" t="s">
        <v>36</v>
      </c>
      <c r="C17" s="88">
        <v>12552</v>
      </c>
      <c r="D17" s="88">
        <v>7481</v>
      </c>
      <c r="E17" s="88">
        <v>11715</v>
      </c>
      <c r="F17" s="88">
        <f aca="true" t="shared" si="1" ref="F17:F24">G17+H17-I17+J17</f>
        <v>6982</v>
      </c>
      <c r="G17" s="89">
        <v>6807</v>
      </c>
      <c r="H17" s="89">
        <v>0</v>
      </c>
      <c r="I17" s="89">
        <v>239</v>
      </c>
      <c r="J17" s="88">
        <v>414</v>
      </c>
      <c r="K17" s="89">
        <v>191</v>
      </c>
      <c r="L17" s="88">
        <v>0</v>
      </c>
      <c r="M17" s="88">
        <v>0</v>
      </c>
      <c r="N17" s="90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3" customFormat="1" ht="12.75">
      <c r="A18" s="36">
        <v>57</v>
      </c>
      <c r="B18" s="37" t="s">
        <v>40</v>
      </c>
      <c r="C18" s="88">
        <v>6000</v>
      </c>
      <c r="D18" s="88">
        <v>3576</v>
      </c>
      <c r="E18" s="88">
        <v>5600</v>
      </c>
      <c r="F18" s="88">
        <f t="shared" si="1"/>
        <v>3338</v>
      </c>
      <c r="G18" s="89">
        <v>3254</v>
      </c>
      <c r="H18" s="89">
        <v>0</v>
      </c>
      <c r="I18" s="89">
        <v>115</v>
      </c>
      <c r="J18" s="88">
        <v>199</v>
      </c>
      <c r="K18" s="89">
        <v>100</v>
      </c>
      <c r="L18" s="88">
        <v>0</v>
      </c>
      <c r="M18" s="88">
        <v>0</v>
      </c>
      <c r="N18" s="90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3" customFormat="1" ht="12.75">
      <c r="A19" s="82">
        <v>73</v>
      </c>
      <c r="B19" s="42" t="s">
        <v>41</v>
      </c>
      <c r="C19" s="88">
        <v>7801</v>
      </c>
      <c r="D19" s="88">
        <v>4650</v>
      </c>
      <c r="E19" s="88">
        <v>6640</v>
      </c>
      <c r="F19" s="88">
        <f t="shared" si="1"/>
        <v>3958</v>
      </c>
      <c r="G19" s="89">
        <v>3725</v>
      </c>
      <c r="H19" s="89">
        <v>0</v>
      </c>
      <c r="I19" s="89">
        <v>0</v>
      </c>
      <c r="J19" s="88">
        <v>233</v>
      </c>
      <c r="K19" s="89">
        <v>0</v>
      </c>
      <c r="L19" s="88">
        <v>0</v>
      </c>
      <c r="M19" s="88">
        <v>0</v>
      </c>
      <c r="N19" s="90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3" customFormat="1" ht="12.75">
      <c r="A20" s="82">
        <v>82</v>
      </c>
      <c r="B20" s="42" t="s">
        <v>93</v>
      </c>
      <c r="C20" s="88">
        <v>20971</v>
      </c>
      <c r="D20" s="88">
        <v>12499</v>
      </c>
      <c r="E20" s="88">
        <v>0</v>
      </c>
      <c r="F20" s="88">
        <f t="shared" si="1"/>
        <v>0</v>
      </c>
      <c r="G20" s="89">
        <v>0</v>
      </c>
      <c r="H20" s="89">
        <v>0</v>
      </c>
      <c r="I20" s="89">
        <v>0</v>
      </c>
      <c r="J20" s="88">
        <v>0</v>
      </c>
      <c r="K20" s="89">
        <v>0</v>
      </c>
      <c r="L20" s="88">
        <v>12499</v>
      </c>
      <c r="M20" s="88">
        <v>0</v>
      </c>
      <c r="N20" s="90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3" customFormat="1" ht="12.75">
      <c r="A21" s="82">
        <v>88</v>
      </c>
      <c r="B21" s="42" t="s">
        <v>42</v>
      </c>
      <c r="C21" s="88">
        <v>4595</v>
      </c>
      <c r="D21" s="88">
        <v>2739</v>
      </c>
      <c r="E21" s="88">
        <v>4595</v>
      </c>
      <c r="F21" s="88">
        <f t="shared" si="1"/>
        <v>2739</v>
      </c>
      <c r="G21" s="89">
        <v>2578</v>
      </c>
      <c r="H21" s="89">
        <v>0</v>
      </c>
      <c r="I21" s="89">
        <v>0</v>
      </c>
      <c r="J21" s="88">
        <v>161</v>
      </c>
      <c r="K21" s="89">
        <v>53</v>
      </c>
      <c r="L21" s="88">
        <v>0</v>
      </c>
      <c r="M21" s="88">
        <v>0</v>
      </c>
      <c r="N21" s="90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3" customFormat="1" ht="12.75">
      <c r="A22" s="54">
        <v>90</v>
      </c>
      <c r="B22" s="81" t="s">
        <v>43</v>
      </c>
      <c r="C22" s="92">
        <v>11354</v>
      </c>
      <c r="D22" s="92">
        <v>6767</v>
      </c>
      <c r="E22" s="92">
        <v>9652</v>
      </c>
      <c r="F22" s="92">
        <f t="shared" si="1"/>
        <v>5752</v>
      </c>
      <c r="G22" s="92">
        <v>3973</v>
      </c>
      <c r="H22" s="92">
        <v>1489</v>
      </c>
      <c r="I22" s="89">
        <v>0</v>
      </c>
      <c r="J22" s="92">
        <v>290</v>
      </c>
      <c r="K22" s="92">
        <v>0</v>
      </c>
      <c r="L22" s="88">
        <v>1015</v>
      </c>
      <c r="M22" s="88">
        <v>0</v>
      </c>
      <c r="N22" s="93">
        <v>101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3" customFormat="1" ht="12.75">
      <c r="A23" s="31">
        <v>98</v>
      </c>
      <c r="B23" s="42" t="s">
        <v>44</v>
      </c>
      <c r="C23" s="92">
        <v>7019</v>
      </c>
      <c r="D23" s="92">
        <v>4183</v>
      </c>
      <c r="E23" s="92">
        <v>506</v>
      </c>
      <c r="F23" s="92">
        <f t="shared" si="1"/>
        <v>302</v>
      </c>
      <c r="G23" s="92">
        <v>284</v>
      </c>
      <c r="H23" s="92">
        <v>0</v>
      </c>
      <c r="I23" s="92">
        <v>0</v>
      </c>
      <c r="J23" s="92">
        <v>18</v>
      </c>
      <c r="K23" s="92">
        <v>0</v>
      </c>
      <c r="L23" s="88">
        <v>3881</v>
      </c>
      <c r="M23" s="88">
        <v>0</v>
      </c>
      <c r="N23" s="9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3" customFormat="1" ht="12.75">
      <c r="A24" s="31">
        <v>129</v>
      </c>
      <c r="B24" s="42" t="s">
        <v>45</v>
      </c>
      <c r="C24" s="92">
        <v>7019</v>
      </c>
      <c r="D24" s="92">
        <v>4183</v>
      </c>
      <c r="E24" s="92">
        <v>506</v>
      </c>
      <c r="F24" s="92">
        <f t="shared" si="1"/>
        <v>302</v>
      </c>
      <c r="G24" s="92">
        <v>284</v>
      </c>
      <c r="H24" s="92">
        <v>0</v>
      </c>
      <c r="I24" s="92">
        <v>0</v>
      </c>
      <c r="J24" s="92">
        <v>18</v>
      </c>
      <c r="K24" s="92">
        <v>0</v>
      </c>
      <c r="L24" s="88">
        <v>3881</v>
      </c>
      <c r="M24" s="88">
        <v>0</v>
      </c>
      <c r="N24" s="93">
        <v>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3" customFormat="1" ht="12.75">
      <c r="A25" s="31">
        <v>131</v>
      </c>
      <c r="B25" s="42" t="s">
        <v>46</v>
      </c>
      <c r="C25" s="92">
        <v>1817</v>
      </c>
      <c r="D25" s="92">
        <v>1083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3</v>
      </c>
      <c r="L25" s="88">
        <v>1083</v>
      </c>
      <c r="M25" s="88">
        <v>0</v>
      </c>
      <c r="N25" s="9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3" customFormat="1" ht="12.75">
      <c r="A26" s="45">
        <v>132</v>
      </c>
      <c r="B26" s="46" t="s">
        <v>47</v>
      </c>
      <c r="C26" s="94">
        <v>700</v>
      </c>
      <c r="D26" s="94">
        <v>417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88">
        <v>417</v>
      </c>
      <c r="M26" s="88">
        <v>0</v>
      </c>
      <c r="N26" s="95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3" customFormat="1" ht="12.75">
      <c r="A27" s="38"/>
      <c r="B27" s="39" t="s">
        <v>48</v>
      </c>
      <c r="C27" s="91">
        <f aca="true" t="shared" si="2" ref="C27:N27">SUM(C17:C26)</f>
        <v>79828</v>
      </c>
      <c r="D27" s="91">
        <f t="shared" si="2"/>
        <v>47578</v>
      </c>
      <c r="E27" s="91">
        <f t="shared" si="2"/>
        <v>39214</v>
      </c>
      <c r="F27" s="91">
        <f t="shared" si="2"/>
        <v>23373</v>
      </c>
      <c r="G27" s="91">
        <f t="shared" si="2"/>
        <v>20905</v>
      </c>
      <c r="H27" s="91">
        <f t="shared" si="2"/>
        <v>1489</v>
      </c>
      <c r="I27" s="91">
        <f t="shared" si="2"/>
        <v>354</v>
      </c>
      <c r="J27" s="91">
        <f t="shared" si="2"/>
        <v>1333</v>
      </c>
      <c r="K27" s="91">
        <f t="shared" si="2"/>
        <v>347</v>
      </c>
      <c r="L27" s="91">
        <f t="shared" si="2"/>
        <v>22776</v>
      </c>
      <c r="M27" s="91">
        <f t="shared" si="2"/>
        <v>0</v>
      </c>
      <c r="N27" s="91">
        <f t="shared" si="2"/>
        <v>107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3" customFormat="1" ht="12.75">
      <c r="A28" s="27" t="s">
        <v>49</v>
      </c>
      <c r="B28" s="28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3" customFormat="1" ht="12.75">
      <c r="A29" s="31">
        <v>93</v>
      </c>
      <c r="B29" s="42" t="s">
        <v>50</v>
      </c>
      <c r="C29" s="92">
        <v>1680</v>
      </c>
      <c r="D29" s="92">
        <v>1680</v>
      </c>
      <c r="E29" s="92">
        <v>1680</v>
      </c>
      <c r="F29" s="92">
        <f>G29+H29-I29+J29</f>
        <v>1680</v>
      </c>
      <c r="G29" s="92">
        <v>1680</v>
      </c>
      <c r="H29" s="92">
        <v>0</v>
      </c>
      <c r="I29" s="92">
        <v>0</v>
      </c>
      <c r="J29" s="92">
        <v>0</v>
      </c>
      <c r="K29" s="92">
        <v>22</v>
      </c>
      <c r="L29" s="92">
        <v>0</v>
      </c>
      <c r="M29" s="92">
        <v>0</v>
      </c>
      <c r="N29" s="93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3" customFormat="1" ht="12.75">
      <c r="A30" s="31">
        <v>99</v>
      </c>
      <c r="B30" s="42" t="s">
        <v>51</v>
      </c>
      <c r="C30" s="92">
        <v>8445</v>
      </c>
      <c r="D30" s="92">
        <v>8445</v>
      </c>
      <c r="E30" s="92">
        <v>0</v>
      </c>
      <c r="F30" s="92">
        <f>G30+H30-I30+J30</f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8445</v>
      </c>
      <c r="M30" s="92">
        <v>0</v>
      </c>
      <c r="N30" s="9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3" customFormat="1" ht="12.75">
      <c r="A31" s="36">
        <v>100</v>
      </c>
      <c r="B31" s="49" t="s">
        <v>52</v>
      </c>
      <c r="C31" s="96">
        <v>1600</v>
      </c>
      <c r="D31" s="88">
        <v>1600</v>
      </c>
      <c r="E31" s="88">
        <v>1600</v>
      </c>
      <c r="F31" s="88">
        <f>G31+H31-I31+J31</f>
        <v>1600</v>
      </c>
      <c r="G31" s="88">
        <v>874</v>
      </c>
      <c r="H31" s="88">
        <v>726</v>
      </c>
      <c r="I31" s="88">
        <v>0</v>
      </c>
      <c r="J31" s="88">
        <v>0</v>
      </c>
      <c r="K31" s="92">
        <v>10</v>
      </c>
      <c r="L31" s="92">
        <v>0</v>
      </c>
      <c r="M31" s="92">
        <v>0</v>
      </c>
      <c r="N31" s="93">
        <v>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3" customFormat="1" ht="12.75">
      <c r="A32" s="31"/>
      <c r="B32" s="42" t="s">
        <v>53</v>
      </c>
      <c r="C32" s="92">
        <v>3357</v>
      </c>
      <c r="D32" s="92">
        <v>3357</v>
      </c>
      <c r="E32" s="92">
        <v>1083</v>
      </c>
      <c r="F32" s="92">
        <f>G32+H32-I32+J32</f>
        <v>1083</v>
      </c>
      <c r="G32" s="92">
        <v>742</v>
      </c>
      <c r="H32" s="97">
        <v>343</v>
      </c>
      <c r="I32" s="92">
        <v>2</v>
      </c>
      <c r="J32" s="97">
        <v>0</v>
      </c>
      <c r="K32" s="92">
        <v>0</v>
      </c>
      <c r="L32" s="92">
        <v>0</v>
      </c>
      <c r="M32" s="92">
        <v>0</v>
      </c>
      <c r="N32" s="93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3" customFormat="1" ht="12.75">
      <c r="A33" s="45"/>
      <c r="B33" s="46" t="s">
        <v>54</v>
      </c>
      <c r="C33" s="94">
        <v>2086</v>
      </c>
      <c r="D33" s="94">
        <v>2086</v>
      </c>
      <c r="E33" s="94">
        <v>876</v>
      </c>
      <c r="F33" s="94">
        <f>G33+H33-I33+J33</f>
        <v>876</v>
      </c>
      <c r="G33" s="92">
        <v>571</v>
      </c>
      <c r="H33" s="98">
        <v>305</v>
      </c>
      <c r="I33" s="92">
        <v>0</v>
      </c>
      <c r="J33" s="98">
        <v>0</v>
      </c>
      <c r="K33" s="92">
        <v>0</v>
      </c>
      <c r="L33" s="92">
        <v>0</v>
      </c>
      <c r="M33" s="92">
        <v>0</v>
      </c>
      <c r="N33" s="95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3" customFormat="1" ht="12.75">
      <c r="A34" s="84"/>
      <c r="B34" s="39" t="s">
        <v>55</v>
      </c>
      <c r="C34" s="91">
        <f aca="true" t="shared" si="3" ref="C34:N34">SUM(C29:C33)</f>
        <v>17168</v>
      </c>
      <c r="D34" s="91">
        <f t="shared" si="3"/>
        <v>17168</v>
      </c>
      <c r="E34" s="91">
        <f t="shared" si="3"/>
        <v>5239</v>
      </c>
      <c r="F34" s="91">
        <f t="shared" si="3"/>
        <v>5239</v>
      </c>
      <c r="G34" s="91">
        <f t="shared" si="3"/>
        <v>3867</v>
      </c>
      <c r="H34" s="91">
        <f t="shared" si="3"/>
        <v>1374</v>
      </c>
      <c r="I34" s="91">
        <f t="shared" si="3"/>
        <v>2</v>
      </c>
      <c r="J34" s="91">
        <f t="shared" si="3"/>
        <v>0</v>
      </c>
      <c r="K34" s="91">
        <f t="shared" si="3"/>
        <v>32</v>
      </c>
      <c r="L34" s="91">
        <f t="shared" si="3"/>
        <v>8445</v>
      </c>
      <c r="M34" s="91">
        <f t="shared" si="3"/>
        <v>0</v>
      </c>
      <c r="N34" s="91">
        <f t="shared" si="3"/>
        <v>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3" customFormat="1" ht="12.75">
      <c r="A35" s="27" t="s">
        <v>56</v>
      </c>
      <c r="B35" s="28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3" customFormat="1" ht="12.75">
      <c r="A36" s="31">
        <v>6</v>
      </c>
      <c r="B36" s="32" t="s">
        <v>57</v>
      </c>
      <c r="C36" s="88">
        <v>1269</v>
      </c>
      <c r="D36" s="88">
        <v>768</v>
      </c>
      <c r="E36" s="88">
        <v>1269</v>
      </c>
      <c r="F36" s="88">
        <f aca="true" t="shared" si="4" ref="F36:F54">G36+H36-I36+J36</f>
        <v>768</v>
      </c>
      <c r="G36" s="89">
        <v>813</v>
      </c>
      <c r="H36" s="89">
        <v>0</v>
      </c>
      <c r="I36" s="89">
        <v>0</v>
      </c>
      <c r="J36" s="88">
        <v>-45</v>
      </c>
      <c r="K36" s="89">
        <v>9</v>
      </c>
      <c r="L36" s="88">
        <v>0</v>
      </c>
      <c r="M36" s="88">
        <v>0</v>
      </c>
      <c r="N36" s="90">
        <v>10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3" customFormat="1" ht="12.75">
      <c r="A37" s="31">
        <v>46</v>
      </c>
      <c r="B37" s="32" t="s">
        <v>58</v>
      </c>
      <c r="C37" s="88">
        <v>10446</v>
      </c>
      <c r="D37" s="88">
        <v>6320</v>
      </c>
      <c r="E37" s="88">
        <v>4233</v>
      </c>
      <c r="F37" s="88">
        <f t="shared" si="4"/>
        <v>2561</v>
      </c>
      <c r="G37" s="89">
        <v>2971</v>
      </c>
      <c r="H37" s="89">
        <v>0</v>
      </c>
      <c r="I37" s="89">
        <v>250</v>
      </c>
      <c r="J37" s="88">
        <v>-160</v>
      </c>
      <c r="K37" s="89">
        <v>45</v>
      </c>
      <c r="L37" s="88">
        <v>0</v>
      </c>
      <c r="M37" s="88">
        <v>0</v>
      </c>
      <c r="N37" s="90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3" customFormat="1" ht="12.75">
      <c r="A38" s="31">
        <v>53</v>
      </c>
      <c r="B38" s="32" t="s">
        <v>59</v>
      </c>
      <c r="C38" s="92">
        <v>5519</v>
      </c>
      <c r="D38" s="92">
        <v>3339</v>
      </c>
      <c r="E38" s="92">
        <v>1104</v>
      </c>
      <c r="F38" s="92">
        <f t="shared" si="4"/>
        <v>668</v>
      </c>
      <c r="G38" s="99">
        <v>708</v>
      </c>
      <c r="H38" s="99">
        <v>0</v>
      </c>
      <c r="I38" s="99">
        <v>0</v>
      </c>
      <c r="J38" s="92">
        <v>-40</v>
      </c>
      <c r="K38" s="99">
        <v>0</v>
      </c>
      <c r="L38" s="92">
        <v>0</v>
      </c>
      <c r="M38" s="92">
        <v>334</v>
      </c>
      <c r="N38" s="93">
        <v>26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3" customFormat="1" ht="12.75">
      <c r="A39" s="54">
        <v>54</v>
      </c>
      <c r="B39" s="55" t="s">
        <v>60</v>
      </c>
      <c r="C39" s="100">
        <v>23462</v>
      </c>
      <c r="D39" s="100">
        <v>14194</v>
      </c>
      <c r="E39" s="100">
        <v>16718</v>
      </c>
      <c r="F39" s="100">
        <f t="shared" si="4"/>
        <v>10114</v>
      </c>
      <c r="G39" s="101">
        <v>11431</v>
      </c>
      <c r="H39" s="101">
        <v>0</v>
      </c>
      <c r="I39" s="101">
        <v>689</v>
      </c>
      <c r="J39" s="100">
        <v>-628</v>
      </c>
      <c r="K39" s="101">
        <v>167</v>
      </c>
      <c r="L39" s="100">
        <v>0</v>
      </c>
      <c r="M39" s="100">
        <v>0</v>
      </c>
      <c r="N39" s="102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3" customFormat="1" ht="12.75" customHeight="1">
      <c r="A40" s="45">
        <v>74</v>
      </c>
      <c r="B40" s="51" t="s">
        <v>62</v>
      </c>
      <c r="C40" s="94">
        <v>22187</v>
      </c>
      <c r="D40" s="94">
        <v>13423</v>
      </c>
      <c r="E40" s="94">
        <v>17565</v>
      </c>
      <c r="F40" s="94">
        <f t="shared" si="4"/>
        <v>10627</v>
      </c>
      <c r="G40" s="103">
        <v>11852</v>
      </c>
      <c r="H40" s="103">
        <v>0</v>
      </c>
      <c r="I40" s="103">
        <v>578</v>
      </c>
      <c r="J40" s="94">
        <v>-647</v>
      </c>
      <c r="K40" s="103">
        <v>358</v>
      </c>
      <c r="L40" s="94">
        <v>0</v>
      </c>
      <c r="M40" s="94">
        <v>0</v>
      </c>
      <c r="N40" s="95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3" customFormat="1" ht="12.75">
      <c r="A41" s="31">
        <v>77</v>
      </c>
      <c r="B41" s="32" t="s">
        <v>64</v>
      </c>
      <c r="C41" s="88">
        <v>2450</v>
      </c>
      <c r="D41" s="88">
        <v>1482</v>
      </c>
      <c r="E41" s="88">
        <v>1409</v>
      </c>
      <c r="F41" s="88">
        <f t="shared" si="4"/>
        <v>852</v>
      </c>
      <c r="G41" s="89">
        <v>942</v>
      </c>
      <c r="H41" s="89">
        <v>0</v>
      </c>
      <c r="I41" s="89">
        <v>39</v>
      </c>
      <c r="J41" s="88">
        <v>-51</v>
      </c>
      <c r="K41" s="89">
        <v>0</v>
      </c>
      <c r="L41" s="88">
        <v>0</v>
      </c>
      <c r="M41" s="89">
        <v>37</v>
      </c>
      <c r="N41" s="90">
        <v>12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3" customFormat="1" ht="12.75">
      <c r="A42" s="31" t="s">
        <v>96</v>
      </c>
      <c r="B42" s="32" t="s">
        <v>66</v>
      </c>
      <c r="C42" s="88">
        <v>20500</v>
      </c>
      <c r="D42" s="88">
        <v>12403</v>
      </c>
      <c r="E42" s="88">
        <v>7955</v>
      </c>
      <c r="F42" s="88">
        <f t="shared" si="4"/>
        <v>4813</v>
      </c>
      <c r="G42" s="89">
        <v>3439</v>
      </c>
      <c r="H42" s="89">
        <v>1621</v>
      </c>
      <c r="I42" s="89">
        <v>0</v>
      </c>
      <c r="J42" s="88">
        <v>-247</v>
      </c>
      <c r="K42" s="89">
        <v>0</v>
      </c>
      <c r="L42" s="88">
        <v>7073</v>
      </c>
      <c r="M42" s="88">
        <v>517</v>
      </c>
      <c r="N42" s="90">
        <v>107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3" customFormat="1" ht="12.75">
      <c r="A43" s="31">
        <v>82</v>
      </c>
      <c r="B43" s="32" t="s">
        <v>67</v>
      </c>
      <c r="C43" s="88">
        <v>11658</v>
      </c>
      <c r="D43" s="88">
        <v>7053</v>
      </c>
      <c r="E43" s="88">
        <v>11658</v>
      </c>
      <c r="F43" s="88">
        <f t="shared" si="4"/>
        <v>7053</v>
      </c>
      <c r="G43" s="89">
        <v>6511</v>
      </c>
      <c r="H43" s="89">
        <v>953</v>
      </c>
      <c r="I43" s="89">
        <v>0</v>
      </c>
      <c r="J43" s="88">
        <v>-411</v>
      </c>
      <c r="K43" s="89">
        <v>179</v>
      </c>
      <c r="L43" s="88">
        <v>0</v>
      </c>
      <c r="M43" s="88">
        <v>0</v>
      </c>
      <c r="N43" s="90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3" customFormat="1" ht="12.75">
      <c r="A44" s="31">
        <v>83</v>
      </c>
      <c r="B44" s="32" t="s">
        <v>68</v>
      </c>
      <c r="C44" s="88">
        <v>9700</v>
      </c>
      <c r="D44" s="88">
        <v>5869</v>
      </c>
      <c r="E44" s="88">
        <v>7881</v>
      </c>
      <c r="F44" s="88">
        <f t="shared" si="4"/>
        <v>4768</v>
      </c>
      <c r="G44" s="89">
        <v>5246</v>
      </c>
      <c r="H44" s="89">
        <v>0</v>
      </c>
      <c r="I44" s="89">
        <v>188</v>
      </c>
      <c r="J44" s="88">
        <v>-290</v>
      </c>
      <c r="K44" s="89">
        <v>45</v>
      </c>
      <c r="L44" s="88">
        <v>0</v>
      </c>
      <c r="M44" s="88">
        <v>0</v>
      </c>
      <c r="N44" s="90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3" customFormat="1" ht="12.75">
      <c r="A45" s="36" t="s">
        <v>97</v>
      </c>
      <c r="B45" s="37" t="s">
        <v>69</v>
      </c>
      <c r="C45" s="88">
        <v>1286</v>
      </c>
      <c r="D45" s="88">
        <v>778</v>
      </c>
      <c r="E45" s="88">
        <v>1216</v>
      </c>
      <c r="F45" s="88">
        <f t="shared" si="4"/>
        <v>0</v>
      </c>
      <c r="G45" s="89">
        <v>806</v>
      </c>
      <c r="H45" s="89">
        <v>0</v>
      </c>
      <c r="I45" s="89">
        <v>762</v>
      </c>
      <c r="J45" s="88">
        <v>-44</v>
      </c>
      <c r="K45" s="89">
        <v>11</v>
      </c>
      <c r="L45" s="88">
        <v>0</v>
      </c>
      <c r="M45" s="88">
        <v>0</v>
      </c>
      <c r="N45" s="90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3" customFormat="1" ht="12.75">
      <c r="A46" s="36">
        <v>91</v>
      </c>
      <c r="B46" s="37" t="s">
        <v>70</v>
      </c>
      <c r="C46" s="88">
        <v>8694</v>
      </c>
      <c r="D46" s="88">
        <v>5260</v>
      </c>
      <c r="E46" s="88">
        <v>8694</v>
      </c>
      <c r="F46" s="88">
        <f t="shared" si="4"/>
        <v>5260</v>
      </c>
      <c r="G46" s="89">
        <v>5573</v>
      </c>
      <c r="H46" s="89">
        <v>0</v>
      </c>
      <c r="I46" s="89">
        <v>0</v>
      </c>
      <c r="J46" s="88">
        <v>-313</v>
      </c>
      <c r="K46" s="89">
        <v>52</v>
      </c>
      <c r="L46" s="88">
        <v>0</v>
      </c>
      <c r="M46" s="88">
        <v>0</v>
      </c>
      <c r="N46" s="90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3" customFormat="1" ht="12.75">
      <c r="A47" s="36">
        <v>92</v>
      </c>
      <c r="B47" s="37" t="s">
        <v>71</v>
      </c>
      <c r="C47" s="88">
        <v>1749</v>
      </c>
      <c r="D47" s="88">
        <v>1058</v>
      </c>
      <c r="E47" s="88">
        <v>1721</v>
      </c>
      <c r="F47" s="88">
        <f t="shared" si="4"/>
        <v>1041</v>
      </c>
      <c r="G47" s="89">
        <v>999</v>
      </c>
      <c r="H47" s="89">
        <v>101</v>
      </c>
      <c r="I47" s="89">
        <v>0</v>
      </c>
      <c r="J47" s="88">
        <v>-59</v>
      </c>
      <c r="K47" s="89">
        <v>0</v>
      </c>
      <c r="L47" s="88">
        <v>17</v>
      </c>
      <c r="M47" s="88">
        <v>0</v>
      </c>
      <c r="N47" s="90">
        <v>19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3" customFormat="1" ht="12" customHeight="1">
      <c r="A48" s="36">
        <v>94</v>
      </c>
      <c r="B48" s="32" t="s">
        <v>72</v>
      </c>
      <c r="C48" s="88">
        <v>7042</v>
      </c>
      <c r="D48" s="88">
        <v>4260</v>
      </c>
      <c r="E48" s="88">
        <v>7042</v>
      </c>
      <c r="F48" s="88">
        <f t="shared" si="4"/>
        <v>4260</v>
      </c>
      <c r="G48" s="89">
        <v>4514</v>
      </c>
      <c r="H48" s="89">
        <v>0</v>
      </c>
      <c r="I48" s="89">
        <v>0</v>
      </c>
      <c r="J48" s="88">
        <v>-254</v>
      </c>
      <c r="K48" s="89">
        <v>117</v>
      </c>
      <c r="L48" s="88">
        <v>0</v>
      </c>
      <c r="M48" s="88">
        <v>0</v>
      </c>
      <c r="N48" s="90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3" customFormat="1" ht="12.75">
      <c r="A49" s="36">
        <v>95</v>
      </c>
      <c r="B49" s="37" t="s">
        <v>73</v>
      </c>
      <c r="C49" s="88">
        <v>5000</v>
      </c>
      <c r="D49" s="88">
        <v>3025</v>
      </c>
      <c r="E49" s="88">
        <v>5000</v>
      </c>
      <c r="F49" s="88">
        <f t="shared" si="4"/>
        <v>3025</v>
      </c>
      <c r="G49" s="89">
        <v>3205</v>
      </c>
      <c r="H49" s="89">
        <v>0</v>
      </c>
      <c r="I49" s="89">
        <v>0</v>
      </c>
      <c r="J49" s="88">
        <v>-180</v>
      </c>
      <c r="K49" s="89">
        <v>23</v>
      </c>
      <c r="L49" s="88">
        <v>0</v>
      </c>
      <c r="M49" s="88">
        <v>0</v>
      </c>
      <c r="N49" s="90">
        <v>22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3" customFormat="1" ht="12.75">
      <c r="A50" s="36">
        <v>96</v>
      </c>
      <c r="B50" s="37" t="s">
        <v>74</v>
      </c>
      <c r="C50" s="88">
        <v>952</v>
      </c>
      <c r="D50" s="88">
        <v>576</v>
      </c>
      <c r="E50" s="88">
        <v>789</v>
      </c>
      <c r="F50" s="88">
        <f t="shared" si="4"/>
        <v>478</v>
      </c>
      <c r="G50" s="89">
        <v>521</v>
      </c>
      <c r="H50" s="89">
        <v>0</v>
      </c>
      <c r="I50" s="89">
        <v>15</v>
      </c>
      <c r="J50" s="88">
        <v>-28</v>
      </c>
      <c r="K50" s="89">
        <v>4</v>
      </c>
      <c r="L50" s="88">
        <v>60</v>
      </c>
      <c r="M50" s="88">
        <v>15</v>
      </c>
      <c r="N50" s="90">
        <v>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3" customFormat="1" ht="12.75">
      <c r="A51" s="36">
        <v>98</v>
      </c>
      <c r="B51" s="37" t="s">
        <v>75</v>
      </c>
      <c r="C51" s="88">
        <v>9592</v>
      </c>
      <c r="D51" s="88">
        <v>5803</v>
      </c>
      <c r="E51" s="88">
        <v>5000</v>
      </c>
      <c r="F51" s="88">
        <f t="shared" si="4"/>
        <v>3025</v>
      </c>
      <c r="G51" s="89">
        <v>0</v>
      </c>
      <c r="H51" s="89">
        <v>3030</v>
      </c>
      <c r="I51" s="89">
        <v>0</v>
      </c>
      <c r="J51" s="88">
        <v>-5</v>
      </c>
      <c r="K51" s="89">
        <v>0</v>
      </c>
      <c r="L51" s="88">
        <v>2778</v>
      </c>
      <c r="M51" s="88">
        <v>0</v>
      </c>
      <c r="N51" s="90">
        <v>29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3" customFormat="1" ht="12.75">
      <c r="A52" s="31">
        <v>122</v>
      </c>
      <c r="B52" s="60" t="s">
        <v>63</v>
      </c>
      <c r="C52" s="92">
        <v>6000</v>
      </c>
      <c r="D52" s="92">
        <v>3630</v>
      </c>
      <c r="E52" s="92">
        <v>5002</v>
      </c>
      <c r="F52" s="92">
        <f t="shared" si="4"/>
        <v>3026</v>
      </c>
      <c r="G52" s="92">
        <v>3499</v>
      </c>
      <c r="H52" s="92">
        <v>0</v>
      </c>
      <c r="I52" s="92">
        <v>276</v>
      </c>
      <c r="J52" s="92">
        <v>-197</v>
      </c>
      <c r="K52" s="92">
        <v>66</v>
      </c>
      <c r="L52" s="92">
        <v>0</v>
      </c>
      <c r="M52" s="92">
        <v>303</v>
      </c>
      <c r="N52" s="93">
        <v>59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3" customFormat="1" ht="12.75">
      <c r="A53" s="31">
        <v>129</v>
      </c>
      <c r="B53" s="60" t="s">
        <v>76</v>
      </c>
      <c r="C53" s="92">
        <v>9592</v>
      </c>
      <c r="D53" s="92">
        <v>5803</v>
      </c>
      <c r="E53" s="92">
        <v>5000</v>
      </c>
      <c r="F53" s="92">
        <f t="shared" si="4"/>
        <v>3025</v>
      </c>
      <c r="G53" s="92">
        <v>0</v>
      </c>
      <c r="H53" s="92">
        <v>3030</v>
      </c>
      <c r="I53" s="92">
        <v>0</v>
      </c>
      <c r="J53" s="92">
        <v>-5</v>
      </c>
      <c r="K53" s="92">
        <v>0</v>
      </c>
      <c r="L53" s="92">
        <v>2778</v>
      </c>
      <c r="M53" s="92">
        <v>0</v>
      </c>
      <c r="N53" s="93"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3" customFormat="1" ht="12.75">
      <c r="A54" s="45">
        <v>134</v>
      </c>
      <c r="B54" s="61" t="s">
        <v>77</v>
      </c>
      <c r="C54" s="94">
        <v>5242</v>
      </c>
      <c r="D54" s="94">
        <v>3171</v>
      </c>
      <c r="E54" s="94">
        <v>2704</v>
      </c>
      <c r="F54" s="94">
        <f t="shared" si="4"/>
        <v>1636</v>
      </c>
      <c r="G54" s="94">
        <v>1384</v>
      </c>
      <c r="H54" s="94">
        <v>341</v>
      </c>
      <c r="I54" s="94">
        <v>0</v>
      </c>
      <c r="J54" s="94">
        <v>-89</v>
      </c>
      <c r="K54" s="94">
        <v>8</v>
      </c>
      <c r="L54" s="94">
        <v>1535</v>
      </c>
      <c r="M54" s="94">
        <v>0</v>
      </c>
      <c r="N54" s="95">
        <v>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3" customFormat="1" ht="12.75">
      <c r="A55" s="38"/>
      <c r="B55" s="39" t="s">
        <v>78</v>
      </c>
      <c r="C55" s="91">
        <f aca="true" t="shared" si="5" ref="C55:N55">SUM(C36:C54)</f>
        <v>162340</v>
      </c>
      <c r="D55" s="91">
        <f t="shared" si="5"/>
        <v>98215</v>
      </c>
      <c r="E55" s="91">
        <f t="shared" si="5"/>
        <v>111960</v>
      </c>
      <c r="F55" s="91">
        <f t="shared" si="5"/>
        <v>67000</v>
      </c>
      <c r="G55" s="91">
        <f t="shared" si="5"/>
        <v>64414</v>
      </c>
      <c r="H55" s="91">
        <f t="shared" si="5"/>
        <v>9076</v>
      </c>
      <c r="I55" s="91">
        <f t="shared" si="5"/>
        <v>2797</v>
      </c>
      <c r="J55" s="91">
        <f t="shared" si="5"/>
        <v>-3693</v>
      </c>
      <c r="K55" s="91">
        <f t="shared" si="5"/>
        <v>1084</v>
      </c>
      <c r="L55" s="91">
        <f t="shared" si="5"/>
        <v>14241</v>
      </c>
      <c r="M55" s="91">
        <f t="shared" si="5"/>
        <v>1206</v>
      </c>
      <c r="N55" s="91">
        <f t="shared" si="5"/>
        <v>290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3" customFormat="1" ht="11.25" customHeight="1">
      <c r="A56" s="38"/>
      <c r="B56" s="39" t="s">
        <v>79</v>
      </c>
      <c r="C56" s="104" t="s">
        <v>80</v>
      </c>
      <c r="D56" s="105">
        <f>SUM(D27+D55+D34+D15)</f>
        <v>167072</v>
      </c>
      <c r="E56" s="104" t="s">
        <v>80</v>
      </c>
      <c r="F56" s="105">
        <f aca="true" t="shared" si="6" ref="F56:N56">SUM(F27+F55+F34+F15)</f>
        <v>97953</v>
      </c>
      <c r="G56" s="105">
        <f t="shared" si="6"/>
        <v>91595</v>
      </c>
      <c r="H56" s="105">
        <f t="shared" si="6"/>
        <v>11939</v>
      </c>
      <c r="I56" s="105">
        <f t="shared" si="6"/>
        <v>3353</v>
      </c>
      <c r="J56" s="105">
        <f t="shared" si="6"/>
        <v>-2228</v>
      </c>
      <c r="K56" s="105">
        <f t="shared" si="6"/>
        <v>1501</v>
      </c>
      <c r="L56" s="105">
        <f t="shared" si="6"/>
        <v>45462</v>
      </c>
      <c r="M56" s="105">
        <f t="shared" si="6"/>
        <v>1217</v>
      </c>
      <c r="N56" s="91">
        <f t="shared" si="6"/>
        <v>401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3" customFormat="1" ht="11.25" customHeight="1">
      <c r="A57" s="38"/>
      <c r="B57" s="39" t="s">
        <v>95</v>
      </c>
      <c r="C57" s="104" t="s">
        <v>80</v>
      </c>
      <c r="D57" s="104" t="s">
        <v>80</v>
      </c>
      <c r="E57" s="104" t="s">
        <v>80</v>
      </c>
      <c r="F57" s="105">
        <f>G57+H57-I57+J57</f>
        <v>91595</v>
      </c>
      <c r="G57" s="105">
        <v>86458</v>
      </c>
      <c r="H57" s="105">
        <v>6543</v>
      </c>
      <c r="I57" s="105">
        <v>4522</v>
      </c>
      <c r="J57" s="105">
        <v>3116</v>
      </c>
      <c r="K57" s="105">
        <v>365</v>
      </c>
      <c r="L57" s="106" t="s">
        <v>80</v>
      </c>
      <c r="M57" s="106" t="s">
        <v>80</v>
      </c>
      <c r="N57" s="104" t="s">
        <v>80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3" customFormat="1" ht="11.25" customHeight="1">
      <c r="A58" s="38"/>
      <c r="B58" s="39" t="s">
        <v>105</v>
      </c>
      <c r="C58" s="104" t="s">
        <v>80</v>
      </c>
      <c r="D58" s="104" t="s">
        <v>80</v>
      </c>
      <c r="E58" s="104" t="s">
        <v>80</v>
      </c>
      <c r="F58" s="105">
        <f>G58+H58-I58+J58</f>
        <v>97953</v>
      </c>
      <c r="G58" s="105">
        <v>86458</v>
      </c>
      <c r="H58" s="105">
        <f>SUM(H56:H57)</f>
        <v>18482</v>
      </c>
      <c r="I58" s="105">
        <f>SUM(I56:I57)</f>
        <v>7875</v>
      </c>
      <c r="J58" s="105">
        <f>SUM(J56:J57)</f>
        <v>888</v>
      </c>
      <c r="K58" s="105">
        <f>SUM(K56:K57)</f>
        <v>1866</v>
      </c>
      <c r="L58" s="106" t="s">
        <v>80</v>
      </c>
      <c r="M58" s="106" t="s">
        <v>80</v>
      </c>
      <c r="N58" s="104" t="s">
        <v>80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3" customFormat="1" ht="10.5" customHeight="1">
      <c r="A59" s="65"/>
      <c r="C59" s="66"/>
      <c r="D59" s="66"/>
      <c r="E59" s="65"/>
      <c r="G59" s="29"/>
      <c r="H59" s="67"/>
      <c r="J59" s="68"/>
      <c r="K59" s="68"/>
      <c r="L59" s="66"/>
      <c r="M59" s="66"/>
      <c r="N59" s="6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8" ht="10.5" customHeight="1">
      <c r="A60" s="83" t="s">
        <v>96</v>
      </c>
      <c r="B60" s="3" t="s">
        <v>98</v>
      </c>
      <c r="G60" s="70"/>
      <c r="H60" s="71"/>
    </row>
    <row r="61" spans="1:8" ht="10.5" customHeight="1">
      <c r="A61" s="83" t="s">
        <v>97</v>
      </c>
      <c r="B61" s="3" t="s">
        <v>106</v>
      </c>
      <c r="G61" s="70"/>
      <c r="H61" s="71"/>
    </row>
    <row r="62" spans="1:8" ht="10.5" customHeight="1">
      <c r="A62" s="83" t="s">
        <v>100</v>
      </c>
      <c r="B62" s="3" t="s">
        <v>101</v>
      </c>
      <c r="G62" s="70"/>
      <c r="H62" s="74"/>
    </row>
    <row r="63" spans="1:7" s="74" customFormat="1" ht="11.25">
      <c r="A63" s="75"/>
      <c r="G63" s="75"/>
    </row>
    <row r="64" spans="1:2" ht="10.5" customHeight="1">
      <c r="A64" s="75"/>
      <c r="B64" s="3"/>
    </row>
    <row r="65" ht="10.5" customHeight="1">
      <c r="A65" s="76"/>
    </row>
    <row r="66" spans="15:60" s="2" customFormat="1" ht="10.5" customHeight="1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ht="10.5" customHeight="1"/>
    <row r="68" ht="10.5" customHeight="1"/>
    <row r="69" ht="10.5" customHeight="1">
      <c r="A69" s="5"/>
    </row>
    <row r="70" spans="1:3" s="78" customFormat="1" ht="15">
      <c r="A70" s="77"/>
      <c r="C70" s="2" t="s">
        <v>103</v>
      </c>
    </row>
    <row r="71" spans="1:60" s="2" customFormat="1" ht="12.75">
      <c r="A71" s="1"/>
      <c r="C71" s="2" t="s">
        <v>104</v>
      </c>
      <c r="M71" s="114" t="s">
        <v>102</v>
      </c>
      <c r="N71" s="11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2" ht="15">
      <c r="A72" s="72" t="s">
        <v>84</v>
      </c>
      <c r="B72" s="3"/>
    </row>
    <row r="73" spans="1:60" s="80" customFormat="1" ht="10.5" customHeight="1">
      <c r="A73" s="72" t="s">
        <v>99</v>
      </c>
      <c r="B73" s="72"/>
      <c r="C73" s="79"/>
      <c r="D73" s="79"/>
      <c r="E73" s="79"/>
      <c r="F73" s="79"/>
      <c r="G73" s="79"/>
      <c r="H73" s="79"/>
      <c r="I73" s="79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ht="9.75" customHeight="1"/>
    <row r="75" spans="1:60" s="80" customFormat="1" ht="10.5" customHeight="1">
      <c r="A75" s="79"/>
      <c r="C75" s="79"/>
      <c r="D75" s="79"/>
      <c r="E75" s="79"/>
      <c r="F75" s="79"/>
      <c r="G75" s="79"/>
      <c r="H75" s="79"/>
      <c r="I75" s="79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80" customFormat="1" ht="10.5" customHeight="1">
      <c r="A76" s="79"/>
      <c r="C76" s="79"/>
      <c r="D76" s="79"/>
      <c r="E76" s="79"/>
      <c r="F76" s="79"/>
      <c r="G76" s="79"/>
      <c r="H76" s="79"/>
      <c r="I76" s="79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</sheetData>
  <sheetProtection/>
  <mergeCells count="4">
    <mergeCell ref="A1:N1"/>
    <mergeCell ref="A3:N3"/>
    <mergeCell ref="A4:N4"/>
    <mergeCell ref="M71:N71"/>
  </mergeCells>
  <printOptions horizontalCentered="1" verticalCentered="1"/>
  <pageMargins left="0.2755905511811024" right="0.2362204724409449" top="0.34" bottom="0.46" header="0.42" footer="0.2755905511811024"/>
  <pageSetup firstPageNumber="92" useFirstPageNumber="1" horizontalDpi="300" verticalDpi="300" orientation="landscape" paperSize="9" r:id="rId1"/>
  <headerFooter alignWithMargins="0">
    <oddFooter>&amp;R&amp;8&amp;P</oddFoot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65" sqref="B65"/>
    </sheetView>
  </sheetViews>
  <sheetFormatPr defaultColWidth="9.140625" defaultRowHeight="12.75"/>
  <cols>
    <col min="1" max="1" width="5.421875" style="76" customWidth="1"/>
    <col min="2" max="2" width="34.140625" style="5" customWidth="1"/>
    <col min="3" max="4" width="7.8515625" style="5" customWidth="1"/>
    <col min="5" max="6" width="9.140625" style="5" customWidth="1"/>
    <col min="7" max="7" width="7.00390625" style="5" customWidth="1"/>
    <col min="8" max="8" width="7.8515625" style="5" customWidth="1"/>
    <col min="9" max="9" width="8.00390625" style="5" customWidth="1"/>
    <col min="10" max="10" width="7.57421875" style="5" customWidth="1"/>
    <col min="11" max="11" width="9.57421875" style="5" customWidth="1"/>
    <col min="12" max="12" width="11.140625" style="5" customWidth="1"/>
    <col min="13" max="13" width="9.8515625" style="5" customWidth="1"/>
    <col min="14" max="14" width="10.28125" style="5" customWidth="1"/>
    <col min="61" max="16384" width="9.140625" style="5" customWidth="1"/>
  </cols>
  <sheetData>
    <row r="1" spans="1:14" s="2" customFormat="1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2" customFormat="1" ht="12.75">
      <c r="A2" s="1"/>
      <c r="N2" s="2" t="s">
        <v>1</v>
      </c>
    </row>
    <row r="3" spans="1:60" s="4" customFormat="1" ht="15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14" ht="15">
      <c r="A4" s="113" t="s">
        <v>107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60" s="2" customFormat="1" ht="12.75">
      <c r="A5" s="6"/>
      <c r="B5" s="6"/>
      <c r="C5" s="6"/>
      <c r="D5" s="6"/>
      <c r="G5" s="6"/>
      <c r="H5" s="6"/>
      <c r="K5" s="6"/>
      <c r="N5" s="7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3" customFormat="1" ht="12.75">
      <c r="A6" s="8"/>
      <c r="C6" s="9" t="s">
        <v>4</v>
      </c>
      <c r="D6" s="9"/>
      <c r="E6" s="10" t="s">
        <v>5</v>
      </c>
      <c r="F6" s="11"/>
      <c r="G6" s="12" t="s">
        <v>5</v>
      </c>
      <c r="H6" s="13" t="s">
        <v>6</v>
      </c>
      <c r="I6" s="14"/>
      <c r="J6" s="14"/>
      <c r="K6" s="13"/>
      <c r="L6" s="15" t="s">
        <v>4</v>
      </c>
      <c r="M6" s="14" t="s">
        <v>7</v>
      </c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3" customFormat="1" ht="12.75">
      <c r="A7" s="16" t="s">
        <v>8</v>
      </c>
      <c r="B7" s="16" t="s">
        <v>9</v>
      </c>
      <c r="C7" s="17" t="s">
        <v>10</v>
      </c>
      <c r="D7" s="18"/>
      <c r="E7" s="17" t="s">
        <v>11</v>
      </c>
      <c r="F7" s="18"/>
      <c r="G7" s="9" t="s">
        <v>12</v>
      </c>
      <c r="H7" s="9" t="s">
        <v>4</v>
      </c>
      <c r="I7" s="9" t="s">
        <v>4</v>
      </c>
      <c r="J7" s="15" t="s">
        <v>13</v>
      </c>
      <c r="K7" s="9" t="s">
        <v>4</v>
      </c>
      <c r="L7" s="16" t="s">
        <v>14</v>
      </c>
      <c r="M7" s="15" t="s">
        <v>4</v>
      </c>
      <c r="N7" s="15" t="s">
        <v>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3" customFormat="1" ht="12.75">
      <c r="A8" s="16" t="s">
        <v>15</v>
      </c>
      <c r="B8" s="16" t="s">
        <v>16</v>
      </c>
      <c r="C8" s="19"/>
      <c r="D8" s="19"/>
      <c r="E8" s="20" t="s">
        <v>17</v>
      </c>
      <c r="F8" s="18"/>
      <c r="G8" s="9" t="s">
        <v>18</v>
      </c>
      <c r="H8" s="9" t="s">
        <v>19</v>
      </c>
      <c r="I8" s="9" t="s">
        <v>20</v>
      </c>
      <c r="J8" s="16" t="s">
        <v>21</v>
      </c>
      <c r="K8" s="9" t="s">
        <v>22</v>
      </c>
      <c r="L8" s="16" t="s">
        <v>23</v>
      </c>
      <c r="M8" s="16" t="s">
        <v>24</v>
      </c>
      <c r="N8" s="16" t="s">
        <v>22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3" customFormat="1" ht="12.75">
      <c r="A9" s="16" t="s">
        <v>25</v>
      </c>
      <c r="B9" s="16"/>
      <c r="C9" s="16" t="s">
        <v>26</v>
      </c>
      <c r="D9" s="21"/>
      <c r="E9" s="16" t="s">
        <v>26</v>
      </c>
      <c r="F9" s="22" t="s">
        <v>27</v>
      </c>
      <c r="G9" s="9" t="s">
        <v>28</v>
      </c>
      <c r="H9" s="9" t="s">
        <v>29</v>
      </c>
      <c r="I9" s="9" t="s">
        <v>29</v>
      </c>
      <c r="J9" s="16" t="s">
        <v>30</v>
      </c>
      <c r="K9" s="9" t="s">
        <v>31</v>
      </c>
      <c r="L9" s="16" t="s">
        <v>32</v>
      </c>
      <c r="M9" s="16" t="s">
        <v>29</v>
      </c>
      <c r="N9" s="16" t="s">
        <v>31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3" customFormat="1" ht="12.75">
      <c r="A10" s="16"/>
      <c r="B10" s="16"/>
      <c r="C10" s="23" t="s">
        <v>33</v>
      </c>
      <c r="D10" s="23" t="s">
        <v>34</v>
      </c>
      <c r="E10" s="23" t="s">
        <v>33</v>
      </c>
      <c r="F10" s="24" t="s">
        <v>34</v>
      </c>
      <c r="G10" s="25" t="s">
        <v>34</v>
      </c>
      <c r="H10" s="25" t="s">
        <v>34</v>
      </c>
      <c r="I10" s="25" t="s">
        <v>34</v>
      </c>
      <c r="J10" s="16" t="s">
        <v>34</v>
      </c>
      <c r="K10" s="25" t="s">
        <v>34</v>
      </c>
      <c r="L10" s="23" t="s">
        <v>34</v>
      </c>
      <c r="M10" s="23" t="s">
        <v>34</v>
      </c>
      <c r="N10" s="16" t="s">
        <v>34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2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3" customFormat="1" ht="12.75">
      <c r="A12" s="27" t="s">
        <v>35</v>
      </c>
      <c r="B12" s="2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3" customFormat="1" ht="12.75">
      <c r="A13" s="31">
        <v>56</v>
      </c>
      <c r="B13" s="32" t="s">
        <v>36</v>
      </c>
      <c r="C13" s="88">
        <v>4000</v>
      </c>
      <c r="D13" s="88">
        <v>1616</v>
      </c>
      <c r="E13" s="88">
        <v>3733</v>
      </c>
      <c r="F13" s="88">
        <f>G13+H13-I13+J13</f>
        <v>1508</v>
      </c>
      <c r="G13" s="89">
        <v>1516</v>
      </c>
      <c r="H13" s="89">
        <v>0</v>
      </c>
      <c r="I13" s="89">
        <v>0</v>
      </c>
      <c r="J13" s="88">
        <v>-8</v>
      </c>
      <c r="K13" s="89">
        <v>0</v>
      </c>
      <c r="L13" s="88">
        <v>0</v>
      </c>
      <c r="M13" s="88">
        <v>0</v>
      </c>
      <c r="N13" s="90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3" customFormat="1" ht="12.75">
      <c r="A14" s="36">
        <v>71</v>
      </c>
      <c r="B14" s="37" t="s">
        <v>37</v>
      </c>
      <c r="C14" s="88">
        <v>6125</v>
      </c>
      <c r="D14" s="88">
        <v>2474</v>
      </c>
      <c r="E14" s="88">
        <v>1784</v>
      </c>
      <c r="F14" s="88">
        <f>G14+H14-I14+J14</f>
        <v>721</v>
      </c>
      <c r="G14" s="89">
        <v>825</v>
      </c>
      <c r="H14" s="89">
        <v>0</v>
      </c>
      <c r="I14" s="89">
        <v>101</v>
      </c>
      <c r="J14" s="88">
        <v>-3</v>
      </c>
      <c r="K14" s="89">
        <v>5</v>
      </c>
      <c r="L14" s="88">
        <v>0</v>
      </c>
      <c r="M14" s="88">
        <v>151</v>
      </c>
      <c r="N14" s="90">
        <v>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3" customFormat="1" ht="12.75">
      <c r="A15" s="38"/>
      <c r="B15" s="39" t="s">
        <v>38</v>
      </c>
      <c r="C15" s="91">
        <f aca="true" t="shared" si="0" ref="C15:N15">SUM(C13:C14)</f>
        <v>10125</v>
      </c>
      <c r="D15" s="91">
        <f t="shared" si="0"/>
        <v>4090</v>
      </c>
      <c r="E15" s="91">
        <f t="shared" si="0"/>
        <v>5517</v>
      </c>
      <c r="F15" s="91">
        <f t="shared" si="0"/>
        <v>2229</v>
      </c>
      <c r="G15" s="91">
        <f t="shared" si="0"/>
        <v>2341</v>
      </c>
      <c r="H15" s="91">
        <f t="shared" si="0"/>
        <v>0</v>
      </c>
      <c r="I15" s="91">
        <f t="shared" si="0"/>
        <v>101</v>
      </c>
      <c r="J15" s="91">
        <f t="shared" si="0"/>
        <v>-11</v>
      </c>
      <c r="K15" s="91">
        <f t="shared" si="0"/>
        <v>5</v>
      </c>
      <c r="L15" s="91">
        <f t="shared" si="0"/>
        <v>0</v>
      </c>
      <c r="M15" s="91">
        <f t="shared" si="0"/>
        <v>151</v>
      </c>
      <c r="N15" s="91">
        <f t="shared" si="0"/>
        <v>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3" customFormat="1" ht="12.75">
      <c r="A16" s="27" t="s">
        <v>39</v>
      </c>
      <c r="B16" s="28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3" customFormat="1" ht="12.75">
      <c r="A17" s="31">
        <v>56</v>
      </c>
      <c r="B17" s="32" t="s">
        <v>36</v>
      </c>
      <c r="C17" s="88">
        <v>12552</v>
      </c>
      <c r="D17" s="88">
        <v>7443</v>
      </c>
      <c r="E17" s="88">
        <v>11715</v>
      </c>
      <c r="F17" s="88">
        <f aca="true" t="shared" si="1" ref="F17:F24">G17+H17-I17+J17</f>
        <v>6947</v>
      </c>
      <c r="G17" s="89">
        <v>6982</v>
      </c>
      <c r="H17" s="89">
        <v>0</v>
      </c>
      <c r="I17" s="89">
        <v>0</v>
      </c>
      <c r="J17" s="88">
        <v>-35</v>
      </c>
      <c r="K17" s="89">
        <v>0</v>
      </c>
      <c r="L17" s="88">
        <v>0</v>
      </c>
      <c r="M17" s="88">
        <v>302</v>
      </c>
      <c r="N17" s="90">
        <v>220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3" customFormat="1" ht="12.75">
      <c r="A18" s="36">
        <v>57</v>
      </c>
      <c r="B18" s="37" t="s">
        <v>40</v>
      </c>
      <c r="C18" s="88">
        <v>6000</v>
      </c>
      <c r="D18" s="88">
        <v>3558</v>
      </c>
      <c r="E18" s="88">
        <v>5600</v>
      </c>
      <c r="F18" s="88">
        <f t="shared" si="1"/>
        <v>3321</v>
      </c>
      <c r="G18" s="89">
        <v>3338</v>
      </c>
      <c r="H18" s="89">
        <v>0</v>
      </c>
      <c r="I18" s="89">
        <v>0</v>
      </c>
      <c r="J18" s="88">
        <v>-17</v>
      </c>
      <c r="K18" s="89">
        <v>0</v>
      </c>
      <c r="L18" s="88">
        <v>0</v>
      </c>
      <c r="M18" s="88">
        <v>118</v>
      </c>
      <c r="N18" s="90">
        <v>13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3" customFormat="1" ht="12.75">
      <c r="A19" s="82">
        <v>73</v>
      </c>
      <c r="B19" s="42" t="s">
        <v>41</v>
      </c>
      <c r="C19" s="88">
        <v>7801</v>
      </c>
      <c r="D19" s="88">
        <v>4626</v>
      </c>
      <c r="E19" s="88">
        <v>6250</v>
      </c>
      <c r="F19" s="88">
        <f t="shared" si="1"/>
        <v>3706</v>
      </c>
      <c r="G19" s="89">
        <v>3958</v>
      </c>
      <c r="H19" s="89">
        <v>0</v>
      </c>
      <c r="I19" s="89">
        <v>230</v>
      </c>
      <c r="J19" s="88">
        <v>-22</v>
      </c>
      <c r="K19" s="89">
        <v>55</v>
      </c>
      <c r="L19" s="88">
        <v>0</v>
      </c>
      <c r="M19" s="88">
        <v>0</v>
      </c>
      <c r="N19" s="90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3" customFormat="1" ht="12.75">
      <c r="A20" s="82">
        <v>82</v>
      </c>
      <c r="B20" s="42" t="s">
        <v>93</v>
      </c>
      <c r="C20" s="88">
        <v>20971</v>
      </c>
      <c r="D20" s="88">
        <v>12436</v>
      </c>
      <c r="E20" s="88">
        <v>0</v>
      </c>
      <c r="F20" s="88">
        <f t="shared" si="1"/>
        <v>0</v>
      </c>
      <c r="G20" s="89">
        <v>0</v>
      </c>
      <c r="H20" s="89">
        <v>0</v>
      </c>
      <c r="I20" s="89">
        <v>0</v>
      </c>
      <c r="J20" s="88">
        <v>0</v>
      </c>
      <c r="K20" s="89">
        <v>0</v>
      </c>
      <c r="L20" s="88">
        <v>12436</v>
      </c>
      <c r="M20" s="88">
        <v>0</v>
      </c>
      <c r="N20" s="90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3" customFormat="1" ht="12.75">
      <c r="A21" s="82">
        <v>88</v>
      </c>
      <c r="B21" s="42" t="s">
        <v>42</v>
      </c>
      <c r="C21" s="88">
        <v>4595</v>
      </c>
      <c r="D21" s="88">
        <v>2725</v>
      </c>
      <c r="E21" s="88">
        <v>4595</v>
      </c>
      <c r="F21" s="88">
        <f t="shared" si="1"/>
        <v>2725</v>
      </c>
      <c r="G21" s="89">
        <v>2739</v>
      </c>
      <c r="H21" s="89">
        <v>0</v>
      </c>
      <c r="I21" s="89">
        <v>0</v>
      </c>
      <c r="J21" s="88">
        <v>-14</v>
      </c>
      <c r="K21" s="89">
        <v>0</v>
      </c>
      <c r="L21" s="88">
        <v>0</v>
      </c>
      <c r="M21" s="88">
        <v>0</v>
      </c>
      <c r="N21" s="90">
        <v>70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3" customFormat="1" ht="12.75">
      <c r="A22" s="54">
        <v>90</v>
      </c>
      <c r="B22" s="81" t="s">
        <v>43</v>
      </c>
      <c r="C22" s="92">
        <v>11354</v>
      </c>
      <c r="D22" s="92">
        <v>6733</v>
      </c>
      <c r="E22" s="92">
        <v>11348</v>
      </c>
      <c r="F22" s="92">
        <f t="shared" si="1"/>
        <v>6729</v>
      </c>
      <c r="G22" s="92">
        <v>5752</v>
      </c>
      <c r="H22" s="92">
        <v>1013</v>
      </c>
      <c r="I22" s="89">
        <v>0</v>
      </c>
      <c r="J22" s="92">
        <v>-36</v>
      </c>
      <c r="K22" s="92">
        <v>15</v>
      </c>
      <c r="L22" s="88">
        <v>3</v>
      </c>
      <c r="M22" s="88">
        <v>0</v>
      </c>
      <c r="N22" s="9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3" customFormat="1" ht="12.75">
      <c r="A23" s="31">
        <v>98</v>
      </c>
      <c r="B23" s="42" t="s">
        <v>44</v>
      </c>
      <c r="C23" s="92">
        <v>7019</v>
      </c>
      <c r="D23" s="92">
        <v>4162</v>
      </c>
      <c r="E23" s="92">
        <v>506</v>
      </c>
      <c r="F23" s="92">
        <f t="shared" si="1"/>
        <v>300</v>
      </c>
      <c r="G23" s="92">
        <v>302</v>
      </c>
      <c r="H23" s="92">
        <v>0</v>
      </c>
      <c r="I23" s="92">
        <v>0</v>
      </c>
      <c r="J23" s="92">
        <v>-2</v>
      </c>
      <c r="K23" s="92">
        <v>16</v>
      </c>
      <c r="L23" s="88">
        <v>3862</v>
      </c>
      <c r="M23" s="88">
        <v>0</v>
      </c>
      <c r="N23" s="9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3" customFormat="1" ht="12.75">
      <c r="A24" s="31">
        <v>129</v>
      </c>
      <c r="B24" s="42" t="s">
        <v>45</v>
      </c>
      <c r="C24" s="92">
        <v>7019</v>
      </c>
      <c r="D24" s="92">
        <v>4162</v>
      </c>
      <c r="E24" s="92">
        <v>506</v>
      </c>
      <c r="F24" s="92">
        <f t="shared" si="1"/>
        <v>300</v>
      </c>
      <c r="G24" s="92">
        <v>302</v>
      </c>
      <c r="H24" s="92">
        <v>0</v>
      </c>
      <c r="I24" s="92">
        <v>0</v>
      </c>
      <c r="J24" s="92">
        <v>-2</v>
      </c>
      <c r="K24" s="92">
        <v>6</v>
      </c>
      <c r="L24" s="88">
        <v>3862</v>
      </c>
      <c r="M24" s="88">
        <v>0</v>
      </c>
      <c r="N24" s="93">
        <v>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3" customFormat="1" ht="12.75">
      <c r="A25" s="31">
        <v>131</v>
      </c>
      <c r="B25" s="42" t="s">
        <v>46</v>
      </c>
      <c r="C25" s="92">
        <v>1817</v>
      </c>
      <c r="D25" s="92">
        <v>1077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88">
        <v>1077</v>
      </c>
      <c r="M25" s="88">
        <v>0</v>
      </c>
      <c r="N25" s="9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3" customFormat="1" ht="12.75">
      <c r="A26" s="45">
        <v>132</v>
      </c>
      <c r="B26" s="46" t="s">
        <v>47</v>
      </c>
      <c r="C26" s="94">
        <v>700</v>
      </c>
      <c r="D26" s="94">
        <v>415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88">
        <v>415</v>
      </c>
      <c r="M26" s="88">
        <v>0</v>
      </c>
      <c r="N26" s="95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3" customFormat="1" ht="12.75">
      <c r="A27" s="38"/>
      <c r="B27" s="39" t="s">
        <v>48</v>
      </c>
      <c r="C27" s="91">
        <f aca="true" t="shared" si="2" ref="C27:N27">SUM(C17:C26)</f>
        <v>79828</v>
      </c>
      <c r="D27" s="91">
        <f t="shared" si="2"/>
        <v>47337</v>
      </c>
      <c r="E27" s="91">
        <f t="shared" si="2"/>
        <v>40520</v>
      </c>
      <c r="F27" s="91">
        <f t="shared" si="2"/>
        <v>24028</v>
      </c>
      <c r="G27" s="91">
        <f t="shared" si="2"/>
        <v>23373</v>
      </c>
      <c r="H27" s="91">
        <f t="shared" si="2"/>
        <v>1013</v>
      </c>
      <c r="I27" s="91">
        <f t="shared" si="2"/>
        <v>230</v>
      </c>
      <c r="J27" s="91">
        <f t="shared" si="2"/>
        <v>-128</v>
      </c>
      <c r="K27" s="91">
        <f t="shared" si="2"/>
        <v>92</v>
      </c>
      <c r="L27" s="91">
        <f t="shared" si="2"/>
        <v>21655</v>
      </c>
      <c r="M27" s="91">
        <f t="shared" si="2"/>
        <v>420</v>
      </c>
      <c r="N27" s="91">
        <f t="shared" si="2"/>
        <v>309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3" customFormat="1" ht="12.75">
      <c r="A28" s="27" t="s">
        <v>49</v>
      </c>
      <c r="B28" s="28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3" customFormat="1" ht="12.75">
      <c r="A29" s="31" t="s">
        <v>108</v>
      </c>
      <c r="B29" s="55" t="s">
        <v>109</v>
      </c>
      <c r="C29" s="92">
        <v>1800</v>
      </c>
      <c r="D29" s="92">
        <v>1800</v>
      </c>
      <c r="E29" s="92">
        <v>0</v>
      </c>
      <c r="F29" s="92">
        <f aca="true" t="shared" si="3" ref="F29:F34">G29+H29-I29+J29</f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3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3" customFormat="1" ht="12.75">
      <c r="A30" s="31">
        <v>93</v>
      </c>
      <c r="B30" s="42" t="s">
        <v>50</v>
      </c>
      <c r="C30" s="92">
        <v>1680</v>
      </c>
      <c r="D30" s="92">
        <v>1680</v>
      </c>
      <c r="E30" s="92">
        <v>1680</v>
      </c>
      <c r="F30" s="92">
        <f t="shared" si="3"/>
        <v>1680</v>
      </c>
      <c r="G30" s="92">
        <v>1680</v>
      </c>
      <c r="H30" s="92">
        <v>0</v>
      </c>
      <c r="I30" s="92">
        <v>0</v>
      </c>
      <c r="J30" s="92">
        <v>0</v>
      </c>
      <c r="K30" s="92">
        <v>21</v>
      </c>
      <c r="L30" s="92">
        <v>0</v>
      </c>
      <c r="M30" s="92">
        <v>0</v>
      </c>
      <c r="N30" s="9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3" customFormat="1" ht="12.75">
      <c r="A31" s="31">
        <v>99</v>
      </c>
      <c r="B31" s="42" t="s">
        <v>51</v>
      </c>
      <c r="C31" s="92">
        <v>8445</v>
      </c>
      <c r="D31" s="92">
        <v>8445</v>
      </c>
      <c r="E31" s="92">
        <v>0</v>
      </c>
      <c r="F31" s="92">
        <f t="shared" si="3"/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8445</v>
      </c>
      <c r="M31" s="92">
        <v>0</v>
      </c>
      <c r="N31" s="93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3" customFormat="1" ht="12.75">
      <c r="A32" s="36">
        <v>100</v>
      </c>
      <c r="B32" s="49" t="s">
        <v>52</v>
      </c>
      <c r="C32" s="96">
        <v>1600</v>
      </c>
      <c r="D32" s="88">
        <v>1600</v>
      </c>
      <c r="E32" s="88">
        <v>1600</v>
      </c>
      <c r="F32" s="88">
        <f t="shared" si="3"/>
        <v>1600</v>
      </c>
      <c r="G32" s="88">
        <v>1600</v>
      </c>
      <c r="H32" s="88">
        <v>0</v>
      </c>
      <c r="I32" s="88">
        <v>0</v>
      </c>
      <c r="J32" s="88">
        <v>0</v>
      </c>
      <c r="K32" s="92">
        <v>0</v>
      </c>
      <c r="L32" s="92">
        <v>0</v>
      </c>
      <c r="M32" s="92">
        <v>0</v>
      </c>
      <c r="N32" s="93">
        <v>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3" customFormat="1" ht="12.75">
      <c r="A33" s="31"/>
      <c r="B33" s="42" t="s">
        <v>53</v>
      </c>
      <c r="C33" s="92">
        <v>3357</v>
      </c>
      <c r="D33" s="92">
        <v>3357</v>
      </c>
      <c r="E33" s="92">
        <v>1083</v>
      </c>
      <c r="F33" s="92">
        <f t="shared" si="3"/>
        <v>1139</v>
      </c>
      <c r="G33" s="92">
        <v>1083</v>
      </c>
      <c r="H33" s="97">
        <v>59</v>
      </c>
      <c r="I33" s="92">
        <v>3</v>
      </c>
      <c r="J33" s="97">
        <v>0</v>
      </c>
      <c r="K33" s="92">
        <v>0</v>
      </c>
      <c r="L33" s="92">
        <v>0</v>
      </c>
      <c r="M33" s="92">
        <v>0</v>
      </c>
      <c r="N33" s="93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3" customFormat="1" ht="12.75">
      <c r="A34" s="45"/>
      <c r="B34" s="46" t="s">
        <v>54</v>
      </c>
      <c r="C34" s="94">
        <v>2086</v>
      </c>
      <c r="D34" s="94">
        <v>2086</v>
      </c>
      <c r="E34" s="94">
        <v>876</v>
      </c>
      <c r="F34" s="94">
        <f t="shared" si="3"/>
        <v>959</v>
      </c>
      <c r="G34" s="92">
        <v>876</v>
      </c>
      <c r="H34" s="98">
        <v>85</v>
      </c>
      <c r="I34" s="92">
        <v>2</v>
      </c>
      <c r="J34" s="98">
        <v>0</v>
      </c>
      <c r="K34" s="92">
        <v>0</v>
      </c>
      <c r="L34" s="92">
        <v>0</v>
      </c>
      <c r="M34" s="92">
        <v>0</v>
      </c>
      <c r="N34" s="95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3" customFormat="1" ht="12.75">
      <c r="A35" s="84"/>
      <c r="B35" s="39" t="s">
        <v>55</v>
      </c>
      <c r="C35" s="91">
        <f aca="true" t="shared" si="4" ref="C35:N35">SUM(C30:C34)</f>
        <v>17168</v>
      </c>
      <c r="D35" s="91">
        <f t="shared" si="4"/>
        <v>17168</v>
      </c>
      <c r="E35" s="91">
        <f t="shared" si="4"/>
        <v>5239</v>
      </c>
      <c r="F35" s="91">
        <f t="shared" si="4"/>
        <v>5378</v>
      </c>
      <c r="G35" s="91">
        <f t="shared" si="4"/>
        <v>5239</v>
      </c>
      <c r="H35" s="91">
        <f t="shared" si="4"/>
        <v>144</v>
      </c>
      <c r="I35" s="91">
        <f t="shared" si="4"/>
        <v>5</v>
      </c>
      <c r="J35" s="91">
        <f t="shared" si="4"/>
        <v>0</v>
      </c>
      <c r="K35" s="91">
        <f t="shared" si="4"/>
        <v>21</v>
      </c>
      <c r="L35" s="91">
        <f t="shared" si="4"/>
        <v>8445</v>
      </c>
      <c r="M35" s="91">
        <f t="shared" si="4"/>
        <v>0</v>
      </c>
      <c r="N35" s="91">
        <f t="shared" si="4"/>
        <v>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3" customFormat="1" ht="12.75">
      <c r="A36" s="27" t="s">
        <v>56</v>
      </c>
      <c r="B36" s="2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3" customFormat="1" ht="12.75">
      <c r="A37" s="31">
        <v>6</v>
      </c>
      <c r="B37" s="32" t="s">
        <v>57</v>
      </c>
      <c r="C37" s="88">
        <v>1269</v>
      </c>
      <c r="D37" s="88">
        <v>769</v>
      </c>
      <c r="E37" s="88">
        <v>1269</v>
      </c>
      <c r="F37" s="88">
        <f aca="true" t="shared" si="5" ref="F37:F54">G37+H37-I37+J37</f>
        <v>769</v>
      </c>
      <c r="G37" s="89">
        <v>768</v>
      </c>
      <c r="H37" s="89">
        <v>0</v>
      </c>
      <c r="I37" s="89">
        <v>0</v>
      </c>
      <c r="J37" s="88">
        <v>1</v>
      </c>
      <c r="K37" s="89">
        <v>5</v>
      </c>
      <c r="L37" s="88">
        <v>0</v>
      </c>
      <c r="M37" s="88">
        <v>110</v>
      </c>
      <c r="N37" s="90">
        <v>10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3" customFormat="1" ht="12.75">
      <c r="A38" s="31">
        <v>46</v>
      </c>
      <c r="B38" s="32" t="s">
        <v>58</v>
      </c>
      <c r="C38" s="88">
        <v>10446</v>
      </c>
      <c r="D38" s="88">
        <v>6330</v>
      </c>
      <c r="E38" s="88">
        <v>4233</v>
      </c>
      <c r="F38" s="88">
        <f t="shared" si="5"/>
        <v>2565</v>
      </c>
      <c r="G38" s="89">
        <v>2561</v>
      </c>
      <c r="H38" s="89">
        <v>0</v>
      </c>
      <c r="I38" s="89">
        <v>0</v>
      </c>
      <c r="J38" s="88">
        <v>4</v>
      </c>
      <c r="K38" s="89">
        <v>0</v>
      </c>
      <c r="L38" s="88">
        <v>0</v>
      </c>
      <c r="M38" s="88">
        <v>243</v>
      </c>
      <c r="N38" s="90">
        <v>40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3" customFormat="1" ht="12.75">
      <c r="A39" s="31">
        <v>53</v>
      </c>
      <c r="B39" s="32" t="s">
        <v>59</v>
      </c>
      <c r="C39" s="92">
        <v>5519</v>
      </c>
      <c r="D39" s="92">
        <v>3344</v>
      </c>
      <c r="E39" s="92">
        <v>552</v>
      </c>
      <c r="F39" s="92">
        <f t="shared" si="5"/>
        <v>334</v>
      </c>
      <c r="G39" s="99">
        <v>668</v>
      </c>
      <c r="H39" s="99">
        <v>0</v>
      </c>
      <c r="I39" s="99">
        <v>330</v>
      </c>
      <c r="J39" s="92">
        <v>-4</v>
      </c>
      <c r="K39" s="99">
        <v>26</v>
      </c>
      <c r="L39" s="92">
        <v>0</v>
      </c>
      <c r="M39" s="92">
        <v>0</v>
      </c>
      <c r="N39" s="93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3" customFormat="1" ht="12.75">
      <c r="A40" s="54">
        <v>54</v>
      </c>
      <c r="B40" s="55" t="s">
        <v>60</v>
      </c>
      <c r="C40" s="100">
        <v>23462</v>
      </c>
      <c r="D40" s="100">
        <v>14218</v>
      </c>
      <c r="E40" s="100">
        <v>16718</v>
      </c>
      <c r="F40" s="100">
        <f t="shared" si="5"/>
        <v>10131</v>
      </c>
      <c r="G40" s="101">
        <v>10114</v>
      </c>
      <c r="H40" s="101">
        <v>0</v>
      </c>
      <c r="I40" s="101">
        <v>0</v>
      </c>
      <c r="J40" s="100">
        <v>17</v>
      </c>
      <c r="K40" s="101">
        <v>0</v>
      </c>
      <c r="L40" s="100">
        <v>0</v>
      </c>
      <c r="M40" s="100">
        <v>0</v>
      </c>
      <c r="N40" s="10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3" customFormat="1" ht="12.75" customHeight="1">
      <c r="A41" s="45">
        <v>74</v>
      </c>
      <c r="B41" s="51" t="s">
        <v>62</v>
      </c>
      <c r="C41" s="94">
        <v>22187</v>
      </c>
      <c r="D41" s="94">
        <v>13445</v>
      </c>
      <c r="E41" s="94">
        <v>17565</v>
      </c>
      <c r="F41" s="94">
        <f t="shared" si="5"/>
        <v>10644</v>
      </c>
      <c r="G41" s="103">
        <v>10627</v>
      </c>
      <c r="H41" s="103">
        <v>0</v>
      </c>
      <c r="I41" s="103">
        <v>0</v>
      </c>
      <c r="J41" s="94">
        <v>17</v>
      </c>
      <c r="K41" s="103">
        <v>0</v>
      </c>
      <c r="L41" s="94">
        <v>0</v>
      </c>
      <c r="M41" s="94">
        <v>560</v>
      </c>
      <c r="N41" s="95">
        <v>225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3" customFormat="1" ht="12.75">
      <c r="A42" s="31">
        <v>77</v>
      </c>
      <c r="B42" s="32" t="s">
        <v>64</v>
      </c>
      <c r="C42" s="88">
        <v>2450</v>
      </c>
      <c r="D42" s="88">
        <v>1485</v>
      </c>
      <c r="E42" s="88">
        <v>1347</v>
      </c>
      <c r="F42" s="88">
        <f t="shared" si="5"/>
        <v>817</v>
      </c>
      <c r="G42" s="89">
        <v>852</v>
      </c>
      <c r="H42" s="89">
        <v>0</v>
      </c>
      <c r="I42" s="89">
        <v>37</v>
      </c>
      <c r="J42" s="88">
        <v>2</v>
      </c>
      <c r="K42" s="89">
        <v>7</v>
      </c>
      <c r="L42" s="88">
        <v>0</v>
      </c>
      <c r="M42" s="89">
        <v>37</v>
      </c>
      <c r="N42" s="90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3" customFormat="1" ht="12.75">
      <c r="A43" s="31" t="s">
        <v>96</v>
      </c>
      <c r="B43" s="32" t="s">
        <v>66</v>
      </c>
      <c r="C43" s="88">
        <v>20500</v>
      </c>
      <c r="D43" s="88">
        <v>12423</v>
      </c>
      <c r="E43" s="88">
        <v>7955</v>
      </c>
      <c r="F43" s="88">
        <f t="shared" si="5"/>
        <v>4821</v>
      </c>
      <c r="G43" s="89">
        <v>4813</v>
      </c>
      <c r="H43" s="89">
        <v>0</v>
      </c>
      <c r="I43" s="89">
        <v>0</v>
      </c>
      <c r="J43" s="88">
        <v>8</v>
      </c>
      <c r="K43" s="89">
        <v>0</v>
      </c>
      <c r="L43" s="88">
        <v>7084</v>
      </c>
      <c r="M43" s="88">
        <v>0</v>
      </c>
      <c r="N43" s="90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3" customFormat="1" ht="12.75">
      <c r="A44" s="31">
        <v>82</v>
      </c>
      <c r="B44" s="32" t="s">
        <v>67</v>
      </c>
      <c r="C44" s="88">
        <v>11658</v>
      </c>
      <c r="D44" s="88">
        <v>7065</v>
      </c>
      <c r="E44" s="88">
        <v>11658</v>
      </c>
      <c r="F44" s="88">
        <f t="shared" si="5"/>
        <v>7065</v>
      </c>
      <c r="G44" s="89">
        <v>7053</v>
      </c>
      <c r="H44" s="89">
        <v>0</v>
      </c>
      <c r="I44" s="89">
        <v>0</v>
      </c>
      <c r="J44" s="88">
        <v>12</v>
      </c>
      <c r="K44" s="89">
        <v>0</v>
      </c>
      <c r="L44" s="88">
        <v>0</v>
      </c>
      <c r="M44" s="88">
        <v>0</v>
      </c>
      <c r="N44" s="90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3" customFormat="1" ht="12.75">
      <c r="A45" s="31">
        <v>83</v>
      </c>
      <c r="B45" s="32" t="s">
        <v>68</v>
      </c>
      <c r="C45" s="88">
        <v>9700</v>
      </c>
      <c r="D45" s="88">
        <v>5878</v>
      </c>
      <c r="E45" s="88">
        <v>7578</v>
      </c>
      <c r="F45" s="88">
        <f t="shared" si="5"/>
        <v>4592</v>
      </c>
      <c r="G45" s="89">
        <v>4768</v>
      </c>
      <c r="H45" s="89">
        <v>0</v>
      </c>
      <c r="I45" s="89">
        <v>184</v>
      </c>
      <c r="J45" s="88">
        <v>8</v>
      </c>
      <c r="K45" s="89">
        <v>41</v>
      </c>
      <c r="L45" s="88">
        <v>0</v>
      </c>
      <c r="M45" s="88">
        <v>184</v>
      </c>
      <c r="N45" s="90">
        <v>39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3" customFormat="1" ht="12.75">
      <c r="A46" s="36">
        <v>91</v>
      </c>
      <c r="B46" s="37" t="s">
        <v>70</v>
      </c>
      <c r="C46" s="88">
        <v>8694</v>
      </c>
      <c r="D46" s="88">
        <v>5269</v>
      </c>
      <c r="E46" s="88">
        <v>8694</v>
      </c>
      <c r="F46" s="88">
        <f t="shared" si="5"/>
        <v>5269</v>
      </c>
      <c r="G46" s="89">
        <v>5260</v>
      </c>
      <c r="H46" s="89">
        <v>0</v>
      </c>
      <c r="I46" s="89">
        <v>0</v>
      </c>
      <c r="J46" s="88">
        <v>9</v>
      </c>
      <c r="K46" s="89">
        <v>0</v>
      </c>
      <c r="L46" s="88">
        <v>0</v>
      </c>
      <c r="M46" s="88">
        <v>0</v>
      </c>
      <c r="N46" s="90">
        <v>84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3" customFormat="1" ht="12.75">
      <c r="A47" s="36">
        <v>92</v>
      </c>
      <c r="B47" s="37" t="s">
        <v>71</v>
      </c>
      <c r="C47" s="88">
        <v>1749</v>
      </c>
      <c r="D47" s="88">
        <v>1060</v>
      </c>
      <c r="E47" s="88">
        <v>1749</v>
      </c>
      <c r="F47" s="88">
        <f t="shared" si="5"/>
        <v>1060</v>
      </c>
      <c r="G47" s="89">
        <v>1041</v>
      </c>
      <c r="H47" s="89">
        <v>17</v>
      </c>
      <c r="I47" s="89">
        <v>0</v>
      </c>
      <c r="J47" s="88">
        <v>2</v>
      </c>
      <c r="K47" s="89">
        <v>8</v>
      </c>
      <c r="L47" s="88">
        <v>0</v>
      </c>
      <c r="M47" s="88">
        <v>29</v>
      </c>
      <c r="N47" s="90">
        <v>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3" customFormat="1" ht="12" customHeight="1">
      <c r="A48" s="36">
        <v>94</v>
      </c>
      <c r="B48" s="32" t="s">
        <v>72</v>
      </c>
      <c r="C48" s="88">
        <v>7042</v>
      </c>
      <c r="D48" s="88">
        <v>4267</v>
      </c>
      <c r="E48" s="88">
        <v>7042</v>
      </c>
      <c r="F48" s="88">
        <f t="shared" si="5"/>
        <v>4267</v>
      </c>
      <c r="G48" s="89">
        <v>4260</v>
      </c>
      <c r="H48" s="89">
        <v>0</v>
      </c>
      <c r="I48" s="89">
        <v>0</v>
      </c>
      <c r="J48" s="88">
        <v>7</v>
      </c>
      <c r="K48" s="89">
        <v>0</v>
      </c>
      <c r="L48" s="88">
        <v>0</v>
      </c>
      <c r="M48" s="88">
        <v>0</v>
      </c>
      <c r="N48" s="90">
        <v>115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3" customFormat="1" ht="12.75">
      <c r="A49" s="36">
        <v>95</v>
      </c>
      <c r="B49" s="37" t="s">
        <v>73</v>
      </c>
      <c r="C49" s="88">
        <v>5000</v>
      </c>
      <c r="D49" s="88">
        <v>3030</v>
      </c>
      <c r="E49" s="88">
        <v>5000</v>
      </c>
      <c r="F49" s="88">
        <f t="shared" si="5"/>
        <v>3030</v>
      </c>
      <c r="G49" s="89">
        <v>3025</v>
      </c>
      <c r="H49" s="89">
        <v>0</v>
      </c>
      <c r="I49" s="89">
        <v>0</v>
      </c>
      <c r="J49" s="88">
        <v>5</v>
      </c>
      <c r="K49" s="89">
        <v>22</v>
      </c>
      <c r="L49" s="88">
        <v>0</v>
      </c>
      <c r="M49" s="88">
        <v>0</v>
      </c>
      <c r="N49" s="90">
        <v>22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3" customFormat="1" ht="12.75">
      <c r="A50" s="36">
        <v>96</v>
      </c>
      <c r="B50" s="37" t="s">
        <v>74</v>
      </c>
      <c r="C50" s="88">
        <v>952</v>
      </c>
      <c r="D50" s="88">
        <v>577</v>
      </c>
      <c r="E50" s="88">
        <v>864</v>
      </c>
      <c r="F50" s="88">
        <f t="shared" si="5"/>
        <v>523</v>
      </c>
      <c r="G50" s="89">
        <v>478</v>
      </c>
      <c r="H50" s="89">
        <v>59</v>
      </c>
      <c r="I50" s="89">
        <v>15</v>
      </c>
      <c r="J50" s="88">
        <v>1</v>
      </c>
      <c r="K50" s="89">
        <v>4</v>
      </c>
      <c r="L50" s="88">
        <v>0</v>
      </c>
      <c r="M50" s="88">
        <v>15</v>
      </c>
      <c r="N50" s="90">
        <v>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3" customFormat="1" ht="12.75">
      <c r="A51" s="36">
        <v>98</v>
      </c>
      <c r="B51" s="37" t="s">
        <v>75</v>
      </c>
      <c r="C51" s="88">
        <v>9592</v>
      </c>
      <c r="D51" s="88">
        <v>5813</v>
      </c>
      <c r="E51" s="88">
        <v>5000</v>
      </c>
      <c r="F51" s="88">
        <f t="shared" si="5"/>
        <v>3030</v>
      </c>
      <c r="G51" s="89">
        <v>3025</v>
      </c>
      <c r="H51" s="89">
        <v>0</v>
      </c>
      <c r="I51" s="89">
        <v>0</v>
      </c>
      <c r="J51" s="88">
        <v>5</v>
      </c>
      <c r="K51" s="89">
        <v>13</v>
      </c>
      <c r="L51" s="88">
        <v>2783</v>
      </c>
      <c r="M51" s="88">
        <v>0</v>
      </c>
      <c r="N51" s="90"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3" customFormat="1" ht="12.75">
      <c r="A52" s="31">
        <v>122</v>
      </c>
      <c r="B52" s="60" t="s">
        <v>63</v>
      </c>
      <c r="C52" s="92">
        <v>6000</v>
      </c>
      <c r="D52" s="92">
        <v>3636</v>
      </c>
      <c r="E52" s="92">
        <v>4500</v>
      </c>
      <c r="F52" s="92">
        <f t="shared" si="5"/>
        <v>2727</v>
      </c>
      <c r="G52" s="92">
        <v>3026</v>
      </c>
      <c r="H52" s="92">
        <v>0</v>
      </c>
      <c r="I52" s="92">
        <v>304</v>
      </c>
      <c r="J52" s="92">
        <v>5</v>
      </c>
      <c r="K52" s="92">
        <v>59</v>
      </c>
      <c r="L52" s="92">
        <v>0</v>
      </c>
      <c r="M52" s="92">
        <v>303</v>
      </c>
      <c r="N52" s="93">
        <v>53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3" customFormat="1" ht="12.75">
      <c r="A53" s="31">
        <v>129</v>
      </c>
      <c r="B53" s="60" t="s">
        <v>76</v>
      </c>
      <c r="C53" s="92">
        <v>9592</v>
      </c>
      <c r="D53" s="92">
        <v>5813</v>
      </c>
      <c r="E53" s="92">
        <v>5000</v>
      </c>
      <c r="F53" s="92">
        <f t="shared" si="5"/>
        <v>3030</v>
      </c>
      <c r="G53" s="92">
        <v>3025</v>
      </c>
      <c r="H53" s="92">
        <v>0</v>
      </c>
      <c r="I53" s="92">
        <v>0</v>
      </c>
      <c r="J53" s="92">
        <v>5</v>
      </c>
      <c r="K53" s="92">
        <v>0</v>
      </c>
      <c r="L53" s="92">
        <v>2783</v>
      </c>
      <c r="M53" s="92">
        <v>0</v>
      </c>
      <c r="N53" s="93"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3" customFormat="1" ht="12.75">
      <c r="A54" s="45">
        <v>134</v>
      </c>
      <c r="B54" s="61" t="s">
        <v>77</v>
      </c>
      <c r="C54" s="94">
        <v>5242</v>
      </c>
      <c r="D54" s="94">
        <v>3177</v>
      </c>
      <c r="E54" s="94">
        <v>2902</v>
      </c>
      <c r="F54" s="94">
        <f t="shared" si="5"/>
        <v>1759</v>
      </c>
      <c r="G54" s="94">
        <v>1636</v>
      </c>
      <c r="H54" s="94">
        <v>120</v>
      </c>
      <c r="I54" s="94">
        <v>0</v>
      </c>
      <c r="J54" s="94">
        <v>3</v>
      </c>
      <c r="K54" s="94">
        <v>10</v>
      </c>
      <c r="L54" s="94">
        <v>1418</v>
      </c>
      <c r="M54" s="94">
        <v>0</v>
      </c>
      <c r="N54" s="95"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3" customFormat="1" ht="12.75">
      <c r="A55" s="38"/>
      <c r="B55" s="39" t="s">
        <v>78</v>
      </c>
      <c r="C55" s="91">
        <f aca="true" t="shared" si="6" ref="C55:N55">SUM(C37:C54)</f>
        <v>161054</v>
      </c>
      <c r="D55" s="91">
        <f t="shared" si="6"/>
        <v>97599</v>
      </c>
      <c r="E55" s="91">
        <f t="shared" si="6"/>
        <v>109626</v>
      </c>
      <c r="F55" s="91">
        <f t="shared" si="6"/>
        <v>66433</v>
      </c>
      <c r="G55" s="91">
        <f t="shared" si="6"/>
        <v>67000</v>
      </c>
      <c r="H55" s="91">
        <f t="shared" si="6"/>
        <v>196</v>
      </c>
      <c r="I55" s="91">
        <f t="shared" si="6"/>
        <v>870</v>
      </c>
      <c r="J55" s="91">
        <f t="shared" si="6"/>
        <v>107</v>
      </c>
      <c r="K55" s="91">
        <f t="shared" si="6"/>
        <v>195</v>
      </c>
      <c r="L55" s="91">
        <f t="shared" si="6"/>
        <v>14068</v>
      </c>
      <c r="M55" s="91">
        <f t="shared" si="6"/>
        <v>1481</v>
      </c>
      <c r="N55" s="91">
        <f t="shared" si="6"/>
        <v>599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3" customFormat="1" ht="11.25" customHeight="1">
      <c r="A56" s="38"/>
      <c r="B56" s="39" t="s">
        <v>79</v>
      </c>
      <c r="C56" s="104" t="s">
        <v>80</v>
      </c>
      <c r="D56" s="105">
        <f>SUM(D27+D55+D35+D15)</f>
        <v>166194</v>
      </c>
      <c r="E56" s="104" t="s">
        <v>80</v>
      </c>
      <c r="F56" s="105">
        <f aca="true" t="shared" si="7" ref="F56:N56">SUM(F27+F55+F35+F15)</f>
        <v>98068</v>
      </c>
      <c r="G56" s="105">
        <f t="shared" si="7"/>
        <v>97953</v>
      </c>
      <c r="H56" s="105">
        <f t="shared" si="7"/>
        <v>1353</v>
      </c>
      <c r="I56" s="105">
        <f t="shared" si="7"/>
        <v>1206</v>
      </c>
      <c r="J56" s="105">
        <f t="shared" si="7"/>
        <v>-32</v>
      </c>
      <c r="K56" s="105">
        <f t="shared" si="7"/>
        <v>313</v>
      </c>
      <c r="L56" s="105">
        <f t="shared" si="7"/>
        <v>44168</v>
      </c>
      <c r="M56" s="105">
        <f t="shared" si="7"/>
        <v>2052</v>
      </c>
      <c r="N56" s="91">
        <f t="shared" si="7"/>
        <v>919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3" customFormat="1" ht="11.25" customHeight="1">
      <c r="A57" s="38"/>
      <c r="B57" s="39" t="s">
        <v>95</v>
      </c>
      <c r="C57" s="104" t="s">
        <v>80</v>
      </c>
      <c r="D57" s="104" t="s">
        <v>80</v>
      </c>
      <c r="E57" s="104" t="s">
        <v>80</v>
      </c>
      <c r="F57" s="105">
        <f>G57+H57-I57+J57</f>
        <v>91595</v>
      </c>
      <c r="G57" s="105">
        <v>86458</v>
      </c>
      <c r="H57" s="105">
        <v>6543</v>
      </c>
      <c r="I57" s="105">
        <v>4522</v>
      </c>
      <c r="J57" s="105">
        <v>3116</v>
      </c>
      <c r="K57" s="105">
        <v>365</v>
      </c>
      <c r="L57" s="106" t="s">
        <v>80</v>
      </c>
      <c r="M57" s="106" t="s">
        <v>80</v>
      </c>
      <c r="N57" s="104" t="s">
        <v>80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3" customFormat="1" ht="11.25" customHeight="1">
      <c r="A58" s="38"/>
      <c r="B58" s="39" t="s">
        <v>110</v>
      </c>
      <c r="C58" s="104" t="s">
        <v>80</v>
      </c>
      <c r="D58" s="104" t="s">
        <v>80</v>
      </c>
      <c r="E58" s="104" t="s">
        <v>80</v>
      </c>
      <c r="F58" s="105">
        <f>G58+H58-I58+J58</f>
        <v>97953</v>
      </c>
      <c r="G58" s="105">
        <v>91595</v>
      </c>
      <c r="H58" s="105">
        <v>11939</v>
      </c>
      <c r="I58" s="105">
        <v>3353</v>
      </c>
      <c r="J58" s="105">
        <v>-2228</v>
      </c>
      <c r="K58" s="105">
        <v>1501</v>
      </c>
      <c r="L58" s="106" t="s">
        <v>80</v>
      </c>
      <c r="M58" s="106" t="s">
        <v>80</v>
      </c>
      <c r="N58" s="104" t="s">
        <v>80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3" customFormat="1" ht="11.25" customHeight="1">
      <c r="A59" s="38"/>
      <c r="B59" s="39" t="s">
        <v>81</v>
      </c>
      <c r="C59" s="104" t="s">
        <v>80</v>
      </c>
      <c r="D59" s="104" t="s">
        <v>80</v>
      </c>
      <c r="E59" s="104" t="s">
        <v>80</v>
      </c>
      <c r="F59" s="105">
        <f>G59+H59-I59+J59</f>
        <v>98068</v>
      </c>
      <c r="G59" s="105">
        <v>86458</v>
      </c>
      <c r="H59" s="105">
        <f>SUM(H56:H58)</f>
        <v>19835</v>
      </c>
      <c r="I59" s="105">
        <f>SUM(I56:I58)</f>
        <v>9081</v>
      </c>
      <c r="J59" s="105">
        <f>SUM(J56:J58)</f>
        <v>856</v>
      </c>
      <c r="K59" s="105">
        <f>SUM(K56:K58)</f>
        <v>2179</v>
      </c>
      <c r="L59" s="106" t="s">
        <v>80</v>
      </c>
      <c r="M59" s="106" t="s">
        <v>80</v>
      </c>
      <c r="N59" s="104" t="s">
        <v>80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3" customFormat="1" ht="10.5" customHeight="1">
      <c r="A60" s="65"/>
      <c r="C60" s="66"/>
      <c r="D60" s="66"/>
      <c r="E60" s="65"/>
      <c r="G60" s="29"/>
      <c r="H60" s="67"/>
      <c r="J60" s="68"/>
      <c r="K60" s="68"/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8" ht="10.5" customHeight="1">
      <c r="A61" s="83" t="s">
        <v>111</v>
      </c>
      <c r="B61" s="3" t="s">
        <v>112</v>
      </c>
      <c r="G61" s="70"/>
      <c r="H61" s="71"/>
    </row>
    <row r="62" spans="1:8" ht="10.5" customHeight="1">
      <c r="A62" s="83" t="s">
        <v>113</v>
      </c>
      <c r="B62" s="3" t="s">
        <v>114</v>
      </c>
      <c r="G62" s="70"/>
      <c r="H62" s="71"/>
    </row>
    <row r="63" spans="1:8" ht="10.5" customHeight="1">
      <c r="A63" s="109"/>
      <c r="B63" s="3"/>
      <c r="G63" s="70"/>
      <c r="H63" s="74"/>
    </row>
    <row r="64" spans="1:7" s="74" customFormat="1" ht="11.25">
      <c r="A64" s="75"/>
      <c r="G64" s="75"/>
    </row>
    <row r="65" spans="1:2" ht="10.5" customHeight="1">
      <c r="A65" s="75"/>
      <c r="B65" s="3"/>
    </row>
    <row r="66" ht="10.5" customHeight="1">
      <c r="A66" s="76"/>
    </row>
    <row r="67" spans="15:60" s="2" customFormat="1" ht="10.5" customHeight="1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ht="10.5" customHeight="1"/>
    <row r="69" ht="10.5" customHeight="1"/>
    <row r="70" ht="10.5" customHeight="1">
      <c r="A70" s="5"/>
    </row>
    <row r="71" spans="1:3" s="78" customFormat="1" ht="15">
      <c r="A71" s="77"/>
      <c r="C71" s="2" t="s">
        <v>82</v>
      </c>
    </row>
    <row r="72" spans="1:60" s="2" customFormat="1" ht="12.75">
      <c r="A72" s="1"/>
      <c r="M72" s="114" t="s">
        <v>115</v>
      </c>
      <c r="N72" s="114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2" ht="15">
      <c r="A73" s="72" t="s">
        <v>84</v>
      </c>
      <c r="B73" s="3"/>
    </row>
    <row r="74" spans="1:60" s="80" customFormat="1" ht="10.5" customHeight="1">
      <c r="A74" s="72" t="s">
        <v>116</v>
      </c>
      <c r="B74" s="72"/>
      <c r="C74" s="79"/>
      <c r="D74" s="79"/>
      <c r="E74" s="79"/>
      <c r="F74" s="79"/>
      <c r="G74" s="79"/>
      <c r="H74" s="79"/>
      <c r="I74" s="79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ht="9.75" customHeight="1"/>
    <row r="76" spans="1:60" s="80" customFormat="1" ht="10.5" customHeight="1">
      <c r="A76" s="79"/>
      <c r="C76" s="79"/>
      <c r="D76" s="79"/>
      <c r="E76" s="79"/>
      <c r="F76" s="79"/>
      <c r="G76" s="79"/>
      <c r="H76" s="79"/>
      <c r="I76" s="79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80" customFormat="1" ht="10.5" customHeight="1">
      <c r="A77" s="79"/>
      <c r="C77" s="79"/>
      <c r="D77" s="79"/>
      <c r="E77" s="79"/>
      <c r="F77" s="79"/>
      <c r="G77" s="79"/>
      <c r="H77" s="79"/>
      <c r="I77" s="79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</sheetData>
  <sheetProtection/>
  <mergeCells count="4">
    <mergeCell ref="A1:N1"/>
    <mergeCell ref="A3:N3"/>
    <mergeCell ref="A4:N4"/>
    <mergeCell ref="M72:N72"/>
  </mergeCells>
  <printOptions horizontalCentered="1" verticalCentered="1"/>
  <pageMargins left="0.2755905511811024" right="0.2362204724409449" top="0.34" bottom="0.46" header="0.42" footer="0.2755905511811024"/>
  <pageSetup firstPageNumber="93" useFirstPageNumber="1" horizontalDpi="600" verticalDpi="600" orientation="landscape" paperSize="9" r:id="rId1"/>
  <headerFooter alignWithMargins="0">
    <oddFooter>&amp;R&amp;8&amp;P</oddFooter>
  </headerFooter>
  <rowBreaks count="1" manualBreakCount="1">
    <brk id="4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84"/>
  <sheetViews>
    <sheetView tabSelected="1" zoomScalePageLayoutView="0" workbookViewId="0" topLeftCell="A1">
      <pane xSplit="2" ySplit="11" topLeftCell="C3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49" sqref="E49"/>
    </sheetView>
  </sheetViews>
  <sheetFormatPr defaultColWidth="9.140625" defaultRowHeight="12.75"/>
  <cols>
    <col min="1" max="1" width="5.421875" style="76" customWidth="1"/>
    <col min="2" max="2" width="34.140625" style="5" customWidth="1"/>
    <col min="3" max="4" width="7.8515625" style="5" customWidth="1"/>
    <col min="5" max="6" width="9.140625" style="5" customWidth="1"/>
    <col min="7" max="7" width="7.00390625" style="5" customWidth="1"/>
    <col min="8" max="8" width="7.8515625" style="5" customWidth="1"/>
    <col min="9" max="9" width="8.00390625" style="5" customWidth="1"/>
    <col min="10" max="10" width="7.57421875" style="5" customWidth="1"/>
    <col min="11" max="11" width="9.57421875" style="5" customWidth="1"/>
    <col min="12" max="12" width="11.140625" style="5" customWidth="1"/>
    <col min="13" max="13" width="9.8515625" style="5" customWidth="1"/>
    <col min="14" max="14" width="10.28125" style="5" customWidth="1"/>
    <col min="61" max="16384" width="9.140625" style="5" customWidth="1"/>
  </cols>
  <sheetData>
    <row r="1" spans="1:14" s="2" customFormat="1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2" customFormat="1" ht="12.75">
      <c r="A2" s="1"/>
      <c r="N2" s="2" t="s">
        <v>1</v>
      </c>
    </row>
    <row r="3" spans="1:60" s="4" customFormat="1" ht="15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14" ht="15">
      <c r="A4" s="113" t="s">
        <v>117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60" s="2" customFormat="1" ht="12.75">
      <c r="A5" s="6"/>
      <c r="B5" s="6"/>
      <c r="C5" s="6"/>
      <c r="D5" s="6"/>
      <c r="G5" s="6"/>
      <c r="H5" s="6"/>
      <c r="K5" s="6"/>
      <c r="N5" s="7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3" customFormat="1" ht="12.75">
      <c r="A6" s="8"/>
      <c r="C6" s="9" t="s">
        <v>4</v>
      </c>
      <c r="D6" s="9"/>
      <c r="E6" s="10" t="s">
        <v>5</v>
      </c>
      <c r="F6" s="11"/>
      <c r="G6" s="12" t="s">
        <v>5</v>
      </c>
      <c r="H6" s="13" t="s">
        <v>6</v>
      </c>
      <c r="I6" s="14"/>
      <c r="J6" s="14"/>
      <c r="K6" s="13"/>
      <c r="L6" s="15" t="s">
        <v>4</v>
      </c>
      <c r="M6" s="14" t="s">
        <v>7</v>
      </c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3" customFormat="1" ht="12.75">
      <c r="A7" s="16" t="s">
        <v>8</v>
      </c>
      <c r="B7" s="16" t="s">
        <v>9</v>
      </c>
      <c r="C7" s="17" t="s">
        <v>10</v>
      </c>
      <c r="D7" s="18"/>
      <c r="E7" s="17" t="s">
        <v>11</v>
      </c>
      <c r="F7" s="18"/>
      <c r="G7" s="9" t="s">
        <v>12</v>
      </c>
      <c r="H7" s="9" t="s">
        <v>4</v>
      </c>
      <c r="I7" s="9" t="s">
        <v>4</v>
      </c>
      <c r="J7" s="15" t="s">
        <v>13</v>
      </c>
      <c r="K7" s="9" t="s">
        <v>4</v>
      </c>
      <c r="L7" s="16" t="s">
        <v>14</v>
      </c>
      <c r="M7" s="15" t="s">
        <v>4</v>
      </c>
      <c r="N7" s="15" t="s">
        <v>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3" customFormat="1" ht="12.75">
      <c r="A8" s="16" t="s">
        <v>15</v>
      </c>
      <c r="B8" s="16" t="s">
        <v>16</v>
      </c>
      <c r="C8" s="19"/>
      <c r="D8" s="19"/>
      <c r="E8" s="20" t="s">
        <v>17</v>
      </c>
      <c r="F8" s="18"/>
      <c r="G8" s="9" t="s">
        <v>18</v>
      </c>
      <c r="H8" s="9" t="s">
        <v>19</v>
      </c>
      <c r="I8" s="9" t="s">
        <v>20</v>
      </c>
      <c r="J8" s="16" t="s">
        <v>21</v>
      </c>
      <c r="K8" s="9" t="s">
        <v>22</v>
      </c>
      <c r="L8" s="16" t="s">
        <v>23</v>
      </c>
      <c r="M8" s="16" t="s">
        <v>24</v>
      </c>
      <c r="N8" s="16" t="s">
        <v>22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3" customFormat="1" ht="12.75">
      <c r="A9" s="16" t="s">
        <v>25</v>
      </c>
      <c r="B9" s="16"/>
      <c r="C9" s="16" t="s">
        <v>26</v>
      </c>
      <c r="D9" s="21"/>
      <c r="E9" s="16" t="s">
        <v>26</v>
      </c>
      <c r="F9" s="22" t="s">
        <v>27</v>
      </c>
      <c r="G9" s="9" t="s">
        <v>28</v>
      </c>
      <c r="H9" s="9" t="s">
        <v>29</v>
      </c>
      <c r="I9" s="9" t="s">
        <v>29</v>
      </c>
      <c r="J9" s="16" t="s">
        <v>30</v>
      </c>
      <c r="K9" s="9" t="s">
        <v>31</v>
      </c>
      <c r="L9" s="16" t="s">
        <v>32</v>
      </c>
      <c r="M9" s="16" t="s">
        <v>29</v>
      </c>
      <c r="N9" s="16" t="s">
        <v>31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3" customFormat="1" ht="12.75">
      <c r="A10" s="16"/>
      <c r="B10" s="16"/>
      <c r="C10" s="23" t="s">
        <v>33</v>
      </c>
      <c r="D10" s="23" t="s">
        <v>34</v>
      </c>
      <c r="E10" s="23" t="s">
        <v>33</v>
      </c>
      <c r="F10" s="24" t="s">
        <v>34</v>
      </c>
      <c r="G10" s="25" t="s">
        <v>34</v>
      </c>
      <c r="H10" s="25" t="s">
        <v>34</v>
      </c>
      <c r="I10" s="25" t="s">
        <v>34</v>
      </c>
      <c r="J10" s="16" t="s">
        <v>34</v>
      </c>
      <c r="K10" s="25" t="s">
        <v>34</v>
      </c>
      <c r="L10" s="23" t="s">
        <v>34</v>
      </c>
      <c r="M10" s="23" t="s">
        <v>34</v>
      </c>
      <c r="N10" s="16" t="s">
        <v>34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2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3" customFormat="1" ht="12.75">
      <c r="A12" s="27" t="s">
        <v>35</v>
      </c>
      <c r="B12" s="2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3" customFormat="1" ht="12.75">
      <c r="A13" s="31">
        <v>56</v>
      </c>
      <c r="B13" s="32" t="s">
        <v>36</v>
      </c>
      <c r="C13" s="88">
        <v>4000</v>
      </c>
      <c r="D13" s="88">
        <v>1676</v>
      </c>
      <c r="E13" s="88">
        <v>3600</v>
      </c>
      <c r="F13" s="88">
        <f>G13+H13-I13+J13</f>
        <v>1508</v>
      </c>
      <c r="G13" s="89">
        <v>1508</v>
      </c>
      <c r="H13" s="89">
        <v>0</v>
      </c>
      <c r="I13" s="89">
        <v>55</v>
      </c>
      <c r="J13" s="88">
        <v>55</v>
      </c>
      <c r="K13" s="89">
        <v>29</v>
      </c>
      <c r="L13" s="88">
        <v>0</v>
      </c>
      <c r="M13" s="88">
        <v>0</v>
      </c>
      <c r="N13" s="90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3" customFormat="1" ht="12.75">
      <c r="A14" s="36">
        <v>71</v>
      </c>
      <c r="B14" s="37" t="s">
        <v>37</v>
      </c>
      <c r="C14" s="88">
        <v>6125</v>
      </c>
      <c r="D14" s="88">
        <v>2566</v>
      </c>
      <c r="E14" s="88">
        <v>1384</v>
      </c>
      <c r="F14" s="88">
        <f>G14+H14-I14+J14</f>
        <v>580</v>
      </c>
      <c r="G14" s="89">
        <v>721</v>
      </c>
      <c r="H14" s="89">
        <v>0</v>
      </c>
      <c r="I14" s="89">
        <v>164</v>
      </c>
      <c r="J14" s="88">
        <v>23</v>
      </c>
      <c r="K14" s="89">
        <v>8</v>
      </c>
      <c r="L14" s="88">
        <v>0</v>
      </c>
      <c r="M14" s="88">
        <v>93</v>
      </c>
      <c r="N14" s="90">
        <v>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3" customFormat="1" ht="12.75">
      <c r="A15" s="38"/>
      <c r="B15" s="39" t="s">
        <v>38</v>
      </c>
      <c r="C15" s="91">
        <f aca="true" t="shared" si="0" ref="C15:N15">SUM(C13:C14)</f>
        <v>10125</v>
      </c>
      <c r="D15" s="91">
        <f t="shared" si="0"/>
        <v>4242</v>
      </c>
      <c r="E15" s="91">
        <f t="shared" si="0"/>
        <v>4984</v>
      </c>
      <c r="F15" s="91">
        <f t="shared" si="0"/>
        <v>2088</v>
      </c>
      <c r="G15" s="91">
        <f t="shared" si="0"/>
        <v>2229</v>
      </c>
      <c r="H15" s="91">
        <f t="shared" si="0"/>
        <v>0</v>
      </c>
      <c r="I15" s="91">
        <f t="shared" si="0"/>
        <v>219</v>
      </c>
      <c r="J15" s="91">
        <f t="shared" si="0"/>
        <v>78</v>
      </c>
      <c r="K15" s="91">
        <f t="shared" si="0"/>
        <v>37</v>
      </c>
      <c r="L15" s="91">
        <f t="shared" si="0"/>
        <v>0</v>
      </c>
      <c r="M15" s="91">
        <f t="shared" si="0"/>
        <v>93</v>
      </c>
      <c r="N15" s="91">
        <f t="shared" si="0"/>
        <v>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3" customFormat="1" ht="12.75">
      <c r="A16" s="27" t="s">
        <v>39</v>
      </c>
      <c r="B16" s="28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3" customFormat="1" ht="12.75">
      <c r="A17" s="31">
        <v>56</v>
      </c>
      <c r="B17" s="32" t="s">
        <v>36</v>
      </c>
      <c r="C17" s="88">
        <v>12552</v>
      </c>
      <c r="D17" s="88">
        <v>7657</v>
      </c>
      <c r="E17" s="88">
        <v>11297</v>
      </c>
      <c r="F17" s="88">
        <f aca="true" t="shared" si="1" ref="F17:F24">G17+H17-I17+J17</f>
        <v>6891</v>
      </c>
      <c r="G17" s="89">
        <v>6947</v>
      </c>
      <c r="H17" s="89">
        <v>0</v>
      </c>
      <c r="I17" s="89">
        <v>251</v>
      </c>
      <c r="J17" s="88">
        <v>195</v>
      </c>
      <c r="K17" s="89">
        <v>194</v>
      </c>
      <c r="L17" s="88">
        <v>0</v>
      </c>
      <c r="M17" s="88">
        <v>0</v>
      </c>
      <c r="N17" s="90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3" customFormat="1" ht="12.75">
      <c r="A18" s="36">
        <v>57</v>
      </c>
      <c r="B18" s="37" t="s">
        <v>40</v>
      </c>
      <c r="C18" s="88">
        <v>6000</v>
      </c>
      <c r="D18" s="88">
        <v>3660</v>
      </c>
      <c r="E18" s="88">
        <v>5400</v>
      </c>
      <c r="F18" s="88">
        <f t="shared" si="1"/>
        <v>3294</v>
      </c>
      <c r="G18" s="89">
        <v>3321</v>
      </c>
      <c r="H18" s="89">
        <v>0</v>
      </c>
      <c r="I18" s="89">
        <v>121</v>
      </c>
      <c r="J18" s="88">
        <v>94</v>
      </c>
      <c r="K18" s="89">
        <v>101</v>
      </c>
      <c r="L18" s="88">
        <v>0</v>
      </c>
      <c r="M18" s="88">
        <v>0</v>
      </c>
      <c r="N18" s="90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3" customFormat="1" ht="12.75">
      <c r="A19" s="82">
        <v>73</v>
      </c>
      <c r="B19" s="42" t="s">
        <v>41</v>
      </c>
      <c r="C19" s="88">
        <v>7801</v>
      </c>
      <c r="D19" s="88">
        <v>4759</v>
      </c>
      <c r="E19" s="88">
        <v>6051</v>
      </c>
      <c r="F19" s="88">
        <f t="shared" si="1"/>
        <v>3691</v>
      </c>
      <c r="G19" s="89">
        <v>3706</v>
      </c>
      <c r="H19" s="89">
        <v>0</v>
      </c>
      <c r="I19" s="89">
        <v>122</v>
      </c>
      <c r="J19" s="88">
        <v>107</v>
      </c>
      <c r="K19" s="89">
        <v>63</v>
      </c>
      <c r="L19" s="88">
        <v>0</v>
      </c>
      <c r="M19" s="88">
        <v>0</v>
      </c>
      <c r="N19" s="90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3" customFormat="1" ht="12.75">
      <c r="A20" s="82">
        <v>82</v>
      </c>
      <c r="B20" s="42" t="s">
        <v>93</v>
      </c>
      <c r="C20" s="88">
        <v>20971</v>
      </c>
      <c r="D20" s="88">
        <v>12792</v>
      </c>
      <c r="E20" s="88">
        <v>0</v>
      </c>
      <c r="F20" s="88">
        <f t="shared" si="1"/>
        <v>0</v>
      </c>
      <c r="G20" s="89">
        <v>0</v>
      </c>
      <c r="H20" s="89">
        <v>0</v>
      </c>
      <c r="I20" s="89">
        <v>0</v>
      </c>
      <c r="J20" s="88">
        <v>0</v>
      </c>
      <c r="K20" s="89">
        <v>0</v>
      </c>
      <c r="L20" s="88">
        <v>12792</v>
      </c>
      <c r="M20" s="88">
        <v>0</v>
      </c>
      <c r="N20" s="90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3" customFormat="1" ht="12.75">
      <c r="A21" s="82">
        <v>88</v>
      </c>
      <c r="B21" s="42" t="s">
        <v>42</v>
      </c>
      <c r="C21" s="88">
        <v>4595</v>
      </c>
      <c r="D21" s="88">
        <v>2803</v>
      </c>
      <c r="E21" s="88">
        <v>4595</v>
      </c>
      <c r="F21" s="88">
        <f t="shared" si="1"/>
        <v>2803</v>
      </c>
      <c r="G21" s="89">
        <v>2725</v>
      </c>
      <c r="H21" s="89">
        <v>0</v>
      </c>
      <c r="I21" s="89">
        <v>0</v>
      </c>
      <c r="J21" s="88">
        <v>78</v>
      </c>
      <c r="K21" s="89">
        <v>60</v>
      </c>
      <c r="L21" s="88">
        <v>0</v>
      </c>
      <c r="M21" s="88">
        <v>0</v>
      </c>
      <c r="N21" s="90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3" customFormat="1" ht="12.75">
      <c r="A22" s="54">
        <v>90</v>
      </c>
      <c r="B22" s="81" t="s">
        <v>43</v>
      </c>
      <c r="C22" s="92">
        <v>23557</v>
      </c>
      <c r="D22" s="92">
        <v>14370</v>
      </c>
      <c r="E22" s="92">
        <v>14479</v>
      </c>
      <c r="F22" s="92">
        <f t="shared" si="1"/>
        <v>8832</v>
      </c>
      <c r="G22" s="92">
        <v>6729</v>
      </c>
      <c r="H22" s="92">
        <v>1859</v>
      </c>
      <c r="I22" s="89">
        <v>0</v>
      </c>
      <c r="J22" s="92">
        <v>244</v>
      </c>
      <c r="K22" s="92">
        <v>0</v>
      </c>
      <c r="L22" s="88">
        <v>5538</v>
      </c>
      <c r="M22" s="88">
        <v>0</v>
      </c>
      <c r="N22" s="9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3" customFormat="1" ht="12.75">
      <c r="A23" s="31">
        <v>98</v>
      </c>
      <c r="B23" s="42" t="s">
        <v>44</v>
      </c>
      <c r="C23" s="92">
        <v>7019</v>
      </c>
      <c r="D23" s="92">
        <v>4282</v>
      </c>
      <c r="E23" s="92">
        <v>506</v>
      </c>
      <c r="F23" s="92">
        <f t="shared" si="1"/>
        <v>309</v>
      </c>
      <c r="G23" s="92">
        <v>300</v>
      </c>
      <c r="H23" s="92">
        <v>0</v>
      </c>
      <c r="I23" s="92">
        <v>0</v>
      </c>
      <c r="J23" s="92">
        <v>9</v>
      </c>
      <c r="K23" s="92">
        <v>0</v>
      </c>
      <c r="L23" s="88">
        <v>3976</v>
      </c>
      <c r="M23" s="88">
        <v>0</v>
      </c>
      <c r="N23" s="93">
        <v>18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3" customFormat="1" ht="12.75">
      <c r="A24" s="31">
        <v>129</v>
      </c>
      <c r="B24" s="42" t="s">
        <v>45</v>
      </c>
      <c r="C24" s="92">
        <v>7019</v>
      </c>
      <c r="D24" s="92">
        <v>4282</v>
      </c>
      <c r="E24" s="92">
        <v>506</v>
      </c>
      <c r="F24" s="92">
        <f t="shared" si="1"/>
        <v>309</v>
      </c>
      <c r="G24" s="92">
        <v>300</v>
      </c>
      <c r="H24" s="92">
        <v>0</v>
      </c>
      <c r="I24" s="92">
        <v>0</v>
      </c>
      <c r="J24" s="92">
        <v>9</v>
      </c>
      <c r="K24" s="92">
        <v>0</v>
      </c>
      <c r="L24" s="88">
        <v>3976</v>
      </c>
      <c r="M24" s="88">
        <v>0</v>
      </c>
      <c r="N24" s="93">
        <v>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3" customFormat="1" ht="12.75">
      <c r="A25" s="31">
        <v>131</v>
      </c>
      <c r="B25" s="42" t="s">
        <v>46</v>
      </c>
      <c r="C25" s="92">
        <v>1817</v>
      </c>
      <c r="D25" s="92">
        <v>1108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3</v>
      </c>
      <c r="L25" s="88">
        <v>1108</v>
      </c>
      <c r="M25" s="88">
        <v>0</v>
      </c>
      <c r="N25" s="9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3" customFormat="1" ht="12.75">
      <c r="A26" s="45">
        <v>132</v>
      </c>
      <c r="B26" s="46" t="s">
        <v>47</v>
      </c>
      <c r="C26" s="94">
        <v>700</v>
      </c>
      <c r="D26" s="94">
        <v>427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88">
        <v>427</v>
      </c>
      <c r="M26" s="88">
        <v>0</v>
      </c>
      <c r="N26" s="95">
        <v>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3" customFormat="1" ht="12.75">
      <c r="A27" s="38"/>
      <c r="B27" s="39" t="s">
        <v>48</v>
      </c>
      <c r="C27" s="91">
        <f aca="true" t="shared" si="2" ref="C27:N27">SUM(C17:C26)</f>
        <v>92031</v>
      </c>
      <c r="D27" s="91">
        <f t="shared" si="2"/>
        <v>56140</v>
      </c>
      <c r="E27" s="91">
        <f t="shared" si="2"/>
        <v>42834</v>
      </c>
      <c r="F27" s="91">
        <f t="shared" si="2"/>
        <v>26129</v>
      </c>
      <c r="G27" s="91">
        <f t="shared" si="2"/>
        <v>24028</v>
      </c>
      <c r="H27" s="91">
        <f t="shared" si="2"/>
        <v>1859</v>
      </c>
      <c r="I27" s="91">
        <f t="shared" si="2"/>
        <v>494</v>
      </c>
      <c r="J27" s="91">
        <f t="shared" si="2"/>
        <v>736</v>
      </c>
      <c r="K27" s="91">
        <f t="shared" si="2"/>
        <v>421</v>
      </c>
      <c r="L27" s="91">
        <f t="shared" si="2"/>
        <v>27817</v>
      </c>
      <c r="M27" s="91">
        <f t="shared" si="2"/>
        <v>0</v>
      </c>
      <c r="N27" s="91">
        <f t="shared" si="2"/>
        <v>30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3" customFormat="1" ht="12.75">
      <c r="A28" s="27" t="s">
        <v>49</v>
      </c>
      <c r="B28" s="28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3" customFormat="1" ht="12.75">
      <c r="A29" s="110" t="s">
        <v>118</v>
      </c>
      <c r="B29" s="42" t="s">
        <v>119</v>
      </c>
      <c r="C29" s="43">
        <v>4000</v>
      </c>
      <c r="D29" s="43">
        <v>4000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4000</v>
      </c>
      <c r="M29" s="43">
        <v>0</v>
      </c>
      <c r="N29" s="44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3" customFormat="1" ht="12.75">
      <c r="A30" s="110">
        <v>140</v>
      </c>
      <c r="B30" s="42" t="s">
        <v>120</v>
      </c>
      <c r="C30" s="43">
        <v>4000</v>
      </c>
      <c r="D30" s="43">
        <v>4000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4000</v>
      </c>
      <c r="M30" s="43">
        <v>0</v>
      </c>
      <c r="N30" s="44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3" customFormat="1" ht="12.75">
      <c r="A31" s="110">
        <v>139</v>
      </c>
      <c r="B31" s="42" t="s">
        <v>121</v>
      </c>
      <c r="C31" s="43">
        <v>5600</v>
      </c>
      <c r="D31" s="43">
        <v>5600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5600</v>
      </c>
      <c r="M31" s="43">
        <v>0</v>
      </c>
      <c r="N31" s="4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3" customFormat="1" ht="12.75">
      <c r="A32" s="110">
        <v>14</v>
      </c>
      <c r="B32" s="42" t="s">
        <v>122</v>
      </c>
      <c r="C32" s="43">
        <v>550</v>
      </c>
      <c r="D32" s="43">
        <v>550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550</v>
      </c>
      <c r="M32" s="43">
        <v>0</v>
      </c>
      <c r="N32" s="44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3" customFormat="1" ht="12.75">
      <c r="A33" s="31" t="s">
        <v>123</v>
      </c>
      <c r="B33" s="55" t="s">
        <v>109</v>
      </c>
      <c r="C33" s="92">
        <v>1800</v>
      </c>
      <c r="D33" s="92">
        <v>1800</v>
      </c>
      <c r="E33" s="92">
        <v>1219</v>
      </c>
      <c r="F33" s="92">
        <f aca="true" t="shared" si="3" ref="F33:F38">G33+H33-I33+J33</f>
        <v>1219</v>
      </c>
      <c r="G33" s="92">
        <v>0</v>
      </c>
      <c r="H33" s="92">
        <v>1219</v>
      </c>
      <c r="I33" s="92">
        <v>0</v>
      </c>
      <c r="J33" s="92">
        <v>0</v>
      </c>
      <c r="K33" s="92">
        <v>0</v>
      </c>
      <c r="L33" s="92">
        <v>581</v>
      </c>
      <c r="M33" s="92">
        <v>0</v>
      </c>
      <c r="N33" s="93">
        <v>30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3" customFormat="1" ht="12.75">
      <c r="A34" s="31">
        <v>93</v>
      </c>
      <c r="B34" s="42" t="s">
        <v>50</v>
      </c>
      <c r="C34" s="92">
        <v>1680</v>
      </c>
      <c r="D34" s="92">
        <v>1680</v>
      </c>
      <c r="E34" s="92">
        <v>1680</v>
      </c>
      <c r="F34" s="92">
        <f t="shared" si="3"/>
        <v>1680</v>
      </c>
      <c r="G34" s="92">
        <v>1680</v>
      </c>
      <c r="H34" s="92">
        <v>0</v>
      </c>
      <c r="I34" s="92">
        <v>0</v>
      </c>
      <c r="J34" s="92">
        <v>0</v>
      </c>
      <c r="K34" s="92">
        <v>19</v>
      </c>
      <c r="L34" s="92">
        <v>0</v>
      </c>
      <c r="M34" s="92">
        <v>0</v>
      </c>
      <c r="N34" s="93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3" customFormat="1" ht="12.75">
      <c r="A35" s="31">
        <v>99</v>
      </c>
      <c r="B35" s="42" t="s">
        <v>51</v>
      </c>
      <c r="C35" s="92">
        <v>8445</v>
      </c>
      <c r="D35" s="92">
        <v>8445</v>
      </c>
      <c r="E35" s="92">
        <v>0</v>
      </c>
      <c r="F35" s="92">
        <f t="shared" si="3"/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8445</v>
      </c>
      <c r="M35" s="92">
        <v>0</v>
      </c>
      <c r="N35" s="93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3" customFormat="1" ht="12.75">
      <c r="A36" s="36">
        <v>100</v>
      </c>
      <c r="B36" s="49" t="s">
        <v>52</v>
      </c>
      <c r="C36" s="96">
        <v>1600</v>
      </c>
      <c r="D36" s="88">
        <v>1600</v>
      </c>
      <c r="E36" s="88">
        <v>1556</v>
      </c>
      <c r="F36" s="88">
        <f t="shared" si="3"/>
        <v>1556</v>
      </c>
      <c r="G36" s="88">
        <v>1600</v>
      </c>
      <c r="H36" s="88">
        <v>0</v>
      </c>
      <c r="I36" s="88">
        <v>44</v>
      </c>
      <c r="J36" s="88">
        <v>0</v>
      </c>
      <c r="K36" s="92">
        <v>7</v>
      </c>
      <c r="L36" s="92">
        <v>0</v>
      </c>
      <c r="M36" s="92">
        <v>44</v>
      </c>
      <c r="N36" s="93">
        <v>3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3" customFormat="1" ht="12.75">
      <c r="A37" s="31"/>
      <c r="B37" s="42" t="s">
        <v>53</v>
      </c>
      <c r="C37" s="92">
        <v>9081</v>
      </c>
      <c r="D37" s="92">
        <v>9081</v>
      </c>
      <c r="E37" s="92">
        <v>2235</v>
      </c>
      <c r="F37" s="92">
        <f t="shared" si="3"/>
        <v>2235</v>
      </c>
      <c r="G37" s="92">
        <v>1139</v>
      </c>
      <c r="H37" s="97">
        <v>1105</v>
      </c>
      <c r="I37" s="92">
        <v>9</v>
      </c>
      <c r="J37" s="97">
        <v>0</v>
      </c>
      <c r="K37" s="92">
        <v>0</v>
      </c>
      <c r="L37" s="92">
        <v>0</v>
      </c>
      <c r="M37" s="92">
        <v>0</v>
      </c>
      <c r="N37" s="93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3" customFormat="1" ht="12.75">
      <c r="A38" s="45"/>
      <c r="B38" s="46" t="s">
        <v>54</v>
      </c>
      <c r="C38" s="94">
        <v>5852</v>
      </c>
      <c r="D38" s="94">
        <v>5852</v>
      </c>
      <c r="E38" s="94">
        <v>1604</v>
      </c>
      <c r="F38" s="94">
        <f t="shared" si="3"/>
        <v>1604</v>
      </c>
      <c r="G38" s="92">
        <v>959</v>
      </c>
      <c r="H38" s="98">
        <v>650</v>
      </c>
      <c r="I38" s="92">
        <v>5</v>
      </c>
      <c r="J38" s="98">
        <v>0</v>
      </c>
      <c r="K38" s="92">
        <v>0</v>
      </c>
      <c r="L38" s="92">
        <v>0</v>
      </c>
      <c r="M38" s="92">
        <v>0</v>
      </c>
      <c r="N38" s="95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3" customFormat="1" ht="12.75">
      <c r="A39" s="84"/>
      <c r="B39" s="39" t="s">
        <v>55</v>
      </c>
      <c r="C39" s="91">
        <f aca="true" t="shared" si="4" ref="C39:N39">SUM(C29:C38)</f>
        <v>42608</v>
      </c>
      <c r="D39" s="91">
        <f t="shared" si="4"/>
        <v>42608</v>
      </c>
      <c r="E39" s="91">
        <f t="shared" si="4"/>
        <v>8294</v>
      </c>
      <c r="F39" s="91">
        <f t="shared" si="4"/>
        <v>8294</v>
      </c>
      <c r="G39" s="91">
        <f t="shared" si="4"/>
        <v>5378</v>
      </c>
      <c r="H39" s="91">
        <f t="shared" si="4"/>
        <v>2974</v>
      </c>
      <c r="I39" s="91">
        <f t="shared" si="4"/>
        <v>58</v>
      </c>
      <c r="J39" s="91">
        <f t="shared" si="4"/>
        <v>0</v>
      </c>
      <c r="K39" s="91">
        <f t="shared" si="4"/>
        <v>26</v>
      </c>
      <c r="L39" s="91">
        <f t="shared" si="4"/>
        <v>23176</v>
      </c>
      <c r="M39" s="91">
        <f t="shared" si="4"/>
        <v>44</v>
      </c>
      <c r="N39" s="91">
        <f t="shared" si="4"/>
        <v>33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3" customFormat="1" ht="12.75">
      <c r="A40" s="27" t="s">
        <v>56</v>
      </c>
      <c r="B40" s="28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3" customFormat="1" ht="12.75">
      <c r="A41" s="31">
        <v>6</v>
      </c>
      <c r="B41" s="32" t="s">
        <v>57</v>
      </c>
      <c r="C41" s="88">
        <v>1269</v>
      </c>
      <c r="D41" s="88">
        <v>754</v>
      </c>
      <c r="E41" s="88">
        <v>1088</v>
      </c>
      <c r="F41" s="88">
        <f aca="true" t="shared" si="5" ref="F41:F58">G41+H41-I41+J41</f>
        <v>646</v>
      </c>
      <c r="G41" s="89">
        <v>769</v>
      </c>
      <c r="H41" s="89">
        <v>0</v>
      </c>
      <c r="I41" s="89">
        <v>110</v>
      </c>
      <c r="J41" s="88">
        <v>-13</v>
      </c>
      <c r="K41" s="89">
        <v>7</v>
      </c>
      <c r="L41" s="88">
        <v>0</v>
      </c>
      <c r="M41" s="88">
        <v>0</v>
      </c>
      <c r="N41" s="90">
        <v>3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3" customFormat="1" ht="12.75">
      <c r="A42" s="31">
        <v>46</v>
      </c>
      <c r="B42" s="32" t="s">
        <v>58</v>
      </c>
      <c r="C42" s="88">
        <v>10446</v>
      </c>
      <c r="D42" s="88">
        <v>6205</v>
      </c>
      <c r="E42" s="88">
        <v>3832</v>
      </c>
      <c r="F42" s="88">
        <f t="shared" si="5"/>
        <v>2276</v>
      </c>
      <c r="G42" s="89">
        <v>2565</v>
      </c>
      <c r="H42" s="89">
        <v>0</v>
      </c>
      <c r="I42" s="89">
        <v>242</v>
      </c>
      <c r="J42" s="88">
        <v>-47</v>
      </c>
      <c r="K42" s="89">
        <v>40</v>
      </c>
      <c r="L42" s="88">
        <v>0</v>
      </c>
      <c r="M42" s="88">
        <v>0</v>
      </c>
      <c r="N42" s="90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3" customFormat="1" ht="12.75">
      <c r="A43" s="31">
        <v>53</v>
      </c>
      <c r="B43" s="32" t="s">
        <v>59</v>
      </c>
      <c r="C43" s="92">
        <v>5519</v>
      </c>
      <c r="D43" s="92">
        <v>3278</v>
      </c>
      <c r="E43" s="92">
        <v>552</v>
      </c>
      <c r="F43" s="92">
        <f t="shared" si="5"/>
        <v>328</v>
      </c>
      <c r="G43" s="99">
        <v>334</v>
      </c>
      <c r="H43" s="99">
        <v>0</v>
      </c>
      <c r="I43" s="99">
        <v>0</v>
      </c>
      <c r="J43" s="92">
        <v>-6</v>
      </c>
      <c r="K43" s="99">
        <v>0</v>
      </c>
      <c r="L43" s="92">
        <v>0</v>
      </c>
      <c r="M43" s="92">
        <v>328</v>
      </c>
      <c r="N43" s="93">
        <v>13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3" customFormat="1" ht="12.75">
      <c r="A44" s="54">
        <v>54</v>
      </c>
      <c r="B44" s="55" t="s">
        <v>60</v>
      </c>
      <c r="C44" s="100">
        <v>23462</v>
      </c>
      <c r="D44" s="100">
        <v>13936</v>
      </c>
      <c r="E44" s="100">
        <v>0</v>
      </c>
      <c r="F44" s="100">
        <f t="shared" si="5"/>
        <v>0</v>
      </c>
      <c r="G44" s="101">
        <v>10131</v>
      </c>
      <c r="H44" s="101"/>
      <c r="I44" s="101">
        <v>9964</v>
      </c>
      <c r="J44" s="100">
        <v>-167</v>
      </c>
      <c r="K44" s="101">
        <v>163</v>
      </c>
      <c r="L44" s="100">
        <v>0</v>
      </c>
      <c r="M44" s="100">
        <v>0</v>
      </c>
      <c r="N44" s="102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3" customFormat="1" ht="12.75" customHeight="1">
      <c r="A45" s="45">
        <v>74</v>
      </c>
      <c r="B45" s="51" t="s">
        <v>62</v>
      </c>
      <c r="C45" s="94">
        <v>22187</v>
      </c>
      <c r="D45" s="94">
        <v>13179</v>
      </c>
      <c r="E45" s="94">
        <v>16641</v>
      </c>
      <c r="F45" s="94">
        <f t="shared" si="5"/>
        <v>9884</v>
      </c>
      <c r="G45" s="103">
        <v>10644</v>
      </c>
      <c r="H45" s="103">
        <v>0</v>
      </c>
      <c r="I45" s="103">
        <v>557</v>
      </c>
      <c r="J45" s="94">
        <v>-203</v>
      </c>
      <c r="K45" s="103">
        <v>329</v>
      </c>
      <c r="L45" s="94">
        <v>0</v>
      </c>
      <c r="M45" s="94">
        <v>0</v>
      </c>
      <c r="N45" s="95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3" customFormat="1" ht="12.75">
      <c r="A46" s="31">
        <v>77</v>
      </c>
      <c r="B46" s="32" t="s">
        <v>64</v>
      </c>
      <c r="C46" s="88">
        <v>2450</v>
      </c>
      <c r="D46" s="88">
        <v>1455</v>
      </c>
      <c r="E46" s="88">
        <v>1286</v>
      </c>
      <c r="F46" s="88">
        <f t="shared" si="5"/>
        <v>764</v>
      </c>
      <c r="G46" s="89">
        <v>817</v>
      </c>
      <c r="H46" s="89">
        <v>0</v>
      </c>
      <c r="I46" s="89">
        <v>37</v>
      </c>
      <c r="J46" s="88">
        <v>-16</v>
      </c>
      <c r="K46" s="89">
        <v>0</v>
      </c>
      <c r="L46" s="88">
        <v>0</v>
      </c>
      <c r="M46" s="89">
        <v>36</v>
      </c>
      <c r="N46" s="90">
        <v>10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3" customFormat="1" ht="12.75">
      <c r="A47" s="31" t="s">
        <v>96</v>
      </c>
      <c r="B47" s="32" t="s">
        <v>66</v>
      </c>
      <c r="C47" s="88">
        <v>20500</v>
      </c>
      <c r="D47" s="88">
        <v>12177</v>
      </c>
      <c r="E47" s="88">
        <v>12251</v>
      </c>
      <c r="F47" s="88">
        <f t="shared" si="5"/>
        <v>7277</v>
      </c>
      <c r="G47" s="89">
        <v>4821</v>
      </c>
      <c r="H47" s="89">
        <v>3105</v>
      </c>
      <c r="I47" s="89">
        <v>519</v>
      </c>
      <c r="J47" s="88">
        <v>-130</v>
      </c>
      <c r="K47" s="89">
        <v>0</v>
      </c>
      <c r="L47" s="88">
        <v>3885</v>
      </c>
      <c r="M47" s="88">
        <v>507</v>
      </c>
      <c r="N47" s="90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3" customFormat="1" ht="12.75">
      <c r="A48" s="31">
        <v>82</v>
      </c>
      <c r="B48" s="32" t="s">
        <v>67</v>
      </c>
      <c r="C48" s="88">
        <v>11658</v>
      </c>
      <c r="D48" s="88">
        <v>6925</v>
      </c>
      <c r="E48" s="88">
        <v>11658</v>
      </c>
      <c r="F48" s="88">
        <f t="shared" si="5"/>
        <v>6925</v>
      </c>
      <c r="G48" s="89">
        <v>7065</v>
      </c>
      <c r="H48" s="89">
        <v>0</v>
      </c>
      <c r="I48" s="89">
        <v>0</v>
      </c>
      <c r="J48" s="88">
        <v>-140</v>
      </c>
      <c r="K48" s="89">
        <v>0</v>
      </c>
      <c r="L48" s="88">
        <v>0</v>
      </c>
      <c r="M48" s="88">
        <v>0</v>
      </c>
      <c r="N48" s="90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3" customFormat="1" ht="12.75">
      <c r="A49" s="31">
        <v>83</v>
      </c>
      <c r="B49" s="32" t="s">
        <v>68</v>
      </c>
      <c r="C49" s="88">
        <v>9700</v>
      </c>
      <c r="D49" s="88">
        <v>5762</v>
      </c>
      <c r="E49" s="88">
        <v>7578</v>
      </c>
      <c r="F49" s="88">
        <f t="shared" si="5"/>
        <v>4501</v>
      </c>
      <c r="G49" s="89">
        <v>4592</v>
      </c>
      <c r="H49" s="89">
        <v>0</v>
      </c>
      <c r="I49" s="89">
        <v>0</v>
      </c>
      <c r="J49" s="88">
        <v>-91</v>
      </c>
      <c r="K49" s="89">
        <v>0</v>
      </c>
      <c r="L49" s="88">
        <v>0</v>
      </c>
      <c r="M49" s="88">
        <v>180</v>
      </c>
      <c r="N49" s="90">
        <v>37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3" customFormat="1" ht="12.75">
      <c r="A50" s="36">
        <v>91</v>
      </c>
      <c r="B50" s="37" t="s">
        <v>70</v>
      </c>
      <c r="C50" s="88">
        <v>8694</v>
      </c>
      <c r="D50" s="88">
        <v>5164</v>
      </c>
      <c r="E50" s="88">
        <v>8694</v>
      </c>
      <c r="F50" s="88">
        <f t="shared" si="5"/>
        <v>5164</v>
      </c>
      <c r="G50" s="89">
        <v>5269</v>
      </c>
      <c r="H50" s="89">
        <v>0</v>
      </c>
      <c r="I50" s="89">
        <v>0</v>
      </c>
      <c r="J50" s="88">
        <v>-105</v>
      </c>
      <c r="K50" s="89">
        <v>48</v>
      </c>
      <c r="L50" s="88">
        <v>0</v>
      </c>
      <c r="M50" s="88">
        <v>0</v>
      </c>
      <c r="N50" s="90"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3" customFormat="1" ht="12.75">
      <c r="A51" s="36">
        <v>92</v>
      </c>
      <c r="B51" s="37" t="s">
        <v>71</v>
      </c>
      <c r="C51" s="88">
        <v>1749</v>
      </c>
      <c r="D51" s="88">
        <v>1039</v>
      </c>
      <c r="E51" s="88">
        <v>1749</v>
      </c>
      <c r="F51" s="88">
        <f t="shared" si="5"/>
        <v>1039</v>
      </c>
      <c r="G51" s="89">
        <v>1060</v>
      </c>
      <c r="H51" s="89">
        <v>0</v>
      </c>
      <c r="I51" s="89">
        <v>0</v>
      </c>
      <c r="J51" s="88">
        <v>-21</v>
      </c>
      <c r="K51" s="89">
        <v>4</v>
      </c>
      <c r="L51" s="88">
        <v>0</v>
      </c>
      <c r="M51" s="88">
        <v>0</v>
      </c>
      <c r="N51" s="90">
        <v>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3" customFormat="1" ht="12" customHeight="1">
      <c r="A52" s="36">
        <v>94</v>
      </c>
      <c r="B52" s="32" t="s">
        <v>72</v>
      </c>
      <c r="C52" s="88">
        <v>7042</v>
      </c>
      <c r="D52" s="88">
        <v>4183</v>
      </c>
      <c r="E52" s="88">
        <v>7042</v>
      </c>
      <c r="F52" s="88">
        <f t="shared" si="5"/>
        <v>4183</v>
      </c>
      <c r="G52" s="89">
        <v>4267</v>
      </c>
      <c r="H52" s="89">
        <v>0</v>
      </c>
      <c r="I52" s="89">
        <v>0</v>
      </c>
      <c r="J52" s="88">
        <v>-84</v>
      </c>
      <c r="K52" s="89">
        <v>114</v>
      </c>
      <c r="L52" s="88">
        <v>0</v>
      </c>
      <c r="M52" s="88">
        <v>0</v>
      </c>
      <c r="N52" s="90"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3" customFormat="1" ht="12.75">
      <c r="A53" s="36">
        <v>95</v>
      </c>
      <c r="B53" s="37" t="s">
        <v>73</v>
      </c>
      <c r="C53" s="88">
        <v>5000</v>
      </c>
      <c r="D53" s="88">
        <v>2970</v>
      </c>
      <c r="E53" s="88">
        <v>5000</v>
      </c>
      <c r="F53" s="88">
        <f t="shared" si="5"/>
        <v>2970</v>
      </c>
      <c r="G53" s="89">
        <v>3030</v>
      </c>
      <c r="H53" s="89">
        <v>0</v>
      </c>
      <c r="I53" s="89">
        <v>0</v>
      </c>
      <c r="J53" s="88">
        <v>-60</v>
      </c>
      <c r="K53" s="89">
        <v>21</v>
      </c>
      <c r="L53" s="88">
        <v>0</v>
      </c>
      <c r="M53" s="88">
        <v>0</v>
      </c>
      <c r="N53" s="90">
        <v>19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3" customFormat="1" ht="12.75">
      <c r="A54" s="36">
        <v>96</v>
      </c>
      <c r="B54" s="37" t="s">
        <v>74</v>
      </c>
      <c r="C54" s="88">
        <v>952</v>
      </c>
      <c r="D54" s="88">
        <v>566</v>
      </c>
      <c r="E54" s="88">
        <v>839</v>
      </c>
      <c r="F54" s="88">
        <f t="shared" si="5"/>
        <v>499</v>
      </c>
      <c r="G54" s="89">
        <v>523</v>
      </c>
      <c r="H54" s="89">
        <v>0</v>
      </c>
      <c r="I54" s="89">
        <v>15</v>
      </c>
      <c r="J54" s="88">
        <v>-9</v>
      </c>
      <c r="K54" s="89">
        <v>3</v>
      </c>
      <c r="L54" s="88">
        <v>0</v>
      </c>
      <c r="M54" s="88">
        <v>14</v>
      </c>
      <c r="N54" s="90">
        <v>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3" customFormat="1" ht="12.75">
      <c r="A55" s="36">
        <v>98</v>
      </c>
      <c r="B55" s="37" t="s">
        <v>75</v>
      </c>
      <c r="C55" s="88">
        <v>9592</v>
      </c>
      <c r="D55" s="88">
        <v>5697</v>
      </c>
      <c r="E55" s="88">
        <v>5000</v>
      </c>
      <c r="F55" s="88">
        <f t="shared" si="5"/>
        <v>2970</v>
      </c>
      <c r="G55" s="89">
        <v>3030</v>
      </c>
      <c r="H55" s="89">
        <v>0</v>
      </c>
      <c r="I55" s="89">
        <v>0</v>
      </c>
      <c r="J55" s="88">
        <v>-60</v>
      </c>
      <c r="K55" s="89">
        <v>0</v>
      </c>
      <c r="L55" s="88">
        <v>2727</v>
      </c>
      <c r="M55" s="88">
        <v>0</v>
      </c>
      <c r="N55" s="90">
        <v>45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3" customFormat="1" ht="12.75">
      <c r="A56" s="31">
        <v>122</v>
      </c>
      <c r="B56" s="60" t="s">
        <v>63</v>
      </c>
      <c r="C56" s="92">
        <v>6000</v>
      </c>
      <c r="D56" s="92">
        <v>3564</v>
      </c>
      <c r="E56" s="92">
        <v>4000</v>
      </c>
      <c r="F56" s="92">
        <f t="shared" si="5"/>
        <v>2376</v>
      </c>
      <c r="G56" s="92">
        <v>2727</v>
      </c>
      <c r="H56" s="92">
        <v>0</v>
      </c>
      <c r="I56" s="92">
        <v>297</v>
      </c>
      <c r="J56" s="92">
        <v>-54</v>
      </c>
      <c r="K56" s="92">
        <v>20</v>
      </c>
      <c r="L56" s="92">
        <v>0</v>
      </c>
      <c r="M56" s="92">
        <v>297</v>
      </c>
      <c r="N56" s="93">
        <v>16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3" customFormat="1" ht="12.75">
      <c r="A57" s="31">
        <v>129</v>
      </c>
      <c r="B57" s="60" t="s">
        <v>76</v>
      </c>
      <c r="C57" s="92">
        <v>9592</v>
      </c>
      <c r="D57" s="92">
        <v>5697</v>
      </c>
      <c r="E57" s="92">
        <v>5000</v>
      </c>
      <c r="F57" s="92">
        <f t="shared" si="5"/>
        <v>2970</v>
      </c>
      <c r="G57" s="92">
        <v>3030</v>
      </c>
      <c r="H57" s="92">
        <v>0</v>
      </c>
      <c r="I57" s="92">
        <v>0</v>
      </c>
      <c r="J57" s="92">
        <v>-60</v>
      </c>
      <c r="K57" s="92">
        <v>0</v>
      </c>
      <c r="L57" s="92">
        <v>2727</v>
      </c>
      <c r="M57" s="92">
        <v>0</v>
      </c>
      <c r="N57" s="93">
        <v>41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3" customFormat="1" ht="12.75">
      <c r="A58" s="45">
        <v>134</v>
      </c>
      <c r="B58" s="61" t="s">
        <v>77</v>
      </c>
      <c r="C58" s="94">
        <v>5242</v>
      </c>
      <c r="D58" s="94">
        <v>3114</v>
      </c>
      <c r="E58" s="94">
        <v>3773</v>
      </c>
      <c r="F58" s="94">
        <f t="shared" si="5"/>
        <v>2241</v>
      </c>
      <c r="G58" s="94">
        <v>1759</v>
      </c>
      <c r="H58" s="94">
        <v>524</v>
      </c>
      <c r="I58" s="94">
        <v>0</v>
      </c>
      <c r="J58" s="94">
        <v>-42</v>
      </c>
      <c r="K58" s="94">
        <v>11</v>
      </c>
      <c r="L58" s="94">
        <v>872</v>
      </c>
      <c r="M58" s="94">
        <v>0</v>
      </c>
      <c r="N58" s="95">
        <v>4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3" customFormat="1" ht="12.75">
      <c r="A59" s="38"/>
      <c r="B59" s="39" t="s">
        <v>78</v>
      </c>
      <c r="C59" s="91">
        <f aca="true" t="shared" si="6" ref="C59:N59">SUM(C41:C58)</f>
        <v>161054</v>
      </c>
      <c r="D59" s="91">
        <f t="shared" si="6"/>
        <v>95665</v>
      </c>
      <c r="E59" s="91">
        <f t="shared" si="6"/>
        <v>95983</v>
      </c>
      <c r="F59" s="91">
        <f t="shared" si="6"/>
        <v>57013</v>
      </c>
      <c r="G59" s="91">
        <f t="shared" si="6"/>
        <v>66433</v>
      </c>
      <c r="H59" s="91">
        <f t="shared" si="6"/>
        <v>3629</v>
      </c>
      <c r="I59" s="91">
        <f t="shared" si="6"/>
        <v>11741</v>
      </c>
      <c r="J59" s="91">
        <f t="shared" si="6"/>
        <v>-1308</v>
      </c>
      <c r="K59" s="91">
        <f t="shared" si="6"/>
        <v>760</v>
      </c>
      <c r="L59" s="91">
        <f t="shared" si="6"/>
        <v>10211</v>
      </c>
      <c r="M59" s="91">
        <f t="shared" si="6"/>
        <v>1362</v>
      </c>
      <c r="N59" s="91">
        <f t="shared" si="6"/>
        <v>199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3" customFormat="1" ht="11.25" customHeight="1">
      <c r="A60" s="38"/>
      <c r="B60" s="39" t="s">
        <v>79</v>
      </c>
      <c r="C60" s="104" t="s">
        <v>80</v>
      </c>
      <c r="D60" s="105">
        <f>SUM(D27+D59+D39+D15)</f>
        <v>198655</v>
      </c>
      <c r="E60" s="104" t="s">
        <v>80</v>
      </c>
      <c r="F60" s="105">
        <f aca="true" t="shared" si="7" ref="F60:N60">SUM(F27+F59+F39+F15)</f>
        <v>93524</v>
      </c>
      <c r="G60" s="105">
        <f t="shared" si="7"/>
        <v>98068</v>
      </c>
      <c r="H60" s="105">
        <f t="shared" si="7"/>
        <v>8462</v>
      </c>
      <c r="I60" s="105">
        <f t="shared" si="7"/>
        <v>12512</v>
      </c>
      <c r="J60" s="105">
        <f t="shared" si="7"/>
        <v>-494</v>
      </c>
      <c r="K60" s="105">
        <f t="shared" si="7"/>
        <v>1244</v>
      </c>
      <c r="L60" s="105">
        <f t="shared" si="7"/>
        <v>61204</v>
      </c>
      <c r="M60" s="105">
        <f t="shared" si="7"/>
        <v>1499</v>
      </c>
      <c r="N60" s="91">
        <f t="shared" si="7"/>
        <v>264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3" customFormat="1" ht="11.25" customHeight="1">
      <c r="A61" s="38"/>
      <c r="B61" s="39" t="s">
        <v>95</v>
      </c>
      <c r="C61" s="104" t="s">
        <v>80</v>
      </c>
      <c r="D61" s="104" t="s">
        <v>80</v>
      </c>
      <c r="E61" s="104" t="s">
        <v>80</v>
      </c>
      <c r="F61" s="105">
        <f>G61+H61-I61+J61</f>
        <v>91595</v>
      </c>
      <c r="G61" s="105">
        <v>86458</v>
      </c>
      <c r="H61" s="105">
        <v>6543</v>
      </c>
      <c r="I61" s="105">
        <v>4522</v>
      </c>
      <c r="J61" s="105">
        <v>3116</v>
      </c>
      <c r="K61" s="105">
        <v>365</v>
      </c>
      <c r="L61" s="106" t="s">
        <v>80</v>
      </c>
      <c r="M61" s="106" t="s">
        <v>80</v>
      </c>
      <c r="N61" s="104" t="s">
        <v>80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3" customFormat="1" ht="11.25" customHeight="1">
      <c r="A62" s="38"/>
      <c r="B62" s="39" t="s">
        <v>110</v>
      </c>
      <c r="C62" s="104" t="s">
        <v>80</v>
      </c>
      <c r="D62" s="104" t="s">
        <v>80</v>
      </c>
      <c r="E62" s="104" t="s">
        <v>80</v>
      </c>
      <c r="F62" s="105">
        <f>G62+H62-I62+J62</f>
        <v>97953</v>
      </c>
      <c r="G62" s="105">
        <v>91595</v>
      </c>
      <c r="H62" s="105">
        <v>11939</v>
      </c>
      <c r="I62" s="105">
        <v>3353</v>
      </c>
      <c r="J62" s="105">
        <v>-2228</v>
      </c>
      <c r="K62" s="105">
        <v>1501</v>
      </c>
      <c r="L62" s="106" t="s">
        <v>80</v>
      </c>
      <c r="M62" s="106" t="s">
        <v>80</v>
      </c>
      <c r="N62" s="104" t="s">
        <v>80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3" customFormat="1" ht="11.25" customHeight="1">
      <c r="A63" s="38"/>
      <c r="B63" s="39" t="s">
        <v>124</v>
      </c>
      <c r="C63" s="104" t="s">
        <v>80</v>
      </c>
      <c r="D63" s="104" t="s">
        <v>80</v>
      </c>
      <c r="E63" s="104" t="s">
        <v>80</v>
      </c>
      <c r="F63" s="105">
        <f>G63+H63-I63+J63</f>
        <v>98068</v>
      </c>
      <c r="G63" s="105">
        <v>97953</v>
      </c>
      <c r="H63" s="105">
        <v>1353</v>
      </c>
      <c r="I63" s="105">
        <v>1206</v>
      </c>
      <c r="J63" s="105">
        <v>-32</v>
      </c>
      <c r="K63" s="105">
        <v>313</v>
      </c>
      <c r="L63" s="106" t="s">
        <v>80</v>
      </c>
      <c r="M63" s="106" t="s">
        <v>80</v>
      </c>
      <c r="N63" s="104" t="s">
        <v>80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3" customFormat="1" ht="11.25" customHeight="1">
      <c r="A64" s="38"/>
      <c r="B64" s="39" t="s">
        <v>81</v>
      </c>
      <c r="C64" s="104" t="s">
        <v>80</v>
      </c>
      <c r="D64" s="104" t="s">
        <v>80</v>
      </c>
      <c r="E64" s="104" t="s">
        <v>80</v>
      </c>
      <c r="F64" s="105">
        <f>G64+H64-I64+J64</f>
        <v>93524</v>
      </c>
      <c r="G64" s="105">
        <v>86458</v>
      </c>
      <c r="H64" s="105">
        <f>SUM(H60:H63)</f>
        <v>28297</v>
      </c>
      <c r="I64" s="105">
        <f>SUM(I60:I63)</f>
        <v>21593</v>
      </c>
      <c r="J64" s="105">
        <f>SUM(J60:J63)</f>
        <v>362</v>
      </c>
      <c r="K64" s="105">
        <f>SUM(K60:K63)</f>
        <v>3423</v>
      </c>
      <c r="L64" s="106" t="s">
        <v>80</v>
      </c>
      <c r="M64" s="106" t="s">
        <v>80</v>
      </c>
      <c r="N64" s="104" t="s">
        <v>80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3" customFormat="1" ht="10.5" customHeight="1">
      <c r="A65" s="65"/>
      <c r="C65" s="66"/>
      <c r="D65" s="66"/>
      <c r="E65" s="65"/>
      <c r="G65" s="29"/>
      <c r="H65" s="67"/>
      <c r="J65" s="68"/>
      <c r="K65" s="68"/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8" ht="10.5" customHeight="1">
      <c r="A66" s="83" t="s">
        <v>125</v>
      </c>
      <c r="B66" s="3" t="s">
        <v>126</v>
      </c>
      <c r="G66" s="70"/>
      <c r="H66" s="71"/>
    </row>
    <row r="67" spans="1:8" ht="10.5" customHeight="1">
      <c r="A67" s="83" t="s">
        <v>127</v>
      </c>
      <c r="B67" s="3" t="s">
        <v>128</v>
      </c>
      <c r="G67" s="70"/>
      <c r="H67" s="71"/>
    </row>
    <row r="68" spans="1:8" ht="10.5" customHeight="1">
      <c r="A68" s="83" t="s">
        <v>96</v>
      </c>
      <c r="B68" s="3" t="s">
        <v>129</v>
      </c>
      <c r="G68" s="70"/>
      <c r="H68" s="71"/>
    </row>
    <row r="69" spans="1:8" ht="10.5" customHeight="1">
      <c r="A69" s="83" t="s">
        <v>130</v>
      </c>
      <c r="B69" s="3" t="s">
        <v>126</v>
      </c>
      <c r="G69" s="70"/>
      <c r="H69" s="71"/>
    </row>
    <row r="70" spans="1:8" ht="10.5" customHeight="1">
      <c r="A70" s="109"/>
      <c r="B70" s="3"/>
      <c r="G70" s="70"/>
      <c r="H70" s="74"/>
    </row>
    <row r="71" spans="1:7" s="74" customFormat="1" ht="11.25">
      <c r="A71" s="75"/>
      <c r="G71" s="75"/>
    </row>
    <row r="72" spans="1:2" ht="10.5" customHeight="1">
      <c r="A72" s="75"/>
      <c r="B72" s="3"/>
    </row>
    <row r="73" ht="10.5" customHeight="1">
      <c r="A73" s="76"/>
    </row>
    <row r="74" spans="15:60" s="2" customFormat="1" ht="10.5" customHeight="1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ht="10.5" customHeight="1"/>
    <row r="76" ht="10.5" customHeight="1"/>
    <row r="77" ht="10.5" customHeight="1">
      <c r="A77" s="5"/>
    </row>
    <row r="78" spans="1:3" s="78" customFormat="1" ht="15">
      <c r="A78" s="77"/>
      <c r="C78" s="2" t="s">
        <v>82</v>
      </c>
    </row>
    <row r="79" spans="1:60" s="2" customFormat="1" ht="12.75">
      <c r="A79" s="1"/>
      <c r="M79" s="114" t="s">
        <v>115</v>
      </c>
      <c r="N79" s="114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2" ht="15">
      <c r="A80" s="72" t="s">
        <v>84</v>
      </c>
      <c r="B80" s="3"/>
    </row>
    <row r="81" spans="1:60" s="80" customFormat="1" ht="10.5" customHeight="1">
      <c r="A81" s="72" t="s">
        <v>131</v>
      </c>
      <c r="B81" s="72"/>
      <c r="C81" s="79"/>
      <c r="D81" s="79"/>
      <c r="E81" s="79"/>
      <c r="F81" s="79"/>
      <c r="G81" s="79"/>
      <c r="H81" s="79"/>
      <c r="I81" s="79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ht="9.75" customHeight="1"/>
    <row r="83" spans="1:60" s="80" customFormat="1" ht="10.5" customHeight="1">
      <c r="A83" s="79"/>
      <c r="C83" s="79"/>
      <c r="D83" s="79"/>
      <c r="E83" s="79"/>
      <c r="F83" s="79"/>
      <c r="G83" s="79"/>
      <c r="H83" s="79"/>
      <c r="I83" s="79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80" customFormat="1" ht="10.5" customHeight="1">
      <c r="A84" s="79"/>
      <c r="C84" s="79"/>
      <c r="D84" s="79"/>
      <c r="E84" s="79"/>
      <c r="F84" s="79"/>
      <c r="G84" s="79"/>
      <c r="H84" s="79"/>
      <c r="I84" s="79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</sheetData>
  <sheetProtection/>
  <mergeCells count="4">
    <mergeCell ref="A1:N1"/>
    <mergeCell ref="A3:N3"/>
    <mergeCell ref="A4:N4"/>
    <mergeCell ref="M79:N79"/>
  </mergeCells>
  <printOptions horizontalCentered="1" verticalCentered="1"/>
  <pageMargins left="0.2755905511811024" right="0.2362204724409449" top="0.34" bottom="0.46" header="0.42" footer="0.2755905511811024"/>
  <pageSetup firstPageNumber="65" useFirstPageNumber="1" horizontalDpi="600" verticalDpi="600" orientation="landscape" paperSize="9" scale="82" r:id="rId1"/>
  <headerFooter alignWithMargins="0">
    <oddFooter>&amp;R&amp;8&amp;P</oddFooter>
  </headerFooter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Sandija Krūmiņa-Pēkšena</cp:lastModifiedBy>
  <cp:lastPrinted>2002-08-16T13:18:02Z</cp:lastPrinted>
  <dcterms:created xsi:type="dcterms:W3CDTF">2002-04-17T13:11:34Z</dcterms:created>
  <dcterms:modified xsi:type="dcterms:W3CDTF">2017-06-19T11:36:25Z</dcterms:modified>
  <cp:category/>
  <cp:version/>
  <cp:contentType/>
  <cp:contentStatus/>
</cp:coreProperties>
</file>