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2001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<sst xmlns="http://schemas.openxmlformats.org/spreadsheetml/2006/main" count="88" uniqueCount="85">
  <si>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0100</t>
  </si>
  <si>
    <t>RĪGA</t>
  </si>
  <si>
    <t>0500</t>
  </si>
  <si>
    <t>DAUGAVPILS</t>
  </si>
  <si>
    <t>0900</t>
  </si>
  <si>
    <t>JELGAVA</t>
  </si>
  <si>
    <t>1300</t>
  </si>
  <si>
    <t>JŪRMALA</t>
  </si>
  <si>
    <t>1700</t>
  </si>
  <si>
    <t>LIEPĀJA</t>
  </si>
  <si>
    <t>2100</t>
  </si>
  <si>
    <t>RĒZEKNE</t>
  </si>
  <si>
    <t>2700</t>
  </si>
  <si>
    <t/>
  </si>
  <si>
    <t>3200</t>
  </si>
  <si>
    <t>AIZKRAUKLES RAJONS</t>
  </si>
  <si>
    <t>3600</t>
  </si>
  <si>
    <t>ALŪKSNES RAJONS</t>
  </si>
  <si>
    <t>3800</t>
  </si>
  <si>
    <t>4000</t>
  </si>
  <si>
    <t>4200</t>
  </si>
  <si>
    <t>4400</t>
  </si>
  <si>
    <t>4600</t>
  </si>
  <si>
    <t>DOBELES RAJONS</t>
  </si>
  <si>
    <t>5000</t>
  </si>
  <si>
    <t>5400</t>
  </si>
  <si>
    <t>5600</t>
  </si>
  <si>
    <t>6000</t>
  </si>
  <si>
    <t>6200</t>
  </si>
  <si>
    <t>KULDĪGAS RAJONS</t>
  </si>
  <si>
    <t>6400</t>
  </si>
  <si>
    <t>LIEPĀJAS RAJ</t>
  </si>
  <si>
    <t>6600</t>
  </si>
  <si>
    <t>LIMBAŽU RAJONS</t>
  </si>
  <si>
    <t>6800</t>
  </si>
  <si>
    <t>LUDZAS RAJONS</t>
  </si>
  <si>
    <t>7000</t>
  </si>
  <si>
    <t>MADONAS RAJONS</t>
  </si>
  <si>
    <t>7400</t>
  </si>
  <si>
    <t>OGRES RAJ</t>
  </si>
  <si>
    <t>7600</t>
  </si>
  <si>
    <t>PREIĻU RAJONS</t>
  </si>
  <si>
    <t>7800</t>
  </si>
  <si>
    <t>RĒZEKNES RAJONS</t>
  </si>
  <si>
    <t>8000</t>
  </si>
  <si>
    <t>RĪGAS RAJONS</t>
  </si>
  <si>
    <t>8400</t>
  </si>
  <si>
    <t>SALDUS RAJONS</t>
  </si>
  <si>
    <t>8800</t>
  </si>
  <si>
    <t>TALSU RAJONS</t>
  </si>
  <si>
    <t>9000</t>
  </si>
  <si>
    <t>TUKUMA RAJONS</t>
  </si>
  <si>
    <t>9400</t>
  </si>
  <si>
    <t>VALKAS RAJONS</t>
  </si>
  <si>
    <t>9600</t>
  </si>
  <si>
    <t>VALMIERAS RAJONS</t>
  </si>
  <si>
    <t>9800</t>
  </si>
  <si>
    <t>VENTSPILS RAJONS</t>
  </si>
  <si>
    <t>Rajona kods</t>
  </si>
  <si>
    <t>Rajona vai pilsētas nosaukums</t>
  </si>
  <si>
    <t>uz 2002.gada 1.janvāri</t>
  </si>
  <si>
    <t>izmaiņas (3-4)</t>
  </si>
  <si>
    <t>izmaiņas (6-7)</t>
  </si>
  <si>
    <t>Debitori</t>
  </si>
  <si>
    <t>Kreditori</t>
  </si>
  <si>
    <t>Informācija par pašvaldību budžeta iestāžu debitoru - kreditoru parādu saistībām 2001.gadā</t>
  </si>
  <si>
    <t>Pavisam</t>
  </si>
  <si>
    <t>Kopā pa pilsētām</t>
  </si>
  <si>
    <t>Kopā pa rajoniem</t>
  </si>
  <si>
    <t>uz 2001.gada 1.janvāri *</t>
  </si>
  <si>
    <t>(latos)</t>
  </si>
  <si>
    <t>VENTSPILS*</t>
  </si>
  <si>
    <t>BAUSKAS RAJONS</t>
  </si>
  <si>
    <t>CĒSU RAJONS</t>
  </si>
  <si>
    <t>GULBENES RAJONS</t>
  </si>
  <si>
    <t>JELGAVAS RAJONS</t>
  </si>
  <si>
    <t>JĒKABPILS RAJONS</t>
  </si>
  <si>
    <t xml:space="preserve">uz 2001.gada 1.janvāri </t>
  </si>
  <si>
    <t>* mainīti atlikumi uz gada sākumu pēc 2000.gada pārskata datu precizēšanas - debitoriem - 3 493 lati, kreditoriem - 68 387 latiem.</t>
  </si>
  <si>
    <t>BALVU RAJONS</t>
  </si>
  <si>
    <t>DAUGAVPILS RAJONS**</t>
  </si>
  <si>
    <t>KRĀSLAVAS RAJONS ***</t>
  </si>
  <si>
    <t>** mainīti atlikumi uz gada sākumu, rajona pārskatā iekļaujot Maļinovas pagasta 2000.gada pārskata datus - debitori + 15 448 lati, kreditori + 108 770 lati.</t>
  </si>
  <si>
    <t>*** mainīti atlikumi uz gada sākumu par Krāslavas rajona padomes pārskatā  iekļautajiem Aleksandrovas skolas debitoriem + 167 latiem, kreditoriem + 6038 latiem.</t>
  </si>
  <si>
    <t>6.pielikums</t>
  </si>
</sst>
</file>

<file path=xl/styles.xml><?xml version="1.0" encoding="utf-8"?>
<styleSheet xmlns="http://schemas.openxmlformats.org/spreadsheetml/2006/main">
  <numFmts count="8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7"/>
  <sheetViews>
    <sheetView tabSelected="1" workbookViewId="0" topLeftCell="A1">
      <selection activeCell="H4" sqref="H4"/>
    </sheetView>
  </sheetViews>
  <sheetFormatPr defaultColWidth="9.140625" defaultRowHeight="12.75"/>
  <cols>
    <col min="1" max="1" width="7.00390625" style="0" customWidth="1"/>
    <col min="2" max="2" width="25.140625" style="0" customWidth="1"/>
    <col min="3" max="4" width="12.140625" style="2" bestFit="1" customWidth="1"/>
    <col min="5" max="5" width="12.7109375" style="2" bestFit="1" customWidth="1"/>
    <col min="6" max="7" width="12.140625" style="2" bestFit="1" customWidth="1"/>
    <col min="8" max="8" width="12.7109375" style="2" bestFit="1" customWidth="1"/>
  </cols>
  <sheetData>
    <row r="3" ht="15.75">
      <c r="H3" s="9" t="s">
        <v>84</v>
      </c>
    </row>
    <row r="4" ht="15.75">
      <c r="H4" s="9"/>
    </row>
    <row r="6" spans="1:8" ht="15.75">
      <c r="A6" s="10" t="s">
        <v>65</v>
      </c>
      <c r="B6" s="10"/>
      <c r="C6" s="10"/>
      <c r="D6" s="10"/>
      <c r="E6" s="10"/>
      <c r="F6" s="10"/>
      <c r="G6" s="10"/>
      <c r="H6" s="10"/>
    </row>
    <row r="7" spans="1:8" ht="15.75">
      <c r="A7" s="7"/>
      <c r="B7" s="7"/>
      <c r="C7" s="7"/>
      <c r="D7" s="7"/>
      <c r="E7" s="7"/>
      <c r="F7" s="7"/>
      <c r="G7" s="7"/>
      <c r="H7" s="7"/>
    </row>
    <row r="9" ht="12.75">
      <c r="H9" s="8" t="s">
        <v>70</v>
      </c>
    </row>
    <row r="10" spans="1:8" ht="12.75">
      <c r="A10" s="13" t="s">
        <v>58</v>
      </c>
      <c r="B10" s="13" t="s">
        <v>59</v>
      </c>
      <c r="C10" s="12" t="s">
        <v>63</v>
      </c>
      <c r="D10" s="12"/>
      <c r="E10" s="12"/>
      <c r="F10" s="12" t="s">
        <v>64</v>
      </c>
      <c r="G10" s="12"/>
      <c r="H10" s="12"/>
    </row>
    <row r="11" spans="1:8" s="6" customFormat="1" ht="25.5">
      <c r="A11" s="14"/>
      <c r="B11" s="14"/>
      <c r="C11" s="5" t="s">
        <v>77</v>
      </c>
      <c r="D11" s="5" t="s">
        <v>60</v>
      </c>
      <c r="E11" s="5" t="s">
        <v>61</v>
      </c>
      <c r="F11" s="5" t="s">
        <v>69</v>
      </c>
      <c r="G11" s="5" t="s">
        <v>60</v>
      </c>
      <c r="H11" s="5" t="s">
        <v>62</v>
      </c>
    </row>
    <row r="12" spans="1:8" s="6" customFormat="1" ht="12.75">
      <c r="A12" s="4">
        <v>1</v>
      </c>
      <c r="B12" s="4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</row>
    <row r="14" spans="1:8" ht="12.75">
      <c r="A14" t="s">
        <v>0</v>
      </c>
      <c r="B14" t="s">
        <v>1</v>
      </c>
      <c r="C14" s="2">
        <v>38684757</v>
      </c>
      <c r="D14" s="2">
        <v>37190461</v>
      </c>
      <c r="E14" s="2">
        <f>C14-D14</f>
        <v>1494296</v>
      </c>
      <c r="F14" s="2">
        <v>46317616</v>
      </c>
      <c r="G14" s="2">
        <v>72820829</v>
      </c>
      <c r="H14" s="2">
        <f>F14-G14</f>
        <v>-26503213</v>
      </c>
    </row>
    <row r="15" spans="1:8" ht="12.75">
      <c r="A15" t="s">
        <v>2</v>
      </c>
      <c r="B15" t="s">
        <v>3</v>
      </c>
      <c r="C15" s="2">
        <v>784938</v>
      </c>
      <c r="D15" s="2">
        <v>735761</v>
      </c>
      <c r="E15" s="2">
        <f aca="true" t="shared" si="0" ref="E15:E51">C15-D15</f>
        <v>49177</v>
      </c>
      <c r="F15" s="2">
        <v>4479538</v>
      </c>
      <c r="G15" s="2">
        <v>5434735</v>
      </c>
      <c r="H15" s="2">
        <f aca="true" t="shared" si="1" ref="H15:H51">F15-G15</f>
        <v>-955197</v>
      </c>
    </row>
    <row r="16" spans="1:8" ht="12.75">
      <c r="A16" t="s">
        <v>4</v>
      </c>
      <c r="B16" t="s">
        <v>5</v>
      </c>
      <c r="C16" s="2">
        <v>969574</v>
      </c>
      <c r="D16" s="2">
        <v>1336288</v>
      </c>
      <c r="E16" s="2">
        <f t="shared" si="0"/>
        <v>-366714</v>
      </c>
      <c r="F16" s="2">
        <v>8928477</v>
      </c>
      <c r="G16" s="2">
        <v>9547286</v>
      </c>
      <c r="H16" s="2">
        <f t="shared" si="1"/>
        <v>-618809</v>
      </c>
    </row>
    <row r="17" spans="1:8" ht="12.75">
      <c r="A17" t="s">
        <v>6</v>
      </c>
      <c r="B17" t="s">
        <v>7</v>
      </c>
      <c r="C17" s="2">
        <v>784279</v>
      </c>
      <c r="D17" s="2">
        <v>1165271</v>
      </c>
      <c r="E17" s="2">
        <f t="shared" si="0"/>
        <v>-380992</v>
      </c>
      <c r="F17" s="2">
        <v>3649943</v>
      </c>
      <c r="G17" s="2">
        <v>3204191</v>
      </c>
      <c r="H17" s="2">
        <f t="shared" si="1"/>
        <v>445752</v>
      </c>
    </row>
    <row r="18" spans="1:8" ht="12.75">
      <c r="A18" t="s">
        <v>8</v>
      </c>
      <c r="B18" t="s">
        <v>9</v>
      </c>
      <c r="C18" s="2">
        <v>736733</v>
      </c>
      <c r="D18" s="2">
        <v>722087</v>
      </c>
      <c r="E18" s="2">
        <f t="shared" si="0"/>
        <v>14646</v>
      </c>
      <c r="F18" s="2">
        <v>1389885</v>
      </c>
      <c r="G18" s="2">
        <v>1287060</v>
      </c>
      <c r="H18" s="2">
        <f t="shared" si="1"/>
        <v>102825</v>
      </c>
    </row>
    <row r="19" spans="1:8" ht="12.75">
      <c r="A19" t="s">
        <v>10</v>
      </c>
      <c r="B19" t="s">
        <v>11</v>
      </c>
      <c r="C19" s="2">
        <v>66830</v>
      </c>
      <c r="D19" s="2">
        <v>150729</v>
      </c>
      <c r="E19" s="2">
        <f t="shared" si="0"/>
        <v>-83899</v>
      </c>
      <c r="F19" s="2">
        <v>496682</v>
      </c>
      <c r="G19" s="2">
        <v>710284</v>
      </c>
      <c r="H19" s="2">
        <f t="shared" si="1"/>
        <v>-213602</v>
      </c>
    </row>
    <row r="20" spans="1:8" ht="12.75">
      <c r="A20" t="s">
        <v>12</v>
      </c>
      <c r="B20" t="s">
        <v>71</v>
      </c>
      <c r="C20" s="2">
        <v>6710065</v>
      </c>
      <c r="D20" s="2">
        <v>3155795</v>
      </c>
      <c r="E20" s="2">
        <f t="shared" si="0"/>
        <v>3554270</v>
      </c>
      <c r="F20" s="2">
        <v>243182</v>
      </c>
      <c r="G20" s="2">
        <v>324809</v>
      </c>
      <c r="H20" s="2">
        <f t="shared" si="1"/>
        <v>-81627</v>
      </c>
    </row>
    <row r="21" spans="1:8" s="1" customFormat="1" ht="12.75">
      <c r="A21" s="1" t="s">
        <v>13</v>
      </c>
      <c r="B21" s="1" t="s">
        <v>67</v>
      </c>
      <c r="C21" s="3">
        <f>SUM(C14:C20)</f>
        <v>48737176</v>
      </c>
      <c r="D21" s="3">
        <f>SUM(D14:D20)</f>
        <v>44456392</v>
      </c>
      <c r="E21" s="3">
        <f t="shared" si="0"/>
        <v>4280784</v>
      </c>
      <c r="F21" s="3">
        <f>SUM(F14:F20)</f>
        <v>65505323</v>
      </c>
      <c r="G21" s="3">
        <f>SUM(G14:G20)</f>
        <v>93329194</v>
      </c>
      <c r="H21" s="3">
        <f t="shared" si="1"/>
        <v>-27823871</v>
      </c>
    </row>
    <row r="23" spans="1:8" ht="12.75">
      <c r="A23" t="s">
        <v>14</v>
      </c>
      <c r="B23" t="s">
        <v>15</v>
      </c>
      <c r="C23" s="2">
        <v>224757</v>
      </c>
      <c r="D23" s="2">
        <v>259934</v>
      </c>
      <c r="E23" s="2">
        <f t="shared" si="0"/>
        <v>-35177</v>
      </c>
      <c r="F23" s="2">
        <v>1527577</v>
      </c>
      <c r="G23" s="2">
        <v>1806493</v>
      </c>
      <c r="H23" s="2">
        <f t="shared" si="1"/>
        <v>-278916</v>
      </c>
    </row>
    <row r="24" spans="1:8" ht="12.75">
      <c r="A24" t="s">
        <v>16</v>
      </c>
      <c r="B24" t="s">
        <v>17</v>
      </c>
      <c r="C24" s="2">
        <v>298461</v>
      </c>
      <c r="D24" s="2">
        <v>275552</v>
      </c>
      <c r="E24" s="2">
        <f t="shared" si="0"/>
        <v>22909</v>
      </c>
      <c r="F24" s="2">
        <v>733422</v>
      </c>
      <c r="G24" s="2">
        <v>1054995</v>
      </c>
      <c r="H24" s="2">
        <f t="shared" si="1"/>
        <v>-321573</v>
      </c>
    </row>
    <row r="25" spans="1:8" ht="12.75">
      <c r="A25" t="s">
        <v>18</v>
      </c>
      <c r="B25" t="s">
        <v>79</v>
      </c>
      <c r="C25" s="2">
        <f>177468</f>
        <v>177468</v>
      </c>
      <c r="D25" s="2">
        <f>194697+65960</f>
        <v>260657</v>
      </c>
      <c r="E25" s="2">
        <f t="shared" si="0"/>
        <v>-83189</v>
      </c>
      <c r="F25" s="2">
        <f>1036060</f>
        <v>1036060</v>
      </c>
      <c r="G25" s="2">
        <f>1476749+76401</f>
        <v>1553150</v>
      </c>
      <c r="H25" s="2">
        <f t="shared" si="1"/>
        <v>-517090</v>
      </c>
    </row>
    <row r="26" spans="1:8" ht="12.75">
      <c r="A26" t="s">
        <v>19</v>
      </c>
      <c r="B26" t="s">
        <v>72</v>
      </c>
      <c r="C26" s="2">
        <v>647215</v>
      </c>
      <c r="D26" s="2">
        <v>672526</v>
      </c>
      <c r="E26" s="2">
        <f t="shared" si="0"/>
        <v>-25311</v>
      </c>
      <c r="F26" s="2">
        <v>1292428</v>
      </c>
      <c r="G26" s="2">
        <v>1572546</v>
      </c>
      <c r="H26" s="2">
        <f t="shared" si="1"/>
        <v>-280118</v>
      </c>
    </row>
    <row r="27" spans="1:8" ht="12.75">
      <c r="A27" t="s">
        <v>20</v>
      </c>
      <c r="B27" t="s">
        <v>73</v>
      </c>
      <c r="C27" s="2">
        <v>978775</v>
      </c>
      <c r="D27" s="2">
        <v>973541</v>
      </c>
      <c r="E27" s="2">
        <f t="shared" si="0"/>
        <v>5234</v>
      </c>
      <c r="F27" s="2">
        <v>1670810</v>
      </c>
      <c r="G27" s="2">
        <v>2106076</v>
      </c>
      <c r="H27" s="2">
        <f t="shared" si="1"/>
        <v>-435266</v>
      </c>
    </row>
    <row r="28" spans="1:8" ht="12.75">
      <c r="A28" t="s">
        <v>21</v>
      </c>
      <c r="B28" t="s">
        <v>80</v>
      </c>
      <c r="C28" s="2">
        <v>423213</v>
      </c>
      <c r="D28" s="2">
        <v>588627</v>
      </c>
      <c r="E28" s="2">
        <f t="shared" si="0"/>
        <v>-165414</v>
      </c>
      <c r="F28" s="2">
        <v>1666549</v>
      </c>
      <c r="G28" s="2">
        <v>2133335</v>
      </c>
      <c r="H28" s="2">
        <f t="shared" si="1"/>
        <v>-466786</v>
      </c>
    </row>
    <row r="29" spans="1:8" ht="12.75">
      <c r="A29" t="s">
        <v>22</v>
      </c>
      <c r="B29" t="s">
        <v>23</v>
      </c>
      <c r="C29" s="2">
        <v>321910</v>
      </c>
      <c r="D29" s="2">
        <v>415206</v>
      </c>
      <c r="E29" s="2">
        <f t="shared" si="0"/>
        <v>-93296</v>
      </c>
      <c r="F29" s="2">
        <v>726329</v>
      </c>
      <c r="G29" s="2">
        <v>1113296</v>
      </c>
      <c r="H29" s="2">
        <f t="shared" si="1"/>
        <v>-386967</v>
      </c>
    </row>
    <row r="30" spans="1:8" ht="12.75">
      <c r="A30" t="s">
        <v>24</v>
      </c>
      <c r="B30" t="s">
        <v>74</v>
      </c>
      <c r="C30" s="2">
        <v>806320</v>
      </c>
      <c r="D30" s="2">
        <v>398832</v>
      </c>
      <c r="E30" s="2">
        <f t="shared" si="0"/>
        <v>407488</v>
      </c>
      <c r="F30" s="2">
        <v>1619193</v>
      </c>
      <c r="G30" s="2">
        <v>1541867</v>
      </c>
      <c r="H30" s="2">
        <f t="shared" si="1"/>
        <v>77326</v>
      </c>
    </row>
    <row r="31" spans="1:8" ht="12.75">
      <c r="A31" t="s">
        <v>25</v>
      </c>
      <c r="B31" t="s">
        <v>75</v>
      </c>
      <c r="C31" s="2">
        <v>514555</v>
      </c>
      <c r="D31" s="2">
        <v>534663</v>
      </c>
      <c r="E31" s="2">
        <f t="shared" si="0"/>
        <v>-20108</v>
      </c>
      <c r="F31" s="2">
        <v>996552</v>
      </c>
      <c r="G31" s="2">
        <v>1596115</v>
      </c>
      <c r="H31" s="2">
        <f t="shared" si="1"/>
        <v>-599563</v>
      </c>
    </row>
    <row r="32" spans="1:8" ht="12.75">
      <c r="A32" t="s">
        <v>26</v>
      </c>
      <c r="B32" t="s">
        <v>76</v>
      </c>
      <c r="C32" s="2">
        <v>1228645</v>
      </c>
      <c r="D32" s="2">
        <v>730446</v>
      </c>
      <c r="E32" s="2">
        <f t="shared" si="0"/>
        <v>498199</v>
      </c>
      <c r="F32" s="2">
        <v>2145566</v>
      </c>
      <c r="G32" s="2">
        <v>2622081</v>
      </c>
      <c r="H32" s="2">
        <f t="shared" si="1"/>
        <v>-476515</v>
      </c>
    </row>
    <row r="33" spans="1:8" ht="12.75">
      <c r="A33" t="s">
        <v>27</v>
      </c>
      <c r="B33" t="s">
        <v>81</v>
      </c>
      <c r="C33" s="2">
        <v>180921</v>
      </c>
      <c r="D33" s="2">
        <v>481714</v>
      </c>
      <c r="E33" s="2">
        <f t="shared" si="0"/>
        <v>-300793</v>
      </c>
      <c r="F33" s="2">
        <v>890156</v>
      </c>
      <c r="G33" s="2">
        <v>1250105</v>
      </c>
      <c r="H33" s="2">
        <f t="shared" si="1"/>
        <v>-359949</v>
      </c>
    </row>
    <row r="34" spans="1:8" ht="12.75">
      <c r="A34" t="s">
        <v>28</v>
      </c>
      <c r="B34" t="s">
        <v>29</v>
      </c>
      <c r="C34" s="2">
        <v>419328</v>
      </c>
      <c r="D34" s="2">
        <v>492518</v>
      </c>
      <c r="E34" s="2">
        <f t="shared" si="0"/>
        <v>-73190</v>
      </c>
      <c r="F34" s="2">
        <v>1348889</v>
      </c>
      <c r="G34" s="2">
        <v>1745339</v>
      </c>
      <c r="H34" s="2">
        <f t="shared" si="1"/>
        <v>-396450</v>
      </c>
    </row>
    <row r="35" spans="1:8" ht="12.75">
      <c r="A35" t="s">
        <v>30</v>
      </c>
      <c r="B35" t="s">
        <v>31</v>
      </c>
      <c r="C35" s="2">
        <v>617800</v>
      </c>
      <c r="D35" s="2">
        <v>948146</v>
      </c>
      <c r="E35" s="2">
        <f t="shared" si="0"/>
        <v>-330346</v>
      </c>
      <c r="F35" s="2">
        <v>1322184</v>
      </c>
      <c r="G35" s="2">
        <v>1887402</v>
      </c>
      <c r="H35" s="2">
        <f t="shared" si="1"/>
        <v>-565218</v>
      </c>
    </row>
    <row r="36" spans="1:8" ht="12.75">
      <c r="A36" t="s">
        <v>32</v>
      </c>
      <c r="B36" t="s">
        <v>33</v>
      </c>
      <c r="C36" s="2">
        <v>617305</v>
      </c>
      <c r="D36" s="2">
        <v>515458</v>
      </c>
      <c r="E36" s="2">
        <f t="shared" si="0"/>
        <v>101847</v>
      </c>
      <c r="F36" s="2">
        <v>2543070</v>
      </c>
      <c r="G36" s="2">
        <v>3225233</v>
      </c>
      <c r="H36" s="2">
        <f t="shared" si="1"/>
        <v>-682163</v>
      </c>
    </row>
    <row r="37" spans="1:8" ht="12.75">
      <c r="A37" t="s">
        <v>34</v>
      </c>
      <c r="B37" t="s">
        <v>35</v>
      </c>
      <c r="C37" s="2">
        <v>329005</v>
      </c>
      <c r="D37" s="2">
        <v>272557</v>
      </c>
      <c r="E37" s="2">
        <f t="shared" si="0"/>
        <v>56448</v>
      </c>
      <c r="F37" s="2">
        <v>1066284</v>
      </c>
      <c r="G37" s="2">
        <v>983465</v>
      </c>
      <c r="H37" s="2">
        <f t="shared" si="1"/>
        <v>82819</v>
      </c>
    </row>
    <row r="38" spans="1:8" ht="12.75">
      <c r="A38" t="s">
        <v>36</v>
      </c>
      <c r="B38" t="s">
        <v>37</v>
      </c>
      <c r="C38" s="2">
        <v>561838</v>
      </c>
      <c r="D38" s="2">
        <v>533492</v>
      </c>
      <c r="E38" s="2">
        <f t="shared" si="0"/>
        <v>28346</v>
      </c>
      <c r="F38" s="2">
        <v>1157714</v>
      </c>
      <c r="G38" s="2">
        <v>1474078</v>
      </c>
      <c r="H38" s="2">
        <f t="shared" si="1"/>
        <v>-316364</v>
      </c>
    </row>
    <row r="39" spans="1:8" ht="12.75">
      <c r="A39" t="s">
        <v>38</v>
      </c>
      <c r="B39" t="s">
        <v>39</v>
      </c>
      <c r="C39" s="2">
        <v>1608630</v>
      </c>
      <c r="D39" s="2">
        <v>513277</v>
      </c>
      <c r="E39" s="2">
        <f t="shared" si="0"/>
        <v>1095353</v>
      </c>
      <c r="F39" s="2">
        <v>3291212</v>
      </c>
      <c r="G39" s="2">
        <v>3417139</v>
      </c>
      <c r="H39" s="2">
        <f t="shared" si="1"/>
        <v>-125927</v>
      </c>
    </row>
    <row r="40" spans="1:8" ht="12.75">
      <c r="A40" t="s">
        <v>40</v>
      </c>
      <c r="B40" t="s">
        <v>41</v>
      </c>
      <c r="C40" s="2">
        <v>601179</v>
      </c>
      <c r="D40" s="2">
        <v>664438</v>
      </c>
      <c r="E40" s="2">
        <f t="shared" si="0"/>
        <v>-63259</v>
      </c>
      <c r="F40" s="2">
        <v>1795826</v>
      </c>
      <c r="G40" s="2">
        <v>2402871</v>
      </c>
      <c r="H40" s="2">
        <f t="shared" si="1"/>
        <v>-607045</v>
      </c>
    </row>
    <row r="41" spans="1:8" ht="12.75">
      <c r="A41" t="s">
        <v>42</v>
      </c>
      <c r="B41" t="s">
        <v>43</v>
      </c>
      <c r="C41" s="2">
        <v>348435</v>
      </c>
      <c r="D41" s="2">
        <v>470874</v>
      </c>
      <c r="E41" s="2">
        <f t="shared" si="0"/>
        <v>-122439</v>
      </c>
      <c r="F41" s="2">
        <v>1328039</v>
      </c>
      <c r="G41" s="2">
        <v>1706309</v>
      </c>
      <c r="H41" s="2">
        <f t="shared" si="1"/>
        <v>-378270</v>
      </c>
    </row>
    <row r="42" spans="1:8" ht="12.75">
      <c r="A42" t="s">
        <v>44</v>
      </c>
      <c r="B42" t="s">
        <v>45</v>
      </c>
      <c r="C42" s="2">
        <v>2192086</v>
      </c>
      <c r="D42" s="2">
        <v>2131041</v>
      </c>
      <c r="E42" s="2">
        <f t="shared" si="0"/>
        <v>61045</v>
      </c>
      <c r="F42" s="2">
        <v>6411943</v>
      </c>
      <c r="G42" s="2">
        <v>7619496</v>
      </c>
      <c r="H42" s="2">
        <f t="shared" si="1"/>
        <v>-1207553</v>
      </c>
    </row>
    <row r="43" spans="1:8" ht="12.75">
      <c r="A43" t="s">
        <v>46</v>
      </c>
      <c r="B43" t="s">
        <v>47</v>
      </c>
      <c r="C43" s="2">
        <v>937923</v>
      </c>
      <c r="D43" s="2">
        <v>997149</v>
      </c>
      <c r="E43" s="2">
        <f t="shared" si="0"/>
        <v>-59226</v>
      </c>
      <c r="F43" s="2">
        <v>1775210</v>
      </c>
      <c r="G43" s="2">
        <v>1630102</v>
      </c>
      <c r="H43" s="2">
        <f t="shared" si="1"/>
        <v>145108</v>
      </c>
    </row>
    <row r="44" spans="1:8" ht="12.75">
      <c r="A44" t="s">
        <v>48</v>
      </c>
      <c r="B44" t="s">
        <v>49</v>
      </c>
      <c r="C44" s="2">
        <v>525543</v>
      </c>
      <c r="D44" s="2">
        <v>505826</v>
      </c>
      <c r="E44" s="2">
        <f t="shared" si="0"/>
        <v>19717</v>
      </c>
      <c r="F44" s="2">
        <v>1612345</v>
      </c>
      <c r="G44" s="2">
        <v>2191848</v>
      </c>
      <c r="H44" s="2">
        <f t="shared" si="1"/>
        <v>-579503</v>
      </c>
    </row>
    <row r="45" spans="1:8" ht="12.75">
      <c r="A45" t="s">
        <v>50</v>
      </c>
      <c r="B45" t="s">
        <v>51</v>
      </c>
      <c r="C45" s="2">
        <v>566898</v>
      </c>
      <c r="D45" s="2">
        <v>552096</v>
      </c>
      <c r="E45" s="2">
        <f t="shared" si="0"/>
        <v>14802</v>
      </c>
      <c r="F45" s="2">
        <v>3507704</v>
      </c>
      <c r="G45" s="2">
        <v>3837759</v>
      </c>
      <c r="H45" s="2">
        <f t="shared" si="1"/>
        <v>-330055</v>
      </c>
    </row>
    <row r="46" spans="1:8" ht="12.75">
      <c r="A46" t="s">
        <v>52</v>
      </c>
      <c r="B46" t="s">
        <v>53</v>
      </c>
      <c r="C46" s="2">
        <v>549220</v>
      </c>
      <c r="D46" s="2">
        <v>573482</v>
      </c>
      <c r="E46" s="2">
        <f t="shared" si="0"/>
        <v>-24262</v>
      </c>
      <c r="F46" s="2">
        <v>2752860</v>
      </c>
      <c r="G46" s="2">
        <v>3262359</v>
      </c>
      <c r="H46" s="2">
        <f t="shared" si="1"/>
        <v>-509499</v>
      </c>
    </row>
    <row r="47" spans="1:8" ht="12.75">
      <c r="A47" t="s">
        <v>54</v>
      </c>
      <c r="B47" t="s">
        <v>55</v>
      </c>
      <c r="C47" s="2">
        <v>2007239</v>
      </c>
      <c r="D47" s="2">
        <v>1745563</v>
      </c>
      <c r="E47" s="2">
        <f t="shared" si="0"/>
        <v>261676</v>
      </c>
      <c r="F47" s="2">
        <v>3710478</v>
      </c>
      <c r="G47" s="2">
        <v>4086009</v>
      </c>
      <c r="H47" s="2">
        <f t="shared" si="1"/>
        <v>-375531</v>
      </c>
    </row>
    <row r="48" spans="1:8" ht="12.75">
      <c r="A48" t="s">
        <v>56</v>
      </c>
      <c r="B48" t="s">
        <v>57</v>
      </c>
      <c r="C48" s="2">
        <v>323478</v>
      </c>
      <c r="D48" s="2">
        <v>387012</v>
      </c>
      <c r="E48" s="2">
        <f t="shared" si="0"/>
        <v>-63534</v>
      </c>
      <c r="F48" s="2">
        <v>438623</v>
      </c>
      <c r="G48" s="2">
        <v>1041346</v>
      </c>
      <c r="H48" s="2">
        <f t="shared" si="1"/>
        <v>-602723</v>
      </c>
    </row>
    <row r="49" spans="1:8" s="1" customFormat="1" ht="12.75">
      <c r="A49" s="1" t="s">
        <v>13</v>
      </c>
      <c r="B49" s="1" t="s">
        <v>68</v>
      </c>
      <c r="C49" s="3">
        <f>SUM(C23:C48)</f>
        <v>18008147</v>
      </c>
      <c r="D49" s="3">
        <f>SUM(D23:D48)</f>
        <v>16894627</v>
      </c>
      <c r="E49" s="3">
        <f t="shared" si="0"/>
        <v>1113520</v>
      </c>
      <c r="F49" s="3">
        <f>SUM(F23:F48)</f>
        <v>48367023</v>
      </c>
      <c r="G49" s="3">
        <f>SUM(G23:G48)</f>
        <v>58860814</v>
      </c>
      <c r="H49" s="3">
        <f t="shared" si="1"/>
        <v>-10493791</v>
      </c>
    </row>
    <row r="50" ht="12.75">
      <c r="H50" s="3"/>
    </row>
    <row r="51" spans="1:8" s="1" customFormat="1" ht="12.75">
      <c r="A51" s="1" t="s">
        <v>13</v>
      </c>
      <c r="B51" s="1" t="s">
        <v>66</v>
      </c>
      <c r="C51" s="3">
        <f>SUM(C21,C49)</f>
        <v>66745323</v>
      </c>
      <c r="D51" s="3">
        <f>SUM(D21,D49)</f>
        <v>61351019</v>
      </c>
      <c r="E51" s="3">
        <f t="shared" si="0"/>
        <v>5394304</v>
      </c>
      <c r="F51" s="3">
        <f>SUM(F21,F49)</f>
        <v>113872346</v>
      </c>
      <c r="G51" s="3">
        <f>SUM(G21,G49)</f>
        <v>152190008</v>
      </c>
      <c r="H51" s="3">
        <f t="shared" si="1"/>
        <v>-38317662</v>
      </c>
    </row>
    <row r="52" spans="3:8" s="1" customFormat="1" ht="12.75">
      <c r="C52" s="3"/>
      <c r="D52" s="3"/>
      <c r="E52" s="3"/>
      <c r="F52" s="3"/>
      <c r="G52" s="3"/>
      <c r="H52" s="3"/>
    </row>
    <row r="53" spans="3:8" s="1" customFormat="1" ht="12.75">
      <c r="C53" s="3"/>
      <c r="D53" s="3"/>
      <c r="E53" s="3"/>
      <c r="F53" s="3"/>
      <c r="G53" s="3"/>
      <c r="H53" s="3"/>
    </row>
    <row r="55" ht="12.75">
      <c r="A55" t="s">
        <v>78</v>
      </c>
    </row>
    <row r="56" spans="1:8" ht="27" customHeight="1">
      <c r="A56" s="11" t="s">
        <v>82</v>
      </c>
      <c r="B56" s="11"/>
      <c r="C56" s="11"/>
      <c r="D56" s="11"/>
      <c r="E56" s="11"/>
      <c r="F56" s="11"/>
      <c r="G56" s="11"/>
      <c r="H56" s="11"/>
    </row>
    <row r="57" spans="1:8" ht="28.5" customHeight="1">
      <c r="A57" s="11" t="s">
        <v>83</v>
      </c>
      <c r="B57" s="11"/>
      <c r="C57" s="11"/>
      <c r="D57" s="11"/>
      <c r="E57" s="11"/>
      <c r="F57" s="11"/>
      <c r="G57" s="11"/>
      <c r="H57" s="11"/>
    </row>
  </sheetData>
  <mergeCells count="7">
    <mergeCell ref="A6:H6"/>
    <mergeCell ref="A57:H57"/>
    <mergeCell ref="A56:H56"/>
    <mergeCell ref="C10:E10"/>
    <mergeCell ref="F10:H10"/>
    <mergeCell ref="B10:B11"/>
    <mergeCell ref="A10:A11"/>
  </mergeCells>
  <printOptions horizontalCentered="1"/>
  <pageMargins left="0.9448818897637796" right="0.15748031496062992" top="0.984251968503937" bottom="0.984251968503937" header="0.5118110236220472" footer="0.5118110236220472"/>
  <pageSetup firstPageNumber="27" useFirstPageNumber="1" fitToHeight="1" fitToWidth="1" horizontalDpi="300" verticalDpi="300" orientation="portrait" paperSize="9" scale="8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VinetaP</dc:creator>
  <cp:keywords/>
  <dc:description/>
  <cp:lastModifiedBy>VinetaP</cp:lastModifiedBy>
  <cp:lastPrinted>2002-05-27T14:21:52Z</cp:lastPrinted>
  <dcterms:created xsi:type="dcterms:W3CDTF">2002-04-30T08:07:18Z</dcterms:created>
  <dcterms:modified xsi:type="dcterms:W3CDTF">2002-05-27T14:21:52Z</dcterms:modified>
  <cp:category/>
  <cp:version/>
  <cp:contentType/>
  <cp:contentStatus/>
</cp:coreProperties>
</file>