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12120" windowHeight="8475" activeTab="0"/>
  </bookViews>
  <sheets>
    <sheet name="Ar-citiem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<sst xmlns="http://schemas.openxmlformats.org/spreadsheetml/2006/main" count="72" uniqueCount="71">
  <si>
    <t>(latos)</t>
  </si>
  <si>
    <t>tajā skaitā :</t>
  </si>
  <si>
    <t>K O P Ā</t>
  </si>
  <si>
    <t>no juridiskām personām</t>
  </si>
  <si>
    <t>no fiziskām personām</t>
  </si>
  <si>
    <t>no ārvalstu juridiskām un fiziskām personām</t>
  </si>
  <si>
    <t>Ministrijas, centrālās iestādes</t>
  </si>
  <si>
    <t>Kodi</t>
  </si>
  <si>
    <t>Nosaukumi</t>
  </si>
  <si>
    <t>uzturēšanas izdevumi</t>
  </si>
  <si>
    <t>Naudas līdzekļu atlikums gada beigās</t>
  </si>
  <si>
    <t>Izdevumi kopā</t>
  </si>
  <si>
    <t>no valsts un pašvaldību uzņēmu-miem</t>
  </si>
  <si>
    <t>izdevumi kapitāliegul-dījumiem</t>
  </si>
  <si>
    <t>Valsts prezidenta kanceleja</t>
  </si>
  <si>
    <t>Ministru kabinets</t>
  </si>
  <si>
    <t>01</t>
  </si>
  <si>
    <t>Aizsardzības ministrija</t>
  </si>
  <si>
    <t>Ekonomikas ministrija</t>
  </si>
  <si>
    <t>Finansu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</si>
  <si>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</si>
  <si>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</si>
  <si>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</si>
  <si>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</si>
  <si>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</si>
  <si>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>Tieslietu ministrija</t>
  </si>
  <si>
    <t>Vides un reģionālās attīstības ministrija</t>
  </si>
  <si>
    <t>Kultūras ministrija</t>
  </si>
  <si>
    <t>Valsts kontrole</t>
  </si>
  <si>
    <t>Augstākā tiesa</t>
  </si>
  <si>
    <t>Prokuratūra</t>
  </si>
  <si>
    <t>Centrālā zemes komisija</t>
  </si>
  <si>
    <t>Satversmes tiesa</t>
  </si>
  <si>
    <t>Valsts cilvēktiesību birojs</t>
  </si>
  <si>
    <t>03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</si>
  <si>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</si>
  <si>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</si>
  <si>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</si>
  <si>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</si>
  <si>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</si>
  <si>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</si>
  <si>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</si>
  <si>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</si>
  <si>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</si>
  <si>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</si>
  <si>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</si>
  <si>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</si>
  <si>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24</t>
  </si>
  <si>
    <t>28</t>
  </si>
  <si>
    <t>32</t>
  </si>
  <si>
    <t>37</t>
  </si>
  <si>
    <t>41</t>
  </si>
  <si>
    <t>30</t>
  </si>
  <si>
    <t>48</t>
  </si>
  <si>
    <t>50</t>
  </si>
  <si>
    <t>51</t>
  </si>
  <si>
    <t>Īpašo uzdevumu ministra sadarbībai ar starptaut.finansu.institūc.sekretariāts</t>
  </si>
  <si>
    <t>Radio un televīzija</t>
  </si>
  <si>
    <t>02</t>
  </si>
  <si>
    <t>Saeima</t>
  </si>
  <si>
    <t>Īpašo uzdevumu ministra valsts reformu lietās sekretariāts</t>
  </si>
  <si>
    <t>Naturālā veidā saņemtie ziedojumi un dāvinājumi</t>
  </si>
  <si>
    <t>Kārtējā gada ieņēmumi (kases izpilde)</t>
  </si>
  <si>
    <t>Informācija par valsts budžeta iestāžu saņemto ziedojumu, dāvinājumu un citu pašu ieņēmumu izlietojumu 2001.gadā</t>
  </si>
  <si>
    <r>
      <t>*-i</t>
    </r>
    <r>
      <rPr>
        <i/>
        <sz val="10"/>
        <rFont val="Times New Roman"/>
        <family val="1"/>
      </rPr>
      <t xml:space="preserve">zslēgti no  ziedojumiem Kulturkapitāla fonda ieskaitītie līdekļi Zemkopības ministrijai 1000 Ls, Izglītības minitrijai-12379 Ls </t>
    </r>
  </si>
  <si>
    <t xml:space="preserve">Ārlietu ministrija      </t>
  </si>
  <si>
    <t>Izglītības un zinātnes ministrijas atlikums uz gada sākumu  samazināts par Kultūrkapitāla fonda līdzekļiem 247 Ls</t>
  </si>
  <si>
    <t xml:space="preserve"> Zemkopības ministrijai no atlikuma uz gada sākumu izņemta graudu rezerve 1294428 Ls un cukura ražošanas veicināšanas fonda līdzekļi 20503 Ls</t>
  </si>
  <si>
    <t xml:space="preserve"> *) Naudas līdzekļu atlikums gada sākumā</t>
  </si>
  <si>
    <t>21.pielikums</t>
  </si>
  <si>
    <t>Labklājības ministrijai izmainīti atlikumi uz gada sākumu un beigām, kā arī ieņēmumi un izdevumi  (sk. Labklājības ministrijas paskaidrojuma rakstu)</t>
  </si>
</sst>
</file>

<file path=xl/styles.xml><?xml version="1.0" encoding="utf-8"?>
<styleSheet xmlns="http://schemas.openxmlformats.org/spreadsheetml/2006/main">
  <numFmts count="16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140625" defaultRowHeight="12.75"/>
  <cols>
    <col min="1" max="1" width="4.421875" style="1" customWidth="1"/>
    <col min="2" max="2" width="30.8515625" style="1" customWidth="1"/>
    <col min="3" max="3" width="10.140625" style="1" customWidth="1"/>
    <col min="4" max="4" width="9.57421875" style="1" customWidth="1"/>
    <col min="5" max="5" width="8.8515625" style="1" customWidth="1"/>
    <col min="6" max="6" width="9.00390625" style="1" customWidth="1"/>
    <col min="7" max="7" width="10.28125" style="1" customWidth="1"/>
    <col min="8" max="8" width="10.00390625" style="1" customWidth="1"/>
    <col min="9" max="9" width="10.8515625" style="1" customWidth="1"/>
    <col min="10" max="10" width="10.00390625" style="1" customWidth="1"/>
    <col min="11" max="11" width="10.28125" style="1" customWidth="1"/>
    <col min="12" max="13" width="10.140625" style="1" customWidth="1"/>
    <col min="14" max="16384" width="9.140625" style="1" customWidth="1"/>
  </cols>
  <sheetData>
    <row r="1" ht="12.75">
      <c r="M1" s="45" t="s">
        <v>69</v>
      </c>
    </row>
    <row r="2" spans="1:13" ht="35.25" customHeight="1">
      <c r="A2" s="29" t="s">
        <v>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0</v>
      </c>
    </row>
    <row r="4" spans="1:13" ht="22.5" customHeight="1">
      <c r="A4" s="14" t="s">
        <v>6</v>
      </c>
      <c r="B4" s="15"/>
      <c r="C4" s="46" t="s">
        <v>68</v>
      </c>
      <c r="D4" s="46" t="s">
        <v>62</v>
      </c>
      <c r="E4" s="19" t="s">
        <v>1</v>
      </c>
      <c r="F4" s="20"/>
      <c r="G4" s="20"/>
      <c r="H4" s="20"/>
      <c r="I4" s="46" t="s">
        <v>61</v>
      </c>
      <c r="J4" s="46" t="s">
        <v>11</v>
      </c>
      <c r="K4" s="7" t="s">
        <v>1</v>
      </c>
      <c r="L4" s="8"/>
      <c r="M4" s="46" t="s">
        <v>10</v>
      </c>
    </row>
    <row r="5" spans="1:13" ht="63.75">
      <c r="A5" s="12" t="s">
        <v>7</v>
      </c>
      <c r="B5" s="12" t="s">
        <v>8</v>
      </c>
      <c r="C5" s="49"/>
      <c r="D5" s="47"/>
      <c r="E5" s="16" t="s">
        <v>3</v>
      </c>
      <c r="F5" s="17" t="s">
        <v>4</v>
      </c>
      <c r="G5" s="17" t="s">
        <v>12</v>
      </c>
      <c r="H5" s="18" t="s">
        <v>5</v>
      </c>
      <c r="I5" s="50"/>
      <c r="J5" s="47"/>
      <c r="K5" s="22" t="s">
        <v>9</v>
      </c>
      <c r="L5" s="21" t="s">
        <v>13</v>
      </c>
      <c r="M5" s="47"/>
    </row>
    <row r="6" spans="1:13" ht="12.75">
      <c r="A6" s="12">
        <v>1</v>
      </c>
      <c r="B6" s="12">
        <v>2</v>
      </c>
      <c r="C6" s="13">
        <v>3</v>
      </c>
      <c r="D6" s="12">
        <v>4</v>
      </c>
      <c r="E6" s="25">
        <v>5</v>
      </c>
      <c r="F6" s="26">
        <v>6</v>
      </c>
      <c r="G6" s="27">
        <v>7</v>
      </c>
      <c r="H6" s="41">
        <v>8</v>
      </c>
      <c r="I6" s="42">
        <v>9</v>
      </c>
      <c r="J6" s="12">
        <v>10</v>
      </c>
      <c r="K6" s="24">
        <v>11</v>
      </c>
      <c r="L6" s="23">
        <v>12</v>
      </c>
      <c r="M6" s="12">
        <v>13</v>
      </c>
    </row>
    <row r="7" spans="1:13" ht="12" customHeight="1">
      <c r="A7" s="30" t="s">
        <v>16</v>
      </c>
      <c r="B7" s="31" t="s">
        <v>14</v>
      </c>
      <c r="C7" s="31">
        <v>0</v>
      </c>
      <c r="D7" s="31">
        <f>E7+F7+G7+H7+I7</f>
        <v>0</v>
      </c>
      <c r="E7" s="31"/>
      <c r="F7" s="31"/>
      <c r="G7" s="31"/>
      <c r="H7" s="31"/>
      <c r="I7" s="31"/>
      <c r="J7" s="31">
        <f aca="true" t="shared" si="0" ref="J7:J25">K7+L7</f>
        <v>0</v>
      </c>
      <c r="K7" s="31"/>
      <c r="L7" s="31"/>
      <c r="M7" s="31">
        <f aca="true" t="shared" si="1" ref="M7:M22">SUM(C7+D7-J7)</f>
        <v>0</v>
      </c>
    </row>
    <row r="8" spans="1:13" ht="12" customHeight="1">
      <c r="A8" s="32" t="s">
        <v>58</v>
      </c>
      <c r="B8" s="33" t="s">
        <v>59</v>
      </c>
      <c r="C8" s="33">
        <v>14138</v>
      </c>
      <c r="D8" s="33">
        <f>E8+F8+G8+H8</f>
        <v>9030</v>
      </c>
      <c r="E8" s="33"/>
      <c r="F8" s="33"/>
      <c r="G8" s="33"/>
      <c r="H8" s="33">
        <v>9030</v>
      </c>
      <c r="I8" s="33">
        <v>31195</v>
      </c>
      <c r="J8" s="33">
        <f t="shared" si="0"/>
        <v>20072</v>
      </c>
      <c r="K8" s="33">
        <v>20072</v>
      </c>
      <c r="L8" s="33"/>
      <c r="M8" s="33">
        <f t="shared" si="1"/>
        <v>3096</v>
      </c>
    </row>
    <row r="9" spans="1:13" ht="12.75">
      <c r="A9" s="32" t="s">
        <v>34</v>
      </c>
      <c r="B9" s="33" t="s">
        <v>15</v>
      </c>
      <c r="C9" s="33">
        <v>24624</v>
      </c>
      <c r="D9" s="33">
        <f>E9+F9+G9+H9</f>
        <v>0</v>
      </c>
      <c r="E9" s="33"/>
      <c r="F9" s="33"/>
      <c r="G9" s="33"/>
      <c r="H9" s="33"/>
      <c r="I9" s="33">
        <v>1264</v>
      </c>
      <c r="J9" s="33">
        <f t="shared" si="0"/>
        <v>22012</v>
      </c>
      <c r="K9" s="33">
        <v>22012</v>
      </c>
      <c r="L9" s="33"/>
      <c r="M9" s="33">
        <f t="shared" si="1"/>
        <v>2612</v>
      </c>
    </row>
    <row r="10" spans="1:13" ht="12.75">
      <c r="A10" s="32" t="s">
        <v>35</v>
      </c>
      <c r="B10" s="33" t="s">
        <v>17</v>
      </c>
      <c r="C10" s="33">
        <v>10538</v>
      </c>
      <c r="D10" s="33">
        <f aca="true" t="shared" si="2" ref="D10:D30">E10+F10+G10+H10</f>
        <v>79879</v>
      </c>
      <c r="E10" s="33">
        <v>9300</v>
      </c>
      <c r="F10" s="33">
        <v>179</v>
      </c>
      <c r="G10" s="33">
        <v>11848</v>
      </c>
      <c r="H10" s="33">
        <v>58552</v>
      </c>
      <c r="I10" s="33">
        <v>6379305</v>
      </c>
      <c r="J10" s="33">
        <f t="shared" si="0"/>
        <v>81588</v>
      </c>
      <c r="K10" s="33">
        <v>58904</v>
      </c>
      <c r="L10" s="33">
        <v>22684</v>
      </c>
      <c r="M10" s="33">
        <f t="shared" si="1"/>
        <v>8829</v>
      </c>
    </row>
    <row r="11" spans="1:13" ht="12.75">
      <c r="A11" s="32" t="s">
        <v>36</v>
      </c>
      <c r="B11" s="33" t="s">
        <v>65</v>
      </c>
      <c r="C11" s="33">
        <v>0</v>
      </c>
      <c r="D11" s="33">
        <f t="shared" si="2"/>
        <v>19954</v>
      </c>
      <c r="E11" s="33"/>
      <c r="F11" s="33"/>
      <c r="G11" s="33"/>
      <c r="H11" s="33">
        <v>19954</v>
      </c>
      <c r="I11" s="33"/>
      <c r="J11" s="33">
        <f t="shared" si="0"/>
        <v>17681</v>
      </c>
      <c r="K11" s="33">
        <v>17681</v>
      </c>
      <c r="L11" s="33"/>
      <c r="M11" s="33">
        <f t="shared" si="1"/>
        <v>2273</v>
      </c>
    </row>
    <row r="12" spans="1:13" ht="12.75">
      <c r="A12" s="32" t="s">
        <v>37</v>
      </c>
      <c r="B12" s="33" t="s">
        <v>18</v>
      </c>
      <c r="C12" s="33">
        <v>3148</v>
      </c>
      <c r="D12" s="33">
        <f t="shared" si="2"/>
        <v>210188</v>
      </c>
      <c r="E12" s="33"/>
      <c r="F12" s="33"/>
      <c r="G12" s="33"/>
      <c r="H12" s="33">
        <v>210188</v>
      </c>
      <c r="I12" s="33">
        <v>104974</v>
      </c>
      <c r="J12" s="33">
        <f t="shared" si="0"/>
        <v>147039</v>
      </c>
      <c r="K12" s="33">
        <v>147039</v>
      </c>
      <c r="L12" s="33"/>
      <c r="M12" s="33">
        <f t="shared" si="1"/>
        <v>66297</v>
      </c>
    </row>
    <row r="13" spans="1:13" ht="12.75">
      <c r="A13" s="32" t="s">
        <v>38</v>
      </c>
      <c r="B13" s="33" t="s">
        <v>19</v>
      </c>
      <c r="C13" s="33">
        <v>72986</v>
      </c>
      <c r="D13" s="33">
        <f t="shared" si="2"/>
        <v>5278</v>
      </c>
      <c r="E13" s="33">
        <v>-242</v>
      </c>
      <c r="F13" s="33"/>
      <c r="G13" s="33"/>
      <c r="H13" s="33">
        <v>5520</v>
      </c>
      <c r="I13" s="33">
        <v>22535</v>
      </c>
      <c r="J13" s="33">
        <f t="shared" si="0"/>
        <v>72987</v>
      </c>
      <c r="K13" s="33">
        <v>72847</v>
      </c>
      <c r="L13" s="33">
        <v>140</v>
      </c>
      <c r="M13" s="33">
        <f t="shared" si="1"/>
        <v>5277</v>
      </c>
    </row>
    <row r="14" spans="1:14" ht="12.75">
      <c r="A14" s="32" t="s">
        <v>39</v>
      </c>
      <c r="B14" s="33" t="s">
        <v>20</v>
      </c>
      <c r="C14" s="33">
        <v>41161</v>
      </c>
      <c r="D14" s="33">
        <f t="shared" si="2"/>
        <v>180505</v>
      </c>
      <c r="E14" s="33">
        <v>85996</v>
      </c>
      <c r="F14" s="33">
        <v>4604</v>
      </c>
      <c r="G14" s="33">
        <v>51347</v>
      </c>
      <c r="H14" s="33">
        <v>38558</v>
      </c>
      <c r="I14" s="33">
        <v>784135</v>
      </c>
      <c r="J14" s="33">
        <f t="shared" si="0"/>
        <v>199935</v>
      </c>
      <c r="K14" s="33">
        <v>115136</v>
      </c>
      <c r="L14" s="33">
        <v>84799</v>
      </c>
      <c r="M14" s="33">
        <f t="shared" si="1"/>
        <v>21731</v>
      </c>
      <c r="N14" s="2"/>
    </row>
    <row r="15" spans="1:13" ht="12.75">
      <c r="A15" s="32" t="s">
        <v>40</v>
      </c>
      <c r="B15" s="33" t="s">
        <v>21</v>
      </c>
      <c r="C15" s="33">
        <v>440768</v>
      </c>
      <c r="D15" s="33">
        <f t="shared" si="2"/>
        <v>1409234</v>
      </c>
      <c r="E15" s="33">
        <v>137021</v>
      </c>
      <c r="F15" s="33">
        <v>36756</v>
      </c>
      <c r="G15" s="33">
        <v>216593</v>
      </c>
      <c r="H15" s="33">
        <v>1018864</v>
      </c>
      <c r="I15" s="33">
        <v>1261341</v>
      </c>
      <c r="J15" s="33">
        <f t="shared" si="0"/>
        <v>1005647</v>
      </c>
      <c r="K15" s="33">
        <v>940187</v>
      </c>
      <c r="L15" s="33">
        <v>65460</v>
      </c>
      <c r="M15" s="33">
        <f t="shared" si="1"/>
        <v>844355</v>
      </c>
    </row>
    <row r="16" spans="1:13" ht="12.75">
      <c r="A16" s="32" t="s">
        <v>41</v>
      </c>
      <c r="B16" s="33" t="s">
        <v>22</v>
      </c>
      <c r="C16" s="33">
        <v>108044</v>
      </c>
      <c r="D16" s="33">
        <f t="shared" si="2"/>
        <v>253584</v>
      </c>
      <c r="E16" s="33">
        <v>101614</v>
      </c>
      <c r="F16" s="33">
        <v>3669</v>
      </c>
      <c r="G16" s="33">
        <v>6889</v>
      </c>
      <c r="H16" s="33">
        <v>141412</v>
      </c>
      <c r="I16" s="33">
        <v>795238</v>
      </c>
      <c r="J16" s="33">
        <f t="shared" si="0"/>
        <v>269549</v>
      </c>
      <c r="K16" s="33">
        <v>213530</v>
      </c>
      <c r="L16" s="33">
        <v>56019</v>
      </c>
      <c r="M16" s="33">
        <f t="shared" si="1"/>
        <v>92079</v>
      </c>
    </row>
    <row r="17" spans="1:13" ht="12.75">
      <c r="A17" s="32" t="s">
        <v>42</v>
      </c>
      <c r="B17" s="33" t="s">
        <v>23</v>
      </c>
      <c r="C17" s="33">
        <v>0</v>
      </c>
      <c r="D17" s="33">
        <f t="shared" si="2"/>
        <v>0</v>
      </c>
      <c r="E17" s="33"/>
      <c r="F17" s="33"/>
      <c r="G17" s="33"/>
      <c r="H17" s="33"/>
      <c r="I17" s="33"/>
      <c r="J17" s="33">
        <f t="shared" si="0"/>
        <v>0</v>
      </c>
      <c r="K17" s="33"/>
      <c r="L17" s="33"/>
      <c r="M17" s="33">
        <f t="shared" si="1"/>
        <v>0</v>
      </c>
    </row>
    <row r="18" spans="1:13" ht="12.75">
      <c r="A18" s="32" t="s">
        <v>43</v>
      </c>
      <c r="B18" s="33" t="s">
        <v>24</v>
      </c>
      <c r="C18" s="33">
        <v>314002</v>
      </c>
      <c r="D18" s="33">
        <f t="shared" si="2"/>
        <v>563457</v>
      </c>
      <c r="E18" s="33">
        <v>4228</v>
      </c>
      <c r="F18" s="33">
        <v>3816</v>
      </c>
      <c r="G18" s="33">
        <v>280</v>
      </c>
      <c r="H18" s="34">
        <v>555133</v>
      </c>
      <c r="I18" s="34">
        <v>108610</v>
      </c>
      <c r="J18" s="33">
        <f t="shared" si="0"/>
        <v>657193</v>
      </c>
      <c r="K18" s="33">
        <v>640396</v>
      </c>
      <c r="L18" s="33">
        <v>16797</v>
      </c>
      <c r="M18" s="33">
        <f t="shared" si="1"/>
        <v>220266</v>
      </c>
    </row>
    <row r="19" spans="1:13" ht="12.75">
      <c r="A19" s="32" t="s">
        <v>44</v>
      </c>
      <c r="B19" s="33" t="s">
        <v>25</v>
      </c>
      <c r="C19" s="33">
        <v>45775</v>
      </c>
      <c r="D19" s="33">
        <f t="shared" si="2"/>
        <v>176008</v>
      </c>
      <c r="E19" s="33">
        <v>2947</v>
      </c>
      <c r="F19" s="33"/>
      <c r="G19" s="33"/>
      <c r="H19" s="33">
        <v>173061</v>
      </c>
      <c r="I19" s="33">
        <v>1076501</v>
      </c>
      <c r="J19" s="33">
        <f t="shared" si="0"/>
        <v>153447</v>
      </c>
      <c r="K19" s="33">
        <v>143907</v>
      </c>
      <c r="L19" s="33">
        <v>9540</v>
      </c>
      <c r="M19" s="33">
        <f t="shared" si="1"/>
        <v>68336</v>
      </c>
    </row>
    <row r="20" spans="1:13" s="3" customFormat="1" ht="12.75">
      <c r="A20" s="35" t="s">
        <v>45</v>
      </c>
      <c r="B20" s="36" t="s">
        <v>26</v>
      </c>
      <c r="C20" s="33">
        <v>202485</v>
      </c>
      <c r="D20" s="33">
        <f t="shared" si="2"/>
        <v>283639</v>
      </c>
      <c r="E20" s="33">
        <v>24102</v>
      </c>
      <c r="F20" s="33"/>
      <c r="G20" s="33">
        <v>6300</v>
      </c>
      <c r="H20" s="33">
        <v>253237</v>
      </c>
      <c r="I20" s="33">
        <v>1075550</v>
      </c>
      <c r="J20" s="33">
        <f t="shared" si="0"/>
        <v>152426</v>
      </c>
      <c r="K20" s="33">
        <v>141453</v>
      </c>
      <c r="L20" s="33">
        <v>10973</v>
      </c>
      <c r="M20" s="33">
        <f t="shared" si="1"/>
        <v>333698</v>
      </c>
    </row>
    <row r="21" spans="1:13" ht="12.75">
      <c r="A21" s="32" t="s">
        <v>46</v>
      </c>
      <c r="B21" s="33" t="s">
        <v>27</v>
      </c>
      <c r="C21" s="33">
        <v>233104</v>
      </c>
      <c r="D21" s="33">
        <f t="shared" si="2"/>
        <v>1166313</v>
      </c>
      <c r="E21" s="33">
        <v>346560</v>
      </c>
      <c r="F21" s="33">
        <v>23636</v>
      </c>
      <c r="G21" s="33">
        <v>179720</v>
      </c>
      <c r="H21" s="33">
        <v>616397</v>
      </c>
      <c r="I21" s="33">
        <v>533876</v>
      </c>
      <c r="J21" s="33">
        <f t="shared" si="0"/>
        <v>1230163</v>
      </c>
      <c r="K21" s="33">
        <v>1120826</v>
      </c>
      <c r="L21" s="33">
        <v>109337</v>
      </c>
      <c r="M21" s="33">
        <f t="shared" si="1"/>
        <v>169254</v>
      </c>
    </row>
    <row r="22" spans="1:14" ht="12.75" hidden="1">
      <c r="A22" s="32" t="s">
        <v>47</v>
      </c>
      <c r="B22" s="33" t="s">
        <v>28</v>
      </c>
      <c r="C22" s="33">
        <v>0</v>
      </c>
      <c r="D22" s="33">
        <f t="shared" si="2"/>
        <v>0</v>
      </c>
      <c r="E22" s="33"/>
      <c r="F22" s="33"/>
      <c r="G22" s="33"/>
      <c r="H22" s="33"/>
      <c r="I22" s="33"/>
      <c r="J22" s="33">
        <f t="shared" si="0"/>
        <v>0</v>
      </c>
      <c r="K22" s="33"/>
      <c r="L22" s="33"/>
      <c r="M22" s="33">
        <f t="shared" si="1"/>
        <v>0</v>
      </c>
      <c r="N22" s="4"/>
    </row>
    <row r="23" spans="1:13" ht="12.75" hidden="1">
      <c r="A23" s="32" t="s">
        <v>48</v>
      </c>
      <c r="B23" s="33" t="s">
        <v>29</v>
      </c>
      <c r="C23" s="33"/>
      <c r="D23" s="33">
        <f t="shared" si="2"/>
        <v>0</v>
      </c>
      <c r="E23" s="33"/>
      <c r="F23" s="33"/>
      <c r="G23" s="33"/>
      <c r="H23" s="33"/>
      <c r="I23" s="33"/>
      <c r="J23" s="33">
        <f t="shared" si="0"/>
        <v>0</v>
      </c>
      <c r="K23" s="33"/>
      <c r="L23" s="33"/>
      <c r="M23" s="33"/>
    </row>
    <row r="24" spans="1:13" ht="12.75">
      <c r="A24" s="32" t="s">
        <v>52</v>
      </c>
      <c r="B24" s="33" t="s">
        <v>32</v>
      </c>
      <c r="C24" s="33">
        <v>1028</v>
      </c>
      <c r="D24" s="33">
        <f t="shared" si="2"/>
        <v>0</v>
      </c>
      <c r="E24" s="33"/>
      <c r="F24" s="33"/>
      <c r="G24" s="33"/>
      <c r="H24" s="33"/>
      <c r="I24" s="33"/>
      <c r="J24" s="33">
        <v>0</v>
      </c>
      <c r="K24" s="33"/>
      <c r="L24" s="33"/>
      <c r="M24" s="33">
        <f>SUM(C24+D24-J24)</f>
        <v>1028</v>
      </c>
    </row>
    <row r="25" spans="1:13" ht="12.75" hidden="1">
      <c r="A25" s="32" t="s">
        <v>49</v>
      </c>
      <c r="B25" s="33" t="s">
        <v>30</v>
      </c>
      <c r="C25" s="33">
        <v>0</v>
      </c>
      <c r="D25" s="33">
        <f t="shared" si="2"/>
        <v>0</v>
      </c>
      <c r="E25" s="33"/>
      <c r="F25" s="33"/>
      <c r="G25" s="33"/>
      <c r="H25" s="33"/>
      <c r="I25" s="33"/>
      <c r="J25" s="33">
        <f t="shared" si="0"/>
        <v>0</v>
      </c>
      <c r="K25" s="33"/>
      <c r="L25" s="33"/>
      <c r="M25" s="33">
        <f>SUM(C25+D25-J25)</f>
        <v>0</v>
      </c>
    </row>
    <row r="26" spans="1:13" ht="12.75">
      <c r="A26" s="32" t="s">
        <v>50</v>
      </c>
      <c r="B26" s="33" t="s">
        <v>31</v>
      </c>
      <c r="C26" s="33">
        <v>0</v>
      </c>
      <c r="D26" s="33">
        <f t="shared" si="2"/>
        <v>0</v>
      </c>
      <c r="E26" s="33"/>
      <c r="F26" s="33"/>
      <c r="G26" s="33"/>
      <c r="H26" s="33"/>
      <c r="I26" s="33"/>
      <c r="J26" s="33">
        <f>K26+L26</f>
        <v>0</v>
      </c>
      <c r="K26" s="33"/>
      <c r="L26" s="33"/>
      <c r="M26" s="33">
        <f>SUM(C26+D26-J26)</f>
        <v>0</v>
      </c>
    </row>
    <row r="27" spans="1:13" ht="12.75" hidden="1">
      <c r="A27" s="32" t="s">
        <v>51</v>
      </c>
      <c r="B27" s="33" t="s">
        <v>57</v>
      </c>
      <c r="C27" s="33"/>
      <c r="D27" s="33">
        <f t="shared" si="2"/>
        <v>0</v>
      </c>
      <c r="E27" s="33"/>
      <c r="F27" s="33"/>
      <c r="G27" s="33"/>
      <c r="H27" s="33"/>
      <c r="I27" s="33"/>
      <c r="J27" s="33">
        <f>K27+L27</f>
        <v>0</v>
      </c>
      <c r="K27" s="33"/>
      <c r="L27" s="33"/>
      <c r="M27" s="33"/>
    </row>
    <row r="28" spans="1:13" ht="12.75">
      <c r="A28" s="32" t="s">
        <v>53</v>
      </c>
      <c r="B28" s="33" t="s">
        <v>33</v>
      </c>
      <c r="C28" s="33">
        <v>0</v>
      </c>
      <c r="D28" s="33">
        <f t="shared" si="2"/>
        <v>0</v>
      </c>
      <c r="E28" s="33"/>
      <c r="F28" s="33"/>
      <c r="G28" s="33"/>
      <c r="H28" s="33"/>
      <c r="I28" s="33"/>
      <c r="J28" s="33">
        <f>K28+L28</f>
        <v>0</v>
      </c>
      <c r="K28" s="33"/>
      <c r="L28" s="33"/>
      <c r="M28" s="33">
        <f>SUM(C28+D28-J28)</f>
        <v>0</v>
      </c>
    </row>
    <row r="29" spans="1:13" ht="25.5">
      <c r="A29" s="37" t="s">
        <v>54</v>
      </c>
      <c r="B29" s="38" t="s">
        <v>56</v>
      </c>
      <c r="C29" s="33">
        <v>0</v>
      </c>
      <c r="D29" s="33">
        <f t="shared" si="2"/>
        <v>264132</v>
      </c>
      <c r="E29" s="33"/>
      <c r="F29" s="33"/>
      <c r="G29" s="33"/>
      <c r="H29" s="33">
        <v>264132</v>
      </c>
      <c r="I29" s="33">
        <v>114</v>
      </c>
      <c r="J29" s="33">
        <f>K29+L29</f>
        <v>263505</v>
      </c>
      <c r="K29" s="33">
        <v>263505</v>
      </c>
      <c r="L29" s="33"/>
      <c r="M29" s="33">
        <f>SUM(C29+D29-J29)</f>
        <v>627</v>
      </c>
    </row>
    <row r="30" spans="1:13" ht="27.75" customHeight="1">
      <c r="A30" s="39" t="s">
        <v>55</v>
      </c>
      <c r="B30" s="36" t="s">
        <v>60</v>
      </c>
      <c r="C30" s="33">
        <v>26697</v>
      </c>
      <c r="D30" s="33">
        <f t="shared" si="2"/>
        <v>39598</v>
      </c>
      <c r="E30" s="33"/>
      <c r="F30" s="33"/>
      <c r="G30" s="33"/>
      <c r="H30" s="33">
        <v>39598</v>
      </c>
      <c r="I30" s="33"/>
      <c r="J30" s="33">
        <f>K30+L30</f>
        <v>46178</v>
      </c>
      <c r="K30" s="33">
        <v>45384</v>
      </c>
      <c r="L30" s="33">
        <v>794</v>
      </c>
      <c r="M30" s="33">
        <f>SUM(C30+D30-J30)</f>
        <v>20117</v>
      </c>
    </row>
    <row r="31" spans="1:13" ht="17.25" customHeight="1">
      <c r="A31" s="48" t="s">
        <v>2</v>
      </c>
      <c r="B31" s="48"/>
      <c r="C31" s="40">
        <f>SUM(C7:C30)</f>
        <v>1538498</v>
      </c>
      <c r="D31" s="40">
        <f aca="true" t="shared" si="3" ref="D31:M31">SUM(D7:D30)</f>
        <v>4660799</v>
      </c>
      <c r="E31" s="40">
        <f t="shared" si="3"/>
        <v>711526</v>
      </c>
      <c r="F31" s="40">
        <f t="shared" si="3"/>
        <v>72660</v>
      </c>
      <c r="G31" s="40">
        <f t="shared" si="3"/>
        <v>472977</v>
      </c>
      <c r="H31" s="40">
        <f t="shared" si="3"/>
        <v>3403636</v>
      </c>
      <c r="I31" s="40">
        <f t="shared" si="3"/>
        <v>12174638</v>
      </c>
      <c r="J31" s="40">
        <f t="shared" si="3"/>
        <v>4339422</v>
      </c>
      <c r="K31" s="40">
        <f t="shared" si="3"/>
        <v>3962879</v>
      </c>
      <c r="L31" s="40">
        <f t="shared" si="3"/>
        <v>376543</v>
      </c>
      <c r="M31" s="40">
        <f t="shared" si="3"/>
        <v>1859875</v>
      </c>
    </row>
    <row r="32" spans="1:13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" customHeight="1">
      <c r="A33" s="11" t="s">
        <v>64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s="9" t="s">
        <v>67</v>
      </c>
      <c r="B34" s="10"/>
      <c r="C34" s="10"/>
      <c r="D34" s="10"/>
      <c r="E34" s="10"/>
      <c r="F34" s="10"/>
      <c r="G34" s="10"/>
      <c r="H34" s="9"/>
      <c r="I34" s="9"/>
      <c r="J34" s="9"/>
      <c r="K34" s="9"/>
      <c r="L34" s="9"/>
      <c r="M34" s="9"/>
    </row>
    <row r="35" spans="1:13" ht="12.75">
      <c r="A35" s="9" t="s">
        <v>66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>
      <c r="A36" s="9" t="s">
        <v>70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2" ht="36" customHeight="1">
      <c r="B38" s="43"/>
      <c r="L38" s="44"/>
    </row>
    <row r="39" spans="1:13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</sheetData>
  <mergeCells count="6">
    <mergeCell ref="M4:M5"/>
    <mergeCell ref="A31:B31"/>
    <mergeCell ref="C4:C5"/>
    <mergeCell ref="D4:D5"/>
    <mergeCell ref="J4:J5"/>
    <mergeCell ref="I4:I5"/>
  </mergeCells>
  <printOptions/>
  <pageMargins left="0.8" right="0.2362204724409449" top="0.66" bottom="0.54" header="0.5" footer="0.1968503937007874"/>
  <pageSetup horizontalDpi="300" verticalDpi="300" orientation="landscape" paperSize="9" scale="90" r:id="rId1"/>
  <headerFooter alignWithMargins="0">
    <oddFooter>&amp;R&amp;9 261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DaceL</cp:lastModifiedBy>
  <cp:lastPrinted>2002-08-05T11:30:25Z</cp:lastPrinted>
  <dcterms:created xsi:type="dcterms:W3CDTF">2000-02-18T12:14:40Z</dcterms:created>
  <dcterms:modified xsi:type="dcterms:W3CDTF">2002-07-15T07:42:54Z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